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ruyer\Desktop\"/>
    </mc:Choice>
  </mc:AlternateContent>
  <bookViews>
    <workbookView xWindow="10395" yWindow="2595" windowWidth="11205" windowHeight="6930" tabRatio="630" activeTab="10"/>
  </bookViews>
  <sheets>
    <sheet name="Synthèse" sheetId="1" r:id="rId1"/>
    <sheet name="PARAMS" sheetId="3" r:id="rId2"/>
    <sheet name="CDECLI" sheetId="4" r:id="rId3"/>
    <sheet name="CDEFIL1" sheetId="5" r:id="rId4"/>
    <sheet name="CDEFIL2" sheetId="6" r:id="rId5"/>
    <sheet name="BLCLI" sheetId="7" r:id="rId6"/>
    <sheet name="BLFIL" sheetId="8" r:id="rId7"/>
    <sheet name="BLFILMP" sheetId="9" r:id="rId8"/>
    <sheet name="FACCLI" sheetId="10" r:id="rId9"/>
    <sheet name="FACFIL" sheetId="11" r:id="rId10"/>
    <sheet name="EFFC10" sheetId="12" r:id="rId11"/>
    <sheet name="EFFB10" sheetId="13" r:id="rId12"/>
    <sheet name="EFFN10" sheetId="14" r:id="rId13"/>
    <sheet name="EFFT10" sheetId="15" r:id="rId14"/>
    <sheet name="EFFV10" sheetId="16" r:id="rId15"/>
    <sheet name="EFFWAR" sheetId="17" r:id="rId16"/>
    <sheet name="EFFFIL" sheetId="18" r:id="rId17"/>
    <sheet name="EFFFILMP" sheetId="19" r:id="rId18"/>
    <sheet name="EFFFILW" sheetId="20" r:id="rId19"/>
    <sheet name="EFFFIMPW" sheetId="21" r:id="rId20"/>
    <sheet name="EFFC30" sheetId="22" r:id="rId21"/>
    <sheet name="EFFT30" sheetId="23" r:id="rId22"/>
    <sheet name="EFFT50" sheetId="24" r:id="rId23"/>
    <sheet name="EFFF50" sheetId="25" r:id="rId24"/>
    <sheet name="EFFFMP50" sheetId="26" r:id="rId25"/>
    <sheet name="CDEFOU" sheetId="27" r:id="rId26"/>
    <sheet name="CDEFOUF" sheetId="28" r:id="rId27"/>
    <sheet name="BLFOU" sheetId="29" r:id="rId28"/>
    <sheet name="BLFOUF" sheetId="30" r:id="rId29"/>
    <sheet name="FACFOU" sheetId="31" r:id="rId30"/>
    <sheet name="FACFOUF" sheetId="32" r:id="rId31"/>
    <sheet name="EFFFC10" sheetId="33" r:id="rId32"/>
    <sheet name="EFFFB10" sheetId="34" r:id="rId33"/>
    <sheet name="EFFFV10" sheetId="35" r:id="rId34"/>
    <sheet name="EFFFP10" sheetId="36" r:id="rId35"/>
    <sheet name="EFFFCPT" sheetId="37" r:id="rId36"/>
    <sheet name="EFFFCPTF" sheetId="38" r:id="rId37"/>
    <sheet name="EFFFV30" sheetId="39" r:id="rId38"/>
    <sheet name="EFFFFIL" sheetId="40" r:id="rId39"/>
    <sheet name="CPTSAL" sheetId="41" r:id="rId40"/>
    <sheet name="CPTURSSA" sheetId="42" r:id="rId41"/>
    <sheet name="CPTRETR" sheetId="43" r:id="rId42"/>
    <sheet name="CPTTVA" sheetId="44" r:id="rId43"/>
    <sheet name="CPTCFE" sheetId="45" r:id="rId44"/>
    <sheet name="CPTIS" sheetId="46" r:id="rId45"/>
    <sheet name="CPTTVS" sheetId="47" r:id="rId46"/>
    <sheet name="CPTEMPCR" sheetId="48" r:id="rId47"/>
    <sheet name="CPTEMPCI" sheetId="49" r:id="rId48"/>
    <sheet name="CPTEMPBP" sheetId="50" r:id="rId49"/>
    <sheet name="CPTEMPHS" sheetId="51" r:id="rId50"/>
    <sheet name="CPTEMPBR" sheetId="52" r:id="rId51"/>
    <sheet name="CPTLOYER" sheetId="53" r:id="rId52"/>
    <sheet name="CPTPCF" sheetId="54" r:id="rId53"/>
    <sheet name="CPTCB" sheetId="55" r:id="rId54"/>
    <sheet name="CPTCE" sheetId="56" r:id="rId55"/>
    <sheet name="CPTACTFO" sheetId="57" r:id="rId56"/>
    <sheet name="CPTEDF" sheetId="58" r:id="rId57"/>
    <sheet name="CPTLAPOS" sheetId="59" r:id="rId58"/>
    <sheet name="CPTEULER" sheetId="60" r:id="rId59"/>
    <sheet name="CPTCBAIL" sheetId="61" r:id="rId60"/>
    <sheet name="Feuil1" sheetId="66" r:id="rId61"/>
    <sheet name="CPTBRESI" sheetId="62" r:id="rId62"/>
    <sheet name="CPTCHINE" sheetId="63" r:id="rId63"/>
    <sheet name="CPTINDE" sheetId="64" r:id="rId64"/>
    <sheet name="DAILLY1" sheetId="65" r:id="rId65"/>
  </sheets>
  <definedNames>
    <definedName name="_xlnm._FilterDatabase" localSheetId="14" hidden="1">EFFV10!$A$1:$H$173</definedName>
    <definedName name="_xlnm._FilterDatabase" localSheetId="0" hidden="1">Synthèse!$B$3:$B$4</definedName>
    <definedName name="A">PARAMS!$A:$A</definedName>
    <definedName name="BQC">PARAMS!$A:$A</definedName>
    <definedName name="Extract" localSheetId="0">Synthèse!$B$3</definedName>
  </definedNames>
  <calcPr calcId="162913" forceFullCalc="1"/>
</workbook>
</file>

<file path=xl/calcChain.xml><?xml version="1.0" encoding="utf-8"?>
<calcChain xmlns="http://schemas.openxmlformats.org/spreadsheetml/2006/main">
  <c r="H20" i="1" l="1"/>
  <c r="H36" i="1"/>
  <c r="H37" i="1"/>
  <c r="H44" i="1"/>
  <c r="H53" i="1"/>
  <c r="H78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G20" i="1"/>
  <c r="G36" i="1"/>
  <c r="G37" i="1"/>
  <c r="G44" i="1"/>
  <c r="G53" i="1"/>
  <c r="G78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F20" i="1"/>
  <c r="F36" i="1"/>
  <c r="F37" i="1"/>
  <c r="F44" i="1"/>
  <c r="F53" i="1"/>
  <c r="F78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E20" i="1"/>
  <c r="E36" i="1"/>
  <c r="E37" i="1"/>
  <c r="E44" i="1"/>
  <c r="E53" i="1"/>
  <c r="E78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D20" i="1"/>
  <c r="D36" i="1"/>
  <c r="D37" i="1"/>
  <c r="D44" i="1"/>
  <c r="D53" i="1"/>
  <c r="D78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C20" i="1"/>
  <c r="C36" i="1"/>
  <c r="C37" i="1"/>
  <c r="C44" i="1"/>
  <c r="C53" i="1"/>
  <c r="C78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H13" i="1"/>
  <c r="H17" i="1"/>
  <c r="H21" i="1"/>
  <c r="H25" i="1"/>
  <c r="H29" i="1"/>
  <c r="H33" i="1"/>
  <c r="H41" i="1"/>
  <c r="H45" i="1"/>
  <c r="H49" i="1"/>
  <c r="H57" i="1"/>
  <c r="H61" i="1"/>
  <c r="H65" i="1"/>
  <c r="H69" i="1"/>
  <c r="H73" i="1"/>
  <c r="H77" i="1"/>
  <c r="H19" i="1"/>
  <c r="H31" i="1"/>
  <c r="H43" i="1"/>
  <c r="H51" i="1"/>
  <c r="H67" i="1"/>
  <c r="H79" i="1"/>
  <c r="H14" i="1"/>
  <c r="H18" i="1"/>
  <c r="H22" i="1"/>
  <c r="H26" i="1"/>
  <c r="H30" i="1"/>
  <c r="H34" i="1"/>
  <c r="H38" i="1"/>
  <c r="H42" i="1"/>
  <c r="H46" i="1"/>
  <c r="H50" i="1"/>
  <c r="H54" i="1"/>
  <c r="H58" i="1"/>
  <c r="H62" i="1"/>
  <c r="H66" i="1"/>
  <c r="H70" i="1"/>
  <c r="H74" i="1"/>
  <c r="H23" i="1"/>
  <c r="H35" i="1"/>
  <c r="H47" i="1"/>
  <c r="H59" i="1"/>
  <c r="H71" i="1"/>
  <c r="H16" i="1"/>
  <c r="H24" i="1"/>
  <c r="H28" i="1"/>
  <c r="H32" i="1"/>
  <c r="H40" i="1"/>
  <c r="H48" i="1"/>
  <c r="H52" i="1"/>
  <c r="H56" i="1"/>
  <c r="H60" i="1"/>
  <c r="H64" i="1"/>
  <c r="H68" i="1"/>
  <c r="H72" i="1"/>
  <c r="H76" i="1"/>
  <c r="H15" i="1"/>
  <c r="H27" i="1"/>
  <c r="H39" i="1"/>
  <c r="H55" i="1"/>
  <c r="H63" i="1"/>
  <c r="H75" i="1"/>
  <c r="G14" i="1"/>
  <c r="G18" i="1"/>
  <c r="G22" i="1"/>
  <c r="G26" i="1"/>
  <c r="G30" i="1"/>
  <c r="G34" i="1"/>
  <c r="G38" i="1"/>
  <c r="G42" i="1"/>
  <c r="G46" i="1"/>
  <c r="G50" i="1"/>
  <c r="G54" i="1"/>
  <c r="G58" i="1"/>
  <c r="G62" i="1"/>
  <c r="G66" i="1"/>
  <c r="G70" i="1"/>
  <c r="G74" i="1"/>
  <c r="G15" i="1"/>
  <c r="G19" i="1"/>
  <c r="G23" i="1"/>
  <c r="G27" i="1"/>
  <c r="G31" i="1"/>
  <c r="G35" i="1"/>
  <c r="G39" i="1"/>
  <c r="G43" i="1"/>
  <c r="G47" i="1"/>
  <c r="G51" i="1"/>
  <c r="G55" i="1"/>
  <c r="G59" i="1"/>
  <c r="G63" i="1"/>
  <c r="G67" i="1"/>
  <c r="G71" i="1"/>
  <c r="G75" i="1"/>
  <c r="G79" i="1"/>
  <c r="G16" i="1"/>
  <c r="G24" i="1"/>
  <c r="G28" i="1"/>
  <c r="G32" i="1"/>
  <c r="G40" i="1"/>
  <c r="G48" i="1"/>
  <c r="G52" i="1"/>
  <c r="G56" i="1"/>
  <c r="G60" i="1"/>
  <c r="G64" i="1"/>
  <c r="G68" i="1"/>
  <c r="G72" i="1"/>
  <c r="G76" i="1"/>
  <c r="G13" i="1"/>
  <c r="G17" i="1"/>
  <c r="G21" i="1"/>
  <c r="G25" i="1"/>
  <c r="G29" i="1"/>
  <c r="G33" i="1"/>
  <c r="G41" i="1"/>
  <c r="G45" i="1"/>
  <c r="G49" i="1"/>
  <c r="G57" i="1"/>
  <c r="G61" i="1"/>
  <c r="G65" i="1"/>
  <c r="G69" i="1"/>
  <c r="G73" i="1"/>
  <c r="G77" i="1"/>
  <c r="F13" i="1"/>
  <c r="F17" i="1"/>
  <c r="F21" i="1"/>
  <c r="F25" i="1"/>
  <c r="F29" i="1"/>
  <c r="F33" i="1"/>
  <c r="F41" i="1"/>
  <c r="F45" i="1"/>
  <c r="F49" i="1"/>
  <c r="F57" i="1"/>
  <c r="F61" i="1"/>
  <c r="F65" i="1"/>
  <c r="F69" i="1"/>
  <c r="F73" i="1"/>
  <c r="F77" i="1"/>
  <c r="F18" i="1"/>
  <c r="F22" i="1"/>
  <c r="F26" i="1"/>
  <c r="F34" i="1"/>
  <c r="F38" i="1"/>
  <c r="F42" i="1"/>
  <c r="F50" i="1"/>
  <c r="F54" i="1"/>
  <c r="F62" i="1"/>
  <c r="F66" i="1"/>
  <c r="F74" i="1"/>
  <c r="F15" i="1"/>
  <c r="F23" i="1"/>
  <c r="F27" i="1"/>
  <c r="F35" i="1"/>
  <c r="F43" i="1"/>
  <c r="F47" i="1"/>
  <c r="F55" i="1"/>
  <c r="F63" i="1"/>
  <c r="F67" i="1"/>
  <c r="F75" i="1"/>
  <c r="F24" i="1"/>
  <c r="F32" i="1"/>
  <c r="F52" i="1"/>
  <c r="F60" i="1"/>
  <c r="F68" i="1"/>
  <c r="F76" i="1"/>
  <c r="F14" i="1"/>
  <c r="F30" i="1"/>
  <c r="F46" i="1"/>
  <c r="F58" i="1"/>
  <c r="F70" i="1"/>
  <c r="F19" i="1"/>
  <c r="F31" i="1"/>
  <c r="F39" i="1"/>
  <c r="F51" i="1"/>
  <c r="F59" i="1"/>
  <c r="F71" i="1"/>
  <c r="F79" i="1"/>
  <c r="F16" i="1"/>
  <c r="F28" i="1"/>
  <c r="F40" i="1"/>
  <c r="F48" i="1"/>
  <c r="F56" i="1"/>
  <c r="F64" i="1"/>
  <c r="F72" i="1"/>
  <c r="E13" i="1"/>
  <c r="E17" i="1"/>
  <c r="E21" i="1"/>
  <c r="E25" i="1"/>
  <c r="E29" i="1"/>
  <c r="E33" i="1"/>
  <c r="E41" i="1"/>
  <c r="E45" i="1"/>
  <c r="E49" i="1"/>
  <c r="E57" i="1"/>
  <c r="E61" i="1"/>
  <c r="E65" i="1"/>
  <c r="E69" i="1"/>
  <c r="E73" i="1"/>
  <c r="E77" i="1"/>
  <c r="E14" i="1"/>
  <c r="E26" i="1"/>
  <c r="E34" i="1"/>
  <c r="E42" i="1"/>
  <c r="E50" i="1"/>
  <c r="E58" i="1"/>
  <c r="E66" i="1"/>
  <c r="E74" i="1"/>
  <c r="E15" i="1"/>
  <c r="E27" i="1"/>
  <c r="E35" i="1"/>
  <c r="E43" i="1"/>
  <c r="E51" i="1"/>
  <c r="E59" i="1"/>
  <c r="E67" i="1"/>
  <c r="E75" i="1"/>
  <c r="E16" i="1"/>
  <c r="E24" i="1"/>
  <c r="E28" i="1"/>
  <c r="E32" i="1"/>
  <c r="E40" i="1"/>
  <c r="E48" i="1"/>
  <c r="E52" i="1"/>
  <c r="E56" i="1"/>
  <c r="E60" i="1"/>
  <c r="E64" i="1"/>
  <c r="E68" i="1"/>
  <c r="E72" i="1"/>
  <c r="E76" i="1"/>
  <c r="E18" i="1"/>
  <c r="E22" i="1"/>
  <c r="E30" i="1"/>
  <c r="E38" i="1"/>
  <c r="E46" i="1"/>
  <c r="E54" i="1"/>
  <c r="E62" i="1"/>
  <c r="E70" i="1"/>
  <c r="E19" i="1"/>
  <c r="E23" i="1"/>
  <c r="E31" i="1"/>
  <c r="E39" i="1"/>
  <c r="E47" i="1"/>
  <c r="E55" i="1"/>
  <c r="E63" i="1"/>
  <c r="E71" i="1"/>
  <c r="E79" i="1"/>
  <c r="E12" i="1"/>
  <c r="F12" i="1"/>
  <c r="G12" i="1"/>
  <c r="H12" i="1"/>
  <c r="D13" i="1"/>
  <c r="D17" i="1"/>
  <c r="D21" i="1"/>
  <c r="D25" i="1"/>
  <c r="D29" i="1"/>
  <c r="D33" i="1"/>
  <c r="D41" i="1"/>
  <c r="D45" i="1"/>
  <c r="D49" i="1"/>
  <c r="D57" i="1"/>
  <c r="D61" i="1"/>
  <c r="D65" i="1"/>
  <c r="D69" i="1"/>
  <c r="D73" i="1"/>
  <c r="D77" i="1"/>
  <c r="D14" i="1"/>
  <c r="D18" i="1"/>
  <c r="D22" i="1"/>
  <c r="D26" i="1"/>
  <c r="D30" i="1"/>
  <c r="D34" i="1"/>
  <c r="D38" i="1"/>
  <c r="D42" i="1"/>
  <c r="D46" i="1"/>
  <c r="D50" i="1"/>
  <c r="D54" i="1"/>
  <c r="D58" i="1"/>
  <c r="D62" i="1"/>
  <c r="D66" i="1"/>
  <c r="D70" i="1"/>
  <c r="D74" i="1"/>
  <c r="D15" i="1"/>
  <c r="D19" i="1"/>
  <c r="D23" i="1"/>
  <c r="D27" i="1"/>
  <c r="D31" i="1"/>
  <c r="D35" i="1"/>
  <c r="D39" i="1"/>
  <c r="D43" i="1"/>
  <c r="D47" i="1"/>
  <c r="D51" i="1"/>
  <c r="D55" i="1"/>
  <c r="D59" i="1"/>
  <c r="D63" i="1"/>
  <c r="D67" i="1"/>
  <c r="D71" i="1"/>
  <c r="D75" i="1"/>
  <c r="D79" i="1"/>
  <c r="D16" i="1"/>
  <c r="D24" i="1"/>
  <c r="D28" i="1"/>
  <c r="D32" i="1"/>
  <c r="D40" i="1"/>
  <c r="D48" i="1"/>
  <c r="D52" i="1"/>
  <c r="D56" i="1"/>
  <c r="D60" i="1"/>
  <c r="D64" i="1"/>
  <c r="D68" i="1"/>
  <c r="D72" i="1"/>
  <c r="D76" i="1"/>
  <c r="C13" i="1"/>
  <c r="C17" i="1"/>
  <c r="C21" i="1"/>
  <c r="C25" i="1"/>
  <c r="C29" i="1"/>
  <c r="C33" i="1"/>
  <c r="C41" i="1"/>
  <c r="C45" i="1"/>
  <c r="C49" i="1"/>
  <c r="C57" i="1"/>
  <c r="C61" i="1"/>
  <c r="C65" i="1"/>
  <c r="C69" i="1"/>
  <c r="C73" i="1"/>
  <c r="C77" i="1"/>
  <c r="C14" i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40" i="1"/>
  <c r="C48" i="1"/>
  <c r="C56" i="1"/>
  <c r="C60" i="1"/>
  <c r="C68" i="1"/>
  <c r="C72" i="1"/>
  <c r="C15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16" i="1"/>
  <c r="C24" i="1"/>
  <c r="C28" i="1"/>
  <c r="C32" i="1"/>
  <c r="C52" i="1"/>
  <c r="C64" i="1"/>
  <c r="C76" i="1"/>
  <c r="D12" i="1"/>
  <c r="C12" i="1"/>
  <c r="B12" i="1" l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11" i="1"/>
  <c r="H11" i="1" l="1"/>
  <c r="G11" i="1"/>
  <c r="F11" i="1"/>
  <c r="E11" i="1"/>
  <c r="D11" i="1"/>
  <c r="C11" i="1"/>
  <c r="C7" i="1"/>
  <c r="H6" i="1"/>
  <c r="G6" i="1"/>
  <c r="F6" i="1"/>
  <c r="E6" i="1"/>
  <c r="D6" i="1"/>
  <c r="C6" i="1"/>
  <c r="H308" i="64"/>
  <c r="H307" i="64"/>
  <c r="H306" i="64"/>
  <c r="H305" i="64"/>
  <c r="H304" i="64"/>
  <c r="H303" i="64"/>
  <c r="H302" i="64"/>
  <c r="H301" i="64"/>
  <c r="H300" i="64"/>
  <c r="H299" i="64"/>
  <c r="H298" i="64"/>
  <c r="H297" i="64"/>
  <c r="H296" i="64"/>
  <c r="H295" i="64"/>
  <c r="H294" i="64"/>
  <c r="H293" i="64"/>
  <c r="H292" i="64"/>
  <c r="H291" i="64"/>
  <c r="H290" i="64"/>
  <c r="H289" i="64"/>
  <c r="H288" i="64"/>
  <c r="H287" i="64"/>
  <c r="H286" i="64"/>
  <c r="H285" i="64"/>
  <c r="H284" i="64"/>
  <c r="H283" i="64"/>
  <c r="H282" i="64"/>
  <c r="H281" i="64"/>
  <c r="H280" i="64"/>
  <c r="H279" i="64"/>
  <c r="H278" i="64"/>
  <c r="H277" i="64"/>
  <c r="H276" i="64"/>
  <c r="H275" i="64"/>
  <c r="H274" i="64"/>
  <c r="H273" i="64"/>
  <c r="H272" i="64"/>
  <c r="H271" i="64"/>
  <c r="H270" i="64"/>
  <c r="H269" i="64"/>
  <c r="H268" i="64"/>
  <c r="H267" i="64"/>
  <c r="H266" i="64"/>
  <c r="H265" i="64"/>
  <c r="H264" i="64"/>
  <c r="H263" i="64"/>
  <c r="H262" i="64"/>
  <c r="H261" i="64"/>
  <c r="H260" i="64"/>
  <c r="H259" i="64"/>
  <c r="H258" i="64"/>
  <c r="H257" i="64"/>
  <c r="H256" i="64"/>
  <c r="H255" i="64"/>
  <c r="H254" i="64"/>
  <c r="H253" i="64"/>
  <c r="H252" i="64"/>
  <c r="H251" i="64"/>
  <c r="H250" i="64"/>
  <c r="H249" i="64"/>
  <c r="H248" i="64"/>
  <c r="H247" i="64"/>
  <c r="H246" i="64"/>
  <c r="H245" i="64"/>
  <c r="H244" i="64"/>
  <c r="H243" i="64"/>
  <c r="H242" i="64"/>
  <c r="H241" i="64"/>
  <c r="H240" i="64"/>
  <c r="H239" i="64"/>
  <c r="H238" i="64"/>
  <c r="H237" i="64"/>
  <c r="H236" i="64"/>
  <c r="H235" i="64"/>
  <c r="H234" i="64"/>
  <c r="H233" i="64"/>
  <c r="H232" i="64"/>
  <c r="H231" i="64"/>
  <c r="H230" i="64"/>
  <c r="H229" i="64"/>
  <c r="H228" i="64"/>
  <c r="H227" i="64"/>
  <c r="H226" i="64"/>
  <c r="H225" i="64"/>
  <c r="H224" i="64"/>
  <c r="H223" i="64"/>
  <c r="H222" i="64"/>
  <c r="H221" i="64"/>
  <c r="H220" i="64"/>
  <c r="H219" i="64"/>
  <c r="H218" i="64"/>
  <c r="H217" i="64"/>
  <c r="H216" i="64"/>
  <c r="H215" i="64"/>
  <c r="H214" i="64"/>
  <c r="H213" i="64"/>
  <c r="H212" i="64"/>
  <c r="H211" i="64"/>
  <c r="H210" i="64"/>
  <c r="H209" i="64"/>
  <c r="H208" i="64"/>
  <c r="H207" i="64"/>
  <c r="H206" i="64"/>
  <c r="H205" i="64"/>
  <c r="H204" i="64"/>
  <c r="H203" i="64"/>
  <c r="H202" i="64"/>
  <c r="H201" i="64"/>
  <c r="H200" i="64"/>
  <c r="H199" i="64"/>
  <c r="H198" i="64"/>
  <c r="H197" i="64"/>
  <c r="H196" i="64"/>
  <c r="H195" i="64"/>
  <c r="H194" i="64"/>
  <c r="H193" i="64"/>
  <c r="H192" i="64"/>
  <c r="H191" i="64"/>
  <c r="H190" i="64"/>
  <c r="H189" i="64"/>
  <c r="H188" i="64"/>
  <c r="H187" i="64"/>
  <c r="H186" i="64"/>
  <c r="H185" i="64"/>
  <c r="H184" i="64"/>
  <c r="H183" i="64"/>
  <c r="H182" i="64"/>
  <c r="H181" i="64"/>
  <c r="H180" i="64"/>
  <c r="H179" i="64"/>
  <c r="H178" i="64"/>
  <c r="H177" i="64"/>
  <c r="H176" i="64"/>
  <c r="H175" i="64"/>
  <c r="H174" i="64"/>
  <c r="H173" i="64"/>
  <c r="H172" i="64"/>
  <c r="H171" i="64"/>
  <c r="H170" i="64"/>
  <c r="H169" i="64"/>
  <c r="H168" i="64"/>
  <c r="H167" i="64"/>
  <c r="H166" i="64"/>
  <c r="H165" i="64"/>
  <c r="H164" i="64"/>
  <c r="H163" i="64"/>
  <c r="H162" i="64"/>
  <c r="H161" i="64"/>
  <c r="H160" i="64"/>
  <c r="H159" i="64"/>
  <c r="H158" i="64"/>
  <c r="H157" i="64"/>
  <c r="H156" i="64"/>
  <c r="H155" i="64"/>
  <c r="H154" i="64"/>
  <c r="H153" i="64"/>
  <c r="H152" i="64"/>
  <c r="H151" i="64"/>
  <c r="H150" i="64"/>
  <c r="H149" i="64"/>
  <c r="H148" i="64"/>
  <c r="H147" i="64"/>
  <c r="H146" i="64"/>
  <c r="H145" i="64"/>
  <c r="H144" i="64"/>
  <c r="H143" i="64"/>
  <c r="H142" i="64"/>
  <c r="H141" i="64"/>
  <c r="H140" i="64"/>
  <c r="H139" i="64"/>
  <c r="H138" i="64"/>
  <c r="H137" i="64"/>
  <c r="H136" i="64"/>
  <c r="H135" i="64"/>
  <c r="H134" i="64"/>
  <c r="H133" i="64"/>
  <c r="H132" i="64"/>
  <c r="H131" i="64"/>
  <c r="H130" i="64"/>
  <c r="H129" i="64"/>
  <c r="H128" i="64"/>
  <c r="H127" i="64"/>
  <c r="H126" i="64"/>
  <c r="H125" i="64"/>
  <c r="H124" i="64"/>
  <c r="H123" i="64"/>
  <c r="H122" i="64"/>
  <c r="H121" i="64"/>
  <c r="H120" i="64"/>
  <c r="H119" i="64"/>
  <c r="H118" i="64"/>
  <c r="H117" i="64"/>
  <c r="H116" i="64"/>
  <c r="H115" i="64"/>
  <c r="H114" i="64"/>
  <c r="H113" i="64"/>
  <c r="H112" i="64"/>
  <c r="H111" i="64"/>
  <c r="H110" i="64"/>
  <c r="H109" i="64"/>
  <c r="H108" i="64"/>
  <c r="H107" i="64"/>
  <c r="H106" i="64"/>
  <c r="H105" i="64"/>
  <c r="H104" i="64"/>
  <c r="H103" i="64"/>
  <c r="H102" i="64"/>
  <c r="H101" i="64"/>
  <c r="H100" i="64"/>
  <c r="H99" i="64"/>
  <c r="H98" i="64"/>
  <c r="H97" i="64"/>
  <c r="H96" i="64"/>
  <c r="H95" i="64"/>
  <c r="H94" i="64"/>
  <c r="H93" i="64"/>
  <c r="H92" i="64"/>
  <c r="H91" i="64"/>
  <c r="H90" i="64"/>
  <c r="H89" i="64"/>
  <c r="H88" i="64"/>
  <c r="H87" i="64"/>
  <c r="H86" i="64"/>
  <c r="H85" i="64"/>
  <c r="H84" i="64"/>
  <c r="H83" i="64"/>
  <c r="H82" i="64"/>
  <c r="H81" i="64"/>
  <c r="H80" i="64"/>
  <c r="H79" i="64"/>
  <c r="H78" i="64"/>
  <c r="H77" i="64"/>
  <c r="H76" i="64"/>
  <c r="H75" i="64"/>
  <c r="H74" i="64"/>
  <c r="H73" i="64"/>
  <c r="H72" i="64"/>
  <c r="H71" i="64"/>
  <c r="H70" i="64"/>
  <c r="H69" i="64"/>
  <c r="H68" i="64"/>
  <c r="H67" i="64"/>
  <c r="H66" i="64"/>
  <c r="H65" i="64"/>
  <c r="H64" i="64"/>
  <c r="H63" i="64"/>
  <c r="H62" i="64"/>
  <c r="H61" i="64"/>
  <c r="H60" i="64"/>
  <c r="H59" i="64"/>
  <c r="H58" i="64"/>
  <c r="H57" i="64"/>
  <c r="H56" i="64"/>
  <c r="H55" i="64"/>
  <c r="H54" i="64"/>
  <c r="H53" i="64"/>
  <c r="H52" i="64"/>
  <c r="H51" i="64"/>
  <c r="H50" i="64"/>
  <c r="H49" i="64"/>
  <c r="H48" i="64"/>
  <c r="H47" i="64"/>
  <c r="H46" i="64"/>
  <c r="H45" i="64"/>
  <c r="H44" i="64"/>
  <c r="H43" i="64"/>
  <c r="H42" i="64"/>
  <c r="H41" i="64"/>
  <c r="H40" i="64"/>
  <c r="H39" i="64"/>
  <c r="H38" i="64"/>
  <c r="H37" i="64"/>
  <c r="H36" i="64"/>
  <c r="H35" i="64"/>
  <c r="H34" i="64"/>
  <c r="H33" i="64"/>
  <c r="H32" i="64"/>
  <c r="H31" i="64"/>
  <c r="H30" i="64"/>
  <c r="H29" i="64"/>
  <c r="H28" i="64"/>
  <c r="H27" i="64"/>
  <c r="H26" i="64"/>
  <c r="H25" i="64"/>
  <c r="H24" i="64"/>
  <c r="H23" i="64"/>
  <c r="H22" i="64"/>
  <c r="H21" i="64"/>
  <c r="H20" i="64"/>
  <c r="H19" i="64"/>
  <c r="H18" i="64"/>
  <c r="H17" i="64"/>
  <c r="H16" i="64"/>
  <c r="H15" i="64"/>
  <c r="H14" i="64"/>
  <c r="H13" i="64"/>
  <c r="H12" i="64"/>
  <c r="H11" i="64"/>
  <c r="H10" i="64"/>
  <c r="H9" i="64"/>
  <c r="H8" i="64"/>
  <c r="H7" i="64"/>
  <c r="H6" i="64"/>
  <c r="H5" i="64"/>
  <c r="H4" i="64"/>
  <c r="H3" i="64"/>
  <c r="H2" i="64"/>
  <c r="H308" i="63"/>
  <c r="H307" i="63"/>
  <c r="H306" i="63"/>
  <c r="H305" i="63"/>
  <c r="H304" i="63"/>
  <c r="H303" i="63"/>
  <c r="H302" i="63"/>
  <c r="H301" i="63"/>
  <c r="H300" i="63"/>
  <c r="H299" i="63"/>
  <c r="H298" i="63"/>
  <c r="H297" i="63"/>
  <c r="H296" i="63"/>
  <c r="H295" i="63"/>
  <c r="H294" i="63"/>
  <c r="H293" i="63"/>
  <c r="H292" i="63"/>
  <c r="H291" i="63"/>
  <c r="H290" i="63"/>
  <c r="H289" i="63"/>
  <c r="H288" i="63"/>
  <c r="H287" i="63"/>
  <c r="H286" i="63"/>
  <c r="H285" i="63"/>
  <c r="H284" i="63"/>
  <c r="H283" i="63"/>
  <c r="H282" i="63"/>
  <c r="H281" i="63"/>
  <c r="H280" i="63"/>
  <c r="H279" i="63"/>
  <c r="H278" i="63"/>
  <c r="H277" i="63"/>
  <c r="H276" i="63"/>
  <c r="H275" i="63"/>
  <c r="H274" i="63"/>
  <c r="H273" i="63"/>
  <c r="H272" i="63"/>
  <c r="H271" i="63"/>
  <c r="H270" i="63"/>
  <c r="H269" i="63"/>
  <c r="H268" i="63"/>
  <c r="H267" i="63"/>
  <c r="H266" i="63"/>
  <c r="H265" i="63"/>
  <c r="H264" i="63"/>
  <c r="H263" i="63"/>
  <c r="H262" i="63"/>
  <c r="H261" i="63"/>
  <c r="H260" i="63"/>
  <c r="H259" i="63"/>
  <c r="H258" i="63"/>
  <c r="H257" i="63"/>
  <c r="H256" i="63"/>
  <c r="H255" i="63"/>
  <c r="H254" i="63"/>
  <c r="H253" i="63"/>
  <c r="H252" i="63"/>
  <c r="H251" i="63"/>
  <c r="H250" i="63"/>
  <c r="H249" i="63"/>
  <c r="H248" i="63"/>
  <c r="H247" i="63"/>
  <c r="H246" i="63"/>
  <c r="H245" i="63"/>
  <c r="H244" i="63"/>
  <c r="H243" i="63"/>
  <c r="H242" i="63"/>
  <c r="H241" i="63"/>
  <c r="H240" i="63"/>
  <c r="H239" i="63"/>
  <c r="H238" i="63"/>
  <c r="H237" i="63"/>
  <c r="H236" i="63"/>
  <c r="H235" i="63"/>
  <c r="H234" i="63"/>
  <c r="H233" i="63"/>
  <c r="H232" i="63"/>
  <c r="H231" i="63"/>
  <c r="H230" i="63"/>
  <c r="H229" i="63"/>
  <c r="H228" i="63"/>
  <c r="H227" i="63"/>
  <c r="H226" i="63"/>
  <c r="H225" i="63"/>
  <c r="H224" i="63"/>
  <c r="H223" i="63"/>
  <c r="H222" i="63"/>
  <c r="H221" i="63"/>
  <c r="H220" i="63"/>
  <c r="H219" i="63"/>
  <c r="H218" i="63"/>
  <c r="H217" i="63"/>
  <c r="H216" i="63"/>
  <c r="H215" i="63"/>
  <c r="H214" i="63"/>
  <c r="H213" i="63"/>
  <c r="H212" i="63"/>
  <c r="H211" i="63"/>
  <c r="H210" i="63"/>
  <c r="H209" i="63"/>
  <c r="H208" i="63"/>
  <c r="H207" i="63"/>
  <c r="H206" i="63"/>
  <c r="H205" i="63"/>
  <c r="H204" i="63"/>
  <c r="H203" i="63"/>
  <c r="H202" i="63"/>
  <c r="H201" i="63"/>
  <c r="H200" i="63"/>
  <c r="H199" i="63"/>
  <c r="H198" i="63"/>
  <c r="H197" i="63"/>
  <c r="H196" i="63"/>
  <c r="H195" i="63"/>
  <c r="H194" i="63"/>
  <c r="H193" i="63"/>
  <c r="H192" i="63"/>
  <c r="H191" i="63"/>
  <c r="H190" i="63"/>
  <c r="H189" i="63"/>
  <c r="H188" i="63"/>
  <c r="H187" i="63"/>
  <c r="H186" i="63"/>
  <c r="H185" i="63"/>
  <c r="H184" i="63"/>
  <c r="H183" i="63"/>
  <c r="H182" i="63"/>
  <c r="H181" i="63"/>
  <c r="H180" i="63"/>
  <c r="H179" i="63"/>
  <c r="H178" i="63"/>
  <c r="H177" i="63"/>
  <c r="H176" i="63"/>
  <c r="H175" i="63"/>
  <c r="H174" i="63"/>
  <c r="H173" i="63"/>
  <c r="H172" i="63"/>
  <c r="H171" i="63"/>
  <c r="H170" i="63"/>
  <c r="H169" i="63"/>
  <c r="H168" i="63"/>
  <c r="H167" i="63"/>
  <c r="H166" i="63"/>
  <c r="H165" i="63"/>
  <c r="H164" i="63"/>
  <c r="H163" i="63"/>
  <c r="H162" i="63"/>
  <c r="H161" i="63"/>
  <c r="H160" i="63"/>
  <c r="H159" i="63"/>
  <c r="H158" i="63"/>
  <c r="H157" i="63"/>
  <c r="H156" i="63"/>
  <c r="H155" i="63"/>
  <c r="H154" i="63"/>
  <c r="H153" i="63"/>
  <c r="H152" i="63"/>
  <c r="H151" i="63"/>
  <c r="H150" i="63"/>
  <c r="H149" i="63"/>
  <c r="H148" i="63"/>
  <c r="H147" i="63"/>
  <c r="H146" i="63"/>
  <c r="H145" i="63"/>
  <c r="H144" i="63"/>
  <c r="H143" i="63"/>
  <c r="H142" i="63"/>
  <c r="H141" i="63"/>
  <c r="H140" i="63"/>
  <c r="H139" i="63"/>
  <c r="H138" i="63"/>
  <c r="H137" i="63"/>
  <c r="H136" i="63"/>
  <c r="H135" i="63"/>
  <c r="H134" i="63"/>
  <c r="H133" i="63"/>
  <c r="H132" i="63"/>
  <c r="H131" i="63"/>
  <c r="H130" i="63"/>
  <c r="H129" i="63"/>
  <c r="H128" i="63"/>
  <c r="H127" i="63"/>
  <c r="H126" i="63"/>
  <c r="H125" i="63"/>
  <c r="H124" i="63"/>
  <c r="H123" i="63"/>
  <c r="H122" i="63"/>
  <c r="H121" i="63"/>
  <c r="H120" i="63"/>
  <c r="H119" i="63"/>
  <c r="H118" i="63"/>
  <c r="H117" i="63"/>
  <c r="H116" i="63"/>
  <c r="H115" i="63"/>
  <c r="H114" i="63"/>
  <c r="H113" i="63"/>
  <c r="H112" i="63"/>
  <c r="H111" i="63"/>
  <c r="H110" i="63"/>
  <c r="H109" i="63"/>
  <c r="H108" i="63"/>
  <c r="H107" i="63"/>
  <c r="H106" i="63"/>
  <c r="H105" i="63"/>
  <c r="H104" i="63"/>
  <c r="H103" i="63"/>
  <c r="H102" i="63"/>
  <c r="H101" i="63"/>
  <c r="H100" i="63"/>
  <c r="H99" i="63"/>
  <c r="H98" i="63"/>
  <c r="H97" i="63"/>
  <c r="H96" i="63"/>
  <c r="H95" i="63"/>
  <c r="H94" i="63"/>
  <c r="H93" i="63"/>
  <c r="H92" i="63"/>
  <c r="H91" i="63"/>
  <c r="H90" i="63"/>
  <c r="H89" i="63"/>
  <c r="H88" i="63"/>
  <c r="H87" i="63"/>
  <c r="H86" i="63"/>
  <c r="H85" i="63"/>
  <c r="H84" i="63"/>
  <c r="H83" i="63"/>
  <c r="H82" i="63"/>
  <c r="H81" i="63"/>
  <c r="H80" i="63"/>
  <c r="H79" i="63"/>
  <c r="H78" i="63"/>
  <c r="H77" i="63"/>
  <c r="H76" i="63"/>
  <c r="H75" i="63"/>
  <c r="H74" i="63"/>
  <c r="H73" i="63"/>
  <c r="H72" i="63"/>
  <c r="H71" i="63"/>
  <c r="H70" i="63"/>
  <c r="H69" i="63"/>
  <c r="H68" i="63"/>
  <c r="H67" i="63"/>
  <c r="H66" i="63"/>
  <c r="H65" i="63"/>
  <c r="H64" i="63"/>
  <c r="H63" i="63"/>
  <c r="H62" i="63"/>
  <c r="H61" i="63"/>
  <c r="H60" i="63"/>
  <c r="H59" i="63"/>
  <c r="H58" i="63"/>
  <c r="H57" i="63"/>
  <c r="H56" i="63"/>
  <c r="H55" i="63"/>
  <c r="H54" i="63"/>
  <c r="H53" i="63"/>
  <c r="H52" i="63"/>
  <c r="H51" i="63"/>
  <c r="H50" i="63"/>
  <c r="H49" i="63"/>
  <c r="H48" i="63"/>
  <c r="H47" i="63"/>
  <c r="H46" i="63"/>
  <c r="H45" i="63"/>
  <c r="H44" i="63"/>
  <c r="H43" i="63"/>
  <c r="H42" i="63"/>
  <c r="H41" i="63"/>
  <c r="H40" i="63"/>
  <c r="H39" i="63"/>
  <c r="H38" i="63"/>
  <c r="H37" i="63"/>
  <c r="H36" i="63"/>
  <c r="H35" i="63"/>
  <c r="H34" i="63"/>
  <c r="H33" i="63"/>
  <c r="H32" i="63"/>
  <c r="H31" i="63"/>
  <c r="H30" i="63"/>
  <c r="H29" i="63"/>
  <c r="H28" i="63"/>
  <c r="H27" i="63"/>
  <c r="H26" i="63"/>
  <c r="H25" i="63"/>
  <c r="H24" i="63"/>
  <c r="H23" i="63"/>
  <c r="H22" i="63"/>
  <c r="H21" i="63"/>
  <c r="H20" i="63"/>
  <c r="H19" i="63"/>
  <c r="H18" i="63"/>
  <c r="H17" i="63"/>
  <c r="H16" i="63"/>
  <c r="H15" i="63"/>
  <c r="H14" i="63"/>
  <c r="H13" i="63"/>
  <c r="H12" i="63"/>
  <c r="H11" i="63"/>
  <c r="H10" i="63"/>
  <c r="H9" i="63"/>
  <c r="H8" i="63"/>
  <c r="H7" i="63"/>
  <c r="H6" i="63"/>
  <c r="H5" i="63"/>
  <c r="H4" i="63"/>
  <c r="H3" i="63"/>
  <c r="H2" i="63"/>
  <c r="H308" i="62"/>
  <c r="H307" i="62"/>
  <c r="H306" i="62"/>
  <c r="H305" i="62"/>
  <c r="H304" i="62"/>
  <c r="H303" i="62"/>
  <c r="H302" i="62"/>
  <c r="H301" i="62"/>
  <c r="H300" i="62"/>
  <c r="H299" i="62"/>
  <c r="H298" i="62"/>
  <c r="H297" i="62"/>
  <c r="H296" i="62"/>
  <c r="H295" i="62"/>
  <c r="H294" i="62"/>
  <c r="H293" i="62"/>
  <c r="H292" i="62"/>
  <c r="H291" i="62"/>
  <c r="H290" i="62"/>
  <c r="H289" i="62"/>
  <c r="H288" i="62"/>
  <c r="H287" i="62"/>
  <c r="H286" i="62"/>
  <c r="H285" i="62"/>
  <c r="H284" i="62"/>
  <c r="H283" i="62"/>
  <c r="H282" i="62"/>
  <c r="H281" i="62"/>
  <c r="H280" i="62"/>
  <c r="H279" i="62"/>
  <c r="H278" i="62"/>
  <c r="H277" i="62"/>
  <c r="H276" i="62"/>
  <c r="H275" i="62"/>
  <c r="H274" i="62"/>
  <c r="H273" i="62"/>
  <c r="H272" i="62"/>
  <c r="H271" i="62"/>
  <c r="H270" i="62"/>
  <c r="H269" i="62"/>
  <c r="H268" i="62"/>
  <c r="H267" i="62"/>
  <c r="H266" i="62"/>
  <c r="H265" i="62"/>
  <c r="H264" i="62"/>
  <c r="H263" i="62"/>
  <c r="H262" i="62"/>
  <c r="H261" i="62"/>
  <c r="H260" i="62"/>
  <c r="H259" i="62"/>
  <c r="H258" i="62"/>
  <c r="H257" i="62"/>
  <c r="H256" i="62"/>
  <c r="H255" i="62"/>
  <c r="H254" i="62"/>
  <c r="H253" i="62"/>
  <c r="H252" i="62"/>
  <c r="H251" i="62"/>
  <c r="H250" i="62"/>
  <c r="H249" i="62"/>
  <c r="H248" i="62"/>
  <c r="H247" i="62"/>
  <c r="H246" i="62"/>
  <c r="H245" i="62"/>
  <c r="H244" i="62"/>
  <c r="H243" i="62"/>
  <c r="H242" i="62"/>
  <c r="H241" i="62"/>
  <c r="H240" i="62"/>
  <c r="H239" i="62"/>
  <c r="H238" i="62"/>
  <c r="H237" i="62"/>
  <c r="H236" i="62"/>
  <c r="H235" i="62"/>
  <c r="H234" i="62"/>
  <c r="H233" i="62"/>
  <c r="H232" i="62"/>
  <c r="H231" i="62"/>
  <c r="H230" i="62"/>
  <c r="H229" i="62"/>
  <c r="H228" i="62"/>
  <c r="H227" i="62"/>
  <c r="H226" i="62"/>
  <c r="H225" i="62"/>
  <c r="H224" i="62"/>
  <c r="H223" i="62"/>
  <c r="H222" i="62"/>
  <c r="H221" i="62"/>
  <c r="H220" i="62"/>
  <c r="H219" i="62"/>
  <c r="H218" i="62"/>
  <c r="H217" i="62"/>
  <c r="H216" i="62"/>
  <c r="H215" i="62"/>
  <c r="H214" i="62"/>
  <c r="H213" i="62"/>
  <c r="H212" i="62"/>
  <c r="H211" i="62"/>
  <c r="H210" i="62"/>
  <c r="H209" i="62"/>
  <c r="H208" i="62"/>
  <c r="H207" i="62"/>
  <c r="H206" i="62"/>
  <c r="H205" i="62"/>
  <c r="H204" i="62"/>
  <c r="H203" i="62"/>
  <c r="H202" i="62"/>
  <c r="H201" i="62"/>
  <c r="H200" i="62"/>
  <c r="H199" i="62"/>
  <c r="H198" i="62"/>
  <c r="H197" i="62"/>
  <c r="H196" i="62"/>
  <c r="H195" i="62"/>
  <c r="H194" i="62"/>
  <c r="H193" i="62"/>
  <c r="H192" i="62"/>
  <c r="H191" i="62"/>
  <c r="H190" i="62"/>
  <c r="H189" i="62"/>
  <c r="H188" i="62"/>
  <c r="H187" i="62"/>
  <c r="H186" i="62"/>
  <c r="H185" i="62"/>
  <c r="H184" i="62"/>
  <c r="H183" i="62"/>
  <c r="H182" i="62"/>
  <c r="H181" i="62"/>
  <c r="H180" i="62"/>
  <c r="H179" i="62"/>
  <c r="H178" i="62"/>
  <c r="H177" i="62"/>
  <c r="H176" i="62"/>
  <c r="H175" i="62"/>
  <c r="H174" i="62"/>
  <c r="H173" i="62"/>
  <c r="H172" i="62"/>
  <c r="H171" i="62"/>
  <c r="H170" i="62"/>
  <c r="H169" i="62"/>
  <c r="H168" i="62"/>
  <c r="H167" i="62"/>
  <c r="H166" i="62"/>
  <c r="H165" i="62"/>
  <c r="H164" i="62"/>
  <c r="H163" i="62"/>
  <c r="H162" i="62"/>
  <c r="H161" i="62"/>
  <c r="H160" i="62"/>
  <c r="H159" i="62"/>
  <c r="H158" i="62"/>
  <c r="H157" i="62"/>
  <c r="H156" i="62"/>
  <c r="H155" i="62"/>
  <c r="H154" i="62"/>
  <c r="H153" i="62"/>
  <c r="H152" i="62"/>
  <c r="H151" i="62"/>
  <c r="H150" i="62"/>
  <c r="H149" i="62"/>
  <c r="H148" i="62"/>
  <c r="H147" i="62"/>
  <c r="H146" i="62"/>
  <c r="H145" i="62"/>
  <c r="H144" i="62"/>
  <c r="H143" i="62"/>
  <c r="H142" i="62"/>
  <c r="H141" i="62"/>
  <c r="H140" i="62"/>
  <c r="H139" i="62"/>
  <c r="H138" i="62"/>
  <c r="H137" i="62"/>
  <c r="H136" i="62"/>
  <c r="H135" i="62"/>
  <c r="H134" i="62"/>
  <c r="H133" i="62"/>
  <c r="H132" i="62"/>
  <c r="H131" i="62"/>
  <c r="H130" i="62"/>
  <c r="H129" i="62"/>
  <c r="H128" i="62"/>
  <c r="H127" i="62"/>
  <c r="H126" i="62"/>
  <c r="H125" i="62"/>
  <c r="H124" i="62"/>
  <c r="H123" i="62"/>
  <c r="H122" i="62"/>
  <c r="H121" i="62"/>
  <c r="H120" i="62"/>
  <c r="H119" i="62"/>
  <c r="H118" i="62"/>
  <c r="H117" i="62"/>
  <c r="H116" i="62"/>
  <c r="H115" i="62"/>
  <c r="H114" i="62"/>
  <c r="H113" i="62"/>
  <c r="H112" i="62"/>
  <c r="H111" i="62"/>
  <c r="H110" i="62"/>
  <c r="H109" i="62"/>
  <c r="H108" i="62"/>
  <c r="H107" i="62"/>
  <c r="H106" i="62"/>
  <c r="H105" i="62"/>
  <c r="H104" i="62"/>
  <c r="H103" i="62"/>
  <c r="H102" i="62"/>
  <c r="H101" i="62"/>
  <c r="H100" i="62"/>
  <c r="H99" i="62"/>
  <c r="H98" i="62"/>
  <c r="H97" i="62"/>
  <c r="H96" i="62"/>
  <c r="H95" i="62"/>
  <c r="H94" i="62"/>
  <c r="H93" i="62"/>
  <c r="H92" i="62"/>
  <c r="H91" i="62"/>
  <c r="H90" i="62"/>
  <c r="H89" i="62"/>
  <c r="H88" i="62"/>
  <c r="H87" i="62"/>
  <c r="H86" i="62"/>
  <c r="H85" i="62"/>
  <c r="H84" i="62"/>
  <c r="H83" i="62"/>
  <c r="H82" i="62"/>
  <c r="H81" i="62"/>
  <c r="H80" i="62"/>
  <c r="H79" i="62"/>
  <c r="H78" i="62"/>
  <c r="H77" i="62"/>
  <c r="H76" i="62"/>
  <c r="H75" i="62"/>
  <c r="H74" i="62"/>
  <c r="H73" i="62"/>
  <c r="H72" i="62"/>
  <c r="H71" i="62"/>
  <c r="H70" i="62"/>
  <c r="H69" i="62"/>
  <c r="H68" i="62"/>
  <c r="H67" i="62"/>
  <c r="H66" i="62"/>
  <c r="H65" i="62"/>
  <c r="H64" i="62"/>
  <c r="H63" i="62"/>
  <c r="H62" i="62"/>
  <c r="H61" i="62"/>
  <c r="H60" i="62"/>
  <c r="H59" i="62"/>
  <c r="H58" i="62"/>
  <c r="H57" i="62"/>
  <c r="H56" i="62"/>
  <c r="H55" i="62"/>
  <c r="H54" i="62"/>
  <c r="H53" i="62"/>
  <c r="H52" i="62"/>
  <c r="H51" i="62"/>
  <c r="H50" i="62"/>
  <c r="H49" i="62"/>
  <c r="H48" i="62"/>
  <c r="H47" i="62"/>
  <c r="H46" i="62"/>
  <c r="H45" i="62"/>
  <c r="H44" i="62"/>
  <c r="H43" i="62"/>
  <c r="H42" i="62"/>
  <c r="H41" i="62"/>
  <c r="H40" i="62"/>
  <c r="H39" i="62"/>
  <c r="H38" i="62"/>
  <c r="H37" i="62"/>
  <c r="H36" i="62"/>
  <c r="H35" i="62"/>
  <c r="H34" i="62"/>
  <c r="H33" i="62"/>
  <c r="H32" i="62"/>
  <c r="H31" i="62"/>
  <c r="H30" i="62"/>
  <c r="H29" i="62"/>
  <c r="H28" i="62"/>
  <c r="H27" i="62"/>
  <c r="H26" i="62"/>
  <c r="H25" i="62"/>
  <c r="H24" i="62"/>
  <c r="H23" i="62"/>
  <c r="H22" i="62"/>
  <c r="H21" i="62"/>
  <c r="H20" i="62"/>
  <c r="H19" i="62"/>
  <c r="H18" i="62"/>
  <c r="H17" i="62"/>
  <c r="H16" i="62"/>
  <c r="H15" i="62"/>
  <c r="H14" i="62"/>
  <c r="H13" i="62"/>
  <c r="H12" i="62"/>
  <c r="H11" i="62"/>
  <c r="H10" i="62"/>
  <c r="H9" i="62"/>
  <c r="H8" i="62"/>
  <c r="H7" i="62"/>
  <c r="H6" i="62"/>
  <c r="H5" i="62"/>
  <c r="H4" i="62"/>
  <c r="H3" i="62"/>
  <c r="H2" i="62"/>
  <c r="H308" i="61"/>
  <c r="H307" i="61"/>
  <c r="H306" i="61"/>
  <c r="H305" i="61"/>
  <c r="H304" i="61"/>
  <c r="H303" i="61"/>
  <c r="H302" i="61"/>
  <c r="H301" i="61"/>
  <c r="H300" i="61"/>
  <c r="H299" i="61"/>
  <c r="H298" i="61"/>
  <c r="H297" i="61"/>
  <c r="H296" i="61"/>
  <c r="H295" i="61"/>
  <c r="H294" i="61"/>
  <c r="H293" i="61"/>
  <c r="H292" i="61"/>
  <c r="H291" i="61"/>
  <c r="H290" i="61"/>
  <c r="H289" i="61"/>
  <c r="H288" i="61"/>
  <c r="H287" i="61"/>
  <c r="H286" i="61"/>
  <c r="H285" i="61"/>
  <c r="H284" i="61"/>
  <c r="H283" i="61"/>
  <c r="H282" i="61"/>
  <c r="H281" i="61"/>
  <c r="H280" i="61"/>
  <c r="H279" i="61"/>
  <c r="H278" i="61"/>
  <c r="H277" i="61"/>
  <c r="H276" i="61"/>
  <c r="H275" i="61"/>
  <c r="H274" i="61"/>
  <c r="H273" i="61"/>
  <c r="H272" i="61"/>
  <c r="H271" i="61"/>
  <c r="H270" i="61"/>
  <c r="H269" i="61"/>
  <c r="H268" i="61"/>
  <c r="H267" i="61"/>
  <c r="H266" i="61"/>
  <c r="H265" i="61"/>
  <c r="H264" i="61"/>
  <c r="H263" i="61"/>
  <c r="H262" i="61"/>
  <c r="H261" i="61"/>
  <c r="H260" i="61"/>
  <c r="H259" i="61"/>
  <c r="H258" i="61"/>
  <c r="H257" i="61"/>
  <c r="H256" i="61"/>
  <c r="H255" i="61"/>
  <c r="H254" i="61"/>
  <c r="H253" i="61"/>
  <c r="H252" i="61"/>
  <c r="H251" i="61"/>
  <c r="H250" i="61"/>
  <c r="H249" i="61"/>
  <c r="H248" i="61"/>
  <c r="H247" i="61"/>
  <c r="H246" i="61"/>
  <c r="H245" i="61"/>
  <c r="H244" i="61"/>
  <c r="H243" i="61"/>
  <c r="H242" i="61"/>
  <c r="H241" i="61"/>
  <c r="H240" i="61"/>
  <c r="H239" i="61"/>
  <c r="H238" i="61"/>
  <c r="H237" i="61"/>
  <c r="H236" i="61"/>
  <c r="H235" i="61"/>
  <c r="H234" i="61"/>
  <c r="H233" i="61"/>
  <c r="H232" i="61"/>
  <c r="H231" i="61"/>
  <c r="H230" i="61"/>
  <c r="H229" i="61"/>
  <c r="H228" i="61"/>
  <c r="H227" i="61"/>
  <c r="H226" i="61"/>
  <c r="H225" i="61"/>
  <c r="H224" i="61"/>
  <c r="H223" i="61"/>
  <c r="H222" i="61"/>
  <c r="H221" i="61"/>
  <c r="H220" i="61"/>
  <c r="H219" i="61"/>
  <c r="H218" i="61"/>
  <c r="H217" i="61"/>
  <c r="H216" i="61"/>
  <c r="H215" i="61"/>
  <c r="H214" i="61"/>
  <c r="H213" i="61"/>
  <c r="H212" i="61"/>
  <c r="H211" i="61"/>
  <c r="H210" i="61"/>
  <c r="H209" i="61"/>
  <c r="H208" i="61"/>
  <c r="H207" i="61"/>
  <c r="H206" i="61"/>
  <c r="H205" i="61"/>
  <c r="H204" i="61"/>
  <c r="H203" i="61"/>
  <c r="H202" i="61"/>
  <c r="H201" i="61"/>
  <c r="H200" i="61"/>
  <c r="H199" i="61"/>
  <c r="H198" i="61"/>
  <c r="H197" i="61"/>
  <c r="H196" i="61"/>
  <c r="H195" i="61"/>
  <c r="H194" i="61"/>
  <c r="H193" i="61"/>
  <c r="H192" i="61"/>
  <c r="H191" i="61"/>
  <c r="H190" i="61"/>
  <c r="H189" i="61"/>
  <c r="H188" i="61"/>
  <c r="H187" i="61"/>
  <c r="H186" i="61"/>
  <c r="H185" i="61"/>
  <c r="H184" i="61"/>
  <c r="H183" i="61"/>
  <c r="H182" i="61"/>
  <c r="H181" i="61"/>
  <c r="H180" i="61"/>
  <c r="H179" i="61"/>
  <c r="H178" i="61"/>
  <c r="H177" i="61"/>
  <c r="H176" i="61"/>
  <c r="H175" i="61"/>
  <c r="H174" i="61"/>
  <c r="H173" i="61"/>
  <c r="H172" i="61"/>
  <c r="H171" i="61"/>
  <c r="H170" i="61"/>
  <c r="H169" i="61"/>
  <c r="H168" i="61"/>
  <c r="H167" i="61"/>
  <c r="H166" i="61"/>
  <c r="H165" i="61"/>
  <c r="H164" i="61"/>
  <c r="H163" i="61"/>
  <c r="H162" i="61"/>
  <c r="H161" i="61"/>
  <c r="H160" i="61"/>
  <c r="H159" i="61"/>
  <c r="H158" i="61"/>
  <c r="H157" i="61"/>
  <c r="H156" i="61"/>
  <c r="H155" i="61"/>
  <c r="H154" i="61"/>
  <c r="H153" i="61"/>
  <c r="H152" i="61"/>
  <c r="H151" i="61"/>
  <c r="H150" i="61"/>
  <c r="H149" i="61"/>
  <c r="H148" i="61"/>
  <c r="H147" i="61"/>
  <c r="H146" i="61"/>
  <c r="H145" i="61"/>
  <c r="H144" i="61"/>
  <c r="H143" i="61"/>
  <c r="H142" i="61"/>
  <c r="H141" i="61"/>
  <c r="H140" i="61"/>
  <c r="H139" i="61"/>
  <c r="H138" i="61"/>
  <c r="H137" i="61"/>
  <c r="H136" i="61"/>
  <c r="H135" i="61"/>
  <c r="H134" i="61"/>
  <c r="H133" i="61"/>
  <c r="H132" i="61"/>
  <c r="H131" i="61"/>
  <c r="H130" i="61"/>
  <c r="H129" i="61"/>
  <c r="H128" i="61"/>
  <c r="H127" i="61"/>
  <c r="H126" i="61"/>
  <c r="H125" i="61"/>
  <c r="H124" i="61"/>
  <c r="H123" i="61"/>
  <c r="H122" i="61"/>
  <c r="H121" i="61"/>
  <c r="H120" i="61"/>
  <c r="H119" i="61"/>
  <c r="H118" i="61"/>
  <c r="H117" i="61"/>
  <c r="H116" i="61"/>
  <c r="H115" i="61"/>
  <c r="H114" i="61"/>
  <c r="H113" i="61"/>
  <c r="H112" i="61"/>
  <c r="H111" i="61"/>
  <c r="H110" i="61"/>
  <c r="H109" i="61"/>
  <c r="H108" i="61"/>
  <c r="H107" i="61"/>
  <c r="H106" i="61"/>
  <c r="H105" i="61"/>
  <c r="H104" i="61"/>
  <c r="H103" i="61"/>
  <c r="H102" i="61"/>
  <c r="H101" i="61"/>
  <c r="H100" i="61"/>
  <c r="H99" i="61"/>
  <c r="H98" i="61"/>
  <c r="H97" i="61"/>
  <c r="H96" i="61"/>
  <c r="H95" i="61"/>
  <c r="H94" i="61"/>
  <c r="H93" i="61"/>
  <c r="H92" i="61"/>
  <c r="H91" i="61"/>
  <c r="H90" i="61"/>
  <c r="H89" i="61"/>
  <c r="H88" i="61"/>
  <c r="H87" i="61"/>
  <c r="H86" i="61"/>
  <c r="H85" i="61"/>
  <c r="H84" i="61"/>
  <c r="H83" i="61"/>
  <c r="H82" i="61"/>
  <c r="H81" i="61"/>
  <c r="H80" i="61"/>
  <c r="H79" i="61"/>
  <c r="H78" i="61"/>
  <c r="H77" i="61"/>
  <c r="H76" i="61"/>
  <c r="H75" i="61"/>
  <c r="H74" i="61"/>
  <c r="H73" i="61"/>
  <c r="H72" i="61"/>
  <c r="H71" i="61"/>
  <c r="H70" i="61"/>
  <c r="H69" i="61"/>
  <c r="H68" i="61"/>
  <c r="H67" i="61"/>
  <c r="H66" i="61"/>
  <c r="H65" i="61"/>
  <c r="H64" i="61"/>
  <c r="H63" i="61"/>
  <c r="H62" i="61"/>
  <c r="H61" i="61"/>
  <c r="H60" i="61"/>
  <c r="H59" i="61"/>
  <c r="H58" i="61"/>
  <c r="H57" i="61"/>
  <c r="H56" i="61"/>
  <c r="H55" i="61"/>
  <c r="H54" i="61"/>
  <c r="H53" i="61"/>
  <c r="H52" i="61"/>
  <c r="H51" i="61"/>
  <c r="H50" i="61"/>
  <c r="H49" i="61"/>
  <c r="H48" i="61"/>
  <c r="H47" i="61"/>
  <c r="H46" i="61"/>
  <c r="H45" i="61"/>
  <c r="H44" i="61"/>
  <c r="H43" i="61"/>
  <c r="H42" i="61"/>
  <c r="H41" i="61"/>
  <c r="H40" i="61"/>
  <c r="H39" i="61"/>
  <c r="H38" i="61"/>
  <c r="H37" i="61"/>
  <c r="H36" i="61"/>
  <c r="H35" i="61"/>
  <c r="H34" i="61"/>
  <c r="H33" i="61"/>
  <c r="H32" i="61"/>
  <c r="H31" i="61"/>
  <c r="H30" i="61"/>
  <c r="H29" i="61"/>
  <c r="H28" i="61"/>
  <c r="H27" i="61"/>
  <c r="H26" i="61"/>
  <c r="H25" i="61"/>
  <c r="H24" i="61"/>
  <c r="H23" i="61"/>
  <c r="H22" i="61"/>
  <c r="H21" i="61"/>
  <c r="H20" i="61"/>
  <c r="H19" i="61"/>
  <c r="H18" i="61"/>
  <c r="H17" i="61"/>
  <c r="H16" i="61"/>
  <c r="H15" i="61"/>
  <c r="H14" i="61"/>
  <c r="H13" i="61"/>
  <c r="H12" i="61"/>
  <c r="H11" i="61"/>
  <c r="H10" i="61"/>
  <c r="H9" i="61"/>
  <c r="H8" i="61"/>
  <c r="H7" i="61"/>
  <c r="H6" i="61"/>
  <c r="H5" i="61"/>
  <c r="H4" i="61"/>
  <c r="H3" i="61"/>
  <c r="H2" i="61"/>
  <c r="H308" i="60"/>
  <c r="H307" i="60"/>
  <c r="H306" i="60"/>
  <c r="H305" i="60"/>
  <c r="H304" i="60"/>
  <c r="H303" i="60"/>
  <c r="H302" i="60"/>
  <c r="H301" i="60"/>
  <c r="H300" i="60"/>
  <c r="H299" i="60"/>
  <c r="H298" i="60"/>
  <c r="H297" i="60"/>
  <c r="H296" i="60"/>
  <c r="H295" i="60"/>
  <c r="H294" i="60"/>
  <c r="H293" i="60"/>
  <c r="H292" i="60"/>
  <c r="H291" i="60"/>
  <c r="H290" i="60"/>
  <c r="H289" i="60"/>
  <c r="H288" i="60"/>
  <c r="H287" i="60"/>
  <c r="H286" i="60"/>
  <c r="H285" i="60"/>
  <c r="H284" i="60"/>
  <c r="H283" i="60"/>
  <c r="H282" i="60"/>
  <c r="H281" i="60"/>
  <c r="H280" i="60"/>
  <c r="H279" i="60"/>
  <c r="H278" i="60"/>
  <c r="H277" i="60"/>
  <c r="H276" i="60"/>
  <c r="H275" i="60"/>
  <c r="H274" i="60"/>
  <c r="H273" i="60"/>
  <c r="H272" i="60"/>
  <c r="H271" i="60"/>
  <c r="H270" i="60"/>
  <c r="H269" i="60"/>
  <c r="H268" i="60"/>
  <c r="H267" i="60"/>
  <c r="H266" i="60"/>
  <c r="H265" i="60"/>
  <c r="H264" i="60"/>
  <c r="H263" i="60"/>
  <c r="H262" i="60"/>
  <c r="H261" i="60"/>
  <c r="H260" i="60"/>
  <c r="H259" i="60"/>
  <c r="H258" i="60"/>
  <c r="H257" i="60"/>
  <c r="H256" i="60"/>
  <c r="H255" i="60"/>
  <c r="H254" i="60"/>
  <c r="H253" i="60"/>
  <c r="H252" i="60"/>
  <c r="H251" i="60"/>
  <c r="H250" i="60"/>
  <c r="H249" i="60"/>
  <c r="H248" i="60"/>
  <c r="H247" i="60"/>
  <c r="H246" i="60"/>
  <c r="H245" i="60"/>
  <c r="H244" i="60"/>
  <c r="H243" i="60"/>
  <c r="H242" i="60"/>
  <c r="H241" i="60"/>
  <c r="H240" i="60"/>
  <c r="H239" i="60"/>
  <c r="H238" i="60"/>
  <c r="H237" i="60"/>
  <c r="H236" i="60"/>
  <c r="H235" i="60"/>
  <c r="H234" i="60"/>
  <c r="H233" i="60"/>
  <c r="H232" i="60"/>
  <c r="H231" i="60"/>
  <c r="H230" i="60"/>
  <c r="H229" i="60"/>
  <c r="H228" i="60"/>
  <c r="H227" i="60"/>
  <c r="H226" i="60"/>
  <c r="H225" i="60"/>
  <c r="H224" i="60"/>
  <c r="H223" i="60"/>
  <c r="H222" i="60"/>
  <c r="H221" i="60"/>
  <c r="H220" i="60"/>
  <c r="H219" i="60"/>
  <c r="H218" i="60"/>
  <c r="H217" i="60"/>
  <c r="H216" i="60"/>
  <c r="H215" i="60"/>
  <c r="H214" i="60"/>
  <c r="H213" i="60"/>
  <c r="H212" i="60"/>
  <c r="H211" i="60"/>
  <c r="H210" i="60"/>
  <c r="H209" i="60"/>
  <c r="H208" i="60"/>
  <c r="H207" i="60"/>
  <c r="H206" i="60"/>
  <c r="H205" i="60"/>
  <c r="H204" i="60"/>
  <c r="H203" i="60"/>
  <c r="H202" i="60"/>
  <c r="H201" i="60"/>
  <c r="H200" i="60"/>
  <c r="H199" i="60"/>
  <c r="H198" i="60"/>
  <c r="H197" i="60"/>
  <c r="H196" i="60"/>
  <c r="H195" i="60"/>
  <c r="H194" i="60"/>
  <c r="H193" i="60"/>
  <c r="H192" i="60"/>
  <c r="H191" i="60"/>
  <c r="H190" i="60"/>
  <c r="H189" i="60"/>
  <c r="H188" i="60"/>
  <c r="H187" i="60"/>
  <c r="H186" i="60"/>
  <c r="H185" i="60"/>
  <c r="H184" i="60"/>
  <c r="H183" i="60"/>
  <c r="H182" i="60"/>
  <c r="H181" i="60"/>
  <c r="H180" i="60"/>
  <c r="H179" i="60"/>
  <c r="H178" i="60"/>
  <c r="H177" i="60"/>
  <c r="H176" i="60"/>
  <c r="H175" i="60"/>
  <c r="H174" i="60"/>
  <c r="H173" i="60"/>
  <c r="H172" i="60"/>
  <c r="H171" i="60"/>
  <c r="H170" i="60"/>
  <c r="H169" i="60"/>
  <c r="H168" i="60"/>
  <c r="H167" i="60"/>
  <c r="H166" i="60"/>
  <c r="H165" i="60"/>
  <c r="H164" i="60"/>
  <c r="H163" i="60"/>
  <c r="H162" i="60"/>
  <c r="H161" i="60"/>
  <c r="H160" i="60"/>
  <c r="H159" i="60"/>
  <c r="H158" i="60"/>
  <c r="H157" i="60"/>
  <c r="H156" i="60"/>
  <c r="H155" i="60"/>
  <c r="H154" i="60"/>
  <c r="H153" i="60"/>
  <c r="H152" i="60"/>
  <c r="H151" i="60"/>
  <c r="H150" i="60"/>
  <c r="H149" i="60"/>
  <c r="H148" i="60"/>
  <c r="H147" i="60"/>
  <c r="H146" i="60"/>
  <c r="H145" i="60"/>
  <c r="H144" i="60"/>
  <c r="H143" i="60"/>
  <c r="H142" i="60"/>
  <c r="H141" i="60"/>
  <c r="H140" i="60"/>
  <c r="H139" i="60"/>
  <c r="H138" i="60"/>
  <c r="H137" i="60"/>
  <c r="H136" i="60"/>
  <c r="H135" i="60"/>
  <c r="H134" i="60"/>
  <c r="H133" i="60"/>
  <c r="H132" i="60"/>
  <c r="H131" i="60"/>
  <c r="H130" i="60"/>
  <c r="H129" i="60"/>
  <c r="H128" i="60"/>
  <c r="H127" i="60"/>
  <c r="H126" i="60"/>
  <c r="H125" i="60"/>
  <c r="H124" i="60"/>
  <c r="H123" i="60"/>
  <c r="H122" i="60"/>
  <c r="H121" i="60"/>
  <c r="H120" i="60"/>
  <c r="H119" i="60"/>
  <c r="H118" i="60"/>
  <c r="H117" i="60"/>
  <c r="H116" i="60"/>
  <c r="H115" i="60"/>
  <c r="H114" i="60"/>
  <c r="H113" i="60"/>
  <c r="H112" i="60"/>
  <c r="H111" i="60"/>
  <c r="H110" i="60"/>
  <c r="H109" i="60"/>
  <c r="H108" i="60"/>
  <c r="H107" i="60"/>
  <c r="H106" i="60"/>
  <c r="H105" i="60"/>
  <c r="H104" i="60"/>
  <c r="H103" i="60"/>
  <c r="H102" i="60"/>
  <c r="H101" i="60"/>
  <c r="H100" i="60"/>
  <c r="H99" i="60"/>
  <c r="H98" i="60"/>
  <c r="H97" i="60"/>
  <c r="H96" i="60"/>
  <c r="H95" i="60"/>
  <c r="H94" i="60"/>
  <c r="H93" i="60"/>
  <c r="H92" i="60"/>
  <c r="H91" i="60"/>
  <c r="H90" i="60"/>
  <c r="H89" i="60"/>
  <c r="H88" i="60"/>
  <c r="H87" i="60"/>
  <c r="H86" i="60"/>
  <c r="H85" i="60"/>
  <c r="H84" i="60"/>
  <c r="H83" i="60"/>
  <c r="H82" i="60"/>
  <c r="H81" i="60"/>
  <c r="H80" i="60"/>
  <c r="H79" i="60"/>
  <c r="H78" i="60"/>
  <c r="H77" i="60"/>
  <c r="H76" i="60"/>
  <c r="H75" i="60"/>
  <c r="H74" i="60"/>
  <c r="H73" i="60"/>
  <c r="H72" i="60"/>
  <c r="H71" i="60"/>
  <c r="H70" i="60"/>
  <c r="H69" i="60"/>
  <c r="H68" i="60"/>
  <c r="H67" i="60"/>
  <c r="H66" i="60"/>
  <c r="H65" i="60"/>
  <c r="H64" i="60"/>
  <c r="H63" i="60"/>
  <c r="H62" i="60"/>
  <c r="H61" i="60"/>
  <c r="H60" i="60"/>
  <c r="H59" i="60"/>
  <c r="H58" i="60"/>
  <c r="H57" i="60"/>
  <c r="H56" i="60"/>
  <c r="H55" i="60"/>
  <c r="H54" i="60"/>
  <c r="H53" i="60"/>
  <c r="H52" i="60"/>
  <c r="H51" i="60"/>
  <c r="H50" i="60"/>
  <c r="H49" i="60"/>
  <c r="H48" i="60"/>
  <c r="H47" i="60"/>
  <c r="H46" i="60"/>
  <c r="H45" i="60"/>
  <c r="H44" i="60"/>
  <c r="H43" i="60"/>
  <c r="H42" i="60"/>
  <c r="H41" i="60"/>
  <c r="H40" i="60"/>
  <c r="H39" i="60"/>
  <c r="H38" i="60"/>
  <c r="H37" i="60"/>
  <c r="H36" i="60"/>
  <c r="H35" i="60"/>
  <c r="H34" i="60"/>
  <c r="H33" i="60"/>
  <c r="H32" i="60"/>
  <c r="H31" i="60"/>
  <c r="H30" i="60"/>
  <c r="H29" i="60"/>
  <c r="H28" i="60"/>
  <c r="H27" i="60"/>
  <c r="H26" i="60"/>
  <c r="H25" i="60"/>
  <c r="H24" i="60"/>
  <c r="H23" i="60"/>
  <c r="H22" i="60"/>
  <c r="H21" i="60"/>
  <c r="H20" i="60"/>
  <c r="H19" i="60"/>
  <c r="H18" i="60"/>
  <c r="H17" i="60"/>
  <c r="H16" i="60"/>
  <c r="H15" i="60"/>
  <c r="H14" i="60"/>
  <c r="H13" i="60"/>
  <c r="H12" i="60"/>
  <c r="H11" i="60"/>
  <c r="H10" i="60"/>
  <c r="H9" i="60"/>
  <c r="H8" i="60"/>
  <c r="H7" i="60"/>
  <c r="H6" i="60"/>
  <c r="H5" i="60"/>
  <c r="H4" i="60"/>
  <c r="H3" i="60"/>
  <c r="H2" i="60"/>
  <c r="H308" i="59"/>
  <c r="H307" i="59"/>
  <c r="H306" i="59"/>
  <c r="H305" i="59"/>
  <c r="H304" i="59"/>
  <c r="H303" i="59"/>
  <c r="H302" i="59"/>
  <c r="H301" i="59"/>
  <c r="H300" i="59"/>
  <c r="H299" i="59"/>
  <c r="H298" i="59"/>
  <c r="H297" i="59"/>
  <c r="H296" i="59"/>
  <c r="H295" i="59"/>
  <c r="H294" i="59"/>
  <c r="H293" i="59"/>
  <c r="H292" i="59"/>
  <c r="H291" i="59"/>
  <c r="H290" i="59"/>
  <c r="H289" i="59"/>
  <c r="H288" i="59"/>
  <c r="H287" i="59"/>
  <c r="H286" i="59"/>
  <c r="H285" i="59"/>
  <c r="H284" i="59"/>
  <c r="H283" i="59"/>
  <c r="H282" i="59"/>
  <c r="H281" i="59"/>
  <c r="H280" i="59"/>
  <c r="H279" i="59"/>
  <c r="H278" i="59"/>
  <c r="H277" i="59"/>
  <c r="H276" i="59"/>
  <c r="H275" i="59"/>
  <c r="H274" i="59"/>
  <c r="H273" i="59"/>
  <c r="H272" i="59"/>
  <c r="H271" i="59"/>
  <c r="H270" i="59"/>
  <c r="H269" i="59"/>
  <c r="H268" i="59"/>
  <c r="H267" i="59"/>
  <c r="H266" i="59"/>
  <c r="H265" i="59"/>
  <c r="H264" i="59"/>
  <c r="H263" i="59"/>
  <c r="H262" i="59"/>
  <c r="H261" i="59"/>
  <c r="H260" i="59"/>
  <c r="H259" i="59"/>
  <c r="H258" i="59"/>
  <c r="H257" i="59"/>
  <c r="H256" i="59"/>
  <c r="H255" i="59"/>
  <c r="H254" i="59"/>
  <c r="H253" i="59"/>
  <c r="H252" i="59"/>
  <c r="H251" i="59"/>
  <c r="H250" i="59"/>
  <c r="H249" i="59"/>
  <c r="H248" i="59"/>
  <c r="H247" i="59"/>
  <c r="H246" i="59"/>
  <c r="H245" i="59"/>
  <c r="H244" i="59"/>
  <c r="H243" i="59"/>
  <c r="H242" i="59"/>
  <c r="H241" i="59"/>
  <c r="H240" i="59"/>
  <c r="H239" i="59"/>
  <c r="H238" i="59"/>
  <c r="H237" i="59"/>
  <c r="H236" i="59"/>
  <c r="H235" i="59"/>
  <c r="H234" i="59"/>
  <c r="H233" i="59"/>
  <c r="H232" i="59"/>
  <c r="H231" i="59"/>
  <c r="H230" i="59"/>
  <c r="H229" i="59"/>
  <c r="H228" i="59"/>
  <c r="H227" i="59"/>
  <c r="H226" i="59"/>
  <c r="H225" i="59"/>
  <c r="H224" i="59"/>
  <c r="H223" i="59"/>
  <c r="H222" i="59"/>
  <c r="H221" i="59"/>
  <c r="H220" i="59"/>
  <c r="H219" i="59"/>
  <c r="H218" i="59"/>
  <c r="H217" i="59"/>
  <c r="H216" i="59"/>
  <c r="H215" i="59"/>
  <c r="H214" i="59"/>
  <c r="H213" i="59"/>
  <c r="H212" i="59"/>
  <c r="H211" i="59"/>
  <c r="H210" i="59"/>
  <c r="H209" i="59"/>
  <c r="H208" i="59"/>
  <c r="H207" i="59"/>
  <c r="H206" i="59"/>
  <c r="H205" i="59"/>
  <c r="H204" i="59"/>
  <c r="H203" i="59"/>
  <c r="H202" i="59"/>
  <c r="H201" i="59"/>
  <c r="H200" i="59"/>
  <c r="H199" i="59"/>
  <c r="H198" i="59"/>
  <c r="H197" i="59"/>
  <c r="H196" i="59"/>
  <c r="H195" i="59"/>
  <c r="H194" i="59"/>
  <c r="H193" i="59"/>
  <c r="H192" i="59"/>
  <c r="H191" i="59"/>
  <c r="H190" i="59"/>
  <c r="H189" i="59"/>
  <c r="H188" i="59"/>
  <c r="H187" i="59"/>
  <c r="H186" i="59"/>
  <c r="H185" i="59"/>
  <c r="H184" i="59"/>
  <c r="H183" i="59"/>
  <c r="H182" i="59"/>
  <c r="H181" i="59"/>
  <c r="H180" i="59"/>
  <c r="H179" i="59"/>
  <c r="H178" i="59"/>
  <c r="H177" i="59"/>
  <c r="H176" i="59"/>
  <c r="H175" i="59"/>
  <c r="H174" i="59"/>
  <c r="H173" i="59"/>
  <c r="H172" i="59"/>
  <c r="H171" i="59"/>
  <c r="H170" i="59"/>
  <c r="H169" i="59"/>
  <c r="H168" i="59"/>
  <c r="H167" i="59"/>
  <c r="H166" i="59"/>
  <c r="H165" i="59"/>
  <c r="H164" i="59"/>
  <c r="H163" i="59"/>
  <c r="H162" i="59"/>
  <c r="H161" i="59"/>
  <c r="H160" i="59"/>
  <c r="H159" i="59"/>
  <c r="H158" i="59"/>
  <c r="H157" i="59"/>
  <c r="H156" i="59"/>
  <c r="H155" i="59"/>
  <c r="H154" i="59"/>
  <c r="H153" i="59"/>
  <c r="H152" i="59"/>
  <c r="H151" i="59"/>
  <c r="H150" i="59"/>
  <c r="H149" i="59"/>
  <c r="H148" i="59"/>
  <c r="H147" i="59"/>
  <c r="H146" i="59"/>
  <c r="H145" i="59"/>
  <c r="H144" i="59"/>
  <c r="H143" i="59"/>
  <c r="H142" i="59"/>
  <c r="H141" i="59"/>
  <c r="H140" i="59"/>
  <c r="H139" i="59"/>
  <c r="H138" i="59"/>
  <c r="H137" i="59"/>
  <c r="H136" i="59"/>
  <c r="H135" i="59"/>
  <c r="H134" i="59"/>
  <c r="H133" i="59"/>
  <c r="H132" i="59"/>
  <c r="H131" i="59"/>
  <c r="H130" i="59"/>
  <c r="H129" i="59"/>
  <c r="H128" i="59"/>
  <c r="H127" i="59"/>
  <c r="H126" i="59"/>
  <c r="H125" i="59"/>
  <c r="H124" i="59"/>
  <c r="H123" i="59"/>
  <c r="H122" i="59"/>
  <c r="H121" i="59"/>
  <c r="H120" i="59"/>
  <c r="H119" i="59"/>
  <c r="H118" i="59"/>
  <c r="H117" i="59"/>
  <c r="H116" i="59"/>
  <c r="H115" i="59"/>
  <c r="H114" i="59"/>
  <c r="H113" i="59"/>
  <c r="H112" i="59"/>
  <c r="H111" i="59"/>
  <c r="H110" i="59"/>
  <c r="H109" i="59"/>
  <c r="H108" i="59"/>
  <c r="H107" i="59"/>
  <c r="H106" i="59"/>
  <c r="H105" i="59"/>
  <c r="H104" i="59"/>
  <c r="H103" i="59"/>
  <c r="H102" i="59"/>
  <c r="H101" i="59"/>
  <c r="H100" i="59"/>
  <c r="H99" i="59"/>
  <c r="H98" i="59"/>
  <c r="H97" i="59"/>
  <c r="H96" i="59"/>
  <c r="H95" i="59"/>
  <c r="H94" i="59"/>
  <c r="H93" i="59"/>
  <c r="H92" i="59"/>
  <c r="H91" i="59"/>
  <c r="H90" i="59"/>
  <c r="H89" i="59"/>
  <c r="H88" i="59"/>
  <c r="H87" i="59"/>
  <c r="H86" i="59"/>
  <c r="H85" i="59"/>
  <c r="H84" i="59"/>
  <c r="H83" i="59"/>
  <c r="H82" i="59"/>
  <c r="H81" i="59"/>
  <c r="H80" i="59"/>
  <c r="H79" i="59"/>
  <c r="H78" i="59"/>
  <c r="H77" i="59"/>
  <c r="H76" i="59"/>
  <c r="H75" i="59"/>
  <c r="H74" i="59"/>
  <c r="H73" i="59"/>
  <c r="H72" i="59"/>
  <c r="H71" i="59"/>
  <c r="H70" i="59"/>
  <c r="H69" i="59"/>
  <c r="H68" i="59"/>
  <c r="H67" i="59"/>
  <c r="H66" i="59"/>
  <c r="H65" i="59"/>
  <c r="H64" i="59"/>
  <c r="H63" i="59"/>
  <c r="H62" i="59"/>
  <c r="H61" i="59"/>
  <c r="H60" i="59"/>
  <c r="H59" i="59"/>
  <c r="H58" i="59"/>
  <c r="H57" i="59"/>
  <c r="H56" i="59"/>
  <c r="H55" i="59"/>
  <c r="H54" i="59"/>
  <c r="H53" i="59"/>
  <c r="H52" i="59"/>
  <c r="H51" i="59"/>
  <c r="H50" i="59"/>
  <c r="H49" i="59"/>
  <c r="H48" i="59"/>
  <c r="H47" i="59"/>
  <c r="H46" i="59"/>
  <c r="H45" i="59"/>
  <c r="H44" i="59"/>
  <c r="H43" i="59"/>
  <c r="H42" i="59"/>
  <c r="H41" i="59"/>
  <c r="H40" i="59"/>
  <c r="H39" i="59"/>
  <c r="H38" i="59"/>
  <c r="H37" i="59"/>
  <c r="H36" i="59"/>
  <c r="H35" i="59"/>
  <c r="H34" i="59"/>
  <c r="H33" i="59"/>
  <c r="H32" i="59"/>
  <c r="H31" i="59"/>
  <c r="H30" i="59"/>
  <c r="H29" i="59"/>
  <c r="H28" i="59"/>
  <c r="H27" i="59"/>
  <c r="H26" i="59"/>
  <c r="H25" i="59"/>
  <c r="H24" i="59"/>
  <c r="H23" i="59"/>
  <c r="H22" i="59"/>
  <c r="H21" i="59"/>
  <c r="H20" i="59"/>
  <c r="H19" i="59"/>
  <c r="H18" i="59"/>
  <c r="H17" i="59"/>
  <c r="H16" i="59"/>
  <c r="H15" i="59"/>
  <c r="H14" i="59"/>
  <c r="H13" i="59"/>
  <c r="H12" i="59"/>
  <c r="H11" i="59"/>
  <c r="H10" i="59"/>
  <c r="H9" i="59"/>
  <c r="H8" i="59"/>
  <c r="H7" i="59"/>
  <c r="H6" i="59"/>
  <c r="H5" i="59"/>
  <c r="H4" i="59"/>
  <c r="H3" i="59"/>
  <c r="H2" i="59"/>
  <c r="H308" i="58"/>
  <c r="H307" i="58"/>
  <c r="H306" i="58"/>
  <c r="H305" i="58"/>
  <c r="H304" i="58"/>
  <c r="H303" i="58"/>
  <c r="H302" i="58"/>
  <c r="H301" i="58"/>
  <c r="H300" i="58"/>
  <c r="H299" i="58"/>
  <c r="H298" i="58"/>
  <c r="H297" i="58"/>
  <c r="H296" i="58"/>
  <c r="H295" i="58"/>
  <c r="H294" i="58"/>
  <c r="H293" i="58"/>
  <c r="H292" i="58"/>
  <c r="H291" i="58"/>
  <c r="H290" i="58"/>
  <c r="H289" i="58"/>
  <c r="H288" i="58"/>
  <c r="H287" i="58"/>
  <c r="H286" i="58"/>
  <c r="H285" i="58"/>
  <c r="H284" i="58"/>
  <c r="H283" i="58"/>
  <c r="H282" i="58"/>
  <c r="H281" i="58"/>
  <c r="H280" i="58"/>
  <c r="H279" i="58"/>
  <c r="H278" i="58"/>
  <c r="H277" i="58"/>
  <c r="H276" i="58"/>
  <c r="H275" i="58"/>
  <c r="H274" i="58"/>
  <c r="H273" i="58"/>
  <c r="H272" i="58"/>
  <c r="H271" i="58"/>
  <c r="H270" i="58"/>
  <c r="H269" i="58"/>
  <c r="H268" i="58"/>
  <c r="H267" i="58"/>
  <c r="H266" i="58"/>
  <c r="H265" i="58"/>
  <c r="H264" i="58"/>
  <c r="H263" i="58"/>
  <c r="H262" i="58"/>
  <c r="H261" i="58"/>
  <c r="H260" i="58"/>
  <c r="H259" i="58"/>
  <c r="H258" i="58"/>
  <c r="H257" i="58"/>
  <c r="H256" i="58"/>
  <c r="H255" i="58"/>
  <c r="H254" i="58"/>
  <c r="H253" i="58"/>
  <c r="H252" i="58"/>
  <c r="H251" i="58"/>
  <c r="H250" i="58"/>
  <c r="H249" i="58"/>
  <c r="H248" i="58"/>
  <c r="H247" i="58"/>
  <c r="H246" i="58"/>
  <c r="H245" i="58"/>
  <c r="H244" i="58"/>
  <c r="H243" i="58"/>
  <c r="H242" i="58"/>
  <c r="H241" i="58"/>
  <c r="H240" i="58"/>
  <c r="H239" i="58"/>
  <c r="H238" i="58"/>
  <c r="H237" i="58"/>
  <c r="H236" i="58"/>
  <c r="H235" i="58"/>
  <c r="H234" i="58"/>
  <c r="H233" i="58"/>
  <c r="H232" i="58"/>
  <c r="H231" i="58"/>
  <c r="H230" i="58"/>
  <c r="H229" i="58"/>
  <c r="H228" i="58"/>
  <c r="H227" i="58"/>
  <c r="H226" i="58"/>
  <c r="H225" i="58"/>
  <c r="H224" i="58"/>
  <c r="H223" i="58"/>
  <c r="H222" i="58"/>
  <c r="H221" i="58"/>
  <c r="H220" i="58"/>
  <c r="H219" i="58"/>
  <c r="H218" i="58"/>
  <c r="H217" i="58"/>
  <c r="H216" i="58"/>
  <c r="H215" i="58"/>
  <c r="H214" i="58"/>
  <c r="H213" i="58"/>
  <c r="H212" i="58"/>
  <c r="H211" i="58"/>
  <c r="H210" i="58"/>
  <c r="H209" i="58"/>
  <c r="H208" i="58"/>
  <c r="H207" i="58"/>
  <c r="H206" i="58"/>
  <c r="H205" i="58"/>
  <c r="H204" i="58"/>
  <c r="H203" i="58"/>
  <c r="H202" i="58"/>
  <c r="H201" i="58"/>
  <c r="H200" i="58"/>
  <c r="H199" i="58"/>
  <c r="H198" i="58"/>
  <c r="H197" i="58"/>
  <c r="H196" i="58"/>
  <c r="H195" i="58"/>
  <c r="H194" i="58"/>
  <c r="H193" i="58"/>
  <c r="H192" i="58"/>
  <c r="H191" i="58"/>
  <c r="H190" i="58"/>
  <c r="H189" i="58"/>
  <c r="H188" i="58"/>
  <c r="H187" i="58"/>
  <c r="H186" i="58"/>
  <c r="H185" i="58"/>
  <c r="H184" i="58"/>
  <c r="H183" i="58"/>
  <c r="H182" i="58"/>
  <c r="H181" i="58"/>
  <c r="H180" i="58"/>
  <c r="H179" i="58"/>
  <c r="H178" i="58"/>
  <c r="H177" i="58"/>
  <c r="H176" i="58"/>
  <c r="H175" i="58"/>
  <c r="H174" i="58"/>
  <c r="H173" i="58"/>
  <c r="H172" i="58"/>
  <c r="H171" i="58"/>
  <c r="H170" i="58"/>
  <c r="H169" i="58"/>
  <c r="H168" i="58"/>
  <c r="H167" i="58"/>
  <c r="H166" i="58"/>
  <c r="H165" i="58"/>
  <c r="H164" i="58"/>
  <c r="H163" i="58"/>
  <c r="H162" i="58"/>
  <c r="H161" i="58"/>
  <c r="H160" i="58"/>
  <c r="H159" i="58"/>
  <c r="H158" i="58"/>
  <c r="H157" i="58"/>
  <c r="H156" i="58"/>
  <c r="H155" i="58"/>
  <c r="H154" i="58"/>
  <c r="H153" i="58"/>
  <c r="H152" i="58"/>
  <c r="H151" i="58"/>
  <c r="H150" i="58"/>
  <c r="H149" i="58"/>
  <c r="H148" i="58"/>
  <c r="H147" i="58"/>
  <c r="H146" i="58"/>
  <c r="H145" i="58"/>
  <c r="H144" i="58"/>
  <c r="H143" i="58"/>
  <c r="H142" i="58"/>
  <c r="H141" i="58"/>
  <c r="H140" i="58"/>
  <c r="H139" i="58"/>
  <c r="H138" i="58"/>
  <c r="H137" i="58"/>
  <c r="H136" i="58"/>
  <c r="H135" i="58"/>
  <c r="H134" i="58"/>
  <c r="H133" i="58"/>
  <c r="H132" i="58"/>
  <c r="H131" i="58"/>
  <c r="H130" i="58"/>
  <c r="H129" i="58"/>
  <c r="H128" i="58"/>
  <c r="H127" i="58"/>
  <c r="H126" i="58"/>
  <c r="H125" i="58"/>
  <c r="H124" i="58"/>
  <c r="H123" i="58"/>
  <c r="H122" i="58"/>
  <c r="H121" i="58"/>
  <c r="H120" i="58"/>
  <c r="H119" i="58"/>
  <c r="H118" i="58"/>
  <c r="H117" i="58"/>
  <c r="H116" i="58"/>
  <c r="H115" i="58"/>
  <c r="H114" i="58"/>
  <c r="H113" i="58"/>
  <c r="H112" i="58"/>
  <c r="H111" i="58"/>
  <c r="H110" i="58"/>
  <c r="H109" i="58"/>
  <c r="H108" i="58"/>
  <c r="H107" i="58"/>
  <c r="H106" i="58"/>
  <c r="H105" i="58"/>
  <c r="H104" i="58"/>
  <c r="H103" i="58"/>
  <c r="H102" i="58"/>
  <c r="H101" i="58"/>
  <c r="H100" i="58"/>
  <c r="H99" i="58"/>
  <c r="H98" i="58"/>
  <c r="H97" i="58"/>
  <c r="H96" i="58"/>
  <c r="H95" i="58"/>
  <c r="H94" i="58"/>
  <c r="H93" i="58"/>
  <c r="H92" i="58"/>
  <c r="H91" i="58"/>
  <c r="H90" i="58"/>
  <c r="H89" i="58"/>
  <c r="H88" i="58"/>
  <c r="H87" i="58"/>
  <c r="H86" i="58"/>
  <c r="H85" i="58"/>
  <c r="H84" i="58"/>
  <c r="H83" i="58"/>
  <c r="H82" i="58"/>
  <c r="H81" i="58"/>
  <c r="H80" i="58"/>
  <c r="H79" i="58"/>
  <c r="H78" i="58"/>
  <c r="H77" i="58"/>
  <c r="H76" i="58"/>
  <c r="H75" i="58"/>
  <c r="H74" i="58"/>
  <c r="H73" i="58"/>
  <c r="H72" i="58"/>
  <c r="H71" i="58"/>
  <c r="H70" i="58"/>
  <c r="H69" i="58"/>
  <c r="H68" i="58"/>
  <c r="H67" i="58"/>
  <c r="H66" i="58"/>
  <c r="H65" i="58"/>
  <c r="H64" i="58"/>
  <c r="H63" i="58"/>
  <c r="H62" i="58"/>
  <c r="H61" i="58"/>
  <c r="H60" i="58"/>
  <c r="H59" i="58"/>
  <c r="H58" i="58"/>
  <c r="H57" i="58"/>
  <c r="H56" i="58"/>
  <c r="H55" i="58"/>
  <c r="H54" i="58"/>
  <c r="H53" i="58"/>
  <c r="H52" i="58"/>
  <c r="H51" i="58"/>
  <c r="H50" i="58"/>
  <c r="H49" i="58"/>
  <c r="H48" i="58"/>
  <c r="H47" i="58"/>
  <c r="H46" i="58"/>
  <c r="H45" i="58"/>
  <c r="H44" i="58"/>
  <c r="H43" i="58"/>
  <c r="H42" i="58"/>
  <c r="H41" i="58"/>
  <c r="H40" i="58"/>
  <c r="H39" i="58"/>
  <c r="H38" i="58"/>
  <c r="H37" i="58"/>
  <c r="H36" i="58"/>
  <c r="H35" i="58"/>
  <c r="H34" i="58"/>
  <c r="H33" i="58"/>
  <c r="H32" i="58"/>
  <c r="H31" i="58"/>
  <c r="H30" i="58"/>
  <c r="H29" i="58"/>
  <c r="H28" i="58"/>
  <c r="H27" i="58"/>
  <c r="H26" i="58"/>
  <c r="H25" i="58"/>
  <c r="H24" i="58"/>
  <c r="H23" i="58"/>
  <c r="H22" i="58"/>
  <c r="H21" i="58"/>
  <c r="H20" i="58"/>
  <c r="H19" i="58"/>
  <c r="H18" i="58"/>
  <c r="H17" i="58"/>
  <c r="H16" i="58"/>
  <c r="H15" i="58"/>
  <c r="H14" i="58"/>
  <c r="H13" i="58"/>
  <c r="H12" i="58"/>
  <c r="H11" i="58"/>
  <c r="H10" i="58"/>
  <c r="H9" i="58"/>
  <c r="H8" i="58"/>
  <c r="H7" i="58"/>
  <c r="H6" i="58"/>
  <c r="H5" i="58"/>
  <c r="H4" i="58"/>
  <c r="H3" i="58"/>
  <c r="H2" i="58"/>
  <c r="H308" i="57"/>
  <c r="H307" i="57"/>
  <c r="H306" i="57"/>
  <c r="H305" i="57"/>
  <c r="H304" i="57"/>
  <c r="H303" i="57"/>
  <c r="H302" i="57"/>
  <c r="H301" i="57"/>
  <c r="H300" i="57"/>
  <c r="H299" i="57"/>
  <c r="H298" i="57"/>
  <c r="H297" i="57"/>
  <c r="H296" i="57"/>
  <c r="H295" i="57"/>
  <c r="H294" i="57"/>
  <c r="H293" i="57"/>
  <c r="H292" i="57"/>
  <c r="H291" i="57"/>
  <c r="H290" i="57"/>
  <c r="H289" i="57"/>
  <c r="H288" i="57"/>
  <c r="H287" i="57"/>
  <c r="H286" i="57"/>
  <c r="H285" i="57"/>
  <c r="H284" i="57"/>
  <c r="H283" i="57"/>
  <c r="H282" i="57"/>
  <c r="H281" i="57"/>
  <c r="H280" i="57"/>
  <c r="H279" i="57"/>
  <c r="H278" i="57"/>
  <c r="H277" i="57"/>
  <c r="H276" i="57"/>
  <c r="H275" i="57"/>
  <c r="H274" i="57"/>
  <c r="H273" i="57"/>
  <c r="H272" i="57"/>
  <c r="H271" i="57"/>
  <c r="H270" i="57"/>
  <c r="H269" i="57"/>
  <c r="H268" i="57"/>
  <c r="H267" i="57"/>
  <c r="H266" i="57"/>
  <c r="H265" i="57"/>
  <c r="H264" i="57"/>
  <c r="H263" i="57"/>
  <c r="H262" i="57"/>
  <c r="H261" i="57"/>
  <c r="H260" i="57"/>
  <c r="H259" i="57"/>
  <c r="H258" i="57"/>
  <c r="H257" i="57"/>
  <c r="H256" i="57"/>
  <c r="H255" i="57"/>
  <c r="H254" i="57"/>
  <c r="H253" i="57"/>
  <c r="H252" i="57"/>
  <c r="H251" i="57"/>
  <c r="H250" i="57"/>
  <c r="H249" i="57"/>
  <c r="H248" i="57"/>
  <c r="H247" i="57"/>
  <c r="H246" i="57"/>
  <c r="H245" i="57"/>
  <c r="H244" i="57"/>
  <c r="H243" i="57"/>
  <c r="H242" i="57"/>
  <c r="H241" i="57"/>
  <c r="H240" i="57"/>
  <c r="H239" i="57"/>
  <c r="H238" i="57"/>
  <c r="H237" i="57"/>
  <c r="H236" i="57"/>
  <c r="H235" i="57"/>
  <c r="H234" i="57"/>
  <c r="H233" i="57"/>
  <c r="H232" i="57"/>
  <c r="H231" i="57"/>
  <c r="H230" i="57"/>
  <c r="H229" i="57"/>
  <c r="H228" i="57"/>
  <c r="H227" i="57"/>
  <c r="H226" i="57"/>
  <c r="H225" i="57"/>
  <c r="H224" i="57"/>
  <c r="H223" i="57"/>
  <c r="H222" i="57"/>
  <c r="H221" i="57"/>
  <c r="H220" i="57"/>
  <c r="H219" i="57"/>
  <c r="H218" i="57"/>
  <c r="H217" i="57"/>
  <c r="H216" i="57"/>
  <c r="H215" i="57"/>
  <c r="H214" i="57"/>
  <c r="H213" i="57"/>
  <c r="H212" i="57"/>
  <c r="H211" i="57"/>
  <c r="H210" i="57"/>
  <c r="H209" i="57"/>
  <c r="H208" i="57"/>
  <c r="H207" i="57"/>
  <c r="H206" i="57"/>
  <c r="H205" i="57"/>
  <c r="H204" i="57"/>
  <c r="H203" i="57"/>
  <c r="H202" i="57"/>
  <c r="H201" i="57"/>
  <c r="H200" i="57"/>
  <c r="H199" i="57"/>
  <c r="H198" i="57"/>
  <c r="H197" i="57"/>
  <c r="H196" i="57"/>
  <c r="H195" i="57"/>
  <c r="H194" i="57"/>
  <c r="H193" i="57"/>
  <c r="H192" i="57"/>
  <c r="H191" i="57"/>
  <c r="H190" i="57"/>
  <c r="H189" i="57"/>
  <c r="H188" i="57"/>
  <c r="H187" i="57"/>
  <c r="H186" i="57"/>
  <c r="H185" i="57"/>
  <c r="H184" i="57"/>
  <c r="H183" i="57"/>
  <c r="H182" i="57"/>
  <c r="H181" i="57"/>
  <c r="H180" i="57"/>
  <c r="H179" i="57"/>
  <c r="H178" i="57"/>
  <c r="H177" i="57"/>
  <c r="H176" i="57"/>
  <c r="H175" i="57"/>
  <c r="H174" i="57"/>
  <c r="H173" i="57"/>
  <c r="H172" i="57"/>
  <c r="H171" i="57"/>
  <c r="H170" i="57"/>
  <c r="H169" i="57"/>
  <c r="H168" i="57"/>
  <c r="H167" i="57"/>
  <c r="H166" i="57"/>
  <c r="H165" i="57"/>
  <c r="H164" i="57"/>
  <c r="H163" i="57"/>
  <c r="H162" i="57"/>
  <c r="H161" i="57"/>
  <c r="H160" i="57"/>
  <c r="H159" i="57"/>
  <c r="H158" i="57"/>
  <c r="H157" i="57"/>
  <c r="H156" i="57"/>
  <c r="H155" i="57"/>
  <c r="H154" i="57"/>
  <c r="H153" i="57"/>
  <c r="H152" i="57"/>
  <c r="H151" i="57"/>
  <c r="H150" i="57"/>
  <c r="H149" i="57"/>
  <c r="H148" i="57"/>
  <c r="H147" i="57"/>
  <c r="H146" i="57"/>
  <c r="H145" i="57"/>
  <c r="H144" i="57"/>
  <c r="H143" i="57"/>
  <c r="H142" i="57"/>
  <c r="H141" i="57"/>
  <c r="H140" i="57"/>
  <c r="H139" i="57"/>
  <c r="H138" i="57"/>
  <c r="H137" i="57"/>
  <c r="H136" i="57"/>
  <c r="H135" i="57"/>
  <c r="H134" i="57"/>
  <c r="H133" i="57"/>
  <c r="H132" i="57"/>
  <c r="H131" i="57"/>
  <c r="H130" i="57"/>
  <c r="H129" i="57"/>
  <c r="H128" i="57"/>
  <c r="H127" i="57"/>
  <c r="H126" i="57"/>
  <c r="H125" i="57"/>
  <c r="H124" i="57"/>
  <c r="H123" i="57"/>
  <c r="H122" i="57"/>
  <c r="H121" i="57"/>
  <c r="H120" i="57"/>
  <c r="H119" i="57"/>
  <c r="H118" i="57"/>
  <c r="H117" i="57"/>
  <c r="H116" i="57"/>
  <c r="H115" i="57"/>
  <c r="H114" i="57"/>
  <c r="H113" i="57"/>
  <c r="H112" i="57"/>
  <c r="H111" i="57"/>
  <c r="H110" i="57"/>
  <c r="H109" i="57"/>
  <c r="H108" i="57"/>
  <c r="H107" i="57"/>
  <c r="H106" i="57"/>
  <c r="H105" i="57"/>
  <c r="H104" i="57"/>
  <c r="H103" i="57"/>
  <c r="H102" i="57"/>
  <c r="H101" i="57"/>
  <c r="H100" i="57"/>
  <c r="H99" i="57"/>
  <c r="H98" i="57"/>
  <c r="H97" i="57"/>
  <c r="H96" i="57"/>
  <c r="H95" i="57"/>
  <c r="H94" i="57"/>
  <c r="H93" i="57"/>
  <c r="H92" i="57"/>
  <c r="H91" i="57"/>
  <c r="H90" i="57"/>
  <c r="H89" i="57"/>
  <c r="H88" i="57"/>
  <c r="H87" i="57"/>
  <c r="H86" i="57"/>
  <c r="H85" i="57"/>
  <c r="H84" i="57"/>
  <c r="H83" i="57"/>
  <c r="H82" i="57"/>
  <c r="H81" i="57"/>
  <c r="H80" i="57"/>
  <c r="H79" i="57"/>
  <c r="H78" i="57"/>
  <c r="H77" i="57"/>
  <c r="H76" i="57"/>
  <c r="H75" i="57"/>
  <c r="H74" i="57"/>
  <c r="H73" i="57"/>
  <c r="H72" i="57"/>
  <c r="H71" i="57"/>
  <c r="H70" i="57"/>
  <c r="H69" i="57"/>
  <c r="H68" i="57"/>
  <c r="H67" i="57"/>
  <c r="H66" i="57"/>
  <c r="H65" i="57"/>
  <c r="H64" i="57"/>
  <c r="H63" i="57"/>
  <c r="H62" i="57"/>
  <c r="H61" i="57"/>
  <c r="H60" i="57"/>
  <c r="H59" i="57"/>
  <c r="H58" i="57"/>
  <c r="H57" i="57"/>
  <c r="H56" i="57"/>
  <c r="H55" i="57"/>
  <c r="H54" i="57"/>
  <c r="H53" i="57"/>
  <c r="H52" i="57"/>
  <c r="H51" i="57"/>
  <c r="H50" i="57"/>
  <c r="H49" i="57"/>
  <c r="H48" i="57"/>
  <c r="H47" i="57"/>
  <c r="H46" i="57"/>
  <c r="H45" i="57"/>
  <c r="H44" i="57"/>
  <c r="H43" i="57"/>
  <c r="H42" i="57"/>
  <c r="H41" i="57"/>
  <c r="H40" i="57"/>
  <c r="H39" i="57"/>
  <c r="H38" i="57"/>
  <c r="H37" i="57"/>
  <c r="H36" i="57"/>
  <c r="H35" i="57"/>
  <c r="H34" i="57"/>
  <c r="H33" i="57"/>
  <c r="H32" i="57"/>
  <c r="H31" i="57"/>
  <c r="H30" i="57"/>
  <c r="H29" i="57"/>
  <c r="H28" i="57"/>
  <c r="H27" i="57"/>
  <c r="H26" i="57"/>
  <c r="H25" i="57"/>
  <c r="H24" i="57"/>
  <c r="H23" i="57"/>
  <c r="H22" i="57"/>
  <c r="H21" i="57"/>
  <c r="H20" i="57"/>
  <c r="H19" i="57"/>
  <c r="H18" i="57"/>
  <c r="H17" i="57"/>
  <c r="H16" i="57"/>
  <c r="H15" i="57"/>
  <c r="H14" i="57"/>
  <c r="H13" i="57"/>
  <c r="H12" i="57"/>
  <c r="H11" i="57"/>
  <c r="H10" i="57"/>
  <c r="H9" i="57"/>
  <c r="H8" i="57"/>
  <c r="H7" i="57"/>
  <c r="H6" i="57"/>
  <c r="H5" i="57"/>
  <c r="H4" i="57"/>
  <c r="H3" i="57"/>
  <c r="H2" i="57"/>
  <c r="H308" i="56"/>
  <c r="H307" i="56"/>
  <c r="H306" i="56"/>
  <c r="H305" i="56"/>
  <c r="H304" i="56"/>
  <c r="H303" i="56"/>
  <c r="H302" i="56"/>
  <c r="H301" i="56"/>
  <c r="H300" i="56"/>
  <c r="H299" i="56"/>
  <c r="H298" i="56"/>
  <c r="H297" i="56"/>
  <c r="H296" i="56"/>
  <c r="H295" i="56"/>
  <c r="H294" i="56"/>
  <c r="H293" i="56"/>
  <c r="H292" i="56"/>
  <c r="H291" i="56"/>
  <c r="H290" i="56"/>
  <c r="H289" i="56"/>
  <c r="H288" i="56"/>
  <c r="H287" i="56"/>
  <c r="H286" i="56"/>
  <c r="H285" i="56"/>
  <c r="H284" i="56"/>
  <c r="H283" i="56"/>
  <c r="H282" i="56"/>
  <c r="H281" i="56"/>
  <c r="H280" i="56"/>
  <c r="H279" i="56"/>
  <c r="H278" i="56"/>
  <c r="H277" i="56"/>
  <c r="H276" i="56"/>
  <c r="H275" i="56"/>
  <c r="H274" i="56"/>
  <c r="H273" i="56"/>
  <c r="H272" i="56"/>
  <c r="H271" i="56"/>
  <c r="H270" i="56"/>
  <c r="H269" i="56"/>
  <c r="H268" i="56"/>
  <c r="H267" i="56"/>
  <c r="H266" i="56"/>
  <c r="H265" i="56"/>
  <c r="H264" i="56"/>
  <c r="H263" i="56"/>
  <c r="H262" i="56"/>
  <c r="H261" i="56"/>
  <c r="H260" i="56"/>
  <c r="H259" i="56"/>
  <c r="H258" i="56"/>
  <c r="H257" i="56"/>
  <c r="H256" i="56"/>
  <c r="H255" i="56"/>
  <c r="H254" i="56"/>
  <c r="H253" i="56"/>
  <c r="H252" i="56"/>
  <c r="H251" i="56"/>
  <c r="H250" i="56"/>
  <c r="H249" i="56"/>
  <c r="H248" i="56"/>
  <c r="H247" i="56"/>
  <c r="H246" i="56"/>
  <c r="H245" i="56"/>
  <c r="H244" i="56"/>
  <c r="H243" i="56"/>
  <c r="H242" i="56"/>
  <c r="H241" i="56"/>
  <c r="H240" i="56"/>
  <c r="H239" i="56"/>
  <c r="H238" i="56"/>
  <c r="H237" i="56"/>
  <c r="H236" i="56"/>
  <c r="H235" i="56"/>
  <c r="H234" i="56"/>
  <c r="H233" i="56"/>
  <c r="H232" i="56"/>
  <c r="H231" i="56"/>
  <c r="H230" i="56"/>
  <c r="H229" i="56"/>
  <c r="H228" i="56"/>
  <c r="H227" i="56"/>
  <c r="H226" i="56"/>
  <c r="H225" i="56"/>
  <c r="H224" i="56"/>
  <c r="H223" i="56"/>
  <c r="H222" i="56"/>
  <c r="H221" i="56"/>
  <c r="H220" i="56"/>
  <c r="H219" i="56"/>
  <c r="H218" i="56"/>
  <c r="H217" i="56"/>
  <c r="H216" i="56"/>
  <c r="H215" i="56"/>
  <c r="H214" i="56"/>
  <c r="H213" i="56"/>
  <c r="H212" i="56"/>
  <c r="H211" i="56"/>
  <c r="H210" i="56"/>
  <c r="H209" i="56"/>
  <c r="H208" i="56"/>
  <c r="H207" i="56"/>
  <c r="H206" i="56"/>
  <c r="H205" i="56"/>
  <c r="H204" i="56"/>
  <c r="H203" i="56"/>
  <c r="H202" i="56"/>
  <c r="H201" i="56"/>
  <c r="H200" i="56"/>
  <c r="H199" i="56"/>
  <c r="H198" i="56"/>
  <c r="H197" i="56"/>
  <c r="H196" i="56"/>
  <c r="H195" i="56"/>
  <c r="H194" i="56"/>
  <c r="H193" i="56"/>
  <c r="H192" i="56"/>
  <c r="H191" i="56"/>
  <c r="H190" i="56"/>
  <c r="H189" i="56"/>
  <c r="H188" i="56"/>
  <c r="H187" i="56"/>
  <c r="H186" i="56"/>
  <c r="H185" i="56"/>
  <c r="H184" i="56"/>
  <c r="H183" i="56"/>
  <c r="H182" i="56"/>
  <c r="H181" i="56"/>
  <c r="H180" i="56"/>
  <c r="H179" i="56"/>
  <c r="H178" i="56"/>
  <c r="H177" i="56"/>
  <c r="H176" i="56"/>
  <c r="H175" i="56"/>
  <c r="H174" i="56"/>
  <c r="H173" i="56"/>
  <c r="H172" i="56"/>
  <c r="H171" i="56"/>
  <c r="H170" i="56"/>
  <c r="H169" i="56"/>
  <c r="H168" i="56"/>
  <c r="H167" i="56"/>
  <c r="H166" i="56"/>
  <c r="H165" i="56"/>
  <c r="H164" i="56"/>
  <c r="H163" i="56"/>
  <c r="H162" i="56"/>
  <c r="H161" i="56"/>
  <c r="H160" i="56"/>
  <c r="H159" i="56"/>
  <c r="H158" i="56"/>
  <c r="H157" i="56"/>
  <c r="H156" i="56"/>
  <c r="H155" i="56"/>
  <c r="H154" i="56"/>
  <c r="H153" i="56"/>
  <c r="H152" i="56"/>
  <c r="H151" i="56"/>
  <c r="H150" i="56"/>
  <c r="H149" i="56"/>
  <c r="H148" i="56"/>
  <c r="H147" i="56"/>
  <c r="H146" i="56"/>
  <c r="H145" i="56"/>
  <c r="H144" i="56"/>
  <c r="H143" i="56"/>
  <c r="H142" i="56"/>
  <c r="H141" i="56"/>
  <c r="H140" i="56"/>
  <c r="H139" i="56"/>
  <c r="H138" i="56"/>
  <c r="H137" i="56"/>
  <c r="H136" i="56"/>
  <c r="H135" i="56"/>
  <c r="H134" i="56"/>
  <c r="H133" i="56"/>
  <c r="H132" i="56"/>
  <c r="H131" i="56"/>
  <c r="H130" i="56"/>
  <c r="H129" i="56"/>
  <c r="H128" i="56"/>
  <c r="H127" i="56"/>
  <c r="H126" i="56"/>
  <c r="H125" i="56"/>
  <c r="H124" i="56"/>
  <c r="H123" i="56"/>
  <c r="H122" i="56"/>
  <c r="H121" i="56"/>
  <c r="H120" i="56"/>
  <c r="H119" i="56"/>
  <c r="H118" i="56"/>
  <c r="H117" i="56"/>
  <c r="H116" i="56"/>
  <c r="H115" i="56"/>
  <c r="H114" i="56"/>
  <c r="H113" i="56"/>
  <c r="H112" i="56"/>
  <c r="H111" i="56"/>
  <c r="H110" i="56"/>
  <c r="H109" i="56"/>
  <c r="H108" i="56"/>
  <c r="H107" i="56"/>
  <c r="H106" i="56"/>
  <c r="H105" i="56"/>
  <c r="H104" i="56"/>
  <c r="H103" i="56"/>
  <c r="H102" i="56"/>
  <c r="H101" i="56"/>
  <c r="H100" i="56"/>
  <c r="H99" i="56"/>
  <c r="H98" i="56"/>
  <c r="H97" i="56"/>
  <c r="H96" i="56"/>
  <c r="H95" i="56"/>
  <c r="H94" i="56"/>
  <c r="H93" i="56"/>
  <c r="H92" i="56"/>
  <c r="H91" i="56"/>
  <c r="H90" i="56"/>
  <c r="H89" i="56"/>
  <c r="H88" i="56"/>
  <c r="H87" i="56"/>
  <c r="H86" i="56"/>
  <c r="H85" i="56"/>
  <c r="H84" i="56"/>
  <c r="H83" i="56"/>
  <c r="H82" i="56"/>
  <c r="H81" i="56"/>
  <c r="H80" i="56"/>
  <c r="H79" i="56"/>
  <c r="H78" i="56"/>
  <c r="H77" i="56"/>
  <c r="H76" i="56"/>
  <c r="H75" i="56"/>
  <c r="H74" i="56"/>
  <c r="H73" i="56"/>
  <c r="H72" i="56"/>
  <c r="H71" i="56"/>
  <c r="H70" i="56"/>
  <c r="H69" i="56"/>
  <c r="H68" i="56"/>
  <c r="H67" i="56"/>
  <c r="H66" i="56"/>
  <c r="H65" i="56"/>
  <c r="H64" i="56"/>
  <c r="H63" i="56"/>
  <c r="H62" i="56"/>
  <c r="H61" i="56"/>
  <c r="H60" i="56"/>
  <c r="H59" i="56"/>
  <c r="H58" i="56"/>
  <c r="H57" i="56"/>
  <c r="H56" i="56"/>
  <c r="H55" i="56"/>
  <c r="H54" i="56"/>
  <c r="H53" i="56"/>
  <c r="H52" i="56"/>
  <c r="H51" i="56"/>
  <c r="H50" i="56"/>
  <c r="H49" i="56"/>
  <c r="H48" i="56"/>
  <c r="H47" i="56"/>
  <c r="H46" i="56"/>
  <c r="H45" i="56"/>
  <c r="H44" i="56"/>
  <c r="H43" i="56"/>
  <c r="H42" i="56"/>
  <c r="H41" i="56"/>
  <c r="H40" i="56"/>
  <c r="H39" i="56"/>
  <c r="H38" i="56"/>
  <c r="H37" i="56"/>
  <c r="H36" i="56"/>
  <c r="H35" i="56"/>
  <c r="H34" i="56"/>
  <c r="H33" i="56"/>
  <c r="H32" i="56"/>
  <c r="H31" i="56"/>
  <c r="H30" i="56"/>
  <c r="H29" i="56"/>
  <c r="H28" i="56"/>
  <c r="H27" i="56"/>
  <c r="H26" i="56"/>
  <c r="H25" i="56"/>
  <c r="H24" i="56"/>
  <c r="H23" i="56"/>
  <c r="H22" i="56"/>
  <c r="H21" i="56"/>
  <c r="H20" i="56"/>
  <c r="H19" i="56"/>
  <c r="H18" i="56"/>
  <c r="H17" i="56"/>
  <c r="H16" i="56"/>
  <c r="H15" i="56"/>
  <c r="H14" i="56"/>
  <c r="H13" i="56"/>
  <c r="H12" i="56"/>
  <c r="H11" i="56"/>
  <c r="H10" i="56"/>
  <c r="H9" i="56"/>
  <c r="H8" i="56"/>
  <c r="H7" i="56"/>
  <c r="H6" i="56"/>
  <c r="H5" i="56"/>
  <c r="H4" i="56"/>
  <c r="H3" i="56"/>
  <c r="H2" i="56"/>
  <c r="H308" i="55"/>
  <c r="H307" i="55"/>
  <c r="H306" i="55"/>
  <c r="H305" i="55"/>
  <c r="H304" i="55"/>
  <c r="H303" i="55"/>
  <c r="H302" i="55"/>
  <c r="H301" i="55"/>
  <c r="H300" i="55"/>
  <c r="H299" i="55"/>
  <c r="H298" i="55"/>
  <c r="H297" i="55"/>
  <c r="H296" i="55"/>
  <c r="H295" i="55"/>
  <c r="H294" i="55"/>
  <c r="H293" i="55"/>
  <c r="H292" i="55"/>
  <c r="H291" i="55"/>
  <c r="H290" i="55"/>
  <c r="H289" i="55"/>
  <c r="H288" i="55"/>
  <c r="H287" i="55"/>
  <c r="H286" i="55"/>
  <c r="H285" i="55"/>
  <c r="H284" i="55"/>
  <c r="H283" i="55"/>
  <c r="H282" i="55"/>
  <c r="H281" i="55"/>
  <c r="H280" i="55"/>
  <c r="H279" i="55"/>
  <c r="H278" i="55"/>
  <c r="H277" i="55"/>
  <c r="H276" i="55"/>
  <c r="H275" i="55"/>
  <c r="H274" i="55"/>
  <c r="H273" i="55"/>
  <c r="H272" i="55"/>
  <c r="H271" i="55"/>
  <c r="H270" i="55"/>
  <c r="H269" i="55"/>
  <c r="H268" i="55"/>
  <c r="H267" i="55"/>
  <c r="H266" i="55"/>
  <c r="H265" i="55"/>
  <c r="H264" i="55"/>
  <c r="H263" i="55"/>
  <c r="H262" i="55"/>
  <c r="H261" i="55"/>
  <c r="H260" i="55"/>
  <c r="H259" i="55"/>
  <c r="H258" i="55"/>
  <c r="H257" i="55"/>
  <c r="H256" i="55"/>
  <c r="H255" i="55"/>
  <c r="H254" i="55"/>
  <c r="H253" i="55"/>
  <c r="H252" i="55"/>
  <c r="H251" i="55"/>
  <c r="H250" i="55"/>
  <c r="H249" i="55"/>
  <c r="H248" i="55"/>
  <c r="H247" i="55"/>
  <c r="H246" i="55"/>
  <c r="H245" i="55"/>
  <c r="H244" i="55"/>
  <c r="H243" i="55"/>
  <c r="H242" i="55"/>
  <c r="H241" i="55"/>
  <c r="H240" i="55"/>
  <c r="H239" i="55"/>
  <c r="H238" i="55"/>
  <c r="H237" i="55"/>
  <c r="H236" i="55"/>
  <c r="H235" i="55"/>
  <c r="H234" i="55"/>
  <c r="H233" i="55"/>
  <c r="H232" i="55"/>
  <c r="H231" i="55"/>
  <c r="H230" i="55"/>
  <c r="H229" i="55"/>
  <c r="H228" i="55"/>
  <c r="H227" i="55"/>
  <c r="H226" i="55"/>
  <c r="H225" i="55"/>
  <c r="H224" i="55"/>
  <c r="H223" i="55"/>
  <c r="H222" i="55"/>
  <c r="H221" i="55"/>
  <c r="H220" i="55"/>
  <c r="H219" i="55"/>
  <c r="H218" i="55"/>
  <c r="H217" i="55"/>
  <c r="H216" i="55"/>
  <c r="H215" i="55"/>
  <c r="H214" i="55"/>
  <c r="H213" i="55"/>
  <c r="H212" i="55"/>
  <c r="H211" i="55"/>
  <c r="H210" i="55"/>
  <c r="H209" i="55"/>
  <c r="H208" i="55"/>
  <c r="H207" i="55"/>
  <c r="H206" i="55"/>
  <c r="H205" i="55"/>
  <c r="H204" i="55"/>
  <c r="H203" i="55"/>
  <c r="H202" i="55"/>
  <c r="H201" i="55"/>
  <c r="H200" i="55"/>
  <c r="H199" i="55"/>
  <c r="H198" i="55"/>
  <c r="H197" i="55"/>
  <c r="H196" i="55"/>
  <c r="H195" i="55"/>
  <c r="H194" i="55"/>
  <c r="H193" i="55"/>
  <c r="H192" i="55"/>
  <c r="H191" i="55"/>
  <c r="H190" i="55"/>
  <c r="H189" i="55"/>
  <c r="H188" i="55"/>
  <c r="H187" i="55"/>
  <c r="H186" i="55"/>
  <c r="H185" i="55"/>
  <c r="H184" i="55"/>
  <c r="H183" i="55"/>
  <c r="H182" i="55"/>
  <c r="H181" i="55"/>
  <c r="H180" i="55"/>
  <c r="H179" i="55"/>
  <c r="H178" i="55"/>
  <c r="H177" i="55"/>
  <c r="H176" i="55"/>
  <c r="H175" i="55"/>
  <c r="H174" i="55"/>
  <c r="H173" i="55"/>
  <c r="H172" i="55"/>
  <c r="H171" i="55"/>
  <c r="H170" i="55"/>
  <c r="H169" i="55"/>
  <c r="H168" i="55"/>
  <c r="H167" i="55"/>
  <c r="H166" i="55"/>
  <c r="H165" i="55"/>
  <c r="H164" i="55"/>
  <c r="H163" i="55"/>
  <c r="H162" i="55"/>
  <c r="H161" i="55"/>
  <c r="H160" i="55"/>
  <c r="H159" i="55"/>
  <c r="H158" i="55"/>
  <c r="H157" i="55"/>
  <c r="H156" i="55"/>
  <c r="H155" i="55"/>
  <c r="H154" i="55"/>
  <c r="H153" i="55"/>
  <c r="H152" i="55"/>
  <c r="H151" i="55"/>
  <c r="H150" i="55"/>
  <c r="H149" i="55"/>
  <c r="H148" i="55"/>
  <c r="H147" i="55"/>
  <c r="H146" i="55"/>
  <c r="H145" i="55"/>
  <c r="H144" i="55"/>
  <c r="H143" i="55"/>
  <c r="H142" i="55"/>
  <c r="H141" i="55"/>
  <c r="H140" i="55"/>
  <c r="H139" i="55"/>
  <c r="H138" i="55"/>
  <c r="H137" i="55"/>
  <c r="H136" i="55"/>
  <c r="H135" i="55"/>
  <c r="H134" i="55"/>
  <c r="H133" i="55"/>
  <c r="H132" i="55"/>
  <c r="H131" i="55"/>
  <c r="H130" i="55"/>
  <c r="H129" i="55"/>
  <c r="H128" i="55"/>
  <c r="H127" i="55"/>
  <c r="H126" i="55"/>
  <c r="H125" i="55"/>
  <c r="H124" i="55"/>
  <c r="H123" i="55"/>
  <c r="H122" i="55"/>
  <c r="H121" i="55"/>
  <c r="H120" i="55"/>
  <c r="H119" i="55"/>
  <c r="H118" i="55"/>
  <c r="H117" i="55"/>
  <c r="H116" i="55"/>
  <c r="H115" i="55"/>
  <c r="H114" i="55"/>
  <c r="H113" i="55"/>
  <c r="H112" i="55"/>
  <c r="H111" i="55"/>
  <c r="H110" i="55"/>
  <c r="H109" i="55"/>
  <c r="H108" i="55"/>
  <c r="H107" i="55"/>
  <c r="H106" i="55"/>
  <c r="H105" i="55"/>
  <c r="H104" i="55"/>
  <c r="H103" i="55"/>
  <c r="H102" i="55"/>
  <c r="H101" i="55"/>
  <c r="H100" i="55"/>
  <c r="H99" i="55"/>
  <c r="H98" i="55"/>
  <c r="H97" i="55"/>
  <c r="H96" i="55"/>
  <c r="H95" i="55"/>
  <c r="H94" i="55"/>
  <c r="H93" i="55"/>
  <c r="H92" i="55"/>
  <c r="H91" i="55"/>
  <c r="H90" i="55"/>
  <c r="H89" i="55"/>
  <c r="H88" i="55"/>
  <c r="H87" i="55"/>
  <c r="H86" i="55"/>
  <c r="H85" i="55"/>
  <c r="H84" i="55"/>
  <c r="H83" i="55"/>
  <c r="H82" i="55"/>
  <c r="H81" i="55"/>
  <c r="H80" i="55"/>
  <c r="H79" i="55"/>
  <c r="H78" i="55"/>
  <c r="H77" i="55"/>
  <c r="H76" i="55"/>
  <c r="H75" i="55"/>
  <c r="H74" i="55"/>
  <c r="H73" i="55"/>
  <c r="H72" i="55"/>
  <c r="H71" i="55"/>
  <c r="H70" i="55"/>
  <c r="H69" i="55"/>
  <c r="H68" i="55"/>
  <c r="H67" i="55"/>
  <c r="H66" i="55"/>
  <c r="H65" i="55"/>
  <c r="H64" i="55"/>
  <c r="H63" i="55"/>
  <c r="H62" i="55"/>
  <c r="H61" i="55"/>
  <c r="H60" i="55"/>
  <c r="H59" i="55"/>
  <c r="H58" i="55"/>
  <c r="H57" i="55"/>
  <c r="H56" i="55"/>
  <c r="H55" i="55"/>
  <c r="H54" i="55"/>
  <c r="H53" i="55"/>
  <c r="H52" i="55"/>
  <c r="H51" i="55"/>
  <c r="H50" i="55"/>
  <c r="H49" i="55"/>
  <c r="H48" i="55"/>
  <c r="H47" i="55"/>
  <c r="H46" i="55"/>
  <c r="H45" i="55"/>
  <c r="H44" i="55"/>
  <c r="H43" i="55"/>
  <c r="H42" i="55"/>
  <c r="H41" i="55"/>
  <c r="H40" i="55"/>
  <c r="H39" i="55"/>
  <c r="H38" i="55"/>
  <c r="H37" i="55"/>
  <c r="H36" i="55"/>
  <c r="H35" i="55"/>
  <c r="H34" i="55"/>
  <c r="H33" i="55"/>
  <c r="H32" i="55"/>
  <c r="H31" i="55"/>
  <c r="H30" i="55"/>
  <c r="H29" i="55"/>
  <c r="H28" i="55"/>
  <c r="H27" i="55"/>
  <c r="H26" i="55"/>
  <c r="H25" i="55"/>
  <c r="H24" i="55"/>
  <c r="H23" i="55"/>
  <c r="H22" i="55"/>
  <c r="H21" i="55"/>
  <c r="H20" i="55"/>
  <c r="H19" i="55"/>
  <c r="H18" i="55"/>
  <c r="H17" i="55"/>
  <c r="H16" i="55"/>
  <c r="H15" i="55"/>
  <c r="H14" i="55"/>
  <c r="H13" i="55"/>
  <c r="H12" i="55"/>
  <c r="H11" i="55"/>
  <c r="H10" i="55"/>
  <c r="H9" i="55"/>
  <c r="H8" i="55"/>
  <c r="H7" i="55"/>
  <c r="H6" i="55"/>
  <c r="H5" i="55"/>
  <c r="H4" i="55"/>
  <c r="H3" i="55"/>
  <c r="H2" i="55"/>
  <c r="H308" i="54"/>
  <c r="H307" i="54"/>
  <c r="H306" i="54"/>
  <c r="H305" i="54"/>
  <c r="H304" i="54"/>
  <c r="H303" i="54"/>
  <c r="H302" i="54"/>
  <c r="H301" i="54"/>
  <c r="H300" i="54"/>
  <c r="H299" i="54"/>
  <c r="H298" i="54"/>
  <c r="H297" i="54"/>
  <c r="H296" i="54"/>
  <c r="H295" i="54"/>
  <c r="H294" i="54"/>
  <c r="H293" i="54"/>
  <c r="H292" i="54"/>
  <c r="H291" i="54"/>
  <c r="H290" i="54"/>
  <c r="H289" i="54"/>
  <c r="H288" i="54"/>
  <c r="H287" i="54"/>
  <c r="H286" i="54"/>
  <c r="H285" i="54"/>
  <c r="H284" i="54"/>
  <c r="H283" i="54"/>
  <c r="H282" i="54"/>
  <c r="H281" i="54"/>
  <c r="H280" i="54"/>
  <c r="H279" i="54"/>
  <c r="H278" i="54"/>
  <c r="H277" i="54"/>
  <c r="H276" i="54"/>
  <c r="H275" i="54"/>
  <c r="H274" i="54"/>
  <c r="H273" i="54"/>
  <c r="H272" i="54"/>
  <c r="H271" i="54"/>
  <c r="H270" i="54"/>
  <c r="H269" i="54"/>
  <c r="H268" i="54"/>
  <c r="H267" i="54"/>
  <c r="H266" i="54"/>
  <c r="H265" i="54"/>
  <c r="H264" i="54"/>
  <c r="H263" i="54"/>
  <c r="H262" i="54"/>
  <c r="H261" i="54"/>
  <c r="H260" i="54"/>
  <c r="H259" i="54"/>
  <c r="H258" i="54"/>
  <c r="H257" i="54"/>
  <c r="H256" i="54"/>
  <c r="H255" i="54"/>
  <c r="H254" i="54"/>
  <c r="H253" i="54"/>
  <c r="H252" i="54"/>
  <c r="H251" i="54"/>
  <c r="H250" i="54"/>
  <c r="H249" i="54"/>
  <c r="H248" i="54"/>
  <c r="H247" i="54"/>
  <c r="H246" i="54"/>
  <c r="H245" i="54"/>
  <c r="H244" i="54"/>
  <c r="H243" i="54"/>
  <c r="H242" i="54"/>
  <c r="H241" i="54"/>
  <c r="H240" i="54"/>
  <c r="H239" i="54"/>
  <c r="H238" i="54"/>
  <c r="H237" i="54"/>
  <c r="H236" i="54"/>
  <c r="H235" i="54"/>
  <c r="H234" i="54"/>
  <c r="H233" i="54"/>
  <c r="H232" i="54"/>
  <c r="H231" i="54"/>
  <c r="H230" i="54"/>
  <c r="H229" i="54"/>
  <c r="H228" i="54"/>
  <c r="H227" i="54"/>
  <c r="H226" i="54"/>
  <c r="H225" i="54"/>
  <c r="H224" i="54"/>
  <c r="H223" i="54"/>
  <c r="H222" i="54"/>
  <c r="H221" i="54"/>
  <c r="H220" i="54"/>
  <c r="H219" i="54"/>
  <c r="H218" i="54"/>
  <c r="H217" i="54"/>
  <c r="H216" i="54"/>
  <c r="H215" i="54"/>
  <c r="H214" i="54"/>
  <c r="H213" i="54"/>
  <c r="H212" i="54"/>
  <c r="H211" i="54"/>
  <c r="H210" i="54"/>
  <c r="H209" i="54"/>
  <c r="H208" i="54"/>
  <c r="H207" i="54"/>
  <c r="H206" i="54"/>
  <c r="H205" i="54"/>
  <c r="H204" i="54"/>
  <c r="H203" i="54"/>
  <c r="H202" i="54"/>
  <c r="H201" i="54"/>
  <c r="H200" i="54"/>
  <c r="H199" i="54"/>
  <c r="H198" i="54"/>
  <c r="H197" i="54"/>
  <c r="H196" i="54"/>
  <c r="H195" i="54"/>
  <c r="H194" i="54"/>
  <c r="H193" i="54"/>
  <c r="H192" i="54"/>
  <c r="H191" i="54"/>
  <c r="H190" i="54"/>
  <c r="H189" i="54"/>
  <c r="H188" i="54"/>
  <c r="H187" i="54"/>
  <c r="H186" i="54"/>
  <c r="H185" i="54"/>
  <c r="H184" i="54"/>
  <c r="H183" i="54"/>
  <c r="H182" i="54"/>
  <c r="H181" i="54"/>
  <c r="H180" i="54"/>
  <c r="H179" i="54"/>
  <c r="H178" i="54"/>
  <c r="H177" i="54"/>
  <c r="H176" i="54"/>
  <c r="H175" i="54"/>
  <c r="H174" i="54"/>
  <c r="H173" i="54"/>
  <c r="H172" i="54"/>
  <c r="H171" i="54"/>
  <c r="H170" i="54"/>
  <c r="H169" i="54"/>
  <c r="H168" i="54"/>
  <c r="H167" i="54"/>
  <c r="H166" i="54"/>
  <c r="H165" i="54"/>
  <c r="H164" i="54"/>
  <c r="H163" i="54"/>
  <c r="H162" i="54"/>
  <c r="H161" i="54"/>
  <c r="H160" i="54"/>
  <c r="H159" i="54"/>
  <c r="H158" i="54"/>
  <c r="H157" i="54"/>
  <c r="H156" i="54"/>
  <c r="H155" i="54"/>
  <c r="H154" i="54"/>
  <c r="H153" i="54"/>
  <c r="H152" i="54"/>
  <c r="H151" i="54"/>
  <c r="H150" i="54"/>
  <c r="H149" i="54"/>
  <c r="H148" i="54"/>
  <c r="H147" i="54"/>
  <c r="H146" i="54"/>
  <c r="H145" i="54"/>
  <c r="H144" i="54"/>
  <c r="H143" i="54"/>
  <c r="H142" i="54"/>
  <c r="H141" i="54"/>
  <c r="H140" i="54"/>
  <c r="H139" i="54"/>
  <c r="H138" i="54"/>
  <c r="H137" i="54"/>
  <c r="H136" i="54"/>
  <c r="H135" i="54"/>
  <c r="H134" i="54"/>
  <c r="H133" i="54"/>
  <c r="H132" i="54"/>
  <c r="H131" i="54"/>
  <c r="H130" i="54"/>
  <c r="H129" i="54"/>
  <c r="H128" i="54"/>
  <c r="H127" i="54"/>
  <c r="H126" i="54"/>
  <c r="H125" i="54"/>
  <c r="H124" i="54"/>
  <c r="H123" i="54"/>
  <c r="H122" i="54"/>
  <c r="H121" i="54"/>
  <c r="H120" i="54"/>
  <c r="H119" i="54"/>
  <c r="H118" i="54"/>
  <c r="H117" i="54"/>
  <c r="H116" i="54"/>
  <c r="H115" i="54"/>
  <c r="H114" i="54"/>
  <c r="H113" i="54"/>
  <c r="H112" i="54"/>
  <c r="H111" i="54"/>
  <c r="H110" i="54"/>
  <c r="H109" i="54"/>
  <c r="H108" i="54"/>
  <c r="H107" i="54"/>
  <c r="H106" i="54"/>
  <c r="H105" i="54"/>
  <c r="H104" i="54"/>
  <c r="H103" i="54"/>
  <c r="H102" i="54"/>
  <c r="H101" i="54"/>
  <c r="H100" i="54"/>
  <c r="H99" i="54"/>
  <c r="H98" i="54"/>
  <c r="H97" i="54"/>
  <c r="H96" i="54"/>
  <c r="H95" i="54"/>
  <c r="H94" i="54"/>
  <c r="H93" i="54"/>
  <c r="H92" i="54"/>
  <c r="H91" i="54"/>
  <c r="H90" i="54"/>
  <c r="H89" i="54"/>
  <c r="H88" i="54"/>
  <c r="H87" i="54"/>
  <c r="H86" i="54"/>
  <c r="H85" i="54"/>
  <c r="H84" i="54"/>
  <c r="H83" i="54"/>
  <c r="H82" i="54"/>
  <c r="H81" i="54"/>
  <c r="H80" i="54"/>
  <c r="H79" i="54"/>
  <c r="H78" i="54"/>
  <c r="H77" i="54"/>
  <c r="H76" i="54"/>
  <c r="H75" i="54"/>
  <c r="H74" i="54"/>
  <c r="H73" i="54"/>
  <c r="H72" i="54"/>
  <c r="H71" i="54"/>
  <c r="H70" i="54"/>
  <c r="H69" i="54"/>
  <c r="H68" i="54"/>
  <c r="H67" i="54"/>
  <c r="H66" i="54"/>
  <c r="H65" i="54"/>
  <c r="H64" i="54"/>
  <c r="H63" i="54"/>
  <c r="H62" i="54"/>
  <c r="H61" i="54"/>
  <c r="H60" i="54"/>
  <c r="H59" i="54"/>
  <c r="H58" i="54"/>
  <c r="H57" i="54"/>
  <c r="H56" i="54"/>
  <c r="H55" i="54"/>
  <c r="H54" i="54"/>
  <c r="H53" i="54"/>
  <c r="H52" i="54"/>
  <c r="H51" i="54"/>
  <c r="H50" i="54"/>
  <c r="H49" i="54"/>
  <c r="H48" i="54"/>
  <c r="H47" i="54"/>
  <c r="H46" i="54"/>
  <c r="H45" i="54"/>
  <c r="H44" i="54"/>
  <c r="H43" i="54"/>
  <c r="H42" i="54"/>
  <c r="H41" i="54"/>
  <c r="H40" i="54"/>
  <c r="H39" i="54"/>
  <c r="H38" i="54"/>
  <c r="H37" i="54"/>
  <c r="H36" i="54"/>
  <c r="H35" i="54"/>
  <c r="H34" i="54"/>
  <c r="H33" i="54"/>
  <c r="H32" i="54"/>
  <c r="H31" i="54"/>
  <c r="H30" i="54"/>
  <c r="H29" i="54"/>
  <c r="H28" i="54"/>
  <c r="H27" i="54"/>
  <c r="H26" i="54"/>
  <c r="H25" i="54"/>
  <c r="H24" i="54"/>
  <c r="H23" i="54"/>
  <c r="H22" i="54"/>
  <c r="H21" i="54"/>
  <c r="H20" i="54"/>
  <c r="H19" i="54"/>
  <c r="H18" i="54"/>
  <c r="H17" i="54"/>
  <c r="H16" i="54"/>
  <c r="H15" i="54"/>
  <c r="H14" i="54"/>
  <c r="H13" i="54"/>
  <c r="H12" i="54"/>
  <c r="H11" i="54"/>
  <c r="H10" i="54"/>
  <c r="H9" i="54"/>
  <c r="H8" i="54"/>
  <c r="H7" i="54"/>
  <c r="H6" i="54"/>
  <c r="H5" i="54"/>
  <c r="H4" i="54"/>
  <c r="H3" i="54"/>
  <c r="H2" i="54"/>
  <c r="H308" i="53"/>
  <c r="H307" i="53"/>
  <c r="H306" i="53"/>
  <c r="H305" i="53"/>
  <c r="H304" i="53"/>
  <c r="H303" i="53"/>
  <c r="H302" i="53"/>
  <c r="H301" i="53"/>
  <c r="H300" i="53"/>
  <c r="H299" i="53"/>
  <c r="H298" i="53"/>
  <c r="H297" i="53"/>
  <c r="H296" i="53"/>
  <c r="H295" i="53"/>
  <c r="H294" i="53"/>
  <c r="H293" i="53"/>
  <c r="H292" i="53"/>
  <c r="H291" i="53"/>
  <c r="H290" i="53"/>
  <c r="H289" i="53"/>
  <c r="H288" i="53"/>
  <c r="H287" i="53"/>
  <c r="H286" i="53"/>
  <c r="H285" i="53"/>
  <c r="H284" i="53"/>
  <c r="H283" i="53"/>
  <c r="H282" i="53"/>
  <c r="H281" i="53"/>
  <c r="H280" i="53"/>
  <c r="H279" i="53"/>
  <c r="H278" i="53"/>
  <c r="H277" i="53"/>
  <c r="H276" i="53"/>
  <c r="H275" i="53"/>
  <c r="H274" i="53"/>
  <c r="H273" i="53"/>
  <c r="H272" i="53"/>
  <c r="H271" i="53"/>
  <c r="H270" i="53"/>
  <c r="H269" i="53"/>
  <c r="H268" i="53"/>
  <c r="H267" i="53"/>
  <c r="H266" i="53"/>
  <c r="H265" i="53"/>
  <c r="H264" i="53"/>
  <c r="H263" i="53"/>
  <c r="H262" i="53"/>
  <c r="H261" i="53"/>
  <c r="H260" i="53"/>
  <c r="H259" i="53"/>
  <c r="H258" i="53"/>
  <c r="H257" i="53"/>
  <c r="H256" i="53"/>
  <c r="H255" i="53"/>
  <c r="H254" i="53"/>
  <c r="H253" i="53"/>
  <c r="H252" i="53"/>
  <c r="H251" i="53"/>
  <c r="H250" i="53"/>
  <c r="H249" i="53"/>
  <c r="H248" i="53"/>
  <c r="H247" i="53"/>
  <c r="H246" i="53"/>
  <c r="H245" i="53"/>
  <c r="H244" i="53"/>
  <c r="H243" i="53"/>
  <c r="H242" i="53"/>
  <c r="H241" i="53"/>
  <c r="H240" i="53"/>
  <c r="H239" i="53"/>
  <c r="H238" i="53"/>
  <c r="H237" i="53"/>
  <c r="H236" i="53"/>
  <c r="H235" i="53"/>
  <c r="H234" i="53"/>
  <c r="H233" i="53"/>
  <c r="H232" i="53"/>
  <c r="H231" i="53"/>
  <c r="H230" i="53"/>
  <c r="H229" i="53"/>
  <c r="H228" i="53"/>
  <c r="H227" i="53"/>
  <c r="H226" i="53"/>
  <c r="H225" i="53"/>
  <c r="H224" i="53"/>
  <c r="H223" i="53"/>
  <c r="H222" i="53"/>
  <c r="H221" i="53"/>
  <c r="H220" i="53"/>
  <c r="H219" i="53"/>
  <c r="H218" i="53"/>
  <c r="H217" i="53"/>
  <c r="H216" i="53"/>
  <c r="H215" i="53"/>
  <c r="H214" i="53"/>
  <c r="H213" i="53"/>
  <c r="H212" i="53"/>
  <c r="H211" i="53"/>
  <c r="H210" i="53"/>
  <c r="H209" i="53"/>
  <c r="H208" i="53"/>
  <c r="H207" i="53"/>
  <c r="H206" i="53"/>
  <c r="H205" i="53"/>
  <c r="H204" i="53"/>
  <c r="H203" i="53"/>
  <c r="H202" i="53"/>
  <c r="H201" i="53"/>
  <c r="H200" i="53"/>
  <c r="H199" i="53"/>
  <c r="H198" i="53"/>
  <c r="H197" i="53"/>
  <c r="H196" i="53"/>
  <c r="H195" i="53"/>
  <c r="H194" i="53"/>
  <c r="H193" i="53"/>
  <c r="H192" i="53"/>
  <c r="H191" i="53"/>
  <c r="H190" i="53"/>
  <c r="H189" i="53"/>
  <c r="H188" i="53"/>
  <c r="H187" i="53"/>
  <c r="H186" i="53"/>
  <c r="H185" i="53"/>
  <c r="H184" i="53"/>
  <c r="H183" i="53"/>
  <c r="H182" i="53"/>
  <c r="H181" i="53"/>
  <c r="H180" i="53"/>
  <c r="H179" i="53"/>
  <c r="H178" i="53"/>
  <c r="H177" i="53"/>
  <c r="H176" i="53"/>
  <c r="H175" i="53"/>
  <c r="H174" i="53"/>
  <c r="H173" i="53"/>
  <c r="H172" i="53"/>
  <c r="H171" i="53"/>
  <c r="H170" i="53"/>
  <c r="H169" i="53"/>
  <c r="H168" i="53"/>
  <c r="H167" i="53"/>
  <c r="H166" i="53"/>
  <c r="H165" i="53"/>
  <c r="H164" i="53"/>
  <c r="H163" i="53"/>
  <c r="H162" i="53"/>
  <c r="H161" i="53"/>
  <c r="H160" i="53"/>
  <c r="H159" i="53"/>
  <c r="H158" i="53"/>
  <c r="H157" i="53"/>
  <c r="H156" i="53"/>
  <c r="H155" i="53"/>
  <c r="H154" i="53"/>
  <c r="H153" i="53"/>
  <c r="H152" i="53"/>
  <c r="H151" i="53"/>
  <c r="H150" i="53"/>
  <c r="H149" i="53"/>
  <c r="H148" i="53"/>
  <c r="H147" i="53"/>
  <c r="H146" i="53"/>
  <c r="H145" i="53"/>
  <c r="H144" i="53"/>
  <c r="H143" i="53"/>
  <c r="H142" i="53"/>
  <c r="H141" i="53"/>
  <c r="H140" i="53"/>
  <c r="H139" i="53"/>
  <c r="H138" i="53"/>
  <c r="H137" i="53"/>
  <c r="H136" i="53"/>
  <c r="H135" i="53"/>
  <c r="H134" i="53"/>
  <c r="H133" i="53"/>
  <c r="H132" i="53"/>
  <c r="H131" i="53"/>
  <c r="H130" i="53"/>
  <c r="H129" i="53"/>
  <c r="H128" i="53"/>
  <c r="H127" i="53"/>
  <c r="H126" i="53"/>
  <c r="H125" i="53"/>
  <c r="H124" i="53"/>
  <c r="H123" i="53"/>
  <c r="H122" i="53"/>
  <c r="H121" i="53"/>
  <c r="H120" i="53"/>
  <c r="H119" i="53"/>
  <c r="H118" i="53"/>
  <c r="H117" i="53"/>
  <c r="H116" i="53"/>
  <c r="H115" i="53"/>
  <c r="H114" i="53"/>
  <c r="H113" i="53"/>
  <c r="H112" i="53"/>
  <c r="H111" i="53"/>
  <c r="H110" i="53"/>
  <c r="H109" i="53"/>
  <c r="H108" i="53"/>
  <c r="H107" i="53"/>
  <c r="H106" i="53"/>
  <c r="H105" i="53"/>
  <c r="H104" i="53"/>
  <c r="H103" i="53"/>
  <c r="H102" i="53"/>
  <c r="H101" i="53"/>
  <c r="H100" i="53"/>
  <c r="H99" i="53"/>
  <c r="H98" i="53"/>
  <c r="H97" i="53"/>
  <c r="H96" i="53"/>
  <c r="H95" i="53"/>
  <c r="H94" i="53"/>
  <c r="H93" i="53"/>
  <c r="H92" i="53"/>
  <c r="H91" i="53"/>
  <c r="H90" i="53"/>
  <c r="H89" i="53"/>
  <c r="H88" i="53"/>
  <c r="H87" i="53"/>
  <c r="H86" i="53"/>
  <c r="H85" i="53"/>
  <c r="H84" i="53"/>
  <c r="H83" i="53"/>
  <c r="H82" i="53"/>
  <c r="H81" i="53"/>
  <c r="H80" i="53"/>
  <c r="H79" i="53"/>
  <c r="H78" i="53"/>
  <c r="H77" i="53"/>
  <c r="H76" i="53"/>
  <c r="H75" i="53"/>
  <c r="H74" i="53"/>
  <c r="H73" i="53"/>
  <c r="H72" i="53"/>
  <c r="H71" i="53"/>
  <c r="H70" i="53"/>
  <c r="H69" i="53"/>
  <c r="H68" i="53"/>
  <c r="H67" i="53"/>
  <c r="H66" i="53"/>
  <c r="H65" i="53"/>
  <c r="H64" i="53"/>
  <c r="H63" i="53"/>
  <c r="H62" i="53"/>
  <c r="H61" i="53"/>
  <c r="H60" i="53"/>
  <c r="H59" i="53"/>
  <c r="H58" i="53"/>
  <c r="H57" i="53"/>
  <c r="H56" i="53"/>
  <c r="H55" i="53"/>
  <c r="H54" i="53"/>
  <c r="H53" i="53"/>
  <c r="H52" i="53"/>
  <c r="H51" i="53"/>
  <c r="H50" i="53"/>
  <c r="H49" i="53"/>
  <c r="H48" i="53"/>
  <c r="H47" i="53"/>
  <c r="H46" i="53"/>
  <c r="H45" i="53"/>
  <c r="H44" i="53"/>
  <c r="H43" i="53"/>
  <c r="H42" i="53"/>
  <c r="H41" i="53"/>
  <c r="H40" i="53"/>
  <c r="H39" i="53"/>
  <c r="H38" i="53"/>
  <c r="H37" i="53"/>
  <c r="H36" i="53"/>
  <c r="H35" i="53"/>
  <c r="H34" i="53"/>
  <c r="H33" i="53"/>
  <c r="H32" i="53"/>
  <c r="H31" i="53"/>
  <c r="H30" i="53"/>
  <c r="H29" i="53"/>
  <c r="H28" i="53"/>
  <c r="H27" i="53"/>
  <c r="H26" i="53"/>
  <c r="H25" i="53"/>
  <c r="H24" i="53"/>
  <c r="H23" i="53"/>
  <c r="H22" i="53"/>
  <c r="H21" i="53"/>
  <c r="H20" i="53"/>
  <c r="H19" i="53"/>
  <c r="H18" i="53"/>
  <c r="H17" i="53"/>
  <c r="H16" i="53"/>
  <c r="H15" i="53"/>
  <c r="H14" i="53"/>
  <c r="H13" i="53"/>
  <c r="H12" i="53"/>
  <c r="H11" i="53"/>
  <c r="H10" i="53"/>
  <c r="H9" i="53"/>
  <c r="H8" i="53"/>
  <c r="H7" i="53"/>
  <c r="H6" i="53"/>
  <c r="H5" i="53"/>
  <c r="H4" i="53"/>
  <c r="H3" i="53"/>
  <c r="H2" i="53"/>
  <c r="H308" i="52"/>
  <c r="H307" i="52"/>
  <c r="H306" i="52"/>
  <c r="H305" i="52"/>
  <c r="H304" i="52"/>
  <c r="H303" i="52"/>
  <c r="H302" i="52"/>
  <c r="H301" i="52"/>
  <c r="H300" i="52"/>
  <c r="H299" i="52"/>
  <c r="H298" i="52"/>
  <c r="H297" i="52"/>
  <c r="H296" i="52"/>
  <c r="H295" i="52"/>
  <c r="H294" i="52"/>
  <c r="H293" i="52"/>
  <c r="H292" i="52"/>
  <c r="H291" i="52"/>
  <c r="H290" i="52"/>
  <c r="H289" i="52"/>
  <c r="H288" i="52"/>
  <c r="H287" i="52"/>
  <c r="H286" i="52"/>
  <c r="H285" i="52"/>
  <c r="H284" i="52"/>
  <c r="H283" i="52"/>
  <c r="H282" i="52"/>
  <c r="H281" i="52"/>
  <c r="H280" i="52"/>
  <c r="H279" i="52"/>
  <c r="H278" i="52"/>
  <c r="H277" i="52"/>
  <c r="H276" i="52"/>
  <c r="H275" i="52"/>
  <c r="H274" i="52"/>
  <c r="H273" i="52"/>
  <c r="H272" i="52"/>
  <c r="H271" i="52"/>
  <c r="H270" i="52"/>
  <c r="H269" i="52"/>
  <c r="H268" i="52"/>
  <c r="H267" i="52"/>
  <c r="H266" i="52"/>
  <c r="H265" i="52"/>
  <c r="H264" i="52"/>
  <c r="H263" i="52"/>
  <c r="H262" i="52"/>
  <c r="H261" i="52"/>
  <c r="H260" i="52"/>
  <c r="H259" i="52"/>
  <c r="H258" i="52"/>
  <c r="H257" i="52"/>
  <c r="H256" i="52"/>
  <c r="H255" i="52"/>
  <c r="H254" i="52"/>
  <c r="H253" i="52"/>
  <c r="H252" i="52"/>
  <c r="H251" i="52"/>
  <c r="H250" i="52"/>
  <c r="H249" i="52"/>
  <c r="H248" i="52"/>
  <c r="H247" i="52"/>
  <c r="H246" i="52"/>
  <c r="H245" i="52"/>
  <c r="H244" i="52"/>
  <c r="H243" i="52"/>
  <c r="H242" i="52"/>
  <c r="H241" i="52"/>
  <c r="H240" i="52"/>
  <c r="H239" i="52"/>
  <c r="H238" i="52"/>
  <c r="H237" i="52"/>
  <c r="H236" i="52"/>
  <c r="H235" i="52"/>
  <c r="H234" i="52"/>
  <c r="H233" i="52"/>
  <c r="H232" i="52"/>
  <c r="H231" i="52"/>
  <c r="H230" i="52"/>
  <c r="H229" i="52"/>
  <c r="H228" i="52"/>
  <c r="H227" i="52"/>
  <c r="H226" i="52"/>
  <c r="H225" i="52"/>
  <c r="H224" i="52"/>
  <c r="H223" i="52"/>
  <c r="H222" i="52"/>
  <c r="H221" i="52"/>
  <c r="H220" i="52"/>
  <c r="H219" i="52"/>
  <c r="H218" i="52"/>
  <c r="H217" i="52"/>
  <c r="H216" i="52"/>
  <c r="H215" i="52"/>
  <c r="H214" i="52"/>
  <c r="H213" i="52"/>
  <c r="H212" i="52"/>
  <c r="H211" i="52"/>
  <c r="H210" i="52"/>
  <c r="H209" i="52"/>
  <c r="H208" i="52"/>
  <c r="H207" i="52"/>
  <c r="H206" i="52"/>
  <c r="H205" i="52"/>
  <c r="H204" i="52"/>
  <c r="H203" i="52"/>
  <c r="H202" i="52"/>
  <c r="H201" i="52"/>
  <c r="H200" i="52"/>
  <c r="H199" i="52"/>
  <c r="H198" i="52"/>
  <c r="H197" i="52"/>
  <c r="H196" i="52"/>
  <c r="H195" i="52"/>
  <c r="H194" i="52"/>
  <c r="H193" i="52"/>
  <c r="H192" i="52"/>
  <c r="H191" i="52"/>
  <c r="H190" i="52"/>
  <c r="H189" i="52"/>
  <c r="H188" i="52"/>
  <c r="H187" i="52"/>
  <c r="H186" i="52"/>
  <c r="H185" i="52"/>
  <c r="H184" i="52"/>
  <c r="H183" i="52"/>
  <c r="H182" i="52"/>
  <c r="H181" i="52"/>
  <c r="H180" i="52"/>
  <c r="H179" i="52"/>
  <c r="H178" i="52"/>
  <c r="H177" i="52"/>
  <c r="H176" i="52"/>
  <c r="H175" i="52"/>
  <c r="H174" i="52"/>
  <c r="H173" i="52"/>
  <c r="H172" i="52"/>
  <c r="H171" i="52"/>
  <c r="H170" i="52"/>
  <c r="H169" i="52"/>
  <c r="H168" i="52"/>
  <c r="H167" i="52"/>
  <c r="H166" i="52"/>
  <c r="H165" i="52"/>
  <c r="H164" i="52"/>
  <c r="H163" i="52"/>
  <c r="H162" i="52"/>
  <c r="H161" i="52"/>
  <c r="H160" i="52"/>
  <c r="H159" i="52"/>
  <c r="H158" i="52"/>
  <c r="H157" i="52"/>
  <c r="H156" i="52"/>
  <c r="H155" i="52"/>
  <c r="H154" i="52"/>
  <c r="H153" i="52"/>
  <c r="H152" i="52"/>
  <c r="H151" i="52"/>
  <c r="H150" i="52"/>
  <c r="H149" i="52"/>
  <c r="H148" i="52"/>
  <c r="H147" i="52"/>
  <c r="H146" i="52"/>
  <c r="H145" i="52"/>
  <c r="H144" i="52"/>
  <c r="H143" i="52"/>
  <c r="H142" i="52"/>
  <c r="H141" i="52"/>
  <c r="H140" i="52"/>
  <c r="H139" i="52"/>
  <c r="H138" i="52"/>
  <c r="H137" i="52"/>
  <c r="H136" i="52"/>
  <c r="H135" i="52"/>
  <c r="H134" i="52"/>
  <c r="H133" i="52"/>
  <c r="H132" i="52"/>
  <c r="H131" i="52"/>
  <c r="H130" i="52"/>
  <c r="H129" i="52"/>
  <c r="H128" i="52"/>
  <c r="H127" i="52"/>
  <c r="H126" i="52"/>
  <c r="H125" i="52"/>
  <c r="H124" i="52"/>
  <c r="H123" i="52"/>
  <c r="H122" i="52"/>
  <c r="H121" i="52"/>
  <c r="H120" i="52"/>
  <c r="H119" i="52"/>
  <c r="H118" i="52"/>
  <c r="H117" i="52"/>
  <c r="H116" i="52"/>
  <c r="H115" i="52"/>
  <c r="H114" i="52"/>
  <c r="H113" i="52"/>
  <c r="H112" i="52"/>
  <c r="H111" i="52"/>
  <c r="H110" i="52"/>
  <c r="H109" i="52"/>
  <c r="H108" i="52"/>
  <c r="H107" i="52"/>
  <c r="H106" i="52"/>
  <c r="H105" i="52"/>
  <c r="H104" i="52"/>
  <c r="H103" i="52"/>
  <c r="H102" i="52"/>
  <c r="H101" i="52"/>
  <c r="H100" i="52"/>
  <c r="H99" i="52"/>
  <c r="H98" i="52"/>
  <c r="H97" i="52"/>
  <c r="H96" i="52"/>
  <c r="H95" i="52"/>
  <c r="H94" i="52"/>
  <c r="H93" i="52"/>
  <c r="H92" i="52"/>
  <c r="H91" i="52"/>
  <c r="H90" i="52"/>
  <c r="H89" i="52"/>
  <c r="H88" i="52"/>
  <c r="H87" i="52"/>
  <c r="H86" i="52"/>
  <c r="H85" i="52"/>
  <c r="H84" i="52"/>
  <c r="H83" i="52"/>
  <c r="H82" i="52"/>
  <c r="H81" i="52"/>
  <c r="H80" i="52"/>
  <c r="H79" i="52"/>
  <c r="H78" i="52"/>
  <c r="H77" i="52"/>
  <c r="H76" i="52"/>
  <c r="H75" i="52"/>
  <c r="H74" i="52"/>
  <c r="H73" i="52"/>
  <c r="H72" i="52"/>
  <c r="H71" i="52"/>
  <c r="H70" i="52"/>
  <c r="H69" i="52"/>
  <c r="H68" i="52"/>
  <c r="H67" i="52"/>
  <c r="H66" i="52"/>
  <c r="H65" i="52"/>
  <c r="H64" i="52"/>
  <c r="H63" i="52"/>
  <c r="H62" i="52"/>
  <c r="H61" i="52"/>
  <c r="H60" i="52"/>
  <c r="H59" i="52"/>
  <c r="H58" i="52"/>
  <c r="H57" i="52"/>
  <c r="H56" i="52"/>
  <c r="H55" i="52"/>
  <c r="H54" i="52"/>
  <c r="H53" i="52"/>
  <c r="H52" i="52"/>
  <c r="H51" i="52"/>
  <c r="H50" i="52"/>
  <c r="H49" i="52"/>
  <c r="H48" i="52"/>
  <c r="H47" i="52"/>
  <c r="H46" i="52"/>
  <c r="H45" i="52"/>
  <c r="H44" i="52"/>
  <c r="H43" i="52"/>
  <c r="H42" i="52"/>
  <c r="H41" i="52"/>
  <c r="H40" i="52"/>
  <c r="H39" i="52"/>
  <c r="H38" i="52"/>
  <c r="H37" i="52"/>
  <c r="H36" i="52"/>
  <c r="H35" i="52"/>
  <c r="H34" i="52"/>
  <c r="H33" i="52"/>
  <c r="H32" i="52"/>
  <c r="H31" i="52"/>
  <c r="H30" i="52"/>
  <c r="H29" i="52"/>
  <c r="H28" i="52"/>
  <c r="H27" i="52"/>
  <c r="H26" i="52"/>
  <c r="H25" i="52"/>
  <c r="H24" i="52"/>
  <c r="H23" i="52"/>
  <c r="H22" i="52"/>
  <c r="H21" i="52"/>
  <c r="H20" i="52"/>
  <c r="H19" i="52"/>
  <c r="H18" i="52"/>
  <c r="H17" i="52"/>
  <c r="H16" i="52"/>
  <c r="H15" i="52"/>
  <c r="H14" i="52"/>
  <c r="H13" i="52"/>
  <c r="H12" i="52"/>
  <c r="H11" i="52"/>
  <c r="H10" i="52"/>
  <c r="H9" i="52"/>
  <c r="H8" i="52"/>
  <c r="H7" i="52"/>
  <c r="H6" i="52"/>
  <c r="H5" i="52"/>
  <c r="H4" i="52"/>
  <c r="H3" i="52"/>
  <c r="H2" i="52"/>
  <c r="H308" i="49"/>
  <c r="H307" i="49"/>
  <c r="H306" i="49"/>
  <c r="H305" i="49"/>
  <c r="H304" i="49"/>
  <c r="H303" i="49"/>
  <c r="H302" i="49"/>
  <c r="H301" i="49"/>
  <c r="H300" i="49"/>
  <c r="H299" i="49"/>
  <c r="H298" i="49"/>
  <c r="H297" i="49"/>
  <c r="H296" i="49"/>
  <c r="H295" i="49"/>
  <c r="H294" i="49"/>
  <c r="H293" i="49"/>
  <c r="H292" i="49"/>
  <c r="H291" i="49"/>
  <c r="H290" i="49"/>
  <c r="H289" i="49"/>
  <c r="H288" i="49"/>
  <c r="H287" i="49"/>
  <c r="H286" i="49"/>
  <c r="H285" i="49"/>
  <c r="H284" i="49"/>
  <c r="H283" i="49"/>
  <c r="H282" i="49"/>
  <c r="H281" i="49"/>
  <c r="H280" i="49"/>
  <c r="H279" i="49"/>
  <c r="H278" i="49"/>
  <c r="H277" i="49"/>
  <c r="H276" i="49"/>
  <c r="H275" i="49"/>
  <c r="H274" i="49"/>
  <c r="H273" i="49"/>
  <c r="H272" i="49"/>
  <c r="H271" i="49"/>
  <c r="H270" i="49"/>
  <c r="H269" i="49"/>
  <c r="H268" i="49"/>
  <c r="H267" i="49"/>
  <c r="H266" i="49"/>
  <c r="H265" i="49"/>
  <c r="H264" i="49"/>
  <c r="H263" i="49"/>
  <c r="H262" i="49"/>
  <c r="H261" i="49"/>
  <c r="H260" i="49"/>
  <c r="H259" i="49"/>
  <c r="H258" i="49"/>
  <c r="H257" i="49"/>
  <c r="H256" i="49"/>
  <c r="H255" i="49"/>
  <c r="H254" i="49"/>
  <c r="H253" i="49"/>
  <c r="H252" i="49"/>
  <c r="H251" i="49"/>
  <c r="H250" i="49"/>
  <c r="H249" i="49"/>
  <c r="H248" i="49"/>
  <c r="H247" i="49"/>
  <c r="H246" i="49"/>
  <c r="H245" i="49"/>
  <c r="H244" i="49"/>
  <c r="H243" i="49"/>
  <c r="H242" i="49"/>
  <c r="H241" i="49"/>
  <c r="H240" i="49"/>
  <c r="H239" i="49"/>
  <c r="H238" i="49"/>
  <c r="H237" i="49"/>
  <c r="H236" i="49"/>
  <c r="H235" i="49"/>
  <c r="H234" i="49"/>
  <c r="H233" i="49"/>
  <c r="H232" i="49"/>
  <c r="H231" i="49"/>
  <c r="H230" i="49"/>
  <c r="H229" i="49"/>
  <c r="H228" i="49"/>
  <c r="H227" i="49"/>
  <c r="H226" i="49"/>
  <c r="H225" i="49"/>
  <c r="H224" i="49"/>
  <c r="H223" i="49"/>
  <c r="H222" i="49"/>
  <c r="H221" i="49"/>
  <c r="H220" i="49"/>
  <c r="H219" i="49"/>
  <c r="H218" i="49"/>
  <c r="H217" i="49"/>
  <c r="H216" i="49"/>
  <c r="H215" i="49"/>
  <c r="H214" i="49"/>
  <c r="H213" i="49"/>
  <c r="H212" i="49"/>
  <c r="H211" i="49"/>
  <c r="H210" i="49"/>
  <c r="H209" i="49"/>
  <c r="H208" i="49"/>
  <c r="H207" i="49"/>
  <c r="H206" i="49"/>
  <c r="H205" i="49"/>
  <c r="H204" i="49"/>
  <c r="H203" i="49"/>
  <c r="H202" i="49"/>
  <c r="H201" i="49"/>
  <c r="H200" i="49"/>
  <c r="H199" i="49"/>
  <c r="H198" i="49"/>
  <c r="H197" i="49"/>
  <c r="H196" i="49"/>
  <c r="H195" i="49"/>
  <c r="H194" i="49"/>
  <c r="H193" i="49"/>
  <c r="H192" i="49"/>
  <c r="H191" i="49"/>
  <c r="H190" i="49"/>
  <c r="H189" i="49"/>
  <c r="H188" i="49"/>
  <c r="H187" i="49"/>
  <c r="H186" i="49"/>
  <c r="H185" i="49"/>
  <c r="H184" i="49"/>
  <c r="H183" i="49"/>
  <c r="H182" i="49"/>
  <c r="H181" i="49"/>
  <c r="H180" i="49"/>
  <c r="H179" i="49"/>
  <c r="H178" i="49"/>
  <c r="H177" i="49"/>
  <c r="H176" i="49"/>
  <c r="H175" i="49"/>
  <c r="H174" i="49"/>
  <c r="H173" i="49"/>
  <c r="H172" i="49"/>
  <c r="H171" i="49"/>
  <c r="H170" i="49"/>
  <c r="H169" i="49"/>
  <c r="H168" i="49"/>
  <c r="H167" i="49"/>
  <c r="H166" i="49"/>
  <c r="H165" i="49"/>
  <c r="H164" i="49"/>
  <c r="H163" i="49"/>
  <c r="H162" i="49"/>
  <c r="H161" i="49"/>
  <c r="H160" i="49"/>
  <c r="H159" i="49"/>
  <c r="H158" i="49"/>
  <c r="H157" i="49"/>
  <c r="H156" i="49"/>
  <c r="H155" i="49"/>
  <c r="H154" i="49"/>
  <c r="H153" i="49"/>
  <c r="H152" i="49"/>
  <c r="H151" i="49"/>
  <c r="H150" i="49"/>
  <c r="H149" i="49"/>
  <c r="H148" i="49"/>
  <c r="H147" i="49"/>
  <c r="H146" i="49"/>
  <c r="H145" i="49"/>
  <c r="H144" i="49"/>
  <c r="H143" i="49"/>
  <c r="H142" i="49"/>
  <c r="H141" i="49"/>
  <c r="H140" i="49"/>
  <c r="H139" i="49"/>
  <c r="H138" i="49"/>
  <c r="H137" i="49"/>
  <c r="H136" i="49"/>
  <c r="H135" i="49"/>
  <c r="H134" i="49"/>
  <c r="H133" i="49"/>
  <c r="H132" i="49"/>
  <c r="H131" i="49"/>
  <c r="H130" i="49"/>
  <c r="H129" i="49"/>
  <c r="H128" i="49"/>
  <c r="H127" i="49"/>
  <c r="H126" i="49"/>
  <c r="H125" i="49"/>
  <c r="H124" i="49"/>
  <c r="H123" i="49"/>
  <c r="H122" i="49"/>
  <c r="H121" i="49"/>
  <c r="H120" i="49"/>
  <c r="H119" i="49"/>
  <c r="H118" i="49"/>
  <c r="H117" i="49"/>
  <c r="H116" i="49"/>
  <c r="H115" i="49"/>
  <c r="H114" i="49"/>
  <c r="H113" i="49"/>
  <c r="H112" i="49"/>
  <c r="H111" i="49"/>
  <c r="H110" i="49"/>
  <c r="H109" i="49"/>
  <c r="H108" i="49"/>
  <c r="H107" i="49"/>
  <c r="H106" i="49"/>
  <c r="H105" i="49"/>
  <c r="H104" i="49"/>
  <c r="H103" i="49"/>
  <c r="H102" i="49"/>
  <c r="H101" i="49"/>
  <c r="H100" i="49"/>
  <c r="H99" i="49"/>
  <c r="H98" i="49"/>
  <c r="H97" i="49"/>
  <c r="H96" i="49"/>
  <c r="H95" i="49"/>
  <c r="H94" i="49"/>
  <c r="H93" i="49"/>
  <c r="H92" i="49"/>
  <c r="H91" i="49"/>
  <c r="H90" i="49"/>
  <c r="H89" i="49"/>
  <c r="H88" i="49"/>
  <c r="H87" i="49"/>
  <c r="H86" i="49"/>
  <c r="H85" i="49"/>
  <c r="H84" i="49"/>
  <c r="H83" i="49"/>
  <c r="H82" i="49"/>
  <c r="H81" i="49"/>
  <c r="H80" i="49"/>
  <c r="H79" i="49"/>
  <c r="H78" i="49"/>
  <c r="H77" i="49"/>
  <c r="H76" i="49"/>
  <c r="H75" i="49"/>
  <c r="H74" i="49"/>
  <c r="H73" i="49"/>
  <c r="H72" i="49"/>
  <c r="H71" i="49"/>
  <c r="H70" i="49"/>
  <c r="H69" i="49"/>
  <c r="H68" i="49"/>
  <c r="H67" i="49"/>
  <c r="H66" i="49"/>
  <c r="H65" i="49"/>
  <c r="H64" i="49"/>
  <c r="H63" i="49"/>
  <c r="H62" i="49"/>
  <c r="H61" i="49"/>
  <c r="H60" i="49"/>
  <c r="H59" i="49"/>
  <c r="H58" i="49"/>
  <c r="H57" i="49"/>
  <c r="H56" i="49"/>
  <c r="H55" i="49"/>
  <c r="H54" i="49"/>
  <c r="H53" i="49"/>
  <c r="H52" i="49"/>
  <c r="H51" i="49"/>
  <c r="H50" i="49"/>
  <c r="H49" i="49"/>
  <c r="H48" i="49"/>
  <c r="H47" i="49"/>
  <c r="H46" i="49"/>
  <c r="H45" i="49"/>
  <c r="H44" i="49"/>
  <c r="H43" i="49"/>
  <c r="H42" i="49"/>
  <c r="H41" i="49"/>
  <c r="H40" i="49"/>
  <c r="H39" i="49"/>
  <c r="H38" i="49"/>
  <c r="H37" i="49"/>
  <c r="H36" i="49"/>
  <c r="H35" i="49"/>
  <c r="H34" i="49"/>
  <c r="H33" i="49"/>
  <c r="H32" i="49"/>
  <c r="H31" i="49"/>
  <c r="H30" i="49"/>
  <c r="H29" i="49"/>
  <c r="H28" i="49"/>
  <c r="H27" i="49"/>
  <c r="H26" i="49"/>
  <c r="H25" i="49"/>
  <c r="H24" i="49"/>
  <c r="H23" i="49"/>
  <c r="H22" i="49"/>
  <c r="H21" i="49"/>
  <c r="H20" i="49"/>
  <c r="H19" i="49"/>
  <c r="H18" i="49"/>
  <c r="H17" i="49"/>
  <c r="H16" i="49"/>
  <c r="H15" i="49"/>
  <c r="H14" i="49"/>
  <c r="H13" i="49"/>
  <c r="H12" i="49"/>
  <c r="H11" i="49"/>
  <c r="H10" i="49"/>
  <c r="H9" i="49"/>
  <c r="H8" i="49"/>
  <c r="H7" i="49"/>
  <c r="H6" i="49"/>
  <c r="H5" i="49"/>
  <c r="H4" i="49"/>
  <c r="H3" i="49"/>
  <c r="H2" i="49"/>
  <c r="H308" i="48"/>
  <c r="H307" i="48"/>
  <c r="H306" i="48"/>
  <c r="H305" i="48"/>
  <c r="H304" i="48"/>
  <c r="H303" i="48"/>
  <c r="H302" i="48"/>
  <c r="H301" i="48"/>
  <c r="H300" i="48"/>
  <c r="H299" i="48"/>
  <c r="H298" i="48"/>
  <c r="H297" i="48"/>
  <c r="H296" i="48"/>
  <c r="H295" i="48"/>
  <c r="H294" i="48"/>
  <c r="H293" i="48"/>
  <c r="H292" i="48"/>
  <c r="H291" i="48"/>
  <c r="H290" i="48"/>
  <c r="H289" i="48"/>
  <c r="H288" i="48"/>
  <c r="H287" i="48"/>
  <c r="H286" i="48"/>
  <c r="H285" i="48"/>
  <c r="H284" i="48"/>
  <c r="H283" i="48"/>
  <c r="H282" i="48"/>
  <c r="H281" i="48"/>
  <c r="H280" i="48"/>
  <c r="H279" i="48"/>
  <c r="H278" i="48"/>
  <c r="H277" i="48"/>
  <c r="H276" i="48"/>
  <c r="H275" i="48"/>
  <c r="H274" i="48"/>
  <c r="H273" i="48"/>
  <c r="H272" i="48"/>
  <c r="H271" i="48"/>
  <c r="H270" i="48"/>
  <c r="H269" i="48"/>
  <c r="H268" i="48"/>
  <c r="H267" i="48"/>
  <c r="H266" i="48"/>
  <c r="H265" i="48"/>
  <c r="H264" i="48"/>
  <c r="H263" i="48"/>
  <c r="H262" i="48"/>
  <c r="H261" i="48"/>
  <c r="H260" i="48"/>
  <c r="H259" i="48"/>
  <c r="H258" i="48"/>
  <c r="H257" i="48"/>
  <c r="H256" i="48"/>
  <c r="H255" i="48"/>
  <c r="H254" i="48"/>
  <c r="H253" i="48"/>
  <c r="H252" i="48"/>
  <c r="H251" i="48"/>
  <c r="H250" i="48"/>
  <c r="H249" i="48"/>
  <c r="H248" i="48"/>
  <c r="H247" i="48"/>
  <c r="H246" i="48"/>
  <c r="H245" i="48"/>
  <c r="H244" i="48"/>
  <c r="H243" i="48"/>
  <c r="H242" i="48"/>
  <c r="H241" i="48"/>
  <c r="H240" i="48"/>
  <c r="H239" i="48"/>
  <c r="H238" i="48"/>
  <c r="H237" i="48"/>
  <c r="H236" i="48"/>
  <c r="H235" i="48"/>
  <c r="H234" i="48"/>
  <c r="H233" i="48"/>
  <c r="H232" i="48"/>
  <c r="H231" i="48"/>
  <c r="H230" i="48"/>
  <c r="H229" i="48"/>
  <c r="H228" i="48"/>
  <c r="H227" i="48"/>
  <c r="H226" i="48"/>
  <c r="H225" i="48"/>
  <c r="H224" i="48"/>
  <c r="H223" i="48"/>
  <c r="H222" i="48"/>
  <c r="H221" i="48"/>
  <c r="H220" i="48"/>
  <c r="H219" i="48"/>
  <c r="H218" i="48"/>
  <c r="H217" i="48"/>
  <c r="H216" i="48"/>
  <c r="H215" i="48"/>
  <c r="H214" i="48"/>
  <c r="H213" i="48"/>
  <c r="H212" i="48"/>
  <c r="H211" i="48"/>
  <c r="H210" i="48"/>
  <c r="H209" i="48"/>
  <c r="H208" i="48"/>
  <c r="H207" i="48"/>
  <c r="H206" i="48"/>
  <c r="H205" i="48"/>
  <c r="H204" i="48"/>
  <c r="H203" i="48"/>
  <c r="H202" i="48"/>
  <c r="H201" i="48"/>
  <c r="H200" i="48"/>
  <c r="H199" i="48"/>
  <c r="H198" i="48"/>
  <c r="H197" i="48"/>
  <c r="H196" i="48"/>
  <c r="H195" i="48"/>
  <c r="H194" i="48"/>
  <c r="H193" i="48"/>
  <c r="H192" i="48"/>
  <c r="H191" i="48"/>
  <c r="H190" i="48"/>
  <c r="H189" i="48"/>
  <c r="H188" i="48"/>
  <c r="H187" i="48"/>
  <c r="H186" i="48"/>
  <c r="H185" i="48"/>
  <c r="H184" i="48"/>
  <c r="H183" i="48"/>
  <c r="H182" i="48"/>
  <c r="H181" i="48"/>
  <c r="H180" i="48"/>
  <c r="H179" i="48"/>
  <c r="H178" i="48"/>
  <c r="H177" i="48"/>
  <c r="H176" i="48"/>
  <c r="H175" i="48"/>
  <c r="H174" i="48"/>
  <c r="H173" i="48"/>
  <c r="H172" i="48"/>
  <c r="H171" i="48"/>
  <c r="H170" i="48"/>
  <c r="H169" i="48"/>
  <c r="H168" i="48"/>
  <c r="H167" i="48"/>
  <c r="H166" i="48"/>
  <c r="H165" i="48"/>
  <c r="H164" i="48"/>
  <c r="H163" i="48"/>
  <c r="H162" i="48"/>
  <c r="H161" i="48"/>
  <c r="H160" i="48"/>
  <c r="H159" i="48"/>
  <c r="H158" i="48"/>
  <c r="H157" i="48"/>
  <c r="H156" i="48"/>
  <c r="H155" i="48"/>
  <c r="H154" i="48"/>
  <c r="H153" i="48"/>
  <c r="H152" i="48"/>
  <c r="H151" i="48"/>
  <c r="H150" i="48"/>
  <c r="H149" i="48"/>
  <c r="H148" i="48"/>
  <c r="H147" i="48"/>
  <c r="H146" i="48"/>
  <c r="H145" i="48"/>
  <c r="H144" i="48"/>
  <c r="H143" i="48"/>
  <c r="H142" i="48"/>
  <c r="H141" i="48"/>
  <c r="H140" i="48"/>
  <c r="H139" i="48"/>
  <c r="H138" i="48"/>
  <c r="H137" i="48"/>
  <c r="H136" i="48"/>
  <c r="H135" i="48"/>
  <c r="H134" i="48"/>
  <c r="H133" i="48"/>
  <c r="H132" i="48"/>
  <c r="H131" i="48"/>
  <c r="H130" i="48"/>
  <c r="H129" i="48"/>
  <c r="H128" i="48"/>
  <c r="H127" i="48"/>
  <c r="H126" i="48"/>
  <c r="H125" i="48"/>
  <c r="H124" i="48"/>
  <c r="H123" i="48"/>
  <c r="H122" i="48"/>
  <c r="H121" i="48"/>
  <c r="H120" i="48"/>
  <c r="H119" i="48"/>
  <c r="H118" i="48"/>
  <c r="H117" i="48"/>
  <c r="H116" i="48"/>
  <c r="H115" i="48"/>
  <c r="H114" i="48"/>
  <c r="H113" i="48"/>
  <c r="H112" i="48"/>
  <c r="H111" i="48"/>
  <c r="H110" i="48"/>
  <c r="H109" i="48"/>
  <c r="H108" i="48"/>
  <c r="H107" i="48"/>
  <c r="H106" i="48"/>
  <c r="H105" i="48"/>
  <c r="H104" i="48"/>
  <c r="H103" i="48"/>
  <c r="H102" i="48"/>
  <c r="H101" i="48"/>
  <c r="H100" i="48"/>
  <c r="H99" i="48"/>
  <c r="H98" i="48"/>
  <c r="H97" i="48"/>
  <c r="H96" i="48"/>
  <c r="H95" i="48"/>
  <c r="H94" i="48"/>
  <c r="H93" i="48"/>
  <c r="H92" i="48"/>
  <c r="H91" i="48"/>
  <c r="H90" i="48"/>
  <c r="H89" i="48"/>
  <c r="H88" i="48"/>
  <c r="H87" i="48"/>
  <c r="H86" i="48"/>
  <c r="H85" i="48"/>
  <c r="H84" i="48"/>
  <c r="H83" i="48"/>
  <c r="H82" i="48"/>
  <c r="H81" i="48"/>
  <c r="H80" i="48"/>
  <c r="H79" i="48"/>
  <c r="H78" i="48"/>
  <c r="H77" i="48"/>
  <c r="H76" i="48"/>
  <c r="H75" i="48"/>
  <c r="H74" i="48"/>
  <c r="H73" i="48"/>
  <c r="H72" i="48"/>
  <c r="H71" i="48"/>
  <c r="H70" i="48"/>
  <c r="H69" i="48"/>
  <c r="H68" i="48"/>
  <c r="H67" i="48"/>
  <c r="H66" i="48"/>
  <c r="H65" i="48"/>
  <c r="H64" i="48"/>
  <c r="H63" i="48"/>
  <c r="H62" i="48"/>
  <c r="H61" i="48"/>
  <c r="H60" i="48"/>
  <c r="H59" i="48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H4" i="48"/>
  <c r="H3" i="48"/>
  <c r="H2" i="48"/>
  <c r="H308" i="47"/>
  <c r="H307" i="47"/>
  <c r="H306" i="47"/>
  <c r="H305" i="47"/>
  <c r="H304" i="47"/>
  <c r="H303" i="47"/>
  <c r="H302" i="47"/>
  <c r="H301" i="47"/>
  <c r="H300" i="47"/>
  <c r="H299" i="47"/>
  <c r="H298" i="47"/>
  <c r="H297" i="47"/>
  <c r="H296" i="47"/>
  <c r="H295" i="47"/>
  <c r="H294" i="47"/>
  <c r="H293" i="47"/>
  <c r="H292" i="47"/>
  <c r="H291" i="47"/>
  <c r="H290" i="47"/>
  <c r="H289" i="47"/>
  <c r="H288" i="47"/>
  <c r="H287" i="47"/>
  <c r="H286" i="47"/>
  <c r="H285" i="47"/>
  <c r="H284" i="47"/>
  <c r="H283" i="47"/>
  <c r="H282" i="47"/>
  <c r="H281" i="47"/>
  <c r="H280" i="47"/>
  <c r="H279" i="47"/>
  <c r="H278" i="47"/>
  <c r="H277" i="47"/>
  <c r="H276" i="47"/>
  <c r="H275" i="47"/>
  <c r="H274" i="47"/>
  <c r="H273" i="47"/>
  <c r="H272" i="47"/>
  <c r="H271" i="47"/>
  <c r="H270" i="47"/>
  <c r="H269" i="47"/>
  <c r="H268" i="47"/>
  <c r="H267" i="47"/>
  <c r="H266" i="47"/>
  <c r="H265" i="47"/>
  <c r="H264" i="47"/>
  <c r="H263" i="47"/>
  <c r="H262" i="47"/>
  <c r="H261" i="47"/>
  <c r="H260" i="47"/>
  <c r="H259" i="47"/>
  <c r="H258" i="47"/>
  <c r="H257" i="47"/>
  <c r="H256" i="47"/>
  <c r="H255" i="47"/>
  <c r="H254" i="47"/>
  <c r="H253" i="47"/>
  <c r="H252" i="47"/>
  <c r="H251" i="47"/>
  <c r="H250" i="47"/>
  <c r="H249" i="47"/>
  <c r="H248" i="47"/>
  <c r="H247" i="47"/>
  <c r="H246" i="47"/>
  <c r="H245" i="47"/>
  <c r="H244" i="47"/>
  <c r="H243" i="47"/>
  <c r="H242" i="47"/>
  <c r="H241" i="47"/>
  <c r="H240" i="47"/>
  <c r="H239" i="47"/>
  <c r="H238" i="47"/>
  <c r="H237" i="47"/>
  <c r="H236" i="47"/>
  <c r="H235" i="47"/>
  <c r="H234" i="47"/>
  <c r="H233" i="47"/>
  <c r="H232" i="47"/>
  <c r="H231" i="47"/>
  <c r="H230" i="47"/>
  <c r="H229" i="47"/>
  <c r="H228" i="47"/>
  <c r="H227" i="47"/>
  <c r="H226" i="47"/>
  <c r="H225" i="47"/>
  <c r="H224" i="47"/>
  <c r="H223" i="47"/>
  <c r="H222" i="47"/>
  <c r="H221" i="47"/>
  <c r="H220" i="47"/>
  <c r="H219" i="47"/>
  <c r="H218" i="47"/>
  <c r="H217" i="47"/>
  <c r="H216" i="47"/>
  <c r="H215" i="47"/>
  <c r="H214" i="47"/>
  <c r="H213" i="47"/>
  <c r="H212" i="47"/>
  <c r="H211" i="47"/>
  <c r="H210" i="47"/>
  <c r="H209" i="47"/>
  <c r="H208" i="47"/>
  <c r="H207" i="47"/>
  <c r="H206" i="47"/>
  <c r="H205" i="47"/>
  <c r="H204" i="47"/>
  <c r="H203" i="47"/>
  <c r="H202" i="47"/>
  <c r="H201" i="47"/>
  <c r="H200" i="47"/>
  <c r="H199" i="47"/>
  <c r="H198" i="47"/>
  <c r="H197" i="47"/>
  <c r="H196" i="47"/>
  <c r="H195" i="47"/>
  <c r="H194" i="47"/>
  <c r="H193" i="47"/>
  <c r="H192" i="47"/>
  <c r="H191" i="47"/>
  <c r="H190" i="47"/>
  <c r="H189" i="47"/>
  <c r="H188" i="47"/>
  <c r="H187" i="47"/>
  <c r="H186" i="47"/>
  <c r="H185" i="47"/>
  <c r="H184" i="47"/>
  <c r="H183" i="47"/>
  <c r="H182" i="47"/>
  <c r="H181" i="47"/>
  <c r="H180" i="47"/>
  <c r="H179" i="47"/>
  <c r="H178" i="47"/>
  <c r="H177" i="47"/>
  <c r="H176" i="47"/>
  <c r="H175" i="47"/>
  <c r="H174" i="47"/>
  <c r="H173" i="47"/>
  <c r="H172" i="47"/>
  <c r="H171" i="47"/>
  <c r="H170" i="47"/>
  <c r="H169" i="47"/>
  <c r="H168" i="47"/>
  <c r="H167" i="47"/>
  <c r="H166" i="47"/>
  <c r="H165" i="47"/>
  <c r="H164" i="47"/>
  <c r="H163" i="47"/>
  <c r="H162" i="47"/>
  <c r="H161" i="47"/>
  <c r="H160" i="47"/>
  <c r="H159" i="47"/>
  <c r="H158" i="47"/>
  <c r="H157" i="47"/>
  <c r="H156" i="47"/>
  <c r="H155" i="47"/>
  <c r="H154" i="47"/>
  <c r="H153" i="47"/>
  <c r="H152" i="47"/>
  <c r="H151" i="47"/>
  <c r="H150" i="47"/>
  <c r="H149" i="47"/>
  <c r="H148" i="47"/>
  <c r="H147" i="47"/>
  <c r="H146" i="47"/>
  <c r="H145" i="47"/>
  <c r="H144" i="47"/>
  <c r="H143" i="47"/>
  <c r="H142" i="47"/>
  <c r="H141" i="47"/>
  <c r="H140" i="47"/>
  <c r="H139" i="47"/>
  <c r="H138" i="47"/>
  <c r="H137" i="47"/>
  <c r="H136" i="47"/>
  <c r="H135" i="47"/>
  <c r="H134" i="47"/>
  <c r="H133" i="47"/>
  <c r="H132" i="47"/>
  <c r="H131" i="47"/>
  <c r="H130" i="47"/>
  <c r="H129" i="47"/>
  <c r="H128" i="47"/>
  <c r="H127" i="47"/>
  <c r="H126" i="47"/>
  <c r="H125" i="47"/>
  <c r="H124" i="47"/>
  <c r="H123" i="47"/>
  <c r="H122" i="47"/>
  <c r="H121" i="47"/>
  <c r="H120" i="47"/>
  <c r="H119" i="47"/>
  <c r="H118" i="47"/>
  <c r="H117" i="47"/>
  <c r="H116" i="47"/>
  <c r="H115" i="47"/>
  <c r="H114" i="47"/>
  <c r="H113" i="47"/>
  <c r="H112" i="47"/>
  <c r="H111" i="47"/>
  <c r="H110" i="47"/>
  <c r="H109" i="47"/>
  <c r="H108" i="47"/>
  <c r="H107" i="47"/>
  <c r="H106" i="47"/>
  <c r="H105" i="47"/>
  <c r="H104" i="47"/>
  <c r="H103" i="47"/>
  <c r="H102" i="47"/>
  <c r="H101" i="47"/>
  <c r="H100" i="47"/>
  <c r="H99" i="47"/>
  <c r="H98" i="47"/>
  <c r="H97" i="47"/>
  <c r="H96" i="47"/>
  <c r="H95" i="47"/>
  <c r="H94" i="47"/>
  <c r="H93" i="47"/>
  <c r="H92" i="47"/>
  <c r="H91" i="47"/>
  <c r="H90" i="47"/>
  <c r="H89" i="47"/>
  <c r="H88" i="47"/>
  <c r="H87" i="47"/>
  <c r="H86" i="47"/>
  <c r="H85" i="47"/>
  <c r="H84" i="47"/>
  <c r="H83" i="47"/>
  <c r="H82" i="47"/>
  <c r="H81" i="47"/>
  <c r="H80" i="47"/>
  <c r="H79" i="47"/>
  <c r="H78" i="47"/>
  <c r="H77" i="47"/>
  <c r="H76" i="47"/>
  <c r="H75" i="47"/>
  <c r="H74" i="47"/>
  <c r="H73" i="47"/>
  <c r="H72" i="47"/>
  <c r="H71" i="47"/>
  <c r="H70" i="47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H5" i="47"/>
  <c r="H4" i="47"/>
  <c r="H3" i="47"/>
  <c r="H2" i="47"/>
  <c r="H308" i="46"/>
  <c r="H307" i="46"/>
  <c r="H306" i="46"/>
  <c r="H305" i="46"/>
  <c r="H304" i="46"/>
  <c r="H303" i="46"/>
  <c r="H302" i="46"/>
  <c r="H301" i="46"/>
  <c r="H300" i="46"/>
  <c r="H299" i="46"/>
  <c r="H298" i="46"/>
  <c r="H297" i="46"/>
  <c r="H296" i="46"/>
  <c r="H295" i="46"/>
  <c r="H294" i="46"/>
  <c r="H293" i="46"/>
  <c r="H292" i="46"/>
  <c r="H291" i="46"/>
  <c r="H290" i="46"/>
  <c r="H289" i="46"/>
  <c r="H288" i="46"/>
  <c r="H287" i="46"/>
  <c r="H286" i="46"/>
  <c r="H285" i="46"/>
  <c r="H284" i="46"/>
  <c r="H283" i="46"/>
  <c r="H282" i="46"/>
  <c r="H281" i="46"/>
  <c r="H280" i="46"/>
  <c r="H279" i="46"/>
  <c r="H278" i="46"/>
  <c r="H277" i="46"/>
  <c r="H276" i="46"/>
  <c r="H275" i="46"/>
  <c r="H274" i="46"/>
  <c r="H273" i="46"/>
  <c r="H272" i="46"/>
  <c r="H271" i="46"/>
  <c r="H270" i="46"/>
  <c r="H269" i="46"/>
  <c r="H268" i="46"/>
  <c r="H267" i="46"/>
  <c r="H266" i="46"/>
  <c r="H265" i="46"/>
  <c r="H264" i="46"/>
  <c r="H263" i="46"/>
  <c r="H262" i="46"/>
  <c r="H261" i="46"/>
  <c r="H260" i="46"/>
  <c r="H259" i="46"/>
  <c r="H258" i="46"/>
  <c r="H257" i="46"/>
  <c r="H256" i="46"/>
  <c r="H255" i="46"/>
  <c r="H254" i="46"/>
  <c r="H253" i="46"/>
  <c r="H252" i="46"/>
  <c r="H251" i="46"/>
  <c r="H250" i="46"/>
  <c r="H249" i="46"/>
  <c r="H248" i="46"/>
  <c r="H247" i="46"/>
  <c r="H246" i="46"/>
  <c r="H245" i="46"/>
  <c r="H244" i="46"/>
  <c r="H243" i="46"/>
  <c r="H242" i="46"/>
  <c r="H241" i="46"/>
  <c r="H240" i="46"/>
  <c r="H239" i="46"/>
  <c r="H238" i="46"/>
  <c r="H237" i="46"/>
  <c r="H236" i="46"/>
  <c r="H235" i="46"/>
  <c r="H234" i="46"/>
  <c r="H233" i="46"/>
  <c r="H232" i="46"/>
  <c r="H231" i="46"/>
  <c r="H230" i="46"/>
  <c r="H229" i="46"/>
  <c r="H228" i="46"/>
  <c r="H227" i="46"/>
  <c r="H226" i="46"/>
  <c r="H225" i="46"/>
  <c r="H224" i="46"/>
  <c r="H223" i="46"/>
  <c r="H222" i="46"/>
  <c r="H221" i="46"/>
  <c r="H220" i="46"/>
  <c r="H219" i="46"/>
  <c r="H218" i="46"/>
  <c r="H217" i="46"/>
  <c r="H216" i="46"/>
  <c r="H215" i="46"/>
  <c r="H214" i="46"/>
  <c r="H213" i="46"/>
  <c r="H212" i="46"/>
  <c r="H211" i="46"/>
  <c r="H210" i="46"/>
  <c r="H209" i="46"/>
  <c r="H208" i="46"/>
  <c r="H207" i="46"/>
  <c r="H206" i="46"/>
  <c r="H205" i="46"/>
  <c r="H204" i="46"/>
  <c r="H203" i="46"/>
  <c r="H202" i="46"/>
  <c r="H201" i="46"/>
  <c r="H200" i="46"/>
  <c r="H199" i="46"/>
  <c r="H198" i="46"/>
  <c r="H197" i="46"/>
  <c r="H196" i="46"/>
  <c r="H195" i="46"/>
  <c r="H194" i="46"/>
  <c r="H193" i="46"/>
  <c r="H192" i="46"/>
  <c r="H191" i="46"/>
  <c r="H190" i="46"/>
  <c r="H189" i="46"/>
  <c r="H188" i="46"/>
  <c r="H187" i="46"/>
  <c r="H186" i="46"/>
  <c r="H185" i="46"/>
  <c r="H184" i="46"/>
  <c r="H183" i="46"/>
  <c r="H182" i="46"/>
  <c r="H181" i="46"/>
  <c r="H180" i="46"/>
  <c r="H179" i="46"/>
  <c r="H178" i="46"/>
  <c r="H177" i="46"/>
  <c r="H176" i="46"/>
  <c r="H175" i="46"/>
  <c r="H174" i="46"/>
  <c r="H173" i="46"/>
  <c r="H172" i="46"/>
  <c r="H171" i="46"/>
  <c r="H170" i="46"/>
  <c r="H169" i="46"/>
  <c r="H168" i="46"/>
  <c r="H167" i="46"/>
  <c r="H166" i="46"/>
  <c r="H165" i="46"/>
  <c r="H164" i="46"/>
  <c r="H163" i="46"/>
  <c r="H162" i="46"/>
  <c r="H161" i="46"/>
  <c r="H160" i="46"/>
  <c r="H159" i="46"/>
  <c r="H158" i="46"/>
  <c r="H157" i="46"/>
  <c r="H156" i="46"/>
  <c r="H155" i="46"/>
  <c r="H154" i="46"/>
  <c r="H153" i="46"/>
  <c r="H152" i="46"/>
  <c r="H151" i="46"/>
  <c r="H150" i="46"/>
  <c r="H149" i="46"/>
  <c r="H148" i="46"/>
  <c r="H147" i="46"/>
  <c r="H146" i="46"/>
  <c r="H145" i="46"/>
  <c r="H144" i="46"/>
  <c r="H143" i="46"/>
  <c r="H142" i="46"/>
  <c r="H141" i="46"/>
  <c r="H140" i="46"/>
  <c r="H139" i="46"/>
  <c r="H138" i="46"/>
  <c r="H137" i="46"/>
  <c r="H136" i="46"/>
  <c r="H135" i="46"/>
  <c r="H134" i="46"/>
  <c r="H133" i="46"/>
  <c r="H132" i="46"/>
  <c r="H131" i="46"/>
  <c r="H130" i="46"/>
  <c r="H129" i="46"/>
  <c r="H128" i="46"/>
  <c r="H127" i="46"/>
  <c r="H126" i="46"/>
  <c r="H125" i="46"/>
  <c r="H124" i="46"/>
  <c r="H123" i="46"/>
  <c r="H122" i="46"/>
  <c r="H121" i="46"/>
  <c r="H120" i="46"/>
  <c r="H119" i="46"/>
  <c r="H118" i="46"/>
  <c r="H117" i="46"/>
  <c r="H116" i="46"/>
  <c r="H115" i="46"/>
  <c r="H114" i="46"/>
  <c r="H113" i="46"/>
  <c r="H112" i="46"/>
  <c r="H111" i="46"/>
  <c r="H110" i="46"/>
  <c r="H109" i="46"/>
  <c r="H108" i="46"/>
  <c r="H107" i="46"/>
  <c r="H106" i="46"/>
  <c r="H105" i="46"/>
  <c r="H104" i="46"/>
  <c r="H103" i="46"/>
  <c r="H102" i="46"/>
  <c r="H101" i="46"/>
  <c r="H100" i="46"/>
  <c r="H99" i="46"/>
  <c r="H98" i="46"/>
  <c r="H97" i="46"/>
  <c r="H96" i="46"/>
  <c r="H95" i="46"/>
  <c r="H94" i="46"/>
  <c r="H93" i="46"/>
  <c r="H92" i="46"/>
  <c r="H91" i="46"/>
  <c r="H90" i="46"/>
  <c r="H89" i="46"/>
  <c r="H88" i="46"/>
  <c r="H87" i="46"/>
  <c r="H86" i="46"/>
  <c r="H85" i="46"/>
  <c r="H84" i="46"/>
  <c r="H83" i="46"/>
  <c r="H82" i="46"/>
  <c r="H81" i="46"/>
  <c r="H80" i="46"/>
  <c r="H79" i="46"/>
  <c r="H78" i="46"/>
  <c r="H77" i="46"/>
  <c r="H76" i="46"/>
  <c r="H75" i="46"/>
  <c r="H74" i="46"/>
  <c r="H73" i="46"/>
  <c r="H72" i="46"/>
  <c r="H71" i="46"/>
  <c r="H70" i="46"/>
  <c r="H69" i="46"/>
  <c r="H68" i="46"/>
  <c r="H67" i="46"/>
  <c r="H66" i="46"/>
  <c r="H65" i="46"/>
  <c r="H64" i="46"/>
  <c r="H63" i="46"/>
  <c r="H62" i="46"/>
  <c r="H61" i="46"/>
  <c r="H60" i="46"/>
  <c r="H59" i="46"/>
  <c r="H58" i="46"/>
  <c r="H57" i="46"/>
  <c r="H56" i="46"/>
  <c r="H55" i="46"/>
  <c r="H54" i="46"/>
  <c r="H53" i="46"/>
  <c r="H52" i="46"/>
  <c r="H51" i="46"/>
  <c r="H50" i="46"/>
  <c r="H49" i="46"/>
  <c r="H48" i="46"/>
  <c r="H47" i="46"/>
  <c r="H46" i="46"/>
  <c r="H45" i="46"/>
  <c r="H44" i="46"/>
  <c r="H43" i="46"/>
  <c r="H42" i="46"/>
  <c r="H41" i="46"/>
  <c r="H40" i="46"/>
  <c r="H39" i="46"/>
  <c r="H38" i="46"/>
  <c r="H37" i="46"/>
  <c r="H36" i="46"/>
  <c r="H35" i="46"/>
  <c r="H34" i="46"/>
  <c r="H33" i="46"/>
  <c r="H32" i="46"/>
  <c r="H31" i="46"/>
  <c r="H30" i="46"/>
  <c r="H29" i="46"/>
  <c r="H28" i="46"/>
  <c r="H27" i="46"/>
  <c r="H26" i="46"/>
  <c r="H25" i="46"/>
  <c r="H24" i="46"/>
  <c r="H23" i="46"/>
  <c r="H22" i="46"/>
  <c r="H21" i="46"/>
  <c r="H20" i="46"/>
  <c r="H19" i="46"/>
  <c r="H18" i="46"/>
  <c r="H17" i="46"/>
  <c r="H16" i="46"/>
  <c r="H15" i="46"/>
  <c r="H14" i="46"/>
  <c r="H13" i="46"/>
  <c r="H12" i="46"/>
  <c r="H11" i="46"/>
  <c r="H10" i="46"/>
  <c r="H9" i="46"/>
  <c r="H8" i="46"/>
  <c r="H7" i="46"/>
  <c r="H6" i="46"/>
  <c r="H5" i="46"/>
  <c r="H4" i="46"/>
  <c r="H3" i="46"/>
  <c r="H2" i="46"/>
  <c r="H308" i="45"/>
  <c r="H307" i="45"/>
  <c r="H306" i="45"/>
  <c r="H305" i="45"/>
  <c r="H304" i="45"/>
  <c r="H303" i="45"/>
  <c r="H302" i="45"/>
  <c r="H301" i="45"/>
  <c r="H300" i="45"/>
  <c r="H299" i="45"/>
  <c r="H298" i="45"/>
  <c r="H297" i="45"/>
  <c r="H296" i="45"/>
  <c r="H295" i="45"/>
  <c r="H294" i="45"/>
  <c r="H293" i="45"/>
  <c r="H292" i="45"/>
  <c r="H291" i="45"/>
  <c r="H290" i="45"/>
  <c r="H289" i="45"/>
  <c r="H288" i="45"/>
  <c r="H287" i="45"/>
  <c r="H286" i="45"/>
  <c r="H285" i="45"/>
  <c r="H284" i="45"/>
  <c r="H283" i="45"/>
  <c r="H282" i="45"/>
  <c r="H281" i="45"/>
  <c r="H280" i="45"/>
  <c r="H279" i="45"/>
  <c r="H278" i="45"/>
  <c r="H277" i="45"/>
  <c r="H276" i="45"/>
  <c r="H275" i="45"/>
  <c r="H274" i="45"/>
  <c r="H273" i="45"/>
  <c r="H272" i="45"/>
  <c r="H271" i="45"/>
  <c r="H270" i="45"/>
  <c r="H269" i="45"/>
  <c r="H268" i="45"/>
  <c r="H267" i="45"/>
  <c r="H266" i="45"/>
  <c r="H265" i="45"/>
  <c r="H264" i="45"/>
  <c r="H263" i="45"/>
  <c r="H262" i="45"/>
  <c r="H261" i="45"/>
  <c r="H260" i="45"/>
  <c r="H259" i="45"/>
  <c r="H258" i="45"/>
  <c r="H257" i="45"/>
  <c r="H256" i="45"/>
  <c r="H255" i="45"/>
  <c r="H254" i="45"/>
  <c r="H253" i="45"/>
  <c r="H252" i="45"/>
  <c r="H251" i="45"/>
  <c r="H250" i="45"/>
  <c r="H249" i="45"/>
  <c r="H248" i="45"/>
  <c r="H247" i="45"/>
  <c r="H246" i="45"/>
  <c r="H245" i="45"/>
  <c r="H244" i="45"/>
  <c r="H243" i="45"/>
  <c r="H242" i="45"/>
  <c r="H241" i="45"/>
  <c r="H240" i="45"/>
  <c r="H239" i="45"/>
  <c r="H238" i="45"/>
  <c r="H237" i="45"/>
  <c r="H236" i="45"/>
  <c r="H235" i="45"/>
  <c r="H234" i="45"/>
  <c r="H233" i="45"/>
  <c r="H232" i="45"/>
  <c r="H231" i="45"/>
  <c r="H230" i="45"/>
  <c r="H229" i="45"/>
  <c r="H228" i="45"/>
  <c r="H227" i="45"/>
  <c r="H226" i="45"/>
  <c r="H225" i="45"/>
  <c r="H224" i="45"/>
  <c r="H223" i="45"/>
  <c r="H222" i="45"/>
  <c r="H221" i="45"/>
  <c r="H220" i="45"/>
  <c r="H219" i="45"/>
  <c r="H218" i="45"/>
  <c r="H217" i="45"/>
  <c r="H216" i="45"/>
  <c r="H215" i="45"/>
  <c r="H214" i="45"/>
  <c r="H213" i="45"/>
  <c r="H212" i="45"/>
  <c r="H211" i="45"/>
  <c r="H210" i="45"/>
  <c r="H209" i="45"/>
  <c r="H208" i="45"/>
  <c r="H207" i="45"/>
  <c r="H206" i="45"/>
  <c r="H205" i="45"/>
  <c r="H204" i="45"/>
  <c r="H203" i="45"/>
  <c r="H202" i="45"/>
  <c r="H201" i="45"/>
  <c r="H200" i="45"/>
  <c r="H199" i="45"/>
  <c r="H198" i="45"/>
  <c r="H197" i="45"/>
  <c r="H196" i="45"/>
  <c r="H195" i="45"/>
  <c r="H194" i="45"/>
  <c r="H193" i="45"/>
  <c r="H192" i="45"/>
  <c r="H191" i="45"/>
  <c r="H190" i="45"/>
  <c r="H189" i="45"/>
  <c r="H188" i="45"/>
  <c r="H187" i="45"/>
  <c r="H186" i="45"/>
  <c r="H185" i="45"/>
  <c r="H184" i="45"/>
  <c r="H183" i="45"/>
  <c r="H182" i="45"/>
  <c r="H181" i="45"/>
  <c r="H180" i="45"/>
  <c r="H179" i="45"/>
  <c r="H178" i="45"/>
  <c r="H177" i="45"/>
  <c r="H176" i="45"/>
  <c r="H175" i="45"/>
  <c r="H174" i="45"/>
  <c r="H173" i="45"/>
  <c r="H172" i="45"/>
  <c r="H171" i="45"/>
  <c r="H170" i="45"/>
  <c r="H169" i="45"/>
  <c r="H168" i="45"/>
  <c r="H167" i="45"/>
  <c r="H166" i="45"/>
  <c r="H165" i="45"/>
  <c r="H164" i="45"/>
  <c r="H163" i="45"/>
  <c r="H162" i="45"/>
  <c r="H161" i="45"/>
  <c r="H160" i="45"/>
  <c r="H159" i="45"/>
  <c r="H158" i="45"/>
  <c r="H157" i="45"/>
  <c r="H156" i="45"/>
  <c r="H155" i="45"/>
  <c r="H154" i="45"/>
  <c r="H153" i="45"/>
  <c r="H152" i="45"/>
  <c r="H151" i="45"/>
  <c r="H150" i="45"/>
  <c r="H149" i="45"/>
  <c r="H148" i="45"/>
  <c r="H147" i="45"/>
  <c r="H146" i="45"/>
  <c r="H145" i="45"/>
  <c r="H144" i="45"/>
  <c r="H143" i="45"/>
  <c r="H142" i="45"/>
  <c r="H141" i="45"/>
  <c r="H140" i="45"/>
  <c r="H139" i="45"/>
  <c r="H138" i="45"/>
  <c r="H137" i="45"/>
  <c r="H136" i="45"/>
  <c r="H135" i="45"/>
  <c r="H134" i="45"/>
  <c r="H133" i="45"/>
  <c r="H132" i="45"/>
  <c r="H131" i="45"/>
  <c r="H130" i="45"/>
  <c r="H129" i="45"/>
  <c r="H128" i="45"/>
  <c r="H127" i="45"/>
  <c r="H126" i="45"/>
  <c r="H125" i="45"/>
  <c r="H124" i="45"/>
  <c r="H123" i="45"/>
  <c r="H122" i="45"/>
  <c r="H121" i="45"/>
  <c r="H120" i="45"/>
  <c r="H119" i="45"/>
  <c r="H118" i="45"/>
  <c r="H117" i="45"/>
  <c r="H116" i="45"/>
  <c r="H115" i="45"/>
  <c r="H114" i="45"/>
  <c r="H113" i="45"/>
  <c r="H112" i="45"/>
  <c r="H111" i="45"/>
  <c r="H110" i="45"/>
  <c r="H109" i="45"/>
  <c r="H108" i="45"/>
  <c r="H107" i="45"/>
  <c r="H106" i="45"/>
  <c r="H105" i="45"/>
  <c r="H104" i="45"/>
  <c r="H103" i="45"/>
  <c r="H102" i="45"/>
  <c r="H101" i="45"/>
  <c r="H100" i="45"/>
  <c r="H99" i="45"/>
  <c r="H98" i="45"/>
  <c r="H97" i="45"/>
  <c r="H96" i="45"/>
  <c r="H95" i="45"/>
  <c r="H94" i="45"/>
  <c r="H93" i="45"/>
  <c r="H92" i="45"/>
  <c r="H91" i="45"/>
  <c r="H90" i="45"/>
  <c r="H89" i="45"/>
  <c r="H88" i="45"/>
  <c r="H87" i="45"/>
  <c r="H86" i="45"/>
  <c r="H85" i="45"/>
  <c r="H84" i="45"/>
  <c r="H83" i="45"/>
  <c r="H82" i="45"/>
  <c r="H81" i="45"/>
  <c r="H80" i="45"/>
  <c r="H79" i="45"/>
  <c r="H78" i="45"/>
  <c r="H77" i="45"/>
  <c r="H76" i="45"/>
  <c r="H75" i="45"/>
  <c r="H74" i="45"/>
  <c r="H73" i="45"/>
  <c r="H72" i="45"/>
  <c r="H71" i="45"/>
  <c r="H70" i="45"/>
  <c r="H69" i="45"/>
  <c r="H68" i="45"/>
  <c r="H67" i="45"/>
  <c r="H66" i="45"/>
  <c r="H65" i="45"/>
  <c r="H64" i="45"/>
  <c r="H63" i="45"/>
  <c r="H62" i="45"/>
  <c r="H61" i="45"/>
  <c r="H60" i="45"/>
  <c r="H59" i="45"/>
  <c r="H58" i="45"/>
  <c r="H57" i="45"/>
  <c r="H56" i="45"/>
  <c r="H55" i="45"/>
  <c r="H54" i="45"/>
  <c r="H53" i="45"/>
  <c r="H52" i="45"/>
  <c r="H51" i="45"/>
  <c r="H50" i="45"/>
  <c r="H49" i="45"/>
  <c r="H48" i="45"/>
  <c r="H47" i="45"/>
  <c r="H46" i="45"/>
  <c r="H45" i="45"/>
  <c r="H44" i="45"/>
  <c r="H43" i="45"/>
  <c r="H42" i="45"/>
  <c r="H41" i="45"/>
  <c r="H40" i="45"/>
  <c r="H39" i="45"/>
  <c r="H38" i="45"/>
  <c r="H37" i="45"/>
  <c r="H36" i="45"/>
  <c r="H35" i="45"/>
  <c r="H34" i="45"/>
  <c r="H33" i="45"/>
  <c r="H32" i="45"/>
  <c r="H31" i="45"/>
  <c r="H30" i="45"/>
  <c r="H29" i="45"/>
  <c r="H28" i="45"/>
  <c r="H27" i="45"/>
  <c r="H26" i="45"/>
  <c r="H25" i="45"/>
  <c r="H24" i="45"/>
  <c r="H23" i="45"/>
  <c r="H22" i="45"/>
  <c r="H21" i="45"/>
  <c r="H20" i="45"/>
  <c r="H19" i="45"/>
  <c r="H18" i="45"/>
  <c r="H17" i="45"/>
  <c r="H16" i="45"/>
  <c r="H15" i="45"/>
  <c r="H14" i="45"/>
  <c r="H13" i="45"/>
  <c r="H12" i="45"/>
  <c r="H11" i="45"/>
  <c r="H10" i="45"/>
  <c r="H9" i="45"/>
  <c r="H8" i="45"/>
  <c r="H7" i="45"/>
  <c r="H6" i="45"/>
  <c r="H5" i="45"/>
  <c r="H4" i="45"/>
  <c r="H3" i="45"/>
  <c r="H2" i="45"/>
  <c r="H308" i="44"/>
  <c r="H307" i="44"/>
  <c r="H306" i="44"/>
  <c r="H305" i="44"/>
  <c r="H304" i="44"/>
  <c r="H303" i="44"/>
  <c r="H302" i="44"/>
  <c r="H301" i="44"/>
  <c r="H300" i="44"/>
  <c r="H299" i="44"/>
  <c r="H298" i="44"/>
  <c r="H297" i="44"/>
  <c r="H296" i="44"/>
  <c r="H295" i="44"/>
  <c r="H294" i="44"/>
  <c r="H293" i="44"/>
  <c r="H292" i="44"/>
  <c r="H291" i="44"/>
  <c r="H290" i="44"/>
  <c r="H289" i="44"/>
  <c r="H288" i="44"/>
  <c r="H287" i="44"/>
  <c r="H286" i="44"/>
  <c r="H285" i="44"/>
  <c r="H284" i="44"/>
  <c r="H283" i="44"/>
  <c r="H282" i="44"/>
  <c r="H281" i="44"/>
  <c r="H280" i="44"/>
  <c r="H279" i="44"/>
  <c r="H278" i="44"/>
  <c r="H277" i="44"/>
  <c r="H276" i="44"/>
  <c r="H275" i="44"/>
  <c r="H274" i="44"/>
  <c r="H273" i="44"/>
  <c r="H272" i="44"/>
  <c r="H271" i="44"/>
  <c r="H270" i="44"/>
  <c r="H269" i="44"/>
  <c r="H268" i="44"/>
  <c r="H267" i="44"/>
  <c r="H266" i="44"/>
  <c r="H265" i="44"/>
  <c r="H264" i="44"/>
  <c r="H263" i="44"/>
  <c r="H262" i="44"/>
  <c r="H261" i="44"/>
  <c r="H260" i="44"/>
  <c r="H259" i="44"/>
  <c r="H258" i="44"/>
  <c r="H257" i="44"/>
  <c r="H256" i="44"/>
  <c r="H255" i="44"/>
  <c r="H254" i="44"/>
  <c r="H253" i="44"/>
  <c r="H252" i="44"/>
  <c r="H251" i="44"/>
  <c r="H250" i="44"/>
  <c r="H249" i="44"/>
  <c r="H248" i="44"/>
  <c r="H247" i="44"/>
  <c r="H246" i="44"/>
  <c r="H245" i="44"/>
  <c r="H244" i="44"/>
  <c r="H243" i="44"/>
  <c r="H242" i="44"/>
  <c r="H241" i="44"/>
  <c r="H240" i="44"/>
  <c r="H239" i="44"/>
  <c r="H238" i="44"/>
  <c r="H237" i="44"/>
  <c r="H236" i="44"/>
  <c r="H235" i="44"/>
  <c r="H234" i="44"/>
  <c r="H233" i="44"/>
  <c r="H232" i="44"/>
  <c r="H231" i="44"/>
  <c r="H230" i="44"/>
  <c r="H229" i="44"/>
  <c r="H228" i="44"/>
  <c r="H227" i="44"/>
  <c r="H226" i="44"/>
  <c r="H225" i="44"/>
  <c r="H224" i="44"/>
  <c r="H223" i="44"/>
  <c r="H222" i="44"/>
  <c r="H221" i="44"/>
  <c r="H220" i="44"/>
  <c r="H219" i="44"/>
  <c r="H218" i="44"/>
  <c r="H217" i="44"/>
  <c r="H216" i="44"/>
  <c r="H215" i="44"/>
  <c r="H214" i="44"/>
  <c r="H213" i="44"/>
  <c r="H212" i="44"/>
  <c r="H211" i="44"/>
  <c r="H210" i="44"/>
  <c r="H209" i="44"/>
  <c r="H208" i="44"/>
  <c r="H207" i="44"/>
  <c r="H206" i="44"/>
  <c r="H205" i="44"/>
  <c r="H204" i="44"/>
  <c r="H203" i="44"/>
  <c r="H202" i="44"/>
  <c r="H201" i="44"/>
  <c r="H200" i="44"/>
  <c r="H199" i="44"/>
  <c r="H198" i="44"/>
  <c r="H197" i="44"/>
  <c r="H196" i="44"/>
  <c r="H195" i="44"/>
  <c r="H194" i="44"/>
  <c r="H193" i="44"/>
  <c r="H192" i="44"/>
  <c r="H191" i="44"/>
  <c r="H190" i="44"/>
  <c r="H189" i="44"/>
  <c r="H188" i="44"/>
  <c r="H187" i="44"/>
  <c r="H186" i="44"/>
  <c r="H185" i="44"/>
  <c r="H184" i="44"/>
  <c r="H183" i="44"/>
  <c r="H182" i="44"/>
  <c r="H181" i="44"/>
  <c r="H180" i="44"/>
  <c r="H179" i="44"/>
  <c r="H178" i="44"/>
  <c r="H177" i="44"/>
  <c r="H176" i="44"/>
  <c r="H175" i="44"/>
  <c r="H174" i="44"/>
  <c r="H173" i="44"/>
  <c r="H172" i="44"/>
  <c r="H171" i="44"/>
  <c r="H170" i="44"/>
  <c r="H169" i="44"/>
  <c r="H168" i="44"/>
  <c r="H167" i="44"/>
  <c r="H166" i="44"/>
  <c r="H165" i="44"/>
  <c r="H164" i="44"/>
  <c r="H163" i="44"/>
  <c r="H162" i="44"/>
  <c r="H161" i="44"/>
  <c r="H160" i="44"/>
  <c r="H159" i="44"/>
  <c r="H158" i="44"/>
  <c r="H157" i="44"/>
  <c r="H156" i="44"/>
  <c r="H155" i="44"/>
  <c r="H154" i="44"/>
  <c r="H153" i="44"/>
  <c r="H152" i="44"/>
  <c r="H151" i="44"/>
  <c r="H150" i="44"/>
  <c r="H149" i="44"/>
  <c r="H148" i="44"/>
  <c r="H147" i="44"/>
  <c r="H146" i="44"/>
  <c r="H145" i="44"/>
  <c r="H144" i="44"/>
  <c r="H143" i="44"/>
  <c r="H142" i="44"/>
  <c r="H141" i="44"/>
  <c r="H140" i="44"/>
  <c r="H139" i="44"/>
  <c r="H138" i="44"/>
  <c r="H137" i="44"/>
  <c r="H136" i="44"/>
  <c r="H135" i="44"/>
  <c r="H134" i="44"/>
  <c r="H133" i="44"/>
  <c r="H132" i="44"/>
  <c r="H131" i="44"/>
  <c r="H130" i="44"/>
  <c r="H129" i="44"/>
  <c r="H128" i="44"/>
  <c r="H127" i="44"/>
  <c r="H126" i="44"/>
  <c r="H125" i="44"/>
  <c r="H124" i="44"/>
  <c r="H123" i="44"/>
  <c r="H122" i="44"/>
  <c r="H121" i="44"/>
  <c r="H120" i="44"/>
  <c r="H119" i="44"/>
  <c r="H118" i="44"/>
  <c r="H117" i="44"/>
  <c r="H116" i="44"/>
  <c r="H115" i="44"/>
  <c r="H114" i="44"/>
  <c r="H113" i="44"/>
  <c r="H112" i="44"/>
  <c r="H111" i="44"/>
  <c r="H110" i="44"/>
  <c r="H109" i="44"/>
  <c r="H108" i="44"/>
  <c r="H107" i="44"/>
  <c r="H106" i="44"/>
  <c r="H105" i="44"/>
  <c r="H104" i="44"/>
  <c r="H103" i="44"/>
  <c r="H102" i="44"/>
  <c r="H101" i="44"/>
  <c r="H100" i="44"/>
  <c r="H99" i="44"/>
  <c r="H98" i="44"/>
  <c r="H97" i="44"/>
  <c r="H96" i="44"/>
  <c r="H95" i="44"/>
  <c r="H94" i="44"/>
  <c r="H93" i="44"/>
  <c r="H92" i="44"/>
  <c r="H91" i="44"/>
  <c r="H90" i="44"/>
  <c r="H89" i="44"/>
  <c r="H88" i="44"/>
  <c r="H87" i="44"/>
  <c r="H86" i="44"/>
  <c r="H85" i="44"/>
  <c r="H84" i="44"/>
  <c r="H83" i="44"/>
  <c r="H82" i="44"/>
  <c r="H81" i="44"/>
  <c r="H80" i="44"/>
  <c r="H79" i="44"/>
  <c r="H78" i="44"/>
  <c r="H77" i="44"/>
  <c r="H76" i="44"/>
  <c r="H75" i="44"/>
  <c r="H74" i="44"/>
  <c r="H73" i="44"/>
  <c r="H72" i="44"/>
  <c r="H71" i="44"/>
  <c r="H70" i="44"/>
  <c r="H69" i="44"/>
  <c r="H68" i="44"/>
  <c r="H67" i="44"/>
  <c r="H66" i="44"/>
  <c r="H65" i="44"/>
  <c r="H64" i="44"/>
  <c r="H63" i="44"/>
  <c r="H62" i="44"/>
  <c r="H61" i="44"/>
  <c r="H60" i="44"/>
  <c r="H59" i="44"/>
  <c r="H58" i="44"/>
  <c r="H57" i="44"/>
  <c r="H56" i="44"/>
  <c r="H55" i="44"/>
  <c r="H54" i="44"/>
  <c r="H53" i="44"/>
  <c r="H52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H10" i="44"/>
  <c r="H9" i="44"/>
  <c r="H8" i="44"/>
  <c r="H7" i="44"/>
  <c r="H6" i="44"/>
  <c r="H5" i="44"/>
  <c r="H4" i="44"/>
  <c r="H3" i="44"/>
  <c r="H2" i="44"/>
  <c r="H308" i="42"/>
  <c r="H307" i="42"/>
  <c r="H306" i="42"/>
  <c r="H305" i="42"/>
  <c r="H304" i="42"/>
  <c r="H303" i="42"/>
  <c r="H302" i="42"/>
  <c r="H301" i="42"/>
  <c r="H300" i="42"/>
  <c r="H299" i="42"/>
  <c r="H298" i="42"/>
  <c r="H297" i="42"/>
  <c r="H296" i="42"/>
  <c r="H295" i="42"/>
  <c r="H294" i="42"/>
  <c r="H293" i="42"/>
  <c r="H292" i="42"/>
  <c r="H291" i="42"/>
  <c r="H290" i="42"/>
  <c r="H289" i="42"/>
  <c r="H288" i="42"/>
  <c r="H287" i="42"/>
  <c r="H286" i="42"/>
  <c r="H285" i="42"/>
  <c r="H284" i="42"/>
  <c r="H283" i="42"/>
  <c r="H282" i="42"/>
  <c r="H281" i="42"/>
  <c r="H280" i="42"/>
  <c r="H279" i="42"/>
  <c r="H278" i="42"/>
  <c r="H277" i="42"/>
  <c r="H276" i="42"/>
  <c r="H275" i="42"/>
  <c r="H274" i="42"/>
  <c r="H273" i="42"/>
  <c r="H272" i="42"/>
  <c r="H271" i="42"/>
  <c r="H270" i="42"/>
  <c r="H269" i="42"/>
  <c r="H268" i="42"/>
  <c r="H267" i="42"/>
  <c r="H266" i="42"/>
  <c r="H265" i="42"/>
  <c r="H264" i="42"/>
  <c r="H263" i="42"/>
  <c r="H262" i="42"/>
  <c r="H261" i="42"/>
  <c r="H260" i="42"/>
  <c r="H259" i="42"/>
  <c r="H258" i="42"/>
  <c r="H257" i="42"/>
  <c r="H256" i="42"/>
  <c r="H255" i="42"/>
  <c r="H254" i="42"/>
  <c r="H253" i="42"/>
  <c r="H252" i="42"/>
  <c r="H251" i="42"/>
  <c r="H250" i="42"/>
  <c r="H249" i="42"/>
  <c r="H248" i="42"/>
  <c r="H247" i="42"/>
  <c r="H246" i="42"/>
  <c r="H245" i="42"/>
  <c r="H244" i="42"/>
  <c r="H243" i="42"/>
  <c r="H242" i="42"/>
  <c r="H241" i="42"/>
  <c r="H240" i="42"/>
  <c r="H239" i="42"/>
  <c r="H238" i="42"/>
  <c r="H237" i="42"/>
  <c r="H236" i="42"/>
  <c r="H235" i="42"/>
  <c r="H234" i="42"/>
  <c r="H233" i="42"/>
  <c r="H232" i="42"/>
  <c r="H231" i="42"/>
  <c r="H230" i="42"/>
  <c r="H229" i="42"/>
  <c r="H228" i="42"/>
  <c r="H227" i="42"/>
  <c r="H226" i="42"/>
  <c r="H225" i="42"/>
  <c r="H224" i="42"/>
  <c r="H223" i="42"/>
  <c r="H222" i="42"/>
  <c r="H221" i="42"/>
  <c r="H220" i="42"/>
  <c r="H219" i="42"/>
  <c r="H218" i="42"/>
  <c r="H217" i="42"/>
  <c r="H216" i="42"/>
  <c r="H215" i="42"/>
  <c r="H214" i="42"/>
  <c r="H213" i="42"/>
  <c r="H212" i="42"/>
  <c r="H211" i="42"/>
  <c r="H210" i="42"/>
  <c r="H209" i="42"/>
  <c r="H208" i="42"/>
  <c r="H207" i="42"/>
  <c r="H206" i="42"/>
  <c r="H205" i="42"/>
  <c r="H204" i="42"/>
  <c r="H203" i="42"/>
  <c r="H202" i="42"/>
  <c r="H201" i="42"/>
  <c r="H200" i="42"/>
  <c r="H199" i="42"/>
  <c r="H198" i="42"/>
  <c r="H197" i="42"/>
  <c r="H196" i="42"/>
  <c r="H195" i="42"/>
  <c r="H194" i="42"/>
  <c r="H193" i="42"/>
  <c r="H192" i="42"/>
  <c r="H191" i="42"/>
  <c r="H190" i="42"/>
  <c r="H189" i="42"/>
  <c r="H188" i="42"/>
  <c r="H187" i="42"/>
  <c r="H186" i="42"/>
  <c r="H185" i="42"/>
  <c r="H184" i="42"/>
  <c r="H183" i="42"/>
  <c r="H182" i="42"/>
  <c r="H181" i="42"/>
  <c r="H180" i="42"/>
  <c r="H179" i="42"/>
  <c r="H178" i="42"/>
  <c r="H177" i="42"/>
  <c r="H176" i="42"/>
  <c r="H175" i="42"/>
  <c r="H174" i="42"/>
  <c r="H173" i="42"/>
  <c r="H172" i="42"/>
  <c r="H171" i="42"/>
  <c r="H170" i="42"/>
  <c r="H169" i="42"/>
  <c r="H168" i="42"/>
  <c r="H167" i="42"/>
  <c r="H166" i="42"/>
  <c r="H165" i="42"/>
  <c r="H164" i="42"/>
  <c r="H163" i="42"/>
  <c r="H162" i="42"/>
  <c r="H161" i="42"/>
  <c r="H160" i="42"/>
  <c r="H159" i="42"/>
  <c r="H158" i="42"/>
  <c r="H157" i="42"/>
  <c r="H156" i="42"/>
  <c r="H155" i="42"/>
  <c r="H154" i="42"/>
  <c r="H153" i="42"/>
  <c r="H152" i="42"/>
  <c r="H151" i="42"/>
  <c r="H150" i="42"/>
  <c r="H149" i="42"/>
  <c r="H148" i="42"/>
  <c r="H147" i="42"/>
  <c r="H146" i="42"/>
  <c r="H145" i="42"/>
  <c r="H144" i="42"/>
  <c r="H143" i="42"/>
  <c r="H142" i="42"/>
  <c r="H141" i="42"/>
  <c r="H140" i="42"/>
  <c r="H139" i="42"/>
  <c r="H138" i="42"/>
  <c r="H137" i="42"/>
  <c r="H136" i="42"/>
  <c r="H135" i="42"/>
  <c r="H134" i="42"/>
  <c r="H133" i="42"/>
  <c r="H132" i="42"/>
  <c r="H131" i="42"/>
  <c r="H130" i="42"/>
  <c r="H129" i="42"/>
  <c r="H128" i="42"/>
  <c r="H127" i="42"/>
  <c r="H126" i="42"/>
  <c r="H125" i="42"/>
  <c r="H124" i="42"/>
  <c r="H123" i="42"/>
  <c r="H122" i="42"/>
  <c r="H121" i="42"/>
  <c r="H120" i="42"/>
  <c r="H119" i="42"/>
  <c r="H118" i="42"/>
  <c r="H117" i="42"/>
  <c r="H116" i="42"/>
  <c r="H115" i="42"/>
  <c r="H114" i="42"/>
  <c r="H113" i="42"/>
  <c r="H112" i="42"/>
  <c r="H111" i="42"/>
  <c r="H110" i="42"/>
  <c r="H109" i="42"/>
  <c r="H108" i="42"/>
  <c r="H107" i="42"/>
  <c r="H106" i="42"/>
  <c r="H105" i="42"/>
  <c r="H104" i="42"/>
  <c r="H103" i="42"/>
  <c r="H102" i="42"/>
  <c r="H101" i="42"/>
  <c r="H100" i="42"/>
  <c r="H99" i="42"/>
  <c r="H98" i="42"/>
  <c r="H97" i="42"/>
  <c r="H96" i="42"/>
  <c r="H95" i="42"/>
  <c r="H94" i="42"/>
  <c r="H93" i="42"/>
  <c r="H92" i="42"/>
  <c r="H91" i="42"/>
  <c r="H90" i="42"/>
  <c r="H89" i="42"/>
  <c r="H88" i="42"/>
  <c r="H87" i="42"/>
  <c r="H86" i="42"/>
  <c r="H85" i="42"/>
  <c r="H84" i="42"/>
  <c r="H83" i="42"/>
  <c r="H82" i="42"/>
  <c r="H81" i="42"/>
  <c r="H80" i="42"/>
  <c r="H79" i="42"/>
  <c r="H78" i="42"/>
  <c r="H77" i="42"/>
  <c r="H76" i="42"/>
  <c r="H75" i="42"/>
  <c r="H74" i="42"/>
  <c r="H73" i="42"/>
  <c r="H72" i="42"/>
  <c r="H71" i="42"/>
  <c r="H70" i="42"/>
  <c r="H69" i="42"/>
  <c r="H68" i="42"/>
  <c r="H67" i="42"/>
  <c r="H66" i="42"/>
  <c r="H65" i="42"/>
  <c r="H64" i="42"/>
  <c r="H63" i="42"/>
  <c r="H62" i="42"/>
  <c r="H61" i="42"/>
  <c r="H60" i="42"/>
  <c r="H59" i="42"/>
  <c r="H58" i="42"/>
  <c r="H57" i="42"/>
  <c r="H56" i="42"/>
  <c r="H55" i="42"/>
  <c r="H54" i="42"/>
  <c r="H53" i="42"/>
  <c r="H52" i="42"/>
  <c r="H51" i="42"/>
  <c r="H50" i="42"/>
  <c r="H49" i="42"/>
  <c r="H48" i="42"/>
  <c r="H47" i="42"/>
  <c r="H46" i="42"/>
  <c r="H45" i="42"/>
  <c r="H44" i="42"/>
  <c r="H43" i="42"/>
  <c r="H42" i="42"/>
  <c r="H41" i="42"/>
  <c r="H40" i="42"/>
  <c r="H39" i="42"/>
  <c r="H38" i="42"/>
  <c r="H37" i="42"/>
  <c r="H36" i="42"/>
  <c r="H35" i="42"/>
  <c r="H34" i="42"/>
  <c r="H33" i="42"/>
  <c r="H32" i="42"/>
  <c r="H31" i="42"/>
  <c r="H30" i="42"/>
  <c r="H29" i="42"/>
  <c r="H28" i="42"/>
  <c r="H27" i="42"/>
  <c r="H26" i="42"/>
  <c r="H25" i="42"/>
  <c r="H24" i="42"/>
  <c r="H23" i="42"/>
  <c r="H22" i="42"/>
  <c r="H21" i="42"/>
  <c r="H20" i="42"/>
  <c r="H19" i="42"/>
  <c r="H18" i="42"/>
  <c r="H17" i="42"/>
  <c r="H16" i="42"/>
  <c r="H15" i="42"/>
  <c r="H14" i="42"/>
  <c r="H13" i="42"/>
  <c r="H12" i="42"/>
  <c r="H11" i="42"/>
  <c r="H10" i="42"/>
  <c r="H9" i="42"/>
  <c r="H8" i="42"/>
  <c r="H7" i="42"/>
  <c r="H6" i="42"/>
  <c r="H5" i="42"/>
  <c r="H4" i="42"/>
  <c r="H3" i="42"/>
  <c r="H2" i="42"/>
  <c r="H308" i="39"/>
  <c r="H307" i="39"/>
  <c r="H306" i="39"/>
  <c r="H305" i="39"/>
  <c r="H304" i="39"/>
  <c r="H303" i="39"/>
  <c r="H302" i="39"/>
  <c r="H301" i="39"/>
  <c r="H300" i="39"/>
  <c r="H299" i="39"/>
  <c r="H298" i="39"/>
  <c r="H297" i="39"/>
  <c r="H296" i="39"/>
  <c r="H295" i="39"/>
  <c r="H294" i="39"/>
  <c r="H293" i="39"/>
  <c r="H292" i="39"/>
  <c r="H291" i="39"/>
  <c r="H290" i="39"/>
  <c r="H289" i="39"/>
  <c r="H288" i="39"/>
  <c r="H287" i="39"/>
  <c r="H286" i="39"/>
  <c r="H285" i="39"/>
  <c r="H284" i="39"/>
  <c r="H283" i="39"/>
  <c r="H282" i="39"/>
  <c r="H281" i="39"/>
  <c r="H280" i="39"/>
  <c r="H279" i="39"/>
  <c r="H278" i="39"/>
  <c r="H277" i="39"/>
  <c r="H276" i="39"/>
  <c r="H275" i="39"/>
  <c r="H274" i="39"/>
  <c r="H273" i="39"/>
  <c r="H272" i="39"/>
  <c r="H271" i="39"/>
  <c r="H270" i="39"/>
  <c r="H269" i="39"/>
  <c r="H268" i="39"/>
  <c r="H267" i="39"/>
  <c r="H266" i="39"/>
  <c r="H265" i="39"/>
  <c r="H264" i="39"/>
  <c r="H263" i="39"/>
  <c r="H262" i="39"/>
  <c r="H261" i="39"/>
  <c r="H260" i="39"/>
  <c r="H259" i="39"/>
  <c r="H258" i="39"/>
  <c r="H257" i="39"/>
  <c r="H256" i="39"/>
  <c r="H255" i="39"/>
  <c r="H254" i="39"/>
  <c r="H253" i="39"/>
  <c r="H252" i="39"/>
  <c r="H251" i="39"/>
  <c r="H250" i="39"/>
  <c r="H249" i="39"/>
  <c r="H248" i="39"/>
  <c r="H247" i="39"/>
  <c r="H246" i="39"/>
  <c r="H245" i="39"/>
  <c r="H244" i="39"/>
  <c r="H243" i="39"/>
  <c r="H242" i="39"/>
  <c r="H241" i="39"/>
  <c r="H240" i="39"/>
  <c r="H239" i="39"/>
  <c r="H238" i="39"/>
  <c r="H237" i="39"/>
  <c r="H236" i="39"/>
  <c r="H235" i="39"/>
  <c r="H234" i="39"/>
  <c r="H233" i="39"/>
  <c r="H232" i="39"/>
  <c r="H231" i="39"/>
  <c r="H230" i="39"/>
  <c r="H229" i="39"/>
  <c r="H228" i="39"/>
  <c r="H227" i="39"/>
  <c r="H226" i="39"/>
  <c r="H225" i="39"/>
  <c r="H224" i="39"/>
  <c r="H223" i="39"/>
  <c r="H222" i="39"/>
  <c r="H221" i="39"/>
  <c r="H220" i="39"/>
  <c r="H219" i="39"/>
  <c r="H218" i="39"/>
  <c r="H217" i="39"/>
  <c r="H216" i="39"/>
  <c r="H215" i="39"/>
  <c r="H214" i="39"/>
  <c r="H213" i="39"/>
  <c r="H212" i="39"/>
  <c r="H211" i="39"/>
  <c r="H210" i="39"/>
  <c r="H209" i="39"/>
  <c r="H208" i="39"/>
  <c r="H207" i="39"/>
  <c r="H206" i="39"/>
  <c r="H205" i="39"/>
  <c r="H204" i="39"/>
  <c r="H203" i="39"/>
  <c r="H202" i="39"/>
  <c r="H201" i="39"/>
  <c r="H200" i="39"/>
  <c r="H199" i="39"/>
  <c r="H198" i="39"/>
  <c r="H197" i="39"/>
  <c r="H196" i="39"/>
  <c r="H195" i="39"/>
  <c r="H194" i="39"/>
  <c r="H193" i="39"/>
  <c r="H192" i="39"/>
  <c r="H191" i="39"/>
  <c r="H190" i="39"/>
  <c r="H189" i="39"/>
  <c r="H188" i="39"/>
  <c r="H187" i="39"/>
  <c r="H186" i="39"/>
  <c r="H185" i="39"/>
  <c r="H184" i="39"/>
  <c r="H183" i="39"/>
  <c r="H182" i="39"/>
  <c r="H181" i="39"/>
  <c r="H180" i="39"/>
  <c r="H179" i="39"/>
  <c r="H178" i="39"/>
  <c r="H177" i="39"/>
  <c r="H176" i="39"/>
  <c r="H175" i="39"/>
  <c r="H174" i="39"/>
  <c r="H173" i="39"/>
  <c r="H172" i="39"/>
  <c r="H171" i="39"/>
  <c r="H170" i="39"/>
  <c r="H169" i="39"/>
  <c r="H168" i="39"/>
  <c r="H167" i="39"/>
  <c r="H166" i="39"/>
  <c r="H165" i="39"/>
  <c r="H164" i="39"/>
  <c r="H163" i="39"/>
  <c r="H162" i="39"/>
  <c r="H161" i="39"/>
  <c r="H160" i="39"/>
  <c r="H159" i="39"/>
  <c r="H158" i="39"/>
  <c r="H157" i="39"/>
  <c r="H156" i="39"/>
  <c r="H155" i="39"/>
  <c r="H154" i="39"/>
  <c r="H153" i="39"/>
  <c r="H152" i="39"/>
  <c r="H151" i="39"/>
  <c r="H150" i="39"/>
  <c r="H149" i="39"/>
  <c r="H148" i="39"/>
  <c r="H147" i="39"/>
  <c r="H146" i="39"/>
  <c r="H145" i="39"/>
  <c r="H144" i="39"/>
  <c r="H143" i="39"/>
  <c r="H142" i="39"/>
  <c r="H141" i="39"/>
  <c r="H140" i="39"/>
  <c r="H139" i="39"/>
  <c r="H138" i="39"/>
  <c r="H137" i="39"/>
  <c r="H136" i="39"/>
  <c r="H135" i="39"/>
  <c r="H134" i="39"/>
  <c r="H133" i="39"/>
  <c r="H132" i="39"/>
  <c r="H131" i="39"/>
  <c r="H130" i="39"/>
  <c r="H129" i="39"/>
  <c r="H128" i="39"/>
  <c r="H127" i="39"/>
  <c r="H126" i="39"/>
  <c r="H125" i="39"/>
  <c r="H124" i="39"/>
  <c r="H123" i="39"/>
  <c r="H122" i="39"/>
  <c r="H121" i="39"/>
  <c r="H120" i="39"/>
  <c r="H119" i="39"/>
  <c r="H118" i="39"/>
  <c r="H117" i="39"/>
  <c r="H116" i="39"/>
  <c r="H115" i="39"/>
  <c r="H114" i="39"/>
  <c r="H113" i="39"/>
  <c r="H112" i="39"/>
  <c r="H111" i="39"/>
  <c r="H110" i="39"/>
  <c r="H109" i="39"/>
  <c r="H108" i="39"/>
  <c r="H107" i="39"/>
  <c r="H106" i="39"/>
  <c r="H105" i="39"/>
  <c r="H104" i="39"/>
  <c r="H103" i="39"/>
  <c r="H102" i="39"/>
  <c r="H101" i="39"/>
  <c r="H100" i="39"/>
  <c r="H99" i="39"/>
  <c r="H98" i="39"/>
  <c r="H97" i="39"/>
  <c r="H96" i="39"/>
  <c r="H95" i="39"/>
  <c r="H94" i="39"/>
  <c r="H93" i="39"/>
  <c r="H92" i="39"/>
  <c r="H91" i="39"/>
  <c r="H90" i="39"/>
  <c r="H89" i="39"/>
  <c r="H88" i="39"/>
  <c r="H87" i="39"/>
  <c r="H86" i="39"/>
  <c r="H85" i="39"/>
  <c r="H84" i="39"/>
  <c r="H83" i="39"/>
  <c r="H82" i="39"/>
  <c r="H81" i="39"/>
  <c r="H80" i="39"/>
  <c r="H79" i="39"/>
  <c r="H78" i="39"/>
  <c r="H77" i="39"/>
  <c r="H76" i="39"/>
  <c r="H75" i="39"/>
  <c r="H74" i="39"/>
  <c r="H73" i="39"/>
  <c r="H72" i="39"/>
  <c r="H71" i="39"/>
  <c r="H70" i="39"/>
  <c r="H69" i="39"/>
  <c r="H68" i="39"/>
  <c r="H67" i="39"/>
  <c r="H66" i="39"/>
  <c r="H65" i="39"/>
  <c r="H64" i="39"/>
  <c r="H63" i="39"/>
  <c r="H62" i="39"/>
  <c r="H61" i="39"/>
  <c r="H60" i="39"/>
  <c r="H59" i="39"/>
  <c r="H58" i="39"/>
  <c r="H57" i="39"/>
  <c r="H56" i="39"/>
  <c r="H55" i="39"/>
  <c r="H54" i="39"/>
  <c r="H53" i="39"/>
  <c r="H52" i="39"/>
  <c r="H51" i="39"/>
  <c r="H50" i="39"/>
  <c r="H49" i="39"/>
  <c r="H48" i="39"/>
  <c r="H47" i="39"/>
  <c r="H46" i="39"/>
  <c r="H45" i="39"/>
  <c r="H44" i="39"/>
  <c r="H43" i="39"/>
  <c r="H42" i="39"/>
  <c r="H41" i="39"/>
  <c r="H40" i="39"/>
  <c r="H39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7" i="39"/>
  <c r="H16" i="39"/>
  <c r="H15" i="39"/>
  <c r="H14" i="39"/>
  <c r="H13" i="39"/>
  <c r="H12" i="39"/>
  <c r="H11" i="39"/>
  <c r="H10" i="39"/>
  <c r="H9" i="39"/>
  <c r="H8" i="39"/>
  <c r="H7" i="39"/>
  <c r="H6" i="39"/>
  <c r="H5" i="39"/>
  <c r="H4" i="39"/>
  <c r="H3" i="39"/>
  <c r="H2" i="39"/>
  <c r="H308" i="38"/>
  <c r="H307" i="38"/>
  <c r="H306" i="38"/>
  <c r="H305" i="38"/>
  <c r="H304" i="38"/>
  <c r="H303" i="38"/>
  <c r="H302" i="38"/>
  <c r="H301" i="38"/>
  <c r="H300" i="38"/>
  <c r="H299" i="38"/>
  <c r="H298" i="38"/>
  <c r="H297" i="38"/>
  <c r="H296" i="38"/>
  <c r="H295" i="38"/>
  <c r="H294" i="38"/>
  <c r="H293" i="38"/>
  <c r="H292" i="38"/>
  <c r="H291" i="38"/>
  <c r="H290" i="38"/>
  <c r="H289" i="38"/>
  <c r="H288" i="38"/>
  <c r="H287" i="38"/>
  <c r="H286" i="38"/>
  <c r="H285" i="38"/>
  <c r="H284" i="38"/>
  <c r="H283" i="38"/>
  <c r="H282" i="38"/>
  <c r="H281" i="38"/>
  <c r="H280" i="38"/>
  <c r="H279" i="38"/>
  <c r="H278" i="38"/>
  <c r="H277" i="38"/>
  <c r="H276" i="38"/>
  <c r="H275" i="38"/>
  <c r="H274" i="38"/>
  <c r="H273" i="38"/>
  <c r="H272" i="38"/>
  <c r="H271" i="38"/>
  <c r="H270" i="38"/>
  <c r="H269" i="38"/>
  <c r="H268" i="38"/>
  <c r="H267" i="38"/>
  <c r="H266" i="38"/>
  <c r="H265" i="38"/>
  <c r="H264" i="38"/>
  <c r="H263" i="38"/>
  <c r="H262" i="38"/>
  <c r="H261" i="38"/>
  <c r="H260" i="38"/>
  <c r="H259" i="38"/>
  <c r="H258" i="38"/>
  <c r="H257" i="38"/>
  <c r="H256" i="38"/>
  <c r="H255" i="38"/>
  <c r="H254" i="38"/>
  <c r="H253" i="38"/>
  <c r="H252" i="38"/>
  <c r="H251" i="38"/>
  <c r="H250" i="38"/>
  <c r="H249" i="38"/>
  <c r="H248" i="38"/>
  <c r="H247" i="38"/>
  <c r="H246" i="38"/>
  <c r="H245" i="38"/>
  <c r="H244" i="38"/>
  <c r="H243" i="38"/>
  <c r="H242" i="38"/>
  <c r="H241" i="38"/>
  <c r="H240" i="38"/>
  <c r="H239" i="38"/>
  <c r="H238" i="38"/>
  <c r="H237" i="38"/>
  <c r="H236" i="38"/>
  <c r="H235" i="38"/>
  <c r="H234" i="38"/>
  <c r="H233" i="38"/>
  <c r="H232" i="38"/>
  <c r="H231" i="38"/>
  <c r="H230" i="38"/>
  <c r="H229" i="38"/>
  <c r="H228" i="38"/>
  <c r="H227" i="38"/>
  <c r="H226" i="38"/>
  <c r="H225" i="38"/>
  <c r="H224" i="38"/>
  <c r="H223" i="38"/>
  <c r="H222" i="38"/>
  <c r="H221" i="38"/>
  <c r="H220" i="38"/>
  <c r="H219" i="38"/>
  <c r="H218" i="38"/>
  <c r="H217" i="38"/>
  <c r="H216" i="38"/>
  <c r="H215" i="38"/>
  <c r="H214" i="38"/>
  <c r="H213" i="38"/>
  <c r="H212" i="38"/>
  <c r="H211" i="38"/>
  <c r="H210" i="38"/>
  <c r="H209" i="38"/>
  <c r="H208" i="38"/>
  <c r="H207" i="38"/>
  <c r="H206" i="38"/>
  <c r="H205" i="38"/>
  <c r="H204" i="38"/>
  <c r="H203" i="38"/>
  <c r="H202" i="38"/>
  <c r="H201" i="38"/>
  <c r="H200" i="38"/>
  <c r="H199" i="38"/>
  <c r="H198" i="38"/>
  <c r="H197" i="38"/>
  <c r="H196" i="38"/>
  <c r="H195" i="38"/>
  <c r="H194" i="38"/>
  <c r="H193" i="38"/>
  <c r="H192" i="38"/>
  <c r="H191" i="38"/>
  <c r="H190" i="38"/>
  <c r="H189" i="38"/>
  <c r="H188" i="38"/>
  <c r="H187" i="38"/>
  <c r="H186" i="38"/>
  <c r="H185" i="38"/>
  <c r="H184" i="38"/>
  <c r="H183" i="38"/>
  <c r="H182" i="38"/>
  <c r="H181" i="38"/>
  <c r="H180" i="38"/>
  <c r="H179" i="38"/>
  <c r="H178" i="38"/>
  <c r="H177" i="38"/>
  <c r="H176" i="38"/>
  <c r="H175" i="38"/>
  <c r="H174" i="38"/>
  <c r="H173" i="38"/>
  <c r="H172" i="38"/>
  <c r="H171" i="38"/>
  <c r="H170" i="38"/>
  <c r="H169" i="38"/>
  <c r="H168" i="38"/>
  <c r="H167" i="38"/>
  <c r="H166" i="38"/>
  <c r="H165" i="38"/>
  <c r="H164" i="38"/>
  <c r="H163" i="38"/>
  <c r="H162" i="38"/>
  <c r="H161" i="38"/>
  <c r="H160" i="38"/>
  <c r="H159" i="38"/>
  <c r="H158" i="38"/>
  <c r="H157" i="38"/>
  <c r="H156" i="38"/>
  <c r="H155" i="38"/>
  <c r="H154" i="38"/>
  <c r="H153" i="38"/>
  <c r="H152" i="38"/>
  <c r="H151" i="38"/>
  <c r="H150" i="38"/>
  <c r="H149" i="38"/>
  <c r="H148" i="38"/>
  <c r="H147" i="38"/>
  <c r="H146" i="38"/>
  <c r="H145" i="38"/>
  <c r="H144" i="38"/>
  <c r="H143" i="38"/>
  <c r="H142" i="38"/>
  <c r="H141" i="38"/>
  <c r="H140" i="38"/>
  <c r="H139" i="38"/>
  <c r="H138" i="38"/>
  <c r="H137" i="38"/>
  <c r="H136" i="38"/>
  <c r="H135" i="38"/>
  <c r="H134" i="38"/>
  <c r="H133" i="38"/>
  <c r="H132" i="38"/>
  <c r="H131" i="38"/>
  <c r="H130" i="38"/>
  <c r="H129" i="38"/>
  <c r="H128" i="38"/>
  <c r="H127" i="38"/>
  <c r="H126" i="38"/>
  <c r="H125" i="38"/>
  <c r="H124" i="38"/>
  <c r="H123" i="38"/>
  <c r="H122" i="38"/>
  <c r="H121" i="38"/>
  <c r="H120" i="38"/>
  <c r="H119" i="38"/>
  <c r="H118" i="38"/>
  <c r="H117" i="38"/>
  <c r="H116" i="38"/>
  <c r="H115" i="38"/>
  <c r="H114" i="38"/>
  <c r="H113" i="38"/>
  <c r="H112" i="38"/>
  <c r="H111" i="38"/>
  <c r="H110" i="38"/>
  <c r="H109" i="38"/>
  <c r="H108" i="38"/>
  <c r="H107" i="38"/>
  <c r="H106" i="38"/>
  <c r="H105" i="38"/>
  <c r="H104" i="38"/>
  <c r="H103" i="38"/>
  <c r="H102" i="38"/>
  <c r="H101" i="38"/>
  <c r="H100" i="38"/>
  <c r="H99" i="38"/>
  <c r="H98" i="38"/>
  <c r="H97" i="38"/>
  <c r="H96" i="38"/>
  <c r="H95" i="38"/>
  <c r="H94" i="38"/>
  <c r="H93" i="38"/>
  <c r="H92" i="38"/>
  <c r="H91" i="38"/>
  <c r="H90" i="38"/>
  <c r="H89" i="38"/>
  <c r="H88" i="38"/>
  <c r="H87" i="38"/>
  <c r="H86" i="38"/>
  <c r="H85" i="38"/>
  <c r="H84" i="38"/>
  <c r="H83" i="38"/>
  <c r="H82" i="38"/>
  <c r="H81" i="38"/>
  <c r="H80" i="38"/>
  <c r="H79" i="38"/>
  <c r="H78" i="38"/>
  <c r="H77" i="38"/>
  <c r="H76" i="38"/>
  <c r="H75" i="38"/>
  <c r="H74" i="38"/>
  <c r="H73" i="38"/>
  <c r="H72" i="38"/>
  <c r="H71" i="38"/>
  <c r="H70" i="38"/>
  <c r="H69" i="38"/>
  <c r="H68" i="38"/>
  <c r="H67" i="38"/>
  <c r="H66" i="38"/>
  <c r="H65" i="38"/>
  <c r="H64" i="38"/>
  <c r="H63" i="38"/>
  <c r="H62" i="38"/>
  <c r="H61" i="38"/>
  <c r="H60" i="38"/>
  <c r="H59" i="38"/>
  <c r="H58" i="38"/>
  <c r="H57" i="38"/>
  <c r="H56" i="38"/>
  <c r="H55" i="38"/>
  <c r="H54" i="38"/>
  <c r="H53" i="38"/>
  <c r="H52" i="38"/>
  <c r="H51" i="38"/>
  <c r="H50" i="38"/>
  <c r="H49" i="38"/>
  <c r="H48" i="38"/>
  <c r="H47" i="38"/>
  <c r="H46" i="38"/>
  <c r="H45" i="38"/>
  <c r="H44" i="38"/>
  <c r="H43" i="38"/>
  <c r="H42" i="38"/>
  <c r="H41" i="38"/>
  <c r="H40" i="38"/>
  <c r="H39" i="38"/>
  <c r="H38" i="38"/>
  <c r="H37" i="38"/>
  <c r="H36" i="38"/>
  <c r="H35" i="38"/>
  <c r="H34" i="38"/>
  <c r="H33" i="38"/>
  <c r="H32" i="38"/>
  <c r="H31" i="38"/>
  <c r="H30" i="38"/>
  <c r="H29" i="38"/>
  <c r="H28" i="38"/>
  <c r="H27" i="38"/>
  <c r="H26" i="38"/>
  <c r="H25" i="38"/>
  <c r="H24" i="38"/>
  <c r="H23" i="38"/>
  <c r="H22" i="38"/>
  <c r="H21" i="38"/>
  <c r="H20" i="38"/>
  <c r="H19" i="38"/>
  <c r="H18" i="38"/>
  <c r="H17" i="38"/>
  <c r="H16" i="38"/>
  <c r="H15" i="38"/>
  <c r="H14" i="38"/>
  <c r="H13" i="38"/>
  <c r="H12" i="38"/>
  <c r="H11" i="38"/>
  <c r="H10" i="38"/>
  <c r="H9" i="38"/>
  <c r="H8" i="38"/>
  <c r="H7" i="38"/>
  <c r="H6" i="38"/>
  <c r="H5" i="38"/>
  <c r="H4" i="38"/>
  <c r="H3" i="38"/>
  <c r="H2" i="38"/>
  <c r="H308" i="37"/>
  <c r="H307" i="37"/>
  <c r="H306" i="37"/>
  <c r="H305" i="37"/>
  <c r="H304" i="37"/>
  <c r="H303" i="37"/>
  <c r="H302" i="37"/>
  <c r="H301" i="37"/>
  <c r="H300" i="37"/>
  <c r="H299" i="37"/>
  <c r="H298" i="37"/>
  <c r="H297" i="37"/>
  <c r="H296" i="37"/>
  <c r="H295" i="37"/>
  <c r="H294" i="37"/>
  <c r="H293" i="37"/>
  <c r="H292" i="37"/>
  <c r="H291" i="37"/>
  <c r="H290" i="37"/>
  <c r="H289" i="37"/>
  <c r="H288" i="37"/>
  <c r="H287" i="37"/>
  <c r="H286" i="37"/>
  <c r="H285" i="37"/>
  <c r="H284" i="37"/>
  <c r="H283" i="37"/>
  <c r="H282" i="37"/>
  <c r="H281" i="37"/>
  <c r="H280" i="37"/>
  <c r="H279" i="37"/>
  <c r="H278" i="37"/>
  <c r="H277" i="37"/>
  <c r="H276" i="37"/>
  <c r="H275" i="37"/>
  <c r="H274" i="37"/>
  <c r="H273" i="37"/>
  <c r="H272" i="37"/>
  <c r="H271" i="37"/>
  <c r="H270" i="37"/>
  <c r="H269" i="37"/>
  <c r="H268" i="37"/>
  <c r="H267" i="37"/>
  <c r="H266" i="37"/>
  <c r="H265" i="37"/>
  <c r="H264" i="37"/>
  <c r="H263" i="37"/>
  <c r="H262" i="37"/>
  <c r="H261" i="37"/>
  <c r="H260" i="37"/>
  <c r="H259" i="37"/>
  <c r="H258" i="37"/>
  <c r="H257" i="37"/>
  <c r="H256" i="37"/>
  <c r="H255" i="37"/>
  <c r="H254" i="37"/>
  <c r="H253" i="37"/>
  <c r="H252" i="37"/>
  <c r="H251" i="37"/>
  <c r="H250" i="37"/>
  <c r="H249" i="37"/>
  <c r="H248" i="37"/>
  <c r="H247" i="37"/>
  <c r="H246" i="37"/>
  <c r="H245" i="37"/>
  <c r="H244" i="37"/>
  <c r="H243" i="37"/>
  <c r="H242" i="37"/>
  <c r="H241" i="37"/>
  <c r="H240" i="37"/>
  <c r="H239" i="37"/>
  <c r="H238" i="37"/>
  <c r="H237" i="37"/>
  <c r="H236" i="37"/>
  <c r="H235" i="37"/>
  <c r="H234" i="37"/>
  <c r="H233" i="37"/>
  <c r="H232" i="37"/>
  <c r="H231" i="37"/>
  <c r="H230" i="37"/>
  <c r="H229" i="37"/>
  <c r="H228" i="37"/>
  <c r="H227" i="37"/>
  <c r="H226" i="37"/>
  <c r="H225" i="37"/>
  <c r="H224" i="37"/>
  <c r="H223" i="37"/>
  <c r="H222" i="37"/>
  <c r="H221" i="37"/>
  <c r="H220" i="37"/>
  <c r="H219" i="37"/>
  <c r="H218" i="37"/>
  <c r="H217" i="37"/>
  <c r="H216" i="37"/>
  <c r="H215" i="37"/>
  <c r="H214" i="37"/>
  <c r="H213" i="37"/>
  <c r="H212" i="37"/>
  <c r="H211" i="37"/>
  <c r="H210" i="37"/>
  <c r="H209" i="37"/>
  <c r="H208" i="37"/>
  <c r="H207" i="37"/>
  <c r="H206" i="37"/>
  <c r="H205" i="37"/>
  <c r="H204" i="37"/>
  <c r="H203" i="37"/>
  <c r="H202" i="37"/>
  <c r="H201" i="37"/>
  <c r="H200" i="37"/>
  <c r="H199" i="37"/>
  <c r="H198" i="37"/>
  <c r="H197" i="37"/>
  <c r="H196" i="37"/>
  <c r="H195" i="37"/>
  <c r="H194" i="37"/>
  <c r="H193" i="37"/>
  <c r="H192" i="37"/>
  <c r="H191" i="37"/>
  <c r="H190" i="37"/>
  <c r="H189" i="37"/>
  <c r="H188" i="37"/>
  <c r="H187" i="37"/>
  <c r="H186" i="37"/>
  <c r="H185" i="37"/>
  <c r="H184" i="37"/>
  <c r="H183" i="37"/>
  <c r="H182" i="37"/>
  <c r="H181" i="37"/>
  <c r="H180" i="37"/>
  <c r="H179" i="37"/>
  <c r="H178" i="37"/>
  <c r="H177" i="37"/>
  <c r="H176" i="37"/>
  <c r="H175" i="37"/>
  <c r="H174" i="37"/>
  <c r="H173" i="37"/>
  <c r="H172" i="37"/>
  <c r="H171" i="37"/>
  <c r="H170" i="37"/>
  <c r="H169" i="37"/>
  <c r="H168" i="37"/>
  <c r="H167" i="37"/>
  <c r="H166" i="37"/>
  <c r="H165" i="37"/>
  <c r="H164" i="37"/>
  <c r="H163" i="37"/>
  <c r="H162" i="37"/>
  <c r="H161" i="37"/>
  <c r="H160" i="37"/>
  <c r="H159" i="37"/>
  <c r="H158" i="37"/>
  <c r="H157" i="37"/>
  <c r="H156" i="37"/>
  <c r="H155" i="37"/>
  <c r="H154" i="37"/>
  <c r="H153" i="37"/>
  <c r="H152" i="37"/>
  <c r="H151" i="37"/>
  <c r="H150" i="37"/>
  <c r="H149" i="37"/>
  <c r="H148" i="37"/>
  <c r="H147" i="37"/>
  <c r="H146" i="37"/>
  <c r="H145" i="37"/>
  <c r="H144" i="37"/>
  <c r="H143" i="37"/>
  <c r="H142" i="37"/>
  <c r="H141" i="37"/>
  <c r="H140" i="37"/>
  <c r="H139" i="37"/>
  <c r="H138" i="37"/>
  <c r="H137" i="37"/>
  <c r="H136" i="37"/>
  <c r="H135" i="37"/>
  <c r="H134" i="37"/>
  <c r="H133" i="37"/>
  <c r="H132" i="37"/>
  <c r="H131" i="37"/>
  <c r="H130" i="37"/>
  <c r="H129" i="37"/>
  <c r="H128" i="37"/>
  <c r="H127" i="37"/>
  <c r="H126" i="37"/>
  <c r="H125" i="37"/>
  <c r="H124" i="37"/>
  <c r="H123" i="37"/>
  <c r="H122" i="37"/>
  <c r="H121" i="37"/>
  <c r="H120" i="37"/>
  <c r="H119" i="37"/>
  <c r="H118" i="37"/>
  <c r="H117" i="37"/>
  <c r="H116" i="37"/>
  <c r="H115" i="37"/>
  <c r="H114" i="37"/>
  <c r="H113" i="37"/>
  <c r="H112" i="37"/>
  <c r="H111" i="37"/>
  <c r="H110" i="37"/>
  <c r="H109" i="37"/>
  <c r="H108" i="37"/>
  <c r="H107" i="37"/>
  <c r="H106" i="37"/>
  <c r="H105" i="37"/>
  <c r="H104" i="37"/>
  <c r="H103" i="37"/>
  <c r="H102" i="37"/>
  <c r="H101" i="37"/>
  <c r="H100" i="37"/>
  <c r="H99" i="37"/>
  <c r="H98" i="37"/>
  <c r="H97" i="37"/>
  <c r="H96" i="37"/>
  <c r="H95" i="37"/>
  <c r="H94" i="37"/>
  <c r="H93" i="37"/>
  <c r="H92" i="37"/>
  <c r="H91" i="37"/>
  <c r="H90" i="37"/>
  <c r="H89" i="37"/>
  <c r="H88" i="37"/>
  <c r="H87" i="37"/>
  <c r="H86" i="37"/>
  <c r="H85" i="37"/>
  <c r="H84" i="37"/>
  <c r="H83" i="37"/>
  <c r="H82" i="37"/>
  <c r="H81" i="37"/>
  <c r="H80" i="37"/>
  <c r="H79" i="37"/>
  <c r="H78" i="37"/>
  <c r="H77" i="37"/>
  <c r="H76" i="37"/>
  <c r="H75" i="37"/>
  <c r="H74" i="37"/>
  <c r="H73" i="37"/>
  <c r="H72" i="37"/>
  <c r="H71" i="37"/>
  <c r="H70" i="37"/>
  <c r="H69" i="37"/>
  <c r="H68" i="37"/>
  <c r="H67" i="37"/>
  <c r="H66" i="37"/>
  <c r="H65" i="37"/>
  <c r="H64" i="37"/>
  <c r="H63" i="37"/>
  <c r="H62" i="37"/>
  <c r="H61" i="37"/>
  <c r="H60" i="37"/>
  <c r="H59" i="37"/>
  <c r="H58" i="37"/>
  <c r="H57" i="37"/>
  <c r="H56" i="37"/>
  <c r="H55" i="37"/>
  <c r="H54" i="37"/>
  <c r="H53" i="37"/>
  <c r="H52" i="37"/>
  <c r="H51" i="37"/>
  <c r="H50" i="37"/>
  <c r="H49" i="37"/>
  <c r="H48" i="37"/>
  <c r="H47" i="37"/>
  <c r="H46" i="37"/>
  <c r="H45" i="37"/>
  <c r="H44" i="37"/>
  <c r="H43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4" i="37"/>
  <c r="H23" i="37"/>
  <c r="H22" i="37"/>
  <c r="H21" i="37"/>
  <c r="H20" i="37"/>
  <c r="H19" i="37"/>
  <c r="H18" i="37"/>
  <c r="H17" i="37"/>
  <c r="H16" i="37"/>
  <c r="H15" i="37"/>
  <c r="H14" i="37"/>
  <c r="H13" i="37"/>
  <c r="H12" i="37"/>
  <c r="H11" i="37"/>
  <c r="H10" i="37"/>
  <c r="H9" i="37"/>
  <c r="H8" i="37"/>
  <c r="H7" i="37"/>
  <c r="H6" i="37"/>
  <c r="H5" i="37"/>
  <c r="H4" i="37"/>
  <c r="H3" i="37"/>
  <c r="H2" i="37"/>
  <c r="H308" i="34"/>
  <c r="H307" i="34"/>
  <c r="H306" i="34"/>
  <c r="H305" i="34"/>
  <c r="H304" i="34"/>
  <c r="H303" i="34"/>
  <c r="H302" i="34"/>
  <c r="H301" i="34"/>
  <c r="H300" i="34"/>
  <c r="H299" i="34"/>
  <c r="H298" i="34"/>
  <c r="H297" i="34"/>
  <c r="H296" i="34"/>
  <c r="H295" i="34"/>
  <c r="H294" i="34"/>
  <c r="H293" i="34"/>
  <c r="H292" i="34"/>
  <c r="H291" i="34"/>
  <c r="H290" i="34"/>
  <c r="H289" i="34"/>
  <c r="H288" i="34"/>
  <c r="H287" i="34"/>
  <c r="H286" i="34"/>
  <c r="H285" i="34"/>
  <c r="H284" i="34"/>
  <c r="H283" i="34"/>
  <c r="H282" i="34"/>
  <c r="H281" i="34"/>
  <c r="H280" i="34"/>
  <c r="H279" i="34"/>
  <c r="H278" i="34"/>
  <c r="H277" i="34"/>
  <c r="H276" i="34"/>
  <c r="H275" i="34"/>
  <c r="H274" i="34"/>
  <c r="H273" i="34"/>
  <c r="H272" i="34"/>
  <c r="H271" i="34"/>
  <c r="H270" i="34"/>
  <c r="H269" i="34"/>
  <c r="H268" i="34"/>
  <c r="H267" i="34"/>
  <c r="H266" i="34"/>
  <c r="H265" i="34"/>
  <c r="H264" i="34"/>
  <c r="H263" i="34"/>
  <c r="H262" i="34"/>
  <c r="H261" i="34"/>
  <c r="H260" i="34"/>
  <c r="H259" i="34"/>
  <c r="H258" i="34"/>
  <c r="H257" i="34"/>
  <c r="H256" i="34"/>
  <c r="H255" i="34"/>
  <c r="H254" i="34"/>
  <c r="H253" i="34"/>
  <c r="H252" i="34"/>
  <c r="H251" i="34"/>
  <c r="H250" i="34"/>
  <c r="H249" i="34"/>
  <c r="H248" i="34"/>
  <c r="H247" i="34"/>
  <c r="H246" i="34"/>
  <c r="H245" i="34"/>
  <c r="H244" i="34"/>
  <c r="H243" i="34"/>
  <c r="H242" i="34"/>
  <c r="H241" i="34"/>
  <c r="H240" i="34"/>
  <c r="H239" i="34"/>
  <c r="H238" i="34"/>
  <c r="H237" i="34"/>
  <c r="H236" i="34"/>
  <c r="H235" i="34"/>
  <c r="H234" i="34"/>
  <c r="H233" i="34"/>
  <c r="H232" i="34"/>
  <c r="H231" i="34"/>
  <c r="H230" i="34"/>
  <c r="H229" i="34"/>
  <c r="H228" i="34"/>
  <c r="H227" i="34"/>
  <c r="H226" i="34"/>
  <c r="H225" i="34"/>
  <c r="H224" i="34"/>
  <c r="H223" i="34"/>
  <c r="H222" i="34"/>
  <c r="H221" i="34"/>
  <c r="H220" i="34"/>
  <c r="H219" i="34"/>
  <c r="H218" i="34"/>
  <c r="H217" i="34"/>
  <c r="H216" i="34"/>
  <c r="H215" i="34"/>
  <c r="H214" i="34"/>
  <c r="H213" i="34"/>
  <c r="H212" i="34"/>
  <c r="H211" i="34"/>
  <c r="H210" i="34"/>
  <c r="H209" i="34"/>
  <c r="H208" i="34"/>
  <c r="H207" i="34"/>
  <c r="H206" i="34"/>
  <c r="H205" i="34"/>
  <c r="H204" i="34"/>
  <c r="H203" i="34"/>
  <c r="H202" i="34"/>
  <c r="H201" i="34"/>
  <c r="H200" i="34"/>
  <c r="H199" i="34"/>
  <c r="H198" i="34"/>
  <c r="H197" i="34"/>
  <c r="H196" i="34"/>
  <c r="H195" i="34"/>
  <c r="H194" i="34"/>
  <c r="H193" i="34"/>
  <c r="H192" i="34"/>
  <c r="H191" i="34"/>
  <c r="H190" i="34"/>
  <c r="H189" i="34"/>
  <c r="H188" i="34"/>
  <c r="H187" i="34"/>
  <c r="H186" i="34"/>
  <c r="H185" i="34"/>
  <c r="H184" i="34"/>
  <c r="H183" i="34"/>
  <c r="H182" i="34"/>
  <c r="H181" i="34"/>
  <c r="H180" i="34"/>
  <c r="H179" i="34"/>
  <c r="H178" i="34"/>
  <c r="H177" i="34"/>
  <c r="H176" i="34"/>
  <c r="H175" i="34"/>
  <c r="H174" i="34"/>
  <c r="H173" i="34"/>
  <c r="H172" i="34"/>
  <c r="H171" i="34"/>
  <c r="H170" i="34"/>
  <c r="H169" i="34"/>
  <c r="H168" i="34"/>
  <c r="H167" i="34"/>
  <c r="H166" i="34"/>
  <c r="H165" i="34"/>
  <c r="H164" i="34"/>
  <c r="H163" i="34"/>
  <c r="H162" i="34"/>
  <c r="H161" i="34"/>
  <c r="H160" i="34"/>
  <c r="H159" i="34"/>
  <c r="H158" i="34"/>
  <c r="H157" i="34"/>
  <c r="H156" i="34"/>
  <c r="H155" i="34"/>
  <c r="H154" i="34"/>
  <c r="H153" i="34"/>
  <c r="H152" i="34"/>
  <c r="H151" i="34"/>
  <c r="H150" i="34"/>
  <c r="H149" i="34"/>
  <c r="H148" i="34"/>
  <c r="H147" i="34"/>
  <c r="H146" i="34"/>
  <c r="H145" i="34"/>
  <c r="H144" i="34"/>
  <c r="H143" i="34"/>
  <c r="H142" i="34"/>
  <c r="H141" i="34"/>
  <c r="H140" i="34"/>
  <c r="H139" i="34"/>
  <c r="H138" i="34"/>
  <c r="H137" i="34"/>
  <c r="H136" i="34"/>
  <c r="H135" i="34"/>
  <c r="H134" i="34"/>
  <c r="H133" i="34"/>
  <c r="H132" i="34"/>
  <c r="H131" i="34"/>
  <c r="H130" i="34"/>
  <c r="H129" i="34"/>
  <c r="H128" i="34"/>
  <c r="H127" i="34"/>
  <c r="H126" i="34"/>
  <c r="H125" i="34"/>
  <c r="H124" i="34"/>
  <c r="H123" i="34"/>
  <c r="H122" i="34"/>
  <c r="H121" i="34"/>
  <c r="H120" i="34"/>
  <c r="H119" i="34"/>
  <c r="H118" i="34"/>
  <c r="H117" i="34"/>
  <c r="H116" i="34"/>
  <c r="H115" i="34"/>
  <c r="H114" i="34"/>
  <c r="H113" i="34"/>
  <c r="H112" i="34"/>
  <c r="H111" i="34"/>
  <c r="H110" i="34"/>
  <c r="H109" i="34"/>
  <c r="H108" i="34"/>
  <c r="H107" i="34"/>
  <c r="H106" i="34"/>
  <c r="H105" i="34"/>
  <c r="H104" i="34"/>
  <c r="H103" i="34"/>
  <c r="H102" i="34"/>
  <c r="H101" i="34"/>
  <c r="H100" i="34"/>
  <c r="H99" i="34"/>
  <c r="H98" i="34"/>
  <c r="H97" i="34"/>
  <c r="H96" i="34"/>
  <c r="H95" i="34"/>
  <c r="H94" i="34"/>
  <c r="H93" i="34"/>
  <c r="H92" i="34"/>
  <c r="H91" i="34"/>
  <c r="H90" i="34"/>
  <c r="H89" i="34"/>
  <c r="H88" i="34"/>
  <c r="H87" i="34"/>
  <c r="H86" i="34"/>
  <c r="H85" i="34"/>
  <c r="H84" i="34"/>
  <c r="H83" i="34"/>
  <c r="H82" i="34"/>
  <c r="H81" i="34"/>
  <c r="H80" i="34"/>
  <c r="H79" i="34"/>
  <c r="H78" i="34"/>
  <c r="H77" i="34"/>
  <c r="H76" i="34"/>
  <c r="H75" i="34"/>
  <c r="H74" i="34"/>
  <c r="H73" i="34"/>
  <c r="H72" i="34"/>
  <c r="H71" i="34"/>
  <c r="H70" i="34"/>
  <c r="H69" i="34"/>
  <c r="H68" i="34"/>
  <c r="H67" i="34"/>
  <c r="H66" i="34"/>
  <c r="H65" i="34"/>
  <c r="H64" i="34"/>
  <c r="H63" i="34"/>
  <c r="H62" i="34"/>
  <c r="H61" i="34"/>
  <c r="H60" i="34"/>
  <c r="H59" i="34"/>
  <c r="H58" i="34"/>
  <c r="H57" i="34"/>
  <c r="H56" i="34"/>
  <c r="H55" i="34"/>
  <c r="H54" i="34"/>
  <c r="H53" i="34"/>
  <c r="H52" i="34"/>
  <c r="H51" i="34"/>
  <c r="H50" i="34"/>
  <c r="H49" i="34"/>
  <c r="H48" i="34"/>
  <c r="H47" i="34"/>
  <c r="H46" i="34"/>
  <c r="H45" i="34"/>
  <c r="H44" i="34"/>
  <c r="H43" i="34"/>
  <c r="H42" i="34"/>
  <c r="H41" i="34"/>
  <c r="H40" i="34"/>
  <c r="H39" i="34"/>
  <c r="H38" i="34"/>
  <c r="H37" i="34"/>
  <c r="H36" i="34"/>
  <c r="H35" i="34"/>
  <c r="H34" i="34"/>
  <c r="H33" i="34"/>
  <c r="H32" i="34"/>
  <c r="H31" i="34"/>
  <c r="H30" i="34"/>
  <c r="H29" i="34"/>
  <c r="H28" i="34"/>
  <c r="H27" i="34"/>
  <c r="H26" i="34"/>
  <c r="H25" i="34"/>
  <c r="H24" i="34"/>
  <c r="H23" i="34"/>
  <c r="H22" i="34"/>
  <c r="H21" i="34"/>
  <c r="H20" i="34"/>
  <c r="H19" i="34"/>
  <c r="H18" i="34"/>
  <c r="H17" i="34"/>
  <c r="H16" i="34"/>
  <c r="H15" i="34"/>
  <c r="H14" i="34"/>
  <c r="H13" i="34"/>
  <c r="H12" i="34"/>
  <c r="H11" i="34"/>
  <c r="H10" i="34"/>
  <c r="H9" i="34"/>
  <c r="H8" i="34"/>
  <c r="H7" i="34"/>
  <c r="H6" i="34"/>
  <c r="H5" i="34"/>
  <c r="H4" i="34"/>
  <c r="H3" i="34"/>
  <c r="H2" i="34"/>
  <c r="H308" i="32"/>
  <c r="H307" i="32"/>
  <c r="H306" i="32"/>
  <c r="H305" i="32"/>
  <c r="H304" i="32"/>
  <c r="H303" i="32"/>
  <c r="H302" i="32"/>
  <c r="H301" i="32"/>
  <c r="H300" i="32"/>
  <c r="H299" i="32"/>
  <c r="H298" i="32"/>
  <c r="H297" i="32"/>
  <c r="H296" i="32"/>
  <c r="H295" i="32"/>
  <c r="H294" i="32"/>
  <c r="H293" i="32"/>
  <c r="H292" i="32"/>
  <c r="H291" i="32"/>
  <c r="H290" i="32"/>
  <c r="H289" i="32"/>
  <c r="H288" i="32"/>
  <c r="H287" i="32"/>
  <c r="H286" i="32"/>
  <c r="H285" i="32"/>
  <c r="H284" i="32"/>
  <c r="H283" i="32"/>
  <c r="H282" i="32"/>
  <c r="H281" i="32"/>
  <c r="H280" i="32"/>
  <c r="H279" i="32"/>
  <c r="H278" i="32"/>
  <c r="H277" i="32"/>
  <c r="H276" i="32"/>
  <c r="H275" i="32"/>
  <c r="H274" i="32"/>
  <c r="H273" i="32"/>
  <c r="H272" i="32"/>
  <c r="H271" i="32"/>
  <c r="H270" i="32"/>
  <c r="H269" i="32"/>
  <c r="H268" i="32"/>
  <c r="H267" i="32"/>
  <c r="H266" i="32"/>
  <c r="H265" i="32"/>
  <c r="H264" i="32"/>
  <c r="H263" i="32"/>
  <c r="H262" i="32"/>
  <c r="H261" i="32"/>
  <c r="H260" i="32"/>
  <c r="H259" i="32"/>
  <c r="H258" i="32"/>
  <c r="H257" i="32"/>
  <c r="H256" i="32"/>
  <c r="H255" i="32"/>
  <c r="H254" i="32"/>
  <c r="H253" i="32"/>
  <c r="H252" i="32"/>
  <c r="H251" i="32"/>
  <c r="H250" i="32"/>
  <c r="H249" i="32"/>
  <c r="H248" i="32"/>
  <c r="H247" i="32"/>
  <c r="H246" i="32"/>
  <c r="H245" i="32"/>
  <c r="H244" i="32"/>
  <c r="H243" i="32"/>
  <c r="H242" i="32"/>
  <c r="H241" i="32"/>
  <c r="H240" i="32"/>
  <c r="H239" i="32"/>
  <c r="H238" i="32"/>
  <c r="H237" i="32"/>
  <c r="H236" i="32"/>
  <c r="H235" i="32"/>
  <c r="H234" i="32"/>
  <c r="H233" i="32"/>
  <c r="H232" i="32"/>
  <c r="H231" i="32"/>
  <c r="H230" i="32"/>
  <c r="H229" i="32"/>
  <c r="H228" i="32"/>
  <c r="H227" i="32"/>
  <c r="H226" i="32"/>
  <c r="H225" i="32"/>
  <c r="H224" i="32"/>
  <c r="H223" i="32"/>
  <c r="H222" i="32"/>
  <c r="H221" i="32"/>
  <c r="H220" i="32"/>
  <c r="H219" i="32"/>
  <c r="H218" i="32"/>
  <c r="H217" i="32"/>
  <c r="H216" i="32"/>
  <c r="H215" i="32"/>
  <c r="H214" i="32"/>
  <c r="H213" i="32"/>
  <c r="H212" i="32"/>
  <c r="H211" i="32"/>
  <c r="H210" i="32"/>
  <c r="H209" i="32"/>
  <c r="H208" i="32"/>
  <c r="H207" i="32"/>
  <c r="H206" i="32"/>
  <c r="H205" i="32"/>
  <c r="H204" i="32"/>
  <c r="H203" i="32"/>
  <c r="H202" i="32"/>
  <c r="H201" i="32"/>
  <c r="H200" i="32"/>
  <c r="H199" i="32"/>
  <c r="H198" i="32"/>
  <c r="H197" i="32"/>
  <c r="H196" i="32"/>
  <c r="H195" i="32"/>
  <c r="H194" i="32"/>
  <c r="H193" i="32"/>
  <c r="H192" i="32"/>
  <c r="H191" i="32"/>
  <c r="H190" i="32"/>
  <c r="H189" i="32"/>
  <c r="H188" i="32"/>
  <c r="H187" i="32"/>
  <c r="H186" i="32"/>
  <c r="H185" i="32"/>
  <c r="H184" i="32"/>
  <c r="H183" i="32"/>
  <c r="H182" i="32"/>
  <c r="H181" i="32"/>
  <c r="H180" i="32"/>
  <c r="H179" i="32"/>
  <c r="H178" i="32"/>
  <c r="H177" i="32"/>
  <c r="H176" i="32"/>
  <c r="H175" i="32"/>
  <c r="H174" i="32"/>
  <c r="H173" i="32"/>
  <c r="H172" i="32"/>
  <c r="H171" i="32"/>
  <c r="H170" i="32"/>
  <c r="H169" i="32"/>
  <c r="H168" i="32"/>
  <c r="H167" i="32"/>
  <c r="H166" i="32"/>
  <c r="H165" i="32"/>
  <c r="H164" i="32"/>
  <c r="H163" i="32"/>
  <c r="H162" i="32"/>
  <c r="H161" i="32"/>
  <c r="H160" i="32"/>
  <c r="H159" i="32"/>
  <c r="H158" i="32"/>
  <c r="H157" i="32"/>
  <c r="H156" i="32"/>
  <c r="H155" i="32"/>
  <c r="H154" i="32"/>
  <c r="H153" i="32"/>
  <c r="H152" i="32"/>
  <c r="H151" i="32"/>
  <c r="H150" i="32"/>
  <c r="H149" i="32"/>
  <c r="H148" i="32"/>
  <c r="H147" i="32"/>
  <c r="H146" i="32"/>
  <c r="H145" i="32"/>
  <c r="H144" i="32"/>
  <c r="H143" i="32"/>
  <c r="H142" i="32"/>
  <c r="H141" i="32"/>
  <c r="H140" i="32"/>
  <c r="H139" i="32"/>
  <c r="H138" i="32"/>
  <c r="H137" i="32"/>
  <c r="H136" i="32"/>
  <c r="H135" i="32"/>
  <c r="H134" i="32"/>
  <c r="H133" i="32"/>
  <c r="H132" i="32"/>
  <c r="H131" i="32"/>
  <c r="H130" i="32"/>
  <c r="H129" i="32"/>
  <c r="H128" i="32"/>
  <c r="H127" i="32"/>
  <c r="H126" i="32"/>
  <c r="H125" i="32"/>
  <c r="H124" i="32"/>
  <c r="H123" i="32"/>
  <c r="H122" i="32"/>
  <c r="H121" i="32"/>
  <c r="H120" i="32"/>
  <c r="H119" i="32"/>
  <c r="H118" i="32"/>
  <c r="H117" i="32"/>
  <c r="H116" i="32"/>
  <c r="H115" i="32"/>
  <c r="H114" i="32"/>
  <c r="H113" i="32"/>
  <c r="H112" i="32"/>
  <c r="H111" i="32"/>
  <c r="H110" i="32"/>
  <c r="H109" i="32"/>
  <c r="H108" i="32"/>
  <c r="H107" i="32"/>
  <c r="H106" i="32"/>
  <c r="H105" i="32"/>
  <c r="H104" i="32"/>
  <c r="H103" i="32"/>
  <c r="H102" i="32"/>
  <c r="H101" i="32"/>
  <c r="H100" i="32"/>
  <c r="H99" i="32"/>
  <c r="H98" i="32"/>
  <c r="H97" i="32"/>
  <c r="H96" i="32"/>
  <c r="H95" i="32"/>
  <c r="H94" i="32"/>
  <c r="H93" i="32"/>
  <c r="H92" i="32"/>
  <c r="H91" i="32"/>
  <c r="H90" i="32"/>
  <c r="H89" i="32"/>
  <c r="H88" i="32"/>
  <c r="H87" i="32"/>
  <c r="H86" i="32"/>
  <c r="H85" i="32"/>
  <c r="H84" i="32"/>
  <c r="H83" i="32"/>
  <c r="H82" i="32"/>
  <c r="H81" i="32"/>
  <c r="H80" i="32"/>
  <c r="H79" i="32"/>
  <c r="H78" i="32"/>
  <c r="H77" i="32"/>
  <c r="H76" i="32"/>
  <c r="H75" i="32"/>
  <c r="H74" i="32"/>
  <c r="H73" i="32"/>
  <c r="H72" i="32"/>
  <c r="H71" i="32"/>
  <c r="H70" i="32"/>
  <c r="H69" i="32"/>
  <c r="H68" i="32"/>
  <c r="H67" i="32"/>
  <c r="H66" i="32"/>
  <c r="H65" i="32"/>
  <c r="H64" i="32"/>
  <c r="H63" i="32"/>
  <c r="H62" i="32"/>
  <c r="H61" i="32"/>
  <c r="H60" i="32"/>
  <c r="H59" i="32"/>
  <c r="H58" i="32"/>
  <c r="H57" i="32"/>
  <c r="H56" i="32"/>
  <c r="H55" i="32"/>
  <c r="H54" i="32"/>
  <c r="H53" i="32"/>
  <c r="H52" i="32"/>
  <c r="H51" i="32"/>
  <c r="H50" i="32"/>
  <c r="H49" i="32"/>
  <c r="H48" i="32"/>
  <c r="H47" i="32"/>
  <c r="H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H33" i="32"/>
  <c r="H32" i="32"/>
  <c r="H31" i="32"/>
  <c r="H30" i="32"/>
  <c r="H29" i="32"/>
  <c r="H28" i="32"/>
  <c r="H27" i="32"/>
  <c r="H26" i="32"/>
  <c r="H25" i="32"/>
  <c r="H24" i="32"/>
  <c r="H23" i="32"/>
  <c r="H22" i="32"/>
  <c r="H21" i="32"/>
  <c r="H20" i="32"/>
  <c r="H19" i="32"/>
  <c r="H18" i="32"/>
  <c r="H17" i="32"/>
  <c r="H16" i="32"/>
  <c r="H15" i="32"/>
  <c r="H14" i="32"/>
  <c r="H13" i="32"/>
  <c r="H12" i="32"/>
  <c r="H11" i="32"/>
  <c r="H10" i="32"/>
  <c r="H9" i="32"/>
  <c r="H8" i="32"/>
  <c r="H7" i="32"/>
  <c r="H6" i="32"/>
  <c r="H5" i="32"/>
  <c r="H4" i="32"/>
  <c r="H3" i="32"/>
  <c r="H2" i="32"/>
  <c r="H308" i="31"/>
  <c r="H307" i="31"/>
  <c r="H306" i="31"/>
  <c r="H305" i="31"/>
  <c r="H304" i="31"/>
  <c r="H303" i="31"/>
  <c r="H302" i="31"/>
  <c r="H301" i="31"/>
  <c r="H300" i="31"/>
  <c r="H299" i="31"/>
  <c r="H298" i="31"/>
  <c r="H297" i="31"/>
  <c r="H296" i="31"/>
  <c r="H295" i="31"/>
  <c r="H294" i="31"/>
  <c r="H293" i="31"/>
  <c r="H292" i="31"/>
  <c r="H291" i="31"/>
  <c r="H290" i="31"/>
  <c r="H289" i="31"/>
  <c r="H288" i="31"/>
  <c r="H287" i="31"/>
  <c r="H286" i="31"/>
  <c r="H285" i="31"/>
  <c r="H284" i="31"/>
  <c r="H283" i="31"/>
  <c r="H282" i="31"/>
  <c r="H281" i="31"/>
  <c r="H280" i="31"/>
  <c r="H279" i="31"/>
  <c r="H278" i="31"/>
  <c r="H277" i="31"/>
  <c r="H276" i="31"/>
  <c r="H275" i="31"/>
  <c r="H274" i="31"/>
  <c r="H273" i="31"/>
  <c r="H272" i="31"/>
  <c r="H271" i="31"/>
  <c r="H270" i="31"/>
  <c r="H269" i="31"/>
  <c r="H268" i="31"/>
  <c r="H267" i="31"/>
  <c r="H266" i="31"/>
  <c r="H265" i="31"/>
  <c r="H264" i="31"/>
  <c r="H263" i="31"/>
  <c r="H262" i="31"/>
  <c r="H261" i="31"/>
  <c r="H260" i="31"/>
  <c r="H259" i="31"/>
  <c r="H258" i="31"/>
  <c r="H257" i="31"/>
  <c r="H256" i="31"/>
  <c r="H255" i="31"/>
  <c r="H254" i="31"/>
  <c r="H253" i="31"/>
  <c r="H252" i="31"/>
  <c r="H251" i="31"/>
  <c r="H250" i="31"/>
  <c r="H249" i="31"/>
  <c r="H248" i="31"/>
  <c r="H247" i="31"/>
  <c r="H246" i="31"/>
  <c r="H245" i="31"/>
  <c r="H244" i="31"/>
  <c r="H243" i="31"/>
  <c r="H242" i="31"/>
  <c r="H241" i="31"/>
  <c r="H240" i="31"/>
  <c r="H239" i="31"/>
  <c r="H238" i="31"/>
  <c r="H237" i="31"/>
  <c r="H236" i="31"/>
  <c r="H235" i="31"/>
  <c r="H234" i="31"/>
  <c r="H233" i="31"/>
  <c r="H232" i="31"/>
  <c r="H231" i="31"/>
  <c r="H230" i="31"/>
  <c r="H229" i="31"/>
  <c r="H228" i="31"/>
  <c r="H227" i="31"/>
  <c r="H226" i="31"/>
  <c r="H225" i="31"/>
  <c r="H224" i="31"/>
  <c r="H223" i="31"/>
  <c r="H222" i="31"/>
  <c r="H221" i="31"/>
  <c r="H220" i="31"/>
  <c r="H219" i="31"/>
  <c r="H218" i="31"/>
  <c r="H217" i="31"/>
  <c r="H216" i="31"/>
  <c r="H215" i="31"/>
  <c r="H214" i="31"/>
  <c r="H213" i="31"/>
  <c r="H212" i="31"/>
  <c r="H211" i="31"/>
  <c r="H210" i="31"/>
  <c r="H209" i="31"/>
  <c r="H208" i="31"/>
  <c r="H207" i="31"/>
  <c r="H206" i="31"/>
  <c r="H205" i="31"/>
  <c r="H204" i="31"/>
  <c r="H203" i="31"/>
  <c r="H202" i="31"/>
  <c r="H201" i="31"/>
  <c r="H200" i="31"/>
  <c r="H199" i="31"/>
  <c r="H198" i="31"/>
  <c r="H197" i="31"/>
  <c r="H196" i="31"/>
  <c r="H195" i="31"/>
  <c r="H194" i="31"/>
  <c r="H193" i="31"/>
  <c r="H192" i="31"/>
  <c r="H191" i="31"/>
  <c r="H190" i="31"/>
  <c r="H189" i="31"/>
  <c r="H188" i="31"/>
  <c r="H187" i="31"/>
  <c r="H186" i="31"/>
  <c r="H185" i="31"/>
  <c r="H184" i="31"/>
  <c r="H183" i="31"/>
  <c r="H182" i="31"/>
  <c r="H181" i="31"/>
  <c r="H180" i="31"/>
  <c r="H179" i="31"/>
  <c r="H178" i="31"/>
  <c r="H177" i="31"/>
  <c r="H176" i="31"/>
  <c r="H175" i="31"/>
  <c r="H174" i="31"/>
  <c r="H173" i="31"/>
  <c r="H172" i="31"/>
  <c r="H171" i="31"/>
  <c r="H170" i="31"/>
  <c r="H169" i="31"/>
  <c r="H168" i="31"/>
  <c r="H167" i="31"/>
  <c r="H166" i="31"/>
  <c r="H165" i="31"/>
  <c r="H164" i="31"/>
  <c r="H163" i="31"/>
  <c r="H162" i="31"/>
  <c r="H161" i="31"/>
  <c r="H160" i="31"/>
  <c r="H159" i="31"/>
  <c r="H158" i="31"/>
  <c r="H157" i="31"/>
  <c r="H156" i="31"/>
  <c r="H155" i="31"/>
  <c r="H154" i="31"/>
  <c r="H153" i="31"/>
  <c r="H152" i="31"/>
  <c r="H151" i="31"/>
  <c r="H150" i="31"/>
  <c r="H149" i="31"/>
  <c r="H148" i="31"/>
  <c r="H147" i="31"/>
  <c r="H146" i="31"/>
  <c r="H145" i="31"/>
  <c r="H144" i="31"/>
  <c r="H143" i="31"/>
  <c r="H142" i="31"/>
  <c r="H141" i="31"/>
  <c r="H140" i="31"/>
  <c r="H139" i="31"/>
  <c r="H138" i="31"/>
  <c r="H137" i="31"/>
  <c r="H136" i="31"/>
  <c r="H135" i="31"/>
  <c r="H134" i="31"/>
  <c r="H133" i="31"/>
  <c r="H132" i="31"/>
  <c r="H131" i="31"/>
  <c r="H130" i="31"/>
  <c r="H129" i="31"/>
  <c r="H128" i="31"/>
  <c r="H127" i="31"/>
  <c r="H126" i="31"/>
  <c r="H125" i="31"/>
  <c r="H124" i="31"/>
  <c r="H123" i="31"/>
  <c r="H122" i="31"/>
  <c r="H121" i="31"/>
  <c r="H120" i="31"/>
  <c r="H119" i="31"/>
  <c r="H118" i="31"/>
  <c r="H117" i="31"/>
  <c r="H116" i="31"/>
  <c r="H115" i="31"/>
  <c r="H114" i="31"/>
  <c r="H113" i="31"/>
  <c r="H112" i="31"/>
  <c r="H111" i="31"/>
  <c r="H110" i="31"/>
  <c r="H109" i="31"/>
  <c r="H108" i="31"/>
  <c r="H107" i="31"/>
  <c r="H106" i="31"/>
  <c r="H105" i="31"/>
  <c r="H104" i="31"/>
  <c r="H103" i="31"/>
  <c r="H102" i="31"/>
  <c r="H101" i="31"/>
  <c r="H100" i="31"/>
  <c r="H99" i="31"/>
  <c r="H98" i="31"/>
  <c r="H97" i="31"/>
  <c r="H96" i="31"/>
  <c r="H95" i="31"/>
  <c r="H94" i="31"/>
  <c r="H93" i="31"/>
  <c r="H92" i="31"/>
  <c r="H91" i="31"/>
  <c r="H90" i="31"/>
  <c r="H89" i="31"/>
  <c r="H88" i="31"/>
  <c r="H87" i="31"/>
  <c r="H86" i="31"/>
  <c r="H85" i="31"/>
  <c r="H84" i="31"/>
  <c r="H83" i="31"/>
  <c r="H82" i="31"/>
  <c r="H81" i="31"/>
  <c r="H80" i="31"/>
  <c r="H79" i="31"/>
  <c r="H78" i="31"/>
  <c r="H77" i="31"/>
  <c r="H76" i="31"/>
  <c r="H75" i="31"/>
  <c r="H74" i="31"/>
  <c r="H73" i="31"/>
  <c r="H72" i="31"/>
  <c r="H71" i="31"/>
  <c r="H70" i="31"/>
  <c r="H69" i="31"/>
  <c r="H68" i="31"/>
  <c r="H67" i="31"/>
  <c r="H66" i="31"/>
  <c r="H65" i="31"/>
  <c r="H64" i="31"/>
  <c r="H63" i="31"/>
  <c r="H62" i="31"/>
  <c r="H61" i="31"/>
  <c r="H60" i="31"/>
  <c r="H59" i="31"/>
  <c r="H58" i="31"/>
  <c r="H57" i="31"/>
  <c r="H56" i="31"/>
  <c r="H55" i="31"/>
  <c r="H54" i="31"/>
  <c r="H53" i="31"/>
  <c r="H52" i="31"/>
  <c r="H51" i="31"/>
  <c r="H50" i="31"/>
  <c r="H49" i="31"/>
  <c r="H48" i="31"/>
  <c r="H47" i="31"/>
  <c r="H46" i="31"/>
  <c r="H45" i="31"/>
  <c r="H44" i="31"/>
  <c r="H43" i="31"/>
  <c r="H42" i="31"/>
  <c r="H41" i="31"/>
  <c r="H40" i="31"/>
  <c r="H39" i="31"/>
  <c r="H38" i="31"/>
  <c r="H37" i="31"/>
  <c r="H36" i="31"/>
  <c r="H35" i="31"/>
  <c r="H34" i="31"/>
  <c r="H33" i="31"/>
  <c r="H32" i="31"/>
  <c r="H31" i="31"/>
  <c r="H30" i="31"/>
  <c r="H29" i="31"/>
  <c r="H28" i="31"/>
  <c r="H27" i="31"/>
  <c r="H26" i="31"/>
  <c r="H25" i="31"/>
  <c r="H24" i="31"/>
  <c r="H23" i="31"/>
  <c r="H22" i="31"/>
  <c r="H21" i="31"/>
  <c r="H20" i="31"/>
  <c r="H19" i="31"/>
  <c r="H18" i="31"/>
  <c r="H17" i="31"/>
  <c r="H16" i="31"/>
  <c r="H15" i="31"/>
  <c r="H14" i="31"/>
  <c r="H13" i="31"/>
  <c r="H12" i="31"/>
  <c r="H11" i="31"/>
  <c r="H10" i="31"/>
  <c r="H9" i="31"/>
  <c r="H8" i="31"/>
  <c r="H7" i="31"/>
  <c r="H6" i="31"/>
  <c r="H5" i="31"/>
  <c r="H4" i="31"/>
  <c r="H3" i="31"/>
  <c r="H2" i="31"/>
  <c r="H308" i="28"/>
  <c r="H307" i="28"/>
  <c r="H306" i="28"/>
  <c r="H305" i="28"/>
  <c r="H304" i="28"/>
  <c r="H303" i="28"/>
  <c r="H302" i="28"/>
  <c r="H301" i="28"/>
  <c r="H300" i="28"/>
  <c r="H299" i="28"/>
  <c r="H298" i="28"/>
  <c r="H297" i="28"/>
  <c r="H296" i="28"/>
  <c r="H295" i="28"/>
  <c r="H294" i="28"/>
  <c r="H293" i="28"/>
  <c r="H292" i="28"/>
  <c r="H291" i="28"/>
  <c r="H290" i="28"/>
  <c r="H289" i="28"/>
  <c r="H288" i="28"/>
  <c r="H287" i="28"/>
  <c r="H286" i="28"/>
  <c r="H285" i="28"/>
  <c r="H284" i="28"/>
  <c r="H283" i="28"/>
  <c r="H282" i="28"/>
  <c r="H281" i="28"/>
  <c r="H280" i="28"/>
  <c r="H279" i="28"/>
  <c r="H278" i="28"/>
  <c r="H277" i="28"/>
  <c r="H276" i="28"/>
  <c r="H275" i="28"/>
  <c r="H274" i="28"/>
  <c r="H273" i="28"/>
  <c r="H272" i="28"/>
  <c r="H271" i="28"/>
  <c r="H270" i="28"/>
  <c r="H269" i="28"/>
  <c r="H268" i="28"/>
  <c r="H267" i="28"/>
  <c r="H266" i="28"/>
  <c r="H265" i="28"/>
  <c r="H264" i="28"/>
  <c r="H263" i="28"/>
  <c r="H262" i="28"/>
  <c r="H261" i="28"/>
  <c r="H260" i="28"/>
  <c r="H259" i="28"/>
  <c r="H258" i="28"/>
  <c r="H257" i="28"/>
  <c r="H256" i="28"/>
  <c r="H255" i="28"/>
  <c r="H254" i="28"/>
  <c r="H253" i="28"/>
  <c r="H252" i="28"/>
  <c r="H251" i="28"/>
  <c r="H250" i="28"/>
  <c r="H249" i="28"/>
  <c r="H248" i="28"/>
  <c r="H247" i="28"/>
  <c r="H246" i="28"/>
  <c r="H245" i="28"/>
  <c r="H244" i="28"/>
  <c r="H243" i="28"/>
  <c r="H242" i="28"/>
  <c r="H241" i="28"/>
  <c r="H240" i="28"/>
  <c r="H239" i="28"/>
  <c r="H238" i="28"/>
  <c r="H237" i="28"/>
  <c r="H236" i="28"/>
  <c r="H235" i="28"/>
  <c r="H234" i="28"/>
  <c r="H233" i="28"/>
  <c r="H232" i="28"/>
  <c r="H231" i="28"/>
  <c r="H230" i="28"/>
  <c r="H229" i="28"/>
  <c r="H228" i="28"/>
  <c r="H227" i="28"/>
  <c r="H226" i="28"/>
  <c r="H225" i="28"/>
  <c r="H224" i="28"/>
  <c r="H223" i="28"/>
  <c r="H222" i="28"/>
  <c r="H221" i="28"/>
  <c r="H220" i="28"/>
  <c r="H219" i="28"/>
  <c r="H218" i="28"/>
  <c r="H217" i="28"/>
  <c r="H216" i="28"/>
  <c r="H215" i="28"/>
  <c r="H214" i="28"/>
  <c r="H213" i="28"/>
  <c r="H212" i="28"/>
  <c r="H211" i="28"/>
  <c r="H210" i="28"/>
  <c r="H209" i="28"/>
  <c r="H208" i="28"/>
  <c r="H207" i="28"/>
  <c r="H206" i="28"/>
  <c r="H205" i="28"/>
  <c r="H204" i="28"/>
  <c r="H203" i="28"/>
  <c r="H202" i="28"/>
  <c r="H201" i="28"/>
  <c r="H200" i="28"/>
  <c r="H199" i="28"/>
  <c r="H198" i="28"/>
  <c r="H197" i="28"/>
  <c r="H196" i="28"/>
  <c r="H195" i="28"/>
  <c r="H194" i="28"/>
  <c r="H193" i="28"/>
  <c r="H192" i="28"/>
  <c r="H191" i="28"/>
  <c r="H190" i="28"/>
  <c r="H189" i="28"/>
  <c r="H188" i="28"/>
  <c r="H187" i="28"/>
  <c r="H186" i="28"/>
  <c r="H185" i="28"/>
  <c r="H184" i="28"/>
  <c r="H183" i="28"/>
  <c r="H182" i="28"/>
  <c r="H181" i="28"/>
  <c r="H180" i="28"/>
  <c r="H179" i="28"/>
  <c r="H178" i="28"/>
  <c r="H177" i="28"/>
  <c r="H176" i="28"/>
  <c r="H175" i="28"/>
  <c r="H174" i="28"/>
  <c r="H173" i="28"/>
  <c r="H172" i="28"/>
  <c r="H171" i="28"/>
  <c r="H170" i="28"/>
  <c r="H169" i="28"/>
  <c r="H168" i="28"/>
  <c r="H167" i="28"/>
  <c r="H166" i="28"/>
  <c r="H165" i="28"/>
  <c r="H164" i="28"/>
  <c r="H163" i="28"/>
  <c r="H162" i="28"/>
  <c r="H161" i="28"/>
  <c r="H160" i="28"/>
  <c r="H159" i="28"/>
  <c r="H158" i="28"/>
  <c r="H157" i="28"/>
  <c r="H156" i="28"/>
  <c r="H155" i="28"/>
  <c r="H154" i="28"/>
  <c r="H153" i="28"/>
  <c r="H152" i="28"/>
  <c r="H151" i="28"/>
  <c r="H150" i="28"/>
  <c r="H149" i="28"/>
  <c r="H148" i="28"/>
  <c r="H147" i="28"/>
  <c r="H146" i="28"/>
  <c r="H145" i="28"/>
  <c r="H144" i="28"/>
  <c r="H143" i="28"/>
  <c r="H142" i="28"/>
  <c r="H141" i="28"/>
  <c r="H140" i="28"/>
  <c r="H139" i="28"/>
  <c r="H138" i="28"/>
  <c r="H137" i="28"/>
  <c r="H136" i="28"/>
  <c r="H135" i="28"/>
  <c r="H134" i="28"/>
  <c r="H133" i="28"/>
  <c r="H132" i="28"/>
  <c r="H131" i="28"/>
  <c r="H130" i="28"/>
  <c r="H129" i="28"/>
  <c r="H128" i="28"/>
  <c r="H127" i="28"/>
  <c r="H126" i="28"/>
  <c r="H125" i="28"/>
  <c r="H124" i="28"/>
  <c r="H123" i="28"/>
  <c r="H122" i="28"/>
  <c r="H121" i="28"/>
  <c r="H120" i="28"/>
  <c r="H119" i="28"/>
  <c r="H118" i="28"/>
  <c r="H117" i="28"/>
  <c r="H116" i="28"/>
  <c r="H115" i="28"/>
  <c r="H114" i="28"/>
  <c r="H113" i="28"/>
  <c r="H112" i="28"/>
  <c r="H111" i="28"/>
  <c r="H110" i="28"/>
  <c r="H109" i="28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70" i="28"/>
  <c r="H69" i="28"/>
  <c r="H68" i="28"/>
  <c r="H67" i="28"/>
  <c r="H66" i="28"/>
  <c r="H65" i="28"/>
  <c r="H64" i="28"/>
  <c r="H63" i="28"/>
  <c r="H62" i="28"/>
  <c r="H61" i="28"/>
  <c r="H60" i="28"/>
  <c r="H59" i="28"/>
  <c r="H58" i="28"/>
  <c r="H57" i="28"/>
  <c r="H56" i="28"/>
  <c r="H55" i="28"/>
  <c r="H54" i="28"/>
  <c r="H53" i="28"/>
  <c r="H52" i="28"/>
  <c r="H51" i="28"/>
  <c r="H50" i="28"/>
  <c r="H49" i="28"/>
  <c r="H48" i="28"/>
  <c r="H47" i="28"/>
  <c r="H46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6" i="28"/>
  <c r="H15" i="28"/>
  <c r="H14" i="28"/>
  <c r="H13" i="28"/>
  <c r="H12" i="28"/>
  <c r="H11" i="28"/>
  <c r="H10" i="28"/>
  <c r="H9" i="28"/>
  <c r="H8" i="28"/>
  <c r="H7" i="28"/>
  <c r="H6" i="28"/>
  <c r="H5" i="28"/>
  <c r="H4" i="28"/>
  <c r="H3" i="28"/>
  <c r="H2" i="28"/>
  <c r="H308" i="23"/>
  <c r="H307" i="23"/>
  <c r="H306" i="23"/>
  <c r="H305" i="23"/>
  <c r="H304" i="23"/>
  <c r="H303" i="23"/>
  <c r="H302" i="23"/>
  <c r="H301" i="23"/>
  <c r="H300" i="23"/>
  <c r="H299" i="23"/>
  <c r="H298" i="23"/>
  <c r="H297" i="23"/>
  <c r="H296" i="23"/>
  <c r="H295" i="23"/>
  <c r="H294" i="23"/>
  <c r="H293" i="23"/>
  <c r="H292" i="23"/>
  <c r="H291" i="23"/>
  <c r="H290" i="23"/>
  <c r="H289" i="23"/>
  <c r="H288" i="23"/>
  <c r="H287" i="23"/>
  <c r="H286" i="23"/>
  <c r="H285" i="23"/>
  <c r="H284" i="23"/>
  <c r="H283" i="23"/>
  <c r="H282" i="23"/>
  <c r="H281" i="23"/>
  <c r="H280" i="23"/>
  <c r="H279" i="23"/>
  <c r="H278" i="23"/>
  <c r="H277" i="23"/>
  <c r="H276" i="23"/>
  <c r="H275" i="23"/>
  <c r="H274" i="23"/>
  <c r="H273" i="23"/>
  <c r="H272" i="23"/>
  <c r="H271" i="23"/>
  <c r="H270" i="23"/>
  <c r="H269" i="23"/>
  <c r="H268" i="23"/>
  <c r="H267" i="23"/>
  <c r="H266" i="23"/>
  <c r="H265" i="23"/>
  <c r="H264" i="23"/>
  <c r="H263" i="23"/>
  <c r="H262" i="23"/>
  <c r="H261" i="23"/>
  <c r="H260" i="23"/>
  <c r="H259" i="23"/>
  <c r="H258" i="23"/>
  <c r="H257" i="23"/>
  <c r="H256" i="23"/>
  <c r="H255" i="23"/>
  <c r="H254" i="23"/>
  <c r="H253" i="23"/>
  <c r="H252" i="23"/>
  <c r="H251" i="23"/>
  <c r="H250" i="23"/>
  <c r="H249" i="23"/>
  <c r="H248" i="23"/>
  <c r="H247" i="23"/>
  <c r="H246" i="23"/>
  <c r="H245" i="23"/>
  <c r="H244" i="23"/>
  <c r="H243" i="23"/>
  <c r="H242" i="23"/>
  <c r="H241" i="23"/>
  <c r="H240" i="23"/>
  <c r="H239" i="23"/>
  <c r="H238" i="23"/>
  <c r="H237" i="23"/>
  <c r="H236" i="23"/>
  <c r="H235" i="23"/>
  <c r="H234" i="23"/>
  <c r="H233" i="23"/>
  <c r="H232" i="23"/>
  <c r="H231" i="23"/>
  <c r="H230" i="23"/>
  <c r="H229" i="23"/>
  <c r="H228" i="23"/>
  <c r="H227" i="23"/>
  <c r="H226" i="23"/>
  <c r="H225" i="23"/>
  <c r="H224" i="23"/>
  <c r="H223" i="23"/>
  <c r="H222" i="23"/>
  <c r="H221" i="23"/>
  <c r="H220" i="23"/>
  <c r="H219" i="23"/>
  <c r="H218" i="23"/>
  <c r="H217" i="23"/>
  <c r="H216" i="23"/>
  <c r="H215" i="23"/>
  <c r="H214" i="23"/>
  <c r="H213" i="23"/>
  <c r="H212" i="23"/>
  <c r="H211" i="23"/>
  <c r="H210" i="23"/>
  <c r="H209" i="23"/>
  <c r="H208" i="23"/>
  <c r="H207" i="23"/>
  <c r="H206" i="23"/>
  <c r="H205" i="23"/>
  <c r="H204" i="23"/>
  <c r="H203" i="23"/>
  <c r="H202" i="23"/>
  <c r="H201" i="23"/>
  <c r="H200" i="23"/>
  <c r="H199" i="23"/>
  <c r="H198" i="23"/>
  <c r="H197" i="23"/>
  <c r="H196" i="23"/>
  <c r="H195" i="23"/>
  <c r="H194" i="23"/>
  <c r="H193" i="23"/>
  <c r="H192" i="23"/>
  <c r="H191" i="23"/>
  <c r="H190" i="23"/>
  <c r="H189" i="23"/>
  <c r="H188" i="23"/>
  <c r="H187" i="23"/>
  <c r="H186" i="23"/>
  <c r="H185" i="23"/>
  <c r="H184" i="23"/>
  <c r="H183" i="23"/>
  <c r="H182" i="23"/>
  <c r="H181" i="23"/>
  <c r="H180" i="23"/>
  <c r="H179" i="23"/>
  <c r="H178" i="23"/>
  <c r="H177" i="23"/>
  <c r="H176" i="23"/>
  <c r="H175" i="23"/>
  <c r="H174" i="23"/>
  <c r="H173" i="23"/>
  <c r="H172" i="23"/>
  <c r="H171" i="23"/>
  <c r="H170" i="23"/>
  <c r="H169" i="23"/>
  <c r="H168" i="23"/>
  <c r="H167" i="23"/>
  <c r="H166" i="23"/>
  <c r="H165" i="23"/>
  <c r="H164" i="23"/>
  <c r="H163" i="23"/>
  <c r="H162" i="23"/>
  <c r="H161" i="23"/>
  <c r="H160" i="23"/>
  <c r="H159" i="23"/>
  <c r="H158" i="23"/>
  <c r="H157" i="23"/>
  <c r="H156" i="23"/>
  <c r="H155" i="23"/>
  <c r="H154" i="23"/>
  <c r="H153" i="23"/>
  <c r="H152" i="23"/>
  <c r="H151" i="23"/>
  <c r="H150" i="23"/>
  <c r="H149" i="23"/>
  <c r="H148" i="23"/>
  <c r="H147" i="23"/>
  <c r="H146" i="23"/>
  <c r="H145" i="23"/>
  <c r="H144" i="23"/>
  <c r="H143" i="23"/>
  <c r="H142" i="23"/>
  <c r="H141" i="23"/>
  <c r="H140" i="23"/>
  <c r="H139" i="23"/>
  <c r="H138" i="23"/>
  <c r="H137" i="23"/>
  <c r="H136" i="23"/>
  <c r="H135" i="23"/>
  <c r="H134" i="23"/>
  <c r="H133" i="23"/>
  <c r="H132" i="23"/>
  <c r="H131" i="23"/>
  <c r="H130" i="23"/>
  <c r="H129" i="23"/>
  <c r="H128" i="23"/>
  <c r="H127" i="23"/>
  <c r="H126" i="23"/>
  <c r="H125" i="23"/>
  <c r="H124" i="23"/>
  <c r="H123" i="23"/>
  <c r="H122" i="23"/>
  <c r="H121" i="23"/>
  <c r="H120" i="23"/>
  <c r="H119" i="23"/>
  <c r="H118" i="23"/>
  <c r="H117" i="23"/>
  <c r="H116" i="23"/>
  <c r="H115" i="23"/>
  <c r="H114" i="23"/>
  <c r="H113" i="23"/>
  <c r="H112" i="23"/>
  <c r="H111" i="23"/>
  <c r="H110" i="23"/>
  <c r="H109" i="23"/>
  <c r="H108" i="23"/>
  <c r="H107" i="23"/>
  <c r="H106" i="23"/>
  <c r="H105" i="23"/>
  <c r="H104" i="23"/>
  <c r="H103" i="23"/>
  <c r="H102" i="23"/>
  <c r="H101" i="23"/>
  <c r="H100" i="23"/>
  <c r="H99" i="23"/>
  <c r="H98" i="23"/>
  <c r="H97" i="23"/>
  <c r="H96" i="23"/>
  <c r="H95" i="23"/>
  <c r="H94" i="23"/>
  <c r="H93" i="23"/>
  <c r="H92" i="23"/>
  <c r="H91" i="23"/>
  <c r="H90" i="23"/>
  <c r="H89" i="23"/>
  <c r="H88" i="23"/>
  <c r="H87" i="23"/>
  <c r="H86" i="23"/>
  <c r="H85" i="23"/>
  <c r="H84" i="23"/>
  <c r="H83" i="23"/>
  <c r="H82" i="23"/>
  <c r="H81" i="23"/>
  <c r="H80" i="23"/>
  <c r="H79" i="23"/>
  <c r="H78" i="23"/>
  <c r="H77" i="23"/>
  <c r="H76" i="23"/>
  <c r="H75" i="23"/>
  <c r="H74" i="23"/>
  <c r="H73" i="23"/>
  <c r="H72" i="23"/>
  <c r="H71" i="23"/>
  <c r="H70" i="23"/>
  <c r="H69" i="23"/>
  <c r="H68" i="23"/>
  <c r="H67" i="23"/>
  <c r="H66" i="23"/>
  <c r="H65" i="23"/>
  <c r="H64" i="23"/>
  <c r="H63" i="23"/>
  <c r="H62" i="23"/>
  <c r="H61" i="23"/>
  <c r="H60" i="23"/>
  <c r="H59" i="23"/>
  <c r="H58" i="23"/>
  <c r="H57" i="23"/>
  <c r="H56" i="23"/>
  <c r="H55" i="23"/>
  <c r="H54" i="23"/>
  <c r="H53" i="23"/>
  <c r="H52" i="23"/>
  <c r="H51" i="23"/>
  <c r="H50" i="23"/>
  <c r="H49" i="23"/>
  <c r="H48" i="23"/>
  <c r="H47" i="23"/>
  <c r="H46" i="23"/>
  <c r="H45" i="23"/>
  <c r="H44" i="23"/>
  <c r="H43" i="23"/>
  <c r="H42" i="23"/>
  <c r="H41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8" i="23"/>
  <c r="H7" i="23"/>
  <c r="H6" i="23"/>
  <c r="H5" i="23"/>
  <c r="H4" i="23"/>
  <c r="H3" i="23"/>
  <c r="H2" i="23"/>
  <c r="H308" i="22"/>
  <c r="H307" i="22"/>
  <c r="H306" i="22"/>
  <c r="H305" i="22"/>
  <c r="H304" i="22"/>
  <c r="H303" i="22"/>
  <c r="H302" i="22"/>
  <c r="H301" i="22"/>
  <c r="H300" i="22"/>
  <c r="H299" i="22"/>
  <c r="H298" i="22"/>
  <c r="H297" i="22"/>
  <c r="H296" i="22"/>
  <c r="H295" i="22"/>
  <c r="H294" i="22"/>
  <c r="H293" i="22"/>
  <c r="H292" i="22"/>
  <c r="H291" i="22"/>
  <c r="H290" i="22"/>
  <c r="H289" i="22"/>
  <c r="H288" i="22"/>
  <c r="H287" i="22"/>
  <c r="H286" i="22"/>
  <c r="H285" i="22"/>
  <c r="H284" i="22"/>
  <c r="H283" i="22"/>
  <c r="H282" i="22"/>
  <c r="H281" i="22"/>
  <c r="H280" i="22"/>
  <c r="H279" i="22"/>
  <c r="H278" i="22"/>
  <c r="H277" i="22"/>
  <c r="H276" i="22"/>
  <c r="H275" i="22"/>
  <c r="H274" i="22"/>
  <c r="H273" i="22"/>
  <c r="H272" i="22"/>
  <c r="H271" i="22"/>
  <c r="H270" i="22"/>
  <c r="H269" i="22"/>
  <c r="H268" i="22"/>
  <c r="H267" i="22"/>
  <c r="H266" i="22"/>
  <c r="H265" i="22"/>
  <c r="H264" i="22"/>
  <c r="H263" i="22"/>
  <c r="H262" i="22"/>
  <c r="H261" i="22"/>
  <c r="H260" i="22"/>
  <c r="H259" i="22"/>
  <c r="H258" i="22"/>
  <c r="H257" i="22"/>
  <c r="H256" i="22"/>
  <c r="H255" i="22"/>
  <c r="H254" i="22"/>
  <c r="H253" i="22"/>
  <c r="H252" i="22"/>
  <c r="H251" i="22"/>
  <c r="H250" i="22"/>
  <c r="H249" i="22"/>
  <c r="H248" i="22"/>
  <c r="H247" i="22"/>
  <c r="H246" i="22"/>
  <c r="H245" i="22"/>
  <c r="H244" i="22"/>
  <c r="H243" i="22"/>
  <c r="H242" i="22"/>
  <c r="H241" i="22"/>
  <c r="H240" i="22"/>
  <c r="H239" i="22"/>
  <c r="H238" i="22"/>
  <c r="H237" i="22"/>
  <c r="H236" i="22"/>
  <c r="H235" i="22"/>
  <c r="H234" i="22"/>
  <c r="H233" i="22"/>
  <c r="H232" i="22"/>
  <c r="H231" i="22"/>
  <c r="H230" i="22"/>
  <c r="H229" i="22"/>
  <c r="H228" i="22"/>
  <c r="H227" i="22"/>
  <c r="H226" i="22"/>
  <c r="H225" i="22"/>
  <c r="H224" i="22"/>
  <c r="H223" i="22"/>
  <c r="H222" i="22"/>
  <c r="H221" i="22"/>
  <c r="H220" i="22"/>
  <c r="H219" i="22"/>
  <c r="H218" i="22"/>
  <c r="H217" i="22"/>
  <c r="H216" i="22"/>
  <c r="H215" i="22"/>
  <c r="H214" i="22"/>
  <c r="H213" i="22"/>
  <c r="H212" i="22"/>
  <c r="H211" i="22"/>
  <c r="H210" i="22"/>
  <c r="H209" i="22"/>
  <c r="H208" i="22"/>
  <c r="H207" i="22"/>
  <c r="H206" i="22"/>
  <c r="H205" i="22"/>
  <c r="H204" i="22"/>
  <c r="H203" i="22"/>
  <c r="H202" i="22"/>
  <c r="H201" i="22"/>
  <c r="H200" i="22"/>
  <c r="H199" i="22"/>
  <c r="H198" i="22"/>
  <c r="H197" i="22"/>
  <c r="H196" i="22"/>
  <c r="H195" i="22"/>
  <c r="H194" i="22"/>
  <c r="H193" i="22"/>
  <c r="H192" i="22"/>
  <c r="H191" i="22"/>
  <c r="H190" i="22"/>
  <c r="H189" i="22"/>
  <c r="H188" i="22"/>
  <c r="H187" i="22"/>
  <c r="H186" i="22"/>
  <c r="H185" i="22"/>
  <c r="H184" i="22"/>
  <c r="H183" i="22"/>
  <c r="H182" i="22"/>
  <c r="H181" i="22"/>
  <c r="H180" i="22"/>
  <c r="H179" i="22"/>
  <c r="H178" i="22"/>
  <c r="H177" i="22"/>
  <c r="H176" i="22"/>
  <c r="H175" i="22"/>
  <c r="H174" i="22"/>
  <c r="H173" i="22"/>
  <c r="H172" i="22"/>
  <c r="H171" i="22"/>
  <c r="H170" i="22"/>
  <c r="H169" i="22"/>
  <c r="H168" i="22"/>
  <c r="H167" i="22"/>
  <c r="H166" i="22"/>
  <c r="H165" i="22"/>
  <c r="H164" i="22"/>
  <c r="H163" i="22"/>
  <c r="H162" i="22"/>
  <c r="H161" i="22"/>
  <c r="H160" i="22"/>
  <c r="H159" i="22"/>
  <c r="H158" i="22"/>
  <c r="H157" i="22"/>
  <c r="H156" i="22"/>
  <c r="H155" i="22"/>
  <c r="H154" i="22"/>
  <c r="H153" i="22"/>
  <c r="H152" i="22"/>
  <c r="H151" i="22"/>
  <c r="H150" i="22"/>
  <c r="H149" i="22"/>
  <c r="H148" i="22"/>
  <c r="H147" i="22"/>
  <c r="H146" i="22"/>
  <c r="H145" i="22"/>
  <c r="H144" i="22"/>
  <c r="H143" i="22"/>
  <c r="H142" i="22"/>
  <c r="H141" i="22"/>
  <c r="H140" i="22"/>
  <c r="H139" i="22"/>
  <c r="H138" i="22"/>
  <c r="H137" i="22"/>
  <c r="H136" i="22"/>
  <c r="H135" i="22"/>
  <c r="H134" i="22"/>
  <c r="H133" i="22"/>
  <c r="H132" i="22"/>
  <c r="H131" i="22"/>
  <c r="H130" i="22"/>
  <c r="H129" i="22"/>
  <c r="H128" i="22"/>
  <c r="H127" i="22"/>
  <c r="H126" i="22"/>
  <c r="H125" i="22"/>
  <c r="H124" i="22"/>
  <c r="H123" i="22"/>
  <c r="H122" i="22"/>
  <c r="H121" i="22"/>
  <c r="H120" i="22"/>
  <c r="H119" i="22"/>
  <c r="H118" i="22"/>
  <c r="H117" i="22"/>
  <c r="H116" i="22"/>
  <c r="H115" i="22"/>
  <c r="H114" i="22"/>
  <c r="H113" i="22"/>
  <c r="H112" i="22"/>
  <c r="H111" i="22"/>
  <c r="H110" i="22"/>
  <c r="H109" i="22"/>
  <c r="H108" i="22"/>
  <c r="H107" i="22"/>
  <c r="H106" i="22"/>
  <c r="H105" i="22"/>
  <c r="H104" i="22"/>
  <c r="H103" i="22"/>
  <c r="H102" i="22"/>
  <c r="H101" i="22"/>
  <c r="H100" i="22"/>
  <c r="H99" i="22"/>
  <c r="H98" i="22"/>
  <c r="H97" i="22"/>
  <c r="H96" i="22"/>
  <c r="H95" i="22"/>
  <c r="H94" i="22"/>
  <c r="H93" i="22"/>
  <c r="H92" i="22"/>
  <c r="H91" i="22"/>
  <c r="H90" i="22"/>
  <c r="H89" i="22"/>
  <c r="H88" i="22"/>
  <c r="H87" i="22"/>
  <c r="H86" i="22"/>
  <c r="H85" i="22"/>
  <c r="H84" i="22"/>
  <c r="H83" i="22"/>
  <c r="H82" i="22"/>
  <c r="H81" i="22"/>
  <c r="H80" i="22"/>
  <c r="H79" i="22"/>
  <c r="H78" i="22"/>
  <c r="H77" i="22"/>
  <c r="H76" i="22"/>
  <c r="H75" i="22"/>
  <c r="H74" i="22"/>
  <c r="H73" i="22"/>
  <c r="H72" i="22"/>
  <c r="H71" i="22"/>
  <c r="H70" i="22"/>
  <c r="H69" i="22"/>
  <c r="H68" i="22"/>
  <c r="H67" i="22"/>
  <c r="H66" i="22"/>
  <c r="H65" i="22"/>
  <c r="H64" i="22"/>
  <c r="H63" i="22"/>
  <c r="H62" i="22"/>
  <c r="H61" i="22"/>
  <c r="H60" i="22"/>
  <c r="H59" i="22"/>
  <c r="H58" i="22"/>
  <c r="H57" i="22"/>
  <c r="H56" i="22"/>
  <c r="H55" i="22"/>
  <c r="H54" i="22"/>
  <c r="H53" i="22"/>
  <c r="H52" i="22"/>
  <c r="H51" i="22"/>
  <c r="H50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1" i="22"/>
  <c r="H30" i="22"/>
  <c r="H29" i="22"/>
  <c r="H28" i="22"/>
  <c r="H27" i="22"/>
  <c r="H26" i="22"/>
  <c r="H25" i="22"/>
  <c r="H24" i="22"/>
  <c r="H23" i="22"/>
  <c r="H22" i="22"/>
  <c r="H21" i="22"/>
  <c r="H20" i="22"/>
  <c r="H19" i="22"/>
  <c r="H18" i="22"/>
  <c r="H17" i="22"/>
  <c r="H16" i="22"/>
  <c r="H15" i="22"/>
  <c r="H14" i="22"/>
  <c r="H13" i="22"/>
  <c r="H12" i="22"/>
  <c r="H11" i="22"/>
  <c r="H10" i="22"/>
  <c r="H9" i="22"/>
  <c r="H8" i="22"/>
  <c r="H7" i="22"/>
  <c r="H6" i="22"/>
  <c r="H5" i="22"/>
  <c r="H4" i="22"/>
  <c r="H3" i="22"/>
  <c r="H2" i="22"/>
  <c r="H308" i="20"/>
  <c r="H307" i="20"/>
  <c r="H306" i="20"/>
  <c r="H305" i="20"/>
  <c r="H304" i="20"/>
  <c r="H303" i="20"/>
  <c r="H302" i="20"/>
  <c r="H301" i="20"/>
  <c r="H300" i="20"/>
  <c r="H299" i="20"/>
  <c r="H298" i="20"/>
  <c r="H297" i="20"/>
  <c r="H296" i="20"/>
  <c r="H295" i="20"/>
  <c r="H294" i="20"/>
  <c r="H293" i="20"/>
  <c r="H292" i="20"/>
  <c r="H291" i="20"/>
  <c r="H290" i="20"/>
  <c r="H289" i="20"/>
  <c r="H288" i="20"/>
  <c r="H287" i="20"/>
  <c r="H286" i="20"/>
  <c r="H285" i="20"/>
  <c r="H284" i="20"/>
  <c r="H283" i="20"/>
  <c r="H282" i="20"/>
  <c r="H281" i="20"/>
  <c r="H280" i="20"/>
  <c r="H279" i="20"/>
  <c r="H278" i="20"/>
  <c r="H277" i="20"/>
  <c r="H276" i="20"/>
  <c r="H275" i="20"/>
  <c r="H274" i="20"/>
  <c r="H273" i="20"/>
  <c r="H272" i="20"/>
  <c r="H271" i="20"/>
  <c r="H270" i="20"/>
  <c r="H269" i="20"/>
  <c r="H268" i="20"/>
  <c r="H267" i="20"/>
  <c r="H266" i="20"/>
  <c r="H265" i="20"/>
  <c r="H264" i="20"/>
  <c r="H263" i="20"/>
  <c r="H262" i="20"/>
  <c r="H261" i="20"/>
  <c r="H260" i="20"/>
  <c r="H259" i="20"/>
  <c r="H258" i="20"/>
  <c r="H257" i="20"/>
  <c r="H256" i="20"/>
  <c r="H255" i="20"/>
  <c r="H254" i="20"/>
  <c r="H253" i="20"/>
  <c r="H252" i="20"/>
  <c r="H251" i="20"/>
  <c r="H250" i="20"/>
  <c r="H249" i="20"/>
  <c r="H248" i="20"/>
  <c r="H247" i="20"/>
  <c r="H246" i="20"/>
  <c r="H245" i="20"/>
  <c r="H244" i="20"/>
  <c r="H243" i="20"/>
  <c r="H242" i="20"/>
  <c r="H241" i="20"/>
  <c r="H240" i="20"/>
  <c r="H239" i="20"/>
  <c r="H238" i="20"/>
  <c r="H237" i="20"/>
  <c r="H236" i="20"/>
  <c r="H235" i="20"/>
  <c r="H234" i="20"/>
  <c r="H233" i="20"/>
  <c r="H232" i="20"/>
  <c r="H231" i="20"/>
  <c r="H230" i="20"/>
  <c r="H229" i="20"/>
  <c r="H228" i="20"/>
  <c r="H227" i="20"/>
  <c r="H226" i="20"/>
  <c r="H225" i="20"/>
  <c r="H224" i="20"/>
  <c r="H223" i="20"/>
  <c r="H222" i="20"/>
  <c r="H221" i="20"/>
  <c r="H220" i="20"/>
  <c r="H219" i="20"/>
  <c r="H218" i="20"/>
  <c r="H217" i="20"/>
  <c r="H216" i="20"/>
  <c r="H215" i="20"/>
  <c r="H214" i="20"/>
  <c r="H213" i="20"/>
  <c r="H212" i="20"/>
  <c r="H211" i="20"/>
  <c r="H210" i="20"/>
  <c r="H209" i="20"/>
  <c r="H208" i="20"/>
  <c r="H207" i="20"/>
  <c r="H206" i="20"/>
  <c r="H205" i="20"/>
  <c r="H204" i="20"/>
  <c r="H203" i="20"/>
  <c r="H202" i="20"/>
  <c r="H201" i="20"/>
  <c r="H200" i="20"/>
  <c r="H199" i="20"/>
  <c r="H198" i="20"/>
  <c r="H197" i="20"/>
  <c r="H196" i="20"/>
  <c r="H195" i="20"/>
  <c r="H194" i="20"/>
  <c r="H193" i="20"/>
  <c r="H192" i="20"/>
  <c r="H191" i="20"/>
  <c r="H190" i="20"/>
  <c r="H189" i="20"/>
  <c r="H188" i="20"/>
  <c r="H187" i="20"/>
  <c r="H186" i="20"/>
  <c r="H185" i="20"/>
  <c r="H184" i="20"/>
  <c r="H183" i="20"/>
  <c r="H182" i="20"/>
  <c r="H181" i="20"/>
  <c r="H180" i="20"/>
  <c r="H179" i="20"/>
  <c r="H178" i="20"/>
  <c r="H177" i="20"/>
  <c r="H176" i="20"/>
  <c r="H175" i="20"/>
  <c r="H174" i="20"/>
  <c r="H173" i="20"/>
  <c r="H172" i="20"/>
  <c r="H171" i="20"/>
  <c r="H170" i="20"/>
  <c r="H169" i="20"/>
  <c r="H168" i="20"/>
  <c r="H167" i="20"/>
  <c r="H166" i="20"/>
  <c r="H165" i="20"/>
  <c r="H164" i="20"/>
  <c r="H163" i="20"/>
  <c r="H162" i="20"/>
  <c r="H161" i="20"/>
  <c r="H160" i="20"/>
  <c r="H159" i="20"/>
  <c r="H158" i="20"/>
  <c r="H157" i="20"/>
  <c r="H156" i="20"/>
  <c r="H155" i="20"/>
  <c r="H154" i="20"/>
  <c r="H153" i="20"/>
  <c r="H152" i="20"/>
  <c r="H151" i="20"/>
  <c r="H150" i="20"/>
  <c r="H149" i="20"/>
  <c r="H148" i="20"/>
  <c r="H147" i="20"/>
  <c r="H146" i="20"/>
  <c r="H145" i="20"/>
  <c r="H144" i="20"/>
  <c r="H143" i="20"/>
  <c r="H142" i="20"/>
  <c r="H141" i="20"/>
  <c r="H140" i="20"/>
  <c r="H139" i="20"/>
  <c r="H138" i="20"/>
  <c r="H137" i="20"/>
  <c r="H136" i="20"/>
  <c r="H135" i="20"/>
  <c r="H134" i="20"/>
  <c r="H133" i="20"/>
  <c r="H132" i="20"/>
  <c r="H131" i="20"/>
  <c r="H130" i="20"/>
  <c r="H129" i="20"/>
  <c r="H128" i="20"/>
  <c r="H127" i="20"/>
  <c r="H126" i="20"/>
  <c r="H125" i="20"/>
  <c r="H124" i="20"/>
  <c r="H123" i="20"/>
  <c r="H122" i="20"/>
  <c r="H121" i="20"/>
  <c r="H120" i="20"/>
  <c r="H119" i="20"/>
  <c r="H118" i="20"/>
  <c r="H117" i="20"/>
  <c r="H116" i="20"/>
  <c r="H115" i="20"/>
  <c r="H114" i="20"/>
  <c r="H113" i="20"/>
  <c r="H112" i="20"/>
  <c r="H111" i="20"/>
  <c r="H110" i="20"/>
  <c r="H109" i="20"/>
  <c r="H108" i="20"/>
  <c r="H107" i="20"/>
  <c r="H106" i="20"/>
  <c r="H105" i="20"/>
  <c r="H104" i="20"/>
  <c r="H103" i="20"/>
  <c r="H102" i="20"/>
  <c r="H101" i="20"/>
  <c r="H100" i="20"/>
  <c r="H99" i="20"/>
  <c r="H98" i="20"/>
  <c r="H97" i="20"/>
  <c r="H96" i="20"/>
  <c r="H95" i="20"/>
  <c r="H94" i="20"/>
  <c r="H93" i="20"/>
  <c r="H92" i="20"/>
  <c r="H91" i="20"/>
  <c r="H90" i="20"/>
  <c r="H89" i="20"/>
  <c r="H88" i="20"/>
  <c r="H87" i="20"/>
  <c r="H86" i="20"/>
  <c r="H85" i="20"/>
  <c r="H84" i="20"/>
  <c r="H83" i="20"/>
  <c r="H82" i="20"/>
  <c r="H81" i="20"/>
  <c r="H80" i="20"/>
  <c r="H79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2" i="20"/>
  <c r="H51" i="20"/>
  <c r="H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H6" i="20"/>
  <c r="H5" i="20"/>
  <c r="H4" i="20"/>
  <c r="H3" i="20"/>
  <c r="H2" i="20"/>
  <c r="H308" i="15"/>
  <c r="H307" i="15"/>
  <c r="H306" i="15"/>
  <c r="H305" i="15"/>
  <c r="H304" i="15"/>
  <c r="H303" i="15"/>
  <c r="H302" i="15"/>
  <c r="H301" i="15"/>
  <c r="H300" i="15"/>
  <c r="H299" i="15"/>
  <c r="H298" i="15"/>
  <c r="H297" i="15"/>
  <c r="H296" i="15"/>
  <c r="H295" i="15"/>
  <c r="H294" i="15"/>
  <c r="H293" i="15"/>
  <c r="H292" i="15"/>
  <c r="H291" i="15"/>
  <c r="H290" i="15"/>
  <c r="H289" i="15"/>
  <c r="H288" i="15"/>
  <c r="H287" i="15"/>
  <c r="H286" i="15"/>
  <c r="H285" i="15"/>
  <c r="H284" i="15"/>
  <c r="H283" i="15"/>
  <c r="H282" i="15"/>
  <c r="H281" i="15"/>
  <c r="H280" i="15"/>
  <c r="H279" i="15"/>
  <c r="H278" i="15"/>
  <c r="H277" i="15"/>
  <c r="H276" i="15"/>
  <c r="H275" i="15"/>
  <c r="H274" i="15"/>
  <c r="H273" i="15"/>
  <c r="H272" i="15"/>
  <c r="H271" i="15"/>
  <c r="H270" i="15"/>
  <c r="H269" i="15"/>
  <c r="H268" i="15"/>
  <c r="H267" i="15"/>
  <c r="H266" i="15"/>
  <c r="H265" i="15"/>
  <c r="H264" i="15"/>
  <c r="H263" i="15"/>
  <c r="H262" i="15"/>
  <c r="H261" i="15"/>
  <c r="H260" i="15"/>
  <c r="H259" i="15"/>
  <c r="H258" i="15"/>
  <c r="H257" i="15"/>
  <c r="H256" i="15"/>
  <c r="H255" i="15"/>
  <c r="H254" i="15"/>
  <c r="H253" i="15"/>
  <c r="H252" i="15"/>
  <c r="H251" i="15"/>
  <c r="H250" i="15"/>
  <c r="H249" i="15"/>
  <c r="H248" i="15"/>
  <c r="H247" i="15"/>
  <c r="H246" i="15"/>
  <c r="H245" i="15"/>
  <c r="H244" i="15"/>
  <c r="H243" i="15"/>
  <c r="H242" i="15"/>
  <c r="H241" i="15"/>
  <c r="H240" i="15"/>
  <c r="H239" i="15"/>
  <c r="H238" i="15"/>
  <c r="H237" i="15"/>
  <c r="H236" i="15"/>
  <c r="H235" i="15"/>
  <c r="H234" i="15"/>
  <c r="H233" i="15"/>
  <c r="H232" i="15"/>
  <c r="H231" i="15"/>
  <c r="H230" i="15"/>
  <c r="H229" i="15"/>
  <c r="H228" i="15"/>
  <c r="H227" i="15"/>
  <c r="H226" i="15"/>
  <c r="H225" i="15"/>
  <c r="H224" i="15"/>
  <c r="H223" i="15"/>
  <c r="H222" i="15"/>
  <c r="H221" i="15"/>
  <c r="H220" i="15"/>
  <c r="H219" i="15"/>
  <c r="H218" i="15"/>
  <c r="H217" i="15"/>
  <c r="H216" i="15"/>
  <c r="H215" i="15"/>
  <c r="H214" i="15"/>
  <c r="H213" i="15"/>
  <c r="H212" i="15"/>
  <c r="H211" i="15"/>
  <c r="H210" i="15"/>
  <c r="H209" i="15"/>
  <c r="H208" i="15"/>
  <c r="H207" i="15"/>
  <c r="H206" i="15"/>
  <c r="H205" i="15"/>
  <c r="H204" i="15"/>
  <c r="H203" i="15"/>
  <c r="H202" i="15"/>
  <c r="H201" i="15"/>
  <c r="H200" i="15"/>
  <c r="H199" i="15"/>
  <c r="H198" i="15"/>
  <c r="H197" i="15"/>
  <c r="H196" i="15"/>
  <c r="H195" i="15"/>
  <c r="H194" i="15"/>
  <c r="H193" i="15"/>
  <c r="H192" i="15"/>
  <c r="H191" i="15"/>
  <c r="H190" i="15"/>
  <c r="H189" i="15"/>
  <c r="H188" i="15"/>
  <c r="H187" i="15"/>
  <c r="H186" i="15"/>
  <c r="H185" i="15"/>
  <c r="H184" i="15"/>
  <c r="H183" i="15"/>
  <c r="H182" i="15"/>
  <c r="H181" i="15"/>
  <c r="H180" i="15"/>
  <c r="H179" i="15"/>
  <c r="H178" i="15"/>
  <c r="H177" i="15"/>
  <c r="H176" i="15"/>
  <c r="H175" i="15"/>
  <c r="H174" i="15"/>
  <c r="H173" i="15"/>
  <c r="H172" i="15"/>
  <c r="H171" i="15"/>
  <c r="H170" i="15"/>
  <c r="H169" i="15"/>
  <c r="H168" i="15"/>
  <c r="H167" i="15"/>
  <c r="H166" i="15"/>
  <c r="H165" i="15"/>
  <c r="H164" i="15"/>
  <c r="H163" i="15"/>
  <c r="H162" i="15"/>
  <c r="H161" i="15"/>
  <c r="H160" i="15"/>
  <c r="H159" i="15"/>
  <c r="H158" i="15"/>
  <c r="H157" i="15"/>
  <c r="H156" i="15"/>
  <c r="H155" i="15"/>
  <c r="H154" i="15"/>
  <c r="H153" i="15"/>
  <c r="H152" i="15"/>
  <c r="H151" i="15"/>
  <c r="H150" i="15"/>
  <c r="H149" i="15"/>
  <c r="H148" i="15"/>
  <c r="H147" i="15"/>
  <c r="H146" i="15"/>
  <c r="H145" i="15"/>
  <c r="H144" i="15"/>
  <c r="H143" i="15"/>
  <c r="H142" i="15"/>
  <c r="H141" i="15"/>
  <c r="H140" i="15"/>
  <c r="H139" i="15"/>
  <c r="H138" i="15"/>
  <c r="H137" i="15"/>
  <c r="H136" i="15"/>
  <c r="H135" i="15"/>
  <c r="H134" i="15"/>
  <c r="H133" i="15"/>
  <c r="H132" i="15"/>
  <c r="H131" i="15"/>
  <c r="H130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115" i="15"/>
  <c r="H114" i="15"/>
  <c r="H113" i="15"/>
  <c r="H112" i="15"/>
  <c r="H111" i="15"/>
  <c r="H110" i="15"/>
  <c r="H109" i="15"/>
  <c r="H108" i="15"/>
  <c r="H107" i="15"/>
  <c r="H106" i="15"/>
  <c r="H105" i="15"/>
  <c r="H104" i="15"/>
  <c r="H103" i="15"/>
  <c r="H102" i="15"/>
  <c r="H101" i="15"/>
  <c r="H100" i="15"/>
  <c r="H99" i="15"/>
  <c r="H98" i="15"/>
  <c r="H97" i="15"/>
  <c r="H96" i="15"/>
  <c r="H95" i="15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H5" i="15"/>
  <c r="H4" i="15"/>
  <c r="H3" i="15"/>
  <c r="H2" i="15"/>
  <c r="H308" i="14"/>
  <c r="H307" i="14"/>
  <c r="H306" i="14"/>
  <c r="H305" i="14"/>
  <c r="H304" i="14"/>
  <c r="H303" i="14"/>
  <c r="H302" i="14"/>
  <c r="H301" i="14"/>
  <c r="H300" i="14"/>
  <c r="H299" i="14"/>
  <c r="H298" i="14"/>
  <c r="H297" i="14"/>
  <c r="H296" i="14"/>
  <c r="H295" i="14"/>
  <c r="H294" i="14"/>
  <c r="H293" i="14"/>
  <c r="H292" i="14"/>
  <c r="H291" i="14"/>
  <c r="H290" i="14"/>
  <c r="H289" i="14"/>
  <c r="H288" i="14"/>
  <c r="H287" i="14"/>
  <c r="H286" i="14"/>
  <c r="H285" i="14"/>
  <c r="H284" i="14"/>
  <c r="H283" i="14"/>
  <c r="H282" i="14"/>
  <c r="H281" i="14"/>
  <c r="H280" i="14"/>
  <c r="H279" i="14"/>
  <c r="H278" i="14"/>
  <c r="H277" i="14"/>
  <c r="H276" i="14"/>
  <c r="H275" i="14"/>
  <c r="H274" i="14"/>
  <c r="H273" i="14"/>
  <c r="H272" i="14"/>
  <c r="H271" i="14"/>
  <c r="H270" i="14"/>
  <c r="H269" i="14"/>
  <c r="H268" i="14"/>
  <c r="H267" i="14"/>
  <c r="H266" i="14"/>
  <c r="H265" i="14"/>
  <c r="H264" i="14"/>
  <c r="H263" i="14"/>
  <c r="H262" i="14"/>
  <c r="H261" i="14"/>
  <c r="H260" i="14"/>
  <c r="H259" i="14"/>
  <c r="H258" i="14"/>
  <c r="H257" i="14"/>
  <c r="H256" i="14"/>
  <c r="H255" i="14"/>
  <c r="H254" i="14"/>
  <c r="H253" i="14"/>
  <c r="H252" i="14"/>
  <c r="H251" i="14"/>
  <c r="H250" i="14"/>
  <c r="H249" i="14"/>
  <c r="H248" i="14"/>
  <c r="H247" i="14"/>
  <c r="H246" i="14"/>
  <c r="H245" i="14"/>
  <c r="H244" i="14"/>
  <c r="H243" i="14"/>
  <c r="H242" i="14"/>
  <c r="H241" i="14"/>
  <c r="H240" i="14"/>
  <c r="H239" i="14"/>
  <c r="H238" i="14"/>
  <c r="H237" i="14"/>
  <c r="H236" i="14"/>
  <c r="H235" i="14"/>
  <c r="H234" i="14"/>
  <c r="H233" i="14"/>
  <c r="H232" i="14"/>
  <c r="H231" i="14"/>
  <c r="H230" i="14"/>
  <c r="H229" i="14"/>
  <c r="H228" i="14"/>
  <c r="H227" i="14"/>
  <c r="H226" i="14"/>
  <c r="H225" i="14"/>
  <c r="H224" i="14"/>
  <c r="H223" i="14"/>
  <c r="H222" i="14"/>
  <c r="H221" i="14"/>
  <c r="H220" i="14"/>
  <c r="H219" i="14"/>
  <c r="H218" i="14"/>
  <c r="H217" i="14"/>
  <c r="H216" i="14"/>
  <c r="H215" i="14"/>
  <c r="H214" i="14"/>
  <c r="H213" i="14"/>
  <c r="H212" i="14"/>
  <c r="H211" i="14"/>
  <c r="H210" i="14"/>
  <c r="H209" i="14"/>
  <c r="H208" i="14"/>
  <c r="H207" i="14"/>
  <c r="H206" i="14"/>
  <c r="H205" i="14"/>
  <c r="H204" i="14"/>
  <c r="H203" i="14"/>
  <c r="H202" i="14"/>
  <c r="H201" i="14"/>
  <c r="H200" i="14"/>
  <c r="H199" i="14"/>
  <c r="H198" i="14"/>
  <c r="H197" i="14"/>
  <c r="H196" i="14"/>
  <c r="H195" i="14"/>
  <c r="H194" i="14"/>
  <c r="H193" i="14"/>
  <c r="H192" i="14"/>
  <c r="H191" i="14"/>
  <c r="H190" i="14"/>
  <c r="H189" i="14"/>
  <c r="H188" i="14"/>
  <c r="H187" i="14"/>
  <c r="H186" i="14"/>
  <c r="H185" i="14"/>
  <c r="H184" i="14"/>
  <c r="H183" i="14"/>
  <c r="H182" i="14"/>
  <c r="H181" i="14"/>
  <c r="H180" i="14"/>
  <c r="H179" i="14"/>
  <c r="H178" i="14"/>
  <c r="H177" i="14"/>
  <c r="H176" i="14"/>
  <c r="H175" i="14"/>
  <c r="H174" i="14"/>
  <c r="H173" i="14"/>
  <c r="H172" i="14"/>
  <c r="H171" i="14"/>
  <c r="H170" i="14"/>
  <c r="H169" i="14"/>
  <c r="H168" i="14"/>
  <c r="H167" i="14"/>
  <c r="H166" i="14"/>
  <c r="H165" i="14"/>
  <c r="H164" i="14"/>
  <c r="H163" i="14"/>
  <c r="H162" i="14"/>
  <c r="H161" i="14"/>
  <c r="H160" i="14"/>
  <c r="H159" i="14"/>
  <c r="H158" i="14"/>
  <c r="H157" i="14"/>
  <c r="H156" i="14"/>
  <c r="H155" i="14"/>
  <c r="H154" i="14"/>
  <c r="H153" i="14"/>
  <c r="H152" i="14"/>
  <c r="H151" i="14"/>
  <c r="H150" i="14"/>
  <c r="H149" i="14"/>
  <c r="H148" i="14"/>
  <c r="H147" i="14"/>
  <c r="H146" i="14"/>
  <c r="H145" i="14"/>
  <c r="H144" i="14"/>
  <c r="H143" i="14"/>
  <c r="H142" i="14"/>
  <c r="H141" i="14"/>
  <c r="H140" i="14"/>
  <c r="H139" i="14"/>
  <c r="H138" i="14"/>
  <c r="H137" i="14"/>
  <c r="H136" i="14"/>
  <c r="H135" i="14"/>
  <c r="H134" i="14"/>
  <c r="H133" i="14"/>
  <c r="H132" i="14"/>
  <c r="H131" i="14"/>
  <c r="H130" i="14"/>
  <c r="H129" i="14"/>
  <c r="H128" i="14"/>
  <c r="H127" i="14"/>
  <c r="H126" i="14"/>
  <c r="H125" i="14"/>
  <c r="H124" i="14"/>
  <c r="H123" i="14"/>
  <c r="H122" i="14"/>
  <c r="H121" i="14"/>
  <c r="H120" i="14"/>
  <c r="H119" i="14"/>
  <c r="H118" i="14"/>
  <c r="H117" i="14"/>
  <c r="H116" i="14"/>
  <c r="H115" i="14"/>
  <c r="H114" i="14"/>
  <c r="H113" i="14"/>
  <c r="H112" i="14"/>
  <c r="H111" i="14"/>
  <c r="H110" i="14"/>
  <c r="H109" i="14"/>
  <c r="H108" i="14"/>
  <c r="H107" i="14"/>
  <c r="H106" i="14"/>
  <c r="H105" i="14"/>
  <c r="H104" i="14"/>
  <c r="H103" i="14"/>
  <c r="H102" i="14"/>
  <c r="H101" i="14"/>
  <c r="H100" i="14"/>
  <c r="H99" i="14"/>
  <c r="H98" i="14"/>
  <c r="H97" i="14"/>
  <c r="H96" i="14"/>
  <c r="H95" i="14"/>
  <c r="H94" i="14"/>
  <c r="H93" i="14"/>
  <c r="H92" i="14"/>
  <c r="H91" i="14"/>
  <c r="H90" i="14"/>
  <c r="H89" i="14"/>
  <c r="H88" i="14"/>
  <c r="H87" i="14"/>
  <c r="H86" i="14"/>
  <c r="H85" i="14"/>
  <c r="H84" i="14"/>
  <c r="H83" i="14"/>
  <c r="H82" i="14"/>
  <c r="H81" i="14"/>
  <c r="H80" i="14"/>
  <c r="H79" i="14"/>
  <c r="H78" i="14"/>
  <c r="H77" i="14"/>
  <c r="H76" i="14"/>
  <c r="H75" i="14"/>
  <c r="H74" i="14"/>
  <c r="H73" i="14"/>
  <c r="H72" i="14"/>
  <c r="H71" i="14"/>
  <c r="H70" i="14"/>
  <c r="H69" i="14"/>
  <c r="H68" i="14"/>
  <c r="H67" i="14"/>
  <c r="H66" i="14"/>
  <c r="H65" i="14"/>
  <c r="H64" i="14"/>
  <c r="H63" i="14"/>
  <c r="H62" i="14"/>
  <c r="H61" i="14"/>
  <c r="H60" i="14"/>
  <c r="H59" i="14"/>
  <c r="H58" i="14"/>
  <c r="H57" i="14"/>
  <c r="H56" i="14"/>
  <c r="H55" i="14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H11" i="14"/>
  <c r="H10" i="14"/>
  <c r="H9" i="14"/>
  <c r="H8" i="14"/>
  <c r="H7" i="14"/>
  <c r="H6" i="14"/>
  <c r="H5" i="14"/>
  <c r="H4" i="14"/>
  <c r="H3" i="14"/>
  <c r="H2" i="14"/>
  <c r="H308" i="13"/>
  <c r="H307" i="13"/>
  <c r="H306" i="13"/>
  <c r="H305" i="13"/>
  <c r="H304" i="13"/>
  <c r="H303" i="13"/>
  <c r="H302" i="13"/>
  <c r="H301" i="13"/>
  <c r="H300" i="13"/>
  <c r="H299" i="13"/>
  <c r="H298" i="13"/>
  <c r="H297" i="13"/>
  <c r="H296" i="13"/>
  <c r="H295" i="13"/>
  <c r="H294" i="13"/>
  <c r="H293" i="13"/>
  <c r="H292" i="13"/>
  <c r="H291" i="13"/>
  <c r="H290" i="13"/>
  <c r="H289" i="13"/>
  <c r="H288" i="13"/>
  <c r="H287" i="13"/>
  <c r="H286" i="13"/>
  <c r="H285" i="13"/>
  <c r="H284" i="13"/>
  <c r="H283" i="13"/>
  <c r="H282" i="13"/>
  <c r="H281" i="13"/>
  <c r="H280" i="13"/>
  <c r="H279" i="13"/>
  <c r="H278" i="13"/>
  <c r="H277" i="13"/>
  <c r="H276" i="13"/>
  <c r="H275" i="13"/>
  <c r="H274" i="13"/>
  <c r="H273" i="13"/>
  <c r="H272" i="13"/>
  <c r="H271" i="13"/>
  <c r="H270" i="13"/>
  <c r="H269" i="13"/>
  <c r="H268" i="13"/>
  <c r="H267" i="13"/>
  <c r="H266" i="13"/>
  <c r="H265" i="13"/>
  <c r="H264" i="13"/>
  <c r="H263" i="13"/>
  <c r="H262" i="13"/>
  <c r="H261" i="13"/>
  <c r="H260" i="13"/>
  <c r="H259" i="13"/>
  <c r="H258" i="13"/>
  <c r="H257" i="13"/>
  <c r="H256" i="13"/>
  <c r="H255" i="13"/>
  <c r="H254" i="13"/>
  <c r="H253" i="13"/>
  <c r="H252" i="13"/>
  <c r="H251" i="13"/>
  <c r="H250" i="13"/>
  <c r="H249" i="13"/>
  <c r="H248" i="13"/>
  <c r="H247" i="13"/>
  <c r="H246" i="13"/>
  <c r="H245" i="13"/>
  <c r="H244" i="13"/>
  <c r="H243" i="13"/>
  <c r="H242" i="13"/>
  <c r="H241" i="13"/>
  <c r="H240" i="13"/>
  <c r="H239" i="13"/>
  <c r="H238" i="13"/>
  <c r="H237" i="13"/>
  <c r="H236" i="13"/>
  <c r="H235" i="13"/>
  <c r="H234" i="13"/>
  <c r="H233" i="13"/>
  <c r="H232" i="13"/>
  <c r="H231" i="13"/>
  <c r="H230" i="13"/>
  <c r="H229" i="13"/>
  <c r="H228" i="13"/>
  <c r="H227" i="13"/>
  <c r="H226" i="13"/>
  <c r="H225" i="13"/>
  <c r="H224" i="13"/>
  <c r="H223" i="13"/>
  <c r="H222" i="13"/>
  <c r="H221" i="13"/>
  <c r="H220" i="13"/>
  <c r="H219" i="13"/>
  <c r="H218" i="13"/>
  <c r="H217" i="13"/>
  <c r="H216" i="13"/>
  <c r="H215" i="13"/>
  <c r="H214" i="13"/>
  <c r="H213" i="13"/>
  <c r="H212" i="13"/>
  <c r="H211" i="13"/>
  <c r="H210" i="13"/>
  <c r="H209" i="13"/>
  <c r="H208" i="13"/>
  <c r="H207" i="13"/>
  <c r="H206" i="13"/>
  <c r="H205" i="13"/>
  <c r="H204" i="13"/>
  <c r="H203" i="13"/>
  <c r="H202" i="13"/>
  <c r="H201" i="13"/>
  <c r="H200" i="13"/>
  <c r="H199" i="13"/>
  <c r="H198" i="13"/>
  <c r="H197" i="13"/>
  <c r="H196" i="13"/>
  <c r="H195" i="13"/>
  <c r="H194" i="13"/>
  <c r="H193" i="13"/>
  <c r="H192" i="13"/>
  <c r="H191" i="13"/>
  <c r="H190" i="13"/>
  <c r="H189" i="13"/>
  <c r="H188" i="13"/>
  <c r="H187" i="13"/>
  <c r="H186" i="13"/>
  <c r="H185" i="13"/>
  <c r="H184" i="13"/>
  <c r="H183" i="13"/>
  <c r="H182" i="13"/>
  <c r="H181" i="13"/>
  <c r="H180" i="13"/>
  <c r="H179" i="13"/>
  <c r="H178" i="13"/>
  <c r="H177" i="13"/>
  <c r="H176" i="13"/>
  <c r="H175" i="13"/>
  <c r="H174" i="13"/>
  <c r="H173" i="13"/>
  <c r="H172" i="13"/>
  <c r="H171" i="13"/>
  <c r="H170" i="13"/>
  <c r="H169" i="13"/>
  <c r="H168" i="13"/>
  <c r="H167" i="13"/>
  <c r="H166" i="13"/>
  <c r="H165" i="13"/>
  <c r="H164" i="13"/>
  <c r="H163" i="13"/>
  <c r="H162" i="13"/>
  <c r="H161" i="13"/>
  <c r="H160" i="13"/>
  <c r="H159" i="13"/>
  <c r="H158" i="13"/>
  <c r="H157" i="13"/>
  <c r="H156" i="13"/>
  <c r="H155" i="13"/>
  <c r="H154" i="13"/>
  <c r="H153" i="13"/>
  <c r="H152" i="13"/>
  <c r="H151" i="13"/>
  <c r="H150" i="13"/>
  <c r="H149" i="13"/>
  <c r="H148" i="13"/>
  <c r="H147" i="13"/>
  <c r="H146" i="13"/>
  <c r="H145" i="13"/>
  <c r="H144" i="13"/>
  <c r="H143" i="13"/>
  <c r="H142" i="13"/>
  <c r="H141" i="13"/>
  <c r="H140" i="13"/>
  <c r="H139" i="13"/>
  <c r="H138" i="13"/>
  <c r="H137" i="13"/>
  <c r="H136" i="13"/>
  <c r="H135" i="13"/>
  <c r="H134" i="13"/>
  <c r="H133" i="13"/>
  <c r="H132" i="13"/>
  <c r="H131" i="13"/>
  <c r="H130" i="13"/>
  <c r="H129" i="13"/>
  <c r="H128" i="13"/>
  <c r="H127" i="13"/>
  <c r="H126" i="13"/>
  <c r="H125" i="13"/>
  <c r="H124" i="13"/>
  <c r="H123" i="13"/>
  <c r="H122" i="13"/>
  <c r="H121" i="13"/>
  <c r="H120" i="13"/>
  <c r="H119" i="13"/>
  <c r="H118" i="13"/>
  <c r="H117" i="13"/>
  <c r="H116" i="13"/>
  <c r="H115" i="13"/>
  <c r="H114" i="13"/>
  <c r="H113" i="13"/>
  <c r="H112" i="13"/>
  <c r="H111" i="13"/>
  <c r="H110" i="13"/>
  <c r="H109" i="13"/>
  <c r="H108" i="13"/>
  <c r="H107" i="13"/>
  <c r="H106" i="13"/>
  <c r="H105" i="13"/>
  <c r="H104" i="13"/>
  <c r="H103" i="13"/>
  <c r="H102" i="13"/>
  <c r="H101" i="13"/>
  <c r="H100" i="13"/>
  <c r="H99" i="13"/>
  <c r="H98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82" i="13"/>
  <c r="H81" i="13"/>
  <c r="H80" i="13"/>
  <c r="H79" i="13"/>
  <c r="H78" i="13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H2" i="13"/>
  <c r="H308" i="11"/>
  <c r="H307" i="11"/>
  <c r="H306" i="11"/>
  <c r="H305" i="11"/>
  <c r="H304" i="11"/>
  <c r="H303" i="11"/>
  <c r="H302" i="11"/>
  <c r="H301" i="11"/>
  <c r="H300" i="11"/>
  <c r="H299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285" i="11"/>
  <c r="H284" i="11"/>
  <c r="H283" i="11"/>
  <c r="H282" i="11"/>
  <c r="H281" i="11"/>
  <c r="H280" i="11"/>
  <c r="H279" i="11"/>
  <c r="H278" i="11"/>
  <c r="H277" i="11"/>
  <c r="H276" i="11"/>
  <c r="H275" i="11"/>
  <c r="H274" i="11"/>
  <c r="H273" i="11"/>
  <c r="H272" i="11"/>
  <c r="H271" i="11"/>
  <c r="H270" i="11"/>
  <c r="H269" i="11"/>
  <c r="H268" i="11"/>
  <c r="H267" i="11"/>
  <c r="H266" i="11"/>
  <c r="H265" i="11"/>
  <c r="H264" i="11"/>
  <c r="H263" i="11"/>
  <c r="H262" i="11"/>
  <c r="H261" i="11"/>
  <c r="H260" i="11"/>
  <c r="H259" i="11"/>
  <c r="H258" i="11"/>
  <c r="H257" i="11"/>
  <c r="H256" i="11"/>
  <c r="H255" i="11"/>
  <c r="H254" i="11"/>
  <c r="H253" i="11"/>
  <c r="H252" i="11"/>
  <c r="H251" i="11"/>
  <c r="H250" i="11"/>
  <c r="H249" i="11"/>
  <c r="H248" i="11"/>
  <c r="H247" i="11"/>
  <c r="H246" i="11"/>
  <c r="H245" i="11"/>
  <c r="H244" i="11"/>
  <c r="H243" i="11"/>
  <c r="H242" i="11"/>
  <c r="H241" i="11"/>
  <c r="H240" i="11"/>
  <c r="H239" i="11"/>
  <c r="H238" i="11"/>
  <c r="H237" i="11"/>
  <c r="H236" i="11"/>
  <c r="H235" i="11"/>
  <c r="H234" i="11"/>
  <c r="H233" i="11"/>
  <c r="H232" i="11"/>
  <c r="H231" i="11"/>
  <c r="H230" i="11"/>
  <c r="H229" i="11"/>
  <c r="H228" i="11"/>
  <c r="H227" i="11"/>
  <c r="H226" i="11"/>
  <c r="H225" i="11"/>
  <c r="H224" i="11"/>
  <c r="H223" i="11"/>
  <c r="H222" i="11"/>
  <c r="H221" i="11"/>
  <c r="H220" i="11"/>
  <c r="H219" i="11"/>
  <c r="H218" i="11"/>
  <c r="H217" i="11"/>
  <c r="H216" i="11"/>
  <c r="H215" i="11"/>
  <c r="H214" i="11"/>
  <c r="H213" i="11"/>
  <c r="H212" i="11"/>
  <c r="H211" i="11"/>
  <c r="H210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H186" i="11"/>
  <c r="H185" i="11"/>
  <c r="H184" i="11"/>
  <c r="H183" i="11"/>
  <c r="H182" i="11"/>
  <c r="H181" i="11"/>
  <c r="H180" i="11"/>
  <c r="H179" i="11"/>
  <c r="H178" i="11"/>
  <c r="H177" i="11"/>
  <c r="H176" i="11"/>
  <c r="H175" i="11"/>
  <c r="H174" i="11"/>
  <c r="H173" i="11"/>
  <c r="H172" i="11"/>
  <c r="H171" i="11"/>
  <c r="H170" i="11"/>
  <c r="H169" i="11"/>
  <c r="H168" i="11"/>
  <c r="H167" i="11"/>
  <c r="H166" i="11"/>
  <c r="H165" i="11"/>
  <c r="H164" i="11"/>
  <c r="H163" i="11"/>
  <c r="H162" i="11"/>
  <c r="H161" i="11"/>
  <c r="H160" i="11"/>
  <c r="H159" i="11"/>
  <c r="H158" i="11"/>
  <c r="H157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H144" i="11"/>
  <c r="H143" i="11"/>
  <c r="H142" i="11"/>
  <c r="H141" i="11"/>
  <c r="H140" i="11"/>
  <c r="H139" i="11"/>
  <c r="H138" i="11"/>
  <c r="H137" i="11"/>
  <c r="H136" i="11"/>
  <c r="H135" i="11"/>
  <c r="H134" i="11"/>
  <c r="H133" i="11"/>
  <c r="H132" i="11"/>
  <c r="H131" i="11"/>
  <c r="H130" i="1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4" i="11"/>
  <c r="H3" i="11"/>
  <c r="H2" i="11"/>
  <c r="H308" i="10"/>
  <c r="H307" i="10"/>
  <c r="H306" i="10"/>
  <c r="H305" i="10"/>
  <c r="H304" i="10"/>
  <c r="H303" i="10"/>
  <c r="H302" i="10"/>
  <c r="H301" i="10"/>
  <c r="H300" i="10"/>
  <c r="H299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285" i="10"/>
  <c r="H284" i="10"/>
  <c r="H283" i="10"/>
  <c r="H282" i="10"/>
  <c r="H281" i="10"/>
  <c r="H280" i="10"/>
  <c r="H279" i="10"/>
  <c r="H278" i="10"/>
  <c r="H277" i="10"/>
  <c r="H276" i="10"/>
  <c r="H275" i="10"/>
  <c r="H274" i="10"/>
  <c r="H273" i="10"/>
  <c r="H272" i="10"/>
  <c r="H271" i="10"/>
  <c r="H270" i="10"/>
  <c r="H269" i="10"/>
  <c r="H268" i="10"/>
  <c r="H267" i="10"/>
  <c r="H266" i="10"/>
  <c r="H265" i="10"/>
  <c r="H264" i="10"/>
  <c r="H263" i="10"/>
  <c r="H262" i="10"/>
  <c r="H261" i="10"/>
  <c r="H260" i="10"/>
  <c r="H259" i="10"/>
  <c r="H258" i="10"/>
  <c r="H257" i="10"/>
  <c r="H256" i="10"/>
  <c r="H255" i="10"/>
  <c r="H254" i="10"/>
  <c r="H253" i="10"/>
  <c r="H252" i="10"/>
  <c r="H251" i="10"/>
  <c r="H250" i="10"/>
  <c r="H249" i="10"/>
  <c r="H248" i="10"/>
  <c r="H247" i="10"/>
  <c r="H246" i="10"/>
  <c r="H245" i="10"/>
  <c r="H244" i="10"/>
  <c r="H243" i="10"/>
  <c r="H242" i="10"/>
  <c r="H241" i="10"/>
  <c r="H240" i="10"/>
  <c r="H239" i="10"/>
  <c r="H238" i="10"/>
  <c r="H237" i="10"/>
  <c r="H236" i="10"/>
  <c r="H235" i="10"/>
  <c r="H234" i="10"/>
  <c r="H233" i="10"/>
  <c r="H232" i="10"/>
  <c r="H231" i="10"/>
  <c r="H230" i="10"/>
  <c r="H229" i="10"/>
  <c r="H228" i="10"/>
  <c r="H227" i="10"/>
  <c r="H226" i="10"/>
  <c r="H225" i="10"/>
  <c r="H224" i="10"/>
  <c r="H223" i="10"/>
  <c r="H222" i="10"/>
  <c r="H221" i="10"/>
  <c r="H220" i="10"/>
  <c r="H219" i="10"/>
  <c r="H218" i="10"/>
  <c r="H217" i="10"/>
  <c r="H216" i="10"/>
  <c r="H215" i="10"/>
  <c r="H214" i="10"/>
  <c r="H213" i="10"/>
  <c r="H212" i="10"/>
  <c r="H211" i="10"/>
  <c r="H210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H186" i="10"/>
  <c r="H185" i="10"/>
  <c r="H184" i="10"/>
  <c r="H183" i="10"/>
  <c r="H182" i="10"/>
  <c r="H181" i="10"/>
  <c r="H180" i="10"/>
  <c r="H179" i="10"/>
  <c r="H178" i="10"/>
  <c r="H177" i="10"/>
  <c r="H176" i="10"/>
  <c r="H175" i="10"/>
  <c r="H174" i="10"/>
  <c r="H173" i="10"/>
  <c r="H172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3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106" i="10"/>
  <c r="H105" i="10"/>
  <c r="H104" i="10"/>
  <c r="H103" i="10"/>
  <c r="H102" i="10"/>
  <c r="H101" i="10"/>
  <c r="H100" i="10"/>
  <c r="H99" i="10"/>
  <c r="H98" i="10"/>
  <c r="H97" i="10"/>
  <c r="H96" i="10"/>
  <c r="H95" i="10"/>
  <c r="H94" i="10"/>
  <c r="H93" i="10"/>
  <c r="H92" i="10"/>
  <c r="H91" i="10"/>
  <c r="H90" i="10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4" i="10"/>
  <c r="H3" i="10"/>
  <c r="H2" i="10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  <c r="H308" i="8"/>
  <c r="H307" i="8"/>
  <c r="H306" i="8"/>
  <c r="H305" i="8"/>
  <c r="H304" i="8"/>
  <c r="H303" i="8"/>
  <c r="H302" i="8"/>
  <c r="H301" i="8"/>
  <c r="H300" i="8"/>
  <c r="H299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285" i="8"/>
  <c r="H284" i="8"/>
  <c r="H283" i="8"/>
  <c r="H282" i="8"/>
  <c r="H281" i="8"/>
  <c r="H280" i="8"/>
  <c r="H279" i="8"/>
  <c r="H278" i="8"/>
  <c r="H277" i="8"/>
  <c r="H276" i="8"/>
  <c r="H275" i="8"/>
  <c r="H274" i="8"/>
  <c r="H273" i="8"/>
  <c r="H272" i="8"/>
  <c r="H271" i="8"/>
  <c r="H270" i="8"/>
  <c r="H269" i="8"/>
  <c r="H268" i="8"/>
  <c r="H267" i="8"/>
  <c r="H266" i="8"/>
  <c r="H265" i="8"/>
  <c r="H264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40" i="8"/>
  <c r="H239" i="8"/>
  <c r="H238" i="8"/>
  <c r="H237" i="8"/>
  <c r="H236" i="8"/>
  <c r="H235" i="8"/>
  <c r="H234" i="8"/>
  <c r="H233" i="8"/>
  <c r="H232" i="8"/>
  <c r="H231" i="8"/>
  <c r="H230" i="8"/>
  <c r="H229" i="8"/>
  <c r="H228" i="8"/>
  <c r="H227" i="8"/>
  <c r="H226" i="8"/>
  <c r="H225" i="8"/>
  <c r="H224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40" i="6"/>
  <c r="H239" i="6"/>
  <c r="H238" i="6"/>
  <c r="H237" i="6"/>
  <c r="H236" i="6"/>
  <c r="H235" i="6"/>
  <c r="H234" i="6"/>
  <c r="H233" i="6"/>
  <c r="H232" i="6"/>
  <c r="H231" i="6"/>
  <c r="H230" i="6"/>
  <c r="H229" i="6"/>
  <c r="H228" i="6"/>
  <c r="H227" i="6"/>
  <c r="H226" i="6"/>
  <c r="H225" i="6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H2" i="6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  <c r="E8" i="1" l="1"/>
  <c r="H8" i="1"/>
  <c r="G8" i="1"/>
  <c r="C8" i="1"/>
  <c r="C9" i="1" s="1"/>
  <c r="D7" i="1" s="1"/>
  <c r="D8" i="1"/>
  <c r="F8" i="1"/>
  <c r="D9" i="1" l="1"/>
  <c r="E7" i="1" s="1"/>
  <c r="E9" i="1" s="1"/>
  <c r="F7" i="1" s="1"/>
  <c r="F9" i="1" s="1"/>
  <c r="G7" i="1" s="1"/>
  <c r="G9" i="1" s="1"/>
  <c r="H7" i="1" s="1"/>
  <c r="H9" i="1" s="1"/>
</calcChain>
</file>

<file path=xl/sharedStrings.xml><?xml version="1.0" encoding="utf-8"?>
<sst xmlns="http://schemas.openxmlformats.org/spreadsheetml/2006/main" count="2153" uniqueCount="501">
  <si>
    <t>Compte bancaire</t>
  </si>
  <si>
    <t>Etablissement</t>
  </si>
  <si>
    <t>Montant TTC</t>
  </si>
  <si>
    <t>Banques</t>
  </si>
  <si>
    <t>Etablissements</t>
  </si>
  <si>
    <t>Compte</t>
  </si>
  <si>
    <t>Codes lignes</t>
  </si>
  <si>
    <t>Libellé lignes</t>
  </si>
  <si>
    <t xml:space="preserve">Dates </t>
  </si>
  <si>
    <t>TEST</t>
  </si>
  <si>
    <t>TEST 2</t>
  </si>
  <si>
    <t>TEST 3</t>
  </si>
  <si>
    <t>Solde calculé/reporté</t>
  </si>
  <si>
    <t>Cumul des lignes</t>
  </si>
  <si>
    <t>Nouveau solde</t>
  </si>
  <si>
    <t>Prévisionnel de trésorerie</t>
  </si>
  <si>
    <t>Référence</t>
  </si>
  <si>
    <t>Complément Réf.</t>
  </si>
  <si>
    <t>Échéance</t>
  </si>
  <si>
    <t>Sens</t>
  </si>
  <si>
    <t xml:space="preserve">Soldes </t>
  </si>
  <si>
    <t xml:space="preserve">Code tiers </t>
  </si>
  <si>
    <t xml:space="preserve">Nom tiers </t>
  </si>
  <si>
    <t>C0054894</t>
  </si>
  <si>
    <t>C0056060</t>
  </si>
  <si>
    <t>BP</t>
  </si>
  <si>
    <t/>
  </si>
  <si>
    <t>BPMCNE</t>
  </si>
  <si>
    <t>CDECLI</t>
  </si>
  <si>
    <t>Commandes client</t>
  </si>
  <si>
    <t>BRA</t>
  </si>
  <si>
    <t>CDEFIL1</t>
  </si>
  <si>
    <t>Commandes filiales - FI</t>
  </si>
  <si>
    <t>BRADAILL</t>
  </si>
  <si>
    <t>CDEFIL2</t>
  </si>
  <si>
    <t>Commandes filiales - FIMP</t>
  </si>
  <si>
    <t>CACE</t>
  </si>
  <si>
    <t>BLCLI</t>
  </si>
  <si>
    <t>BL client</t>
  </si>
  <si>
    <t>CACEGBP</t>
  </si>
  <si>
    <t>BLFIL</t>
  </si>
  <si>
    <t>BL filiales -FI</t>
  </si>
  <si>
    <t>CACEUSD</t>
  </si>
  <si>
    <t>BLFILMP</t>
  </si>
  <si>
    <t>BL filiales -FIMP</t>
  </si>
  <si>
    <t>CIC</t>
  </si>
  <si>
    <t>FACCLI</t>
  </si>
  <si>
    <t>Factures client non comptabilisées</t>
  </si>
  <si>
    <t>HSBC</t>
  </si>
  <si>
    <t>FACFIL</t>
  </si>
  <si>
    <t>Factures filiales non comptabilisées</t>
  </si>
  <si>
    <t>EFFC10</t>
  </si>
  <si>
    <t>Règlt. attendus</t>
  </si>
  <si>
    <t>EFFB10</t>
  </si>
  <si>
    <t>Règlt. attendus par BO</t>
  </si>
  <si>
    <t>EFFN10</t>
  </si>
  <si>
    <t>Règlt. attendus par Traite NA</t>
  </si>
  <si>
    <t>EFFT10</t>
  </si>
  <si>
    <t>Règlt. attendus par Traite A</t>
  </si>
  <si>
    <t>EFFV10</t>
  </si>
  <si>
    <t>Règlt. attendus par Virement</t>
  </si>
  <si>
    <t>EFFWAR</t>
  </si>
  <si>
    <t>Acomptes reçus</t>
  </si>
  <si>
    <t>EFFFIL</t>
  </si>
  <si>
    <t>Règlt. attendus filiales - FI</t>
  </si>
  <si>
    <t>EFFFILMP</t>
  </si>
  <si>
    <t>Règlt. attendus filiales - FIMP</t>
  </si>
  <si>
    <t>EFFFILW</t>
  </si>
  <si>
    <t>Acomptes reçus filiales - FI</t>
  </si>
  <si>
    <t>EFFFIMPW</t>
  </si>
  <si>
    <t>Acomptes reçus filiales - FIMP</t>
  </si>
  <si>
    <t>EFFC30</t>
  </si>
  <si>
    <t>Règlt. Chèques en portefeuille</t>
  </si>
  <si>
    <t>EFFT30</t>
  </si>
  <si>
    <t>Règlt. Traites en portefeuille</t>
  </si>
  <si>
    <t>EFFT50</t>
  </si>
  <si>
    <t>Règlt. Traites remis non encaissés</t>
  </si>
  <si>
    <t>EFFF50</t>
  </si>
  <si>
    <t>Règlt. Virements non encaissés - FI</t>
  </si>
  <si>
    <t>EFFFMP50</t>
  </si>
  <si>
    <t>Règlt. Virements non encaissés - FIMP</t>
  </si>
  <si>
    <t>CDEFOU</t>
  </si>
  <si>
    <t>Commandes fournisseurs</t>
  </si>
  <si>
    <t>CDEFOUF</t>
  </si>
  <si>
    <t>Commandes fournisseurs filiales</t>
  </si>
  <si>
    <t>BLFOU</t>
  </si>
  <si>
    <t>BL fournisseurs</t>
  </si>
  <si>
    <t>BLFOUF</t>
  </si>
  <si>
    <t>BL fournisseurs filiales</t>
  </si>
  <si>
    <t>FACFOU</t>
  </si>
  <si>
    <t>Factures fournisseurs</t>
  </si>
  <si>
    <t>FACFOUF</t>
  </si>
  <si>
    <t>Factures fournisseurs filiales</t>
  </si>
  <si>
    <t>EFFFC10</t>
  </si>
  <si>
    <t>Règlt. à préparer par Chèque</t>
  </si>
  <si>
    <t>EFFFB10</t>
  </si>
  <si>
    <t>Règlt. à préparer par BO</t>
  </si>
  <si>
    <t>EFFFV10</t>
  </si>
  <si>
    <t>Règlt. à préparer par Virement</t>
  </si>
  <si>
    <t>EFFFP10</t>
  </si>
  <si>
    <t>Règlt. à préparer par Prélèvement</t>
  </si>
  <si>
    <t>EFFFCPT</t>
  </si>
  <si>
    <t>Acomptes émis</t>
  </si>
  <si>
    <t>EFFFCPTF</t>
  </si>
  <si>
    <t>Acomptes émis Filiales</t>
  </si>
  <si>
    <t>EFFFV30</t>
  </si>
  <si>
    <t>Règlt. à emettre par Virement</t>
  </si>
  <si>
    <t>EFFFFIL</t>
  </si>
  <si>
    <t>Règlt. à emettre Filiales</t>
  </si>
  <si>
    <t>CPTSAL</t>
  </si>
  <si>
    <t>Salaires</t>
  </si>
  <si>
    <t>CPTURSSA</t>
  </si>
  <si>
    <t>URSSAF STG</t>
  </si>
  <si>
    <t>CPTRETR</t>
  </si>
  <si>
    <t>Caisses de Retraite STG</t>
  </si>
  <si>
    <t>CPTTVA</t>
  </si>
  <si>
    <t>TVA</t>
  </si>
  <si>
    <t>CPTCFE</t>
  </si>
  <si>
    <t>Taxe CFE - CVAE</t>
  </si>
  <si>
    <t>CPTIS</t>
  </si>
  <si>
    <t>Taxe IS</t>
  </si>
  <si>
    <t>CPTTVS</t>
  </si>
  <si>
    <t>Taxe TVS</t>
  </si>
  <si>
    <t>CPTEMPCR</t>
  </si>
  <si>
    <t>Emprunt CRCA</t>
  </si>
  <si>
    <t>CPTEMPCI</t>
  </si>
  <si>
    <t>Emprunt CIC</t>
  </si>
  <si>
    <t>CPTEMPBP</t>
  </si>
  <si>
    <t>Emprunt BP</t>
  </si>
  <si>
    <t>CPTEMPHS</t>
  </si>
  <si>
    <t>Emprunts HSBC</t>
  </si>
  <si>
    <t>CPTEMPBR</t>
  </si>
  <si>
    <t>Emprunt BRA</t>
  </si>
  <si>
    <t>CPTLOYER</t>
  </si>
  <si>
    <t>BCD Loyer</t>
  </si>
  <si>
    <t>CPTPCF</t>
  </si>
  <si>
    <t>PCF</t>
  </si>
  <si>
    <t>CPTCB</t>
  </si>
  <si>
    <t>CB</t>
  </si>
  <si>
    <t>CPTCE</t>
  </si>
  <si>
    <t>Versement CE</t>
  </si>
  <si>
    <t>CPTACTFO</t>
  </si>
  <si>
    <t>Acompte fournisseur Investissement</t>
  </si>
  <si>
    <t>CPTEDF</t>
  </si>
  <si>
    <t>EDF</t>
  </si>
  <si>
    <t>CPTLAPOS</t>
  </si>
  <si>
    <t>LA POSTE</t>
  </si>
  <si>
    <t>CPTEULER</t>
  </si>
  <si>
    <t>EULER HERMES</t>
  </si>
  <si>
    <t>CPTCBAIL</t>
  </si>
  <si>
    <t>CREDIT BAIL</t>
  </si>
  <si>
    <t>CPTBRESI</t>
  </si>
  <si>
    <t>BRESIL</t>
  </si>
  <si>
    <t>CPTCHINE</t>
  </si>
  <si>
    <t>ACPTE CHINE</t>
  </si>
  <si>
    <t>CPTINDE</t>
  </si>
  <si>
    <t>INDE</t>
  </si>
  <si>
    <t>DAILLY1</t>
  </si>
  <si>
    <t>CESSION</t>
  </si>
  <si>
    <t>-</t>
  </si>
  <si>
    <t>71168</t>
  </si>
  <si>
    <t>C</t>
  </si>
  <si>
    <t>70857</t>
  </si>
  <si>
    <t>77173</t>
  </si>
  <si>
    <t>76957</t>
  </si>
  <si>
    <t>77101</t>
  </si>
  <si>
    <t>77204</t>
  </si>
  <si>
    <t>77760</t>
  </si>
  <si>
    <t>78647</t>
  </si>
  <si>
    <t>78648</t>
  </si>
  <si>
    <t>78636</t>
  </si>
  <si>
    <t>78651</t>
  </si>
  <si>
    <t>78671</t>
  </si>
  <si>
    <t>78663</t>
  </si>
  <si>
    <t>78581</t>
  </si>
  <si>
    <t>78640</t>
  </si>
  <si>
    <t>78657</t>
  </si>
  <si>
    <t>78626</t>
  </si>
  <si>
    <t>78650</t>
  </si>
  <si>
    <t>78669</t>
  </si>
  <si>
    <t>122005</t>
  </si>
  <si>
    <t>120416</t>
  </si>
  <si>
    <t>122945</t>
  </si>
  <si>
    <t>123791</t>
  </si>
  <si>
    <t>123132</t>
  </si>
  <si>
    <t>123844</t>
  </si>
  <si>
    <t>123537</t>
  </si>
  <si>
    <t>123982</t>
  </si>
  <si>
    <t>123771</t>
  </si>
  <si>
    <t>121960</t>
  </si>
  <si>
    <t>123795</t>
  </si>
  <si>
    <t>123659</t>
  </si>
  <si>
    <t>120909</t>
  </si>
  <si>
    <t>120415</t>
  </si>
  <si>
    <t>121499</t>
  </si>
  <si>
    <t>121500</t>
  </si>
  <si>
    <t>120980</t>
  </si>
  <si>
    <t>121043</t>
  </si>
  <si>
    <t>121764</t>
  </si>
  <si>
    <t>121787</t>
  </si>
  <si>
    <t>121675</t>
  </si>
  <si>
    <t>121676</t>
  </si>
  <si>
    <t>121323</t>
  </si>
  <si>
    <t>120457</t>
  </si>
  <si>
    <t>121773</t>
  </si>
  <si>
    <t>121640</t>
  </si>
  <si>
    <t>122053</t>
  </si>
  <si>
    <t>123529</t>
  </si>
  <si>
    <t>121030</t>
  </si>
  <si>
    <t>121032</t>
  </si>
  <si>
    <t>121037</t>
  </si>
  <si>
    <t>121038</t>
  </si>
  <si>
    <t>121039</t>
  </si>
  <si>
    <t>121471</t>
  </si>
  <si>
    <t>121649</t>
  </si>
  <si>
    <t>124110</t>
  </si>
  <si>
    <t>120464</t>
  </si>
  <si>
    <t>121148</t>
  </si>
  <si>
    <t>121638</t>
  </si>
  <si>
    <t>124109</t>
  </si>
  <si>
    <t>121643</t>
  </si>
  <si>
    <t>121788</t>
  </si>
  <si>
    <t>121723</t>
  </si>
  <si>
    <t>121674</t>
  </si>
  <si>
    <t>122953</t>
  </si>
  <si>
    <t>122956</t>
  </si>
  <si>
    <t>121693</t>
  </si>
  <si>
    <t>121722</t>
  </si>
  <si>
    <t>121025</t>
  </si>
  <si>
    <t>121718</t>
  </si>
  <si>
    <t>121719</t>
  </si>
  <si>
    <t>122894</t>
  </si>
  <si>
    <t>122169</t>
  </si>
  <si>
    <t>123133</t>
  </si>
  <si>
    <t>122216</t>
  </si>
  <si>
    <t>122535</t>
  </si>
  <si>
    <t>122038</t>
  </si>
  <si>
    <t>121774</t>
  </si>
  <si>
    <t>123110</t>
  </si>
  <si>
    <t>121777</t>
  </si>
  <si>
    <t>121779</t>
  </si>
  <si>
    <t>121789</t>
  </si>
  <si>
    <t>121597</t>
  </si>
  <si>
    <t>121790</t>
  </si>
  <si>
    <t>121791</t>
  </si>
  <si>
    <t>121939</t>
  </si>
  <si>
    <t>122155</t>
  </si>
  <si>
    <t>123168</t>
  </si>
  <si>
    <t>123169</t>
  </si>
  <si>
    <t>123170</t>
  </si>
  <si>
    <t>123111</t>
  </si>
  <si>
    <t>123112</t>
  </si>
  <si>
    <t>122528</t>
  </si>
  <si>
    <t>123125</t>
  </si>
  <si>
    <t>123346</t>
  </si>
  <si>
    <t>123347</t>
  </si>
  <si>
    <t>121339</t>
  </si>
  <si>
    <t>121771</t>
  </si>
  <si>
    <t>121938</t>
  </si>
  <si>
    <t>121963</t>
  </si>
  <si>
    <t>121965</t>
  </si>
  <si>
    <t>121966</t>
  </si>
  <si>
    <t>121967</t>
  </si>
  <si>
    <t>121968</t>
  </si>
  <si>
    <t>121969</t>
  </si>
  <si>
    <t>121970</t>
  </si>
  <si>
    <t>121971</t>
  </si>
  <si>
    <t>121972</t>
  </si>
  <si>
    <t>121973</t>
  </si>
  <si>
    <t>121974</t>
  </si>
  <si>
    <t>121975</t>
  </si>
  <si>
    <t>121976</t>
  </si>
  <si>
    <t>121977</t>
  </si>
  <si>
    <t>121978</t>
  </si>
  <si>
    <t>121981</t>
  </si>
  <si>
    <t>121992</t>
  </si>
  <si>
    <t>122037</t>
  </si>
  <si>
    <t>122154</t>
  </si>
  <si>
    <t>122170</t>
  </si>
  <si>
    <t>122214</t>
  </si>
  <si>
    <t>122283</t>
  </si>
  <si>
    <t>122523</t>
  </si>
  <si>
    <t>123007</t>
  </si>
  <si>
    <t>123070</t>
  </si>
  <si>
    <t>123186</t>
  </si>
  <si>
    <t>123187</t>
  </si>
  <si>
    <t>123188</t>
  </si>
  <si>
    <t>123354</t>
  </si>
  <si>
    <t>123362</t>
  </si>
  <si>
    <t>123365</t>
  </si>
  <si>
    <t>122041</t>
  </si>
  <si>
    <t>122042</t>
  </si>
  <si>
    <t>122043</t>
  </si>
  <si>
    <t>121987</t>
  </si>
  <si>
    <t>122055</t>
  </si>
  <si>
    <t>123035</t>
  </si>
  <si>
    <t>123108</t>
  </si>
  <si>
    <t>123160</t>
  </si>
  <si>
    <t>123004</t>
  </si>
  <si>
    <t>122293</t>
  </si>
  <si>
    <t>123806</t>
  </si>
  <si>
    <t>123171</t>
  </si>
  <si>
    <t>123479</t>
  </si>
  <si>
    <t>122160</t>
  </si>
  <si>
    <t>122179</t>
  </si>
  <si>
    <t>122185</t>
  </si>
  <si>
    <t>122192</t>
  </si>
  <si>
    <t>122297</t>
  </si>
  <si>
    <t>123660</t>
  </si>
  <si>
    <t>121944</t>
  </si>
  <si>
    <t>121993</t>
  </si>
  <si>
    <t>121994</t>
  </si>
  <si>
    <t>121995</t>
  </si>
  <si>
    <t>121996</t>
  </si>
  <si>
    <t>121997</t>
  </si>
  <si>
    <t>123733</t>
  </si>
  <si>
    <t>122156</t>
  </si>
  <si>
    <t>123005</t>
  </si>
  <si>
    <t>122222</t>
  </si>
  <si>
    <t>122494</t>
  </si>
  <si>
    <t>123103</t>
  </si>
  <si>
    <t>122673</t>
  </si>
  <si>
    <t>123803</t>
  </si>
  <si>
    <t>123172</t>
  </si>
  <si>
    <t>123173</t>
  </si>
  <si>
    <t>122051</t>
  </si>
  <si>
    <t>122281</t>
  </si>
  <si>
    <t>122285</t>
  </si>
  <si>
    <t>123006</t>
  </si>
  <si>
    <t>123174</t>
  </si>
  <si>
    <t>123175</t>
  </si>
  <si>
    <t>123176</t>
  </si>
  <si>
    <t>123177</t>
  </si>
  <si>
    <t>123178</t>
  </si>
  <si>
    <t>123179</t>
  </si>
  <si>
    <t>123180</t>
  </si>
  <si>
    <t>123772</t>
  </si>
  <si>
    <t>122481</t>
  </si>
  <si>
    <t>122482</t>
  </si>
  <si>
    <t>123345</t>
  </si>
  <si>
    <t>123977</t>
  </si>
  <si>
    <t>122223</t>
  </si>
  <si>
    <t>122294</t>
  </si>
  <si>
    <t>122670</t>
  </si>
  <si>
    <t>122874</t>
  </si>
  <si>
    <t>123008</t>
  </si>
  <si>
    <t>123363</t>
  </si>
  <si>
    <t>123368</t>
  </si>
  <si>
    <t>123992</t>
  </si>
  <si>
    <t>123993</t>
  </si>
  <si>
    <t>123994</t>
  </si>
  <si>
    <t>123997</t>
  </si>
  <si>
    <t>122177</t>
  </si>
  <si>
    <t>123000</t>
  </si>
  <si>
    <t>123090</t>
  </si>
  <si>
    <t>123189</t>
  </si>
  <si>
    <t>122496</t>
  </si>
  <si>
    <t>122059</t>
  </si>
  <si>
    <t>122182</t>
  </si>
  <si>
    <t>123351</t>
  </si>
  <si>
    <t>123364</t>
  </si>
  <si>
    <t>122772</t>
  </si>
  <si>
    <t>123399</t>
  </si>
  <si>
    <t>122149</t>
  </si>
  <si>
    <t>122426</t>
  </si>
  <si>
    <t>122509</t>
  </si>
  <si>
    <t>122855</t>
  </si>
  <si>
    <t>123490</t>
  </si>
  <si>
    <t>123762</t>
  </si>
  <si>
    <t>124014</t>
  </si>
  <si>
    <t>122491</t>
  </si>
  <si>
    <t>122049</t>
  </si>
  <si>
    <t>122534</t>
  </si>
  <si>
    <t>122998</t>
  </si>
  <si>
    <t>122537</t>
  </si>
  <si>
    <t>122958</t>
  </si>
  <si>
    <t>122842</t>
  </si>
  <si>
    <t>123370</t>
  </si>
  <si>
    <t>120948</t>
  </si>
  <si>
    <t>121636</t>
  </si>
  <si>
    <t>118354</t>
  </si>
  <si>
    <t>118355</t>
  </si>
  <si>
    <t>118371</t>
  </si>
  <si>
    <t>118373</t>
  </si>
  <si>
    <t>118374</t>
  </si>
  <si>
    <t>118376</t>
  </si>
  <si>
    <t>118713</t>
  </si>
  <si>
    <t>119449</t>
  </si>
  <si>
    <t>119627</t>
  </si>
  <si>
    <t>120310</t>
  </si>
  <si>
    <t>122279</t>
  </si>
  <si>
    <t>120918</t>
  </si>
  <si>
    <t>120949</t>
  </si>
  <si>
    <t>121324</t>
  </si>
  <si>
    <t>121325</t>
  </si>
  <si>
    <t>121547</t>
  </si>
  <si>
    <t>121548</t>
  </si>
  <si>
    <t>121694</t>
  </si>
  <si>
    <t>121946</t>
  </si>
  <si>
    <t>120979</t>
  </si>
  <si>
    <t>122183</t>
  </si>
  <si>
    <t>122224</t>
  </si>
  <si>
    <t>122527</t>
  </si>
  <si>
    <t>122767</t>
  </si>
  <si>
    <t>123025</t>
  </si>
  <si>
    <t>123124</t>
  </si>
  <si>
    <t>123129</t>
  </si>
  <si>
    <t>123130</t>
  </si>
  <si>
    <t>120585</t>
  </si>
  <si>
    <t>124003</t>
  </si>
  <si>
    <t>123645</t>
  </si>
  <si>
    <t>123602</t>
  </si>
  <si>
    <t>123606</t>
  </si>
  <si>
    <t>123616</t>
  </si>
  <si>
    <t>123618</t>
  </si>
  <si>
    <t>123640</t>
  </si>
  <si>
    <t>123646</t>
  </si>
  <si>
    <t>123648</t>
  </si>
  <si>
    <t>123649</t>
  </si>
  <si>
    <t>123650</t>
  </si>
  <si>
    <t>122312</t>
  </si>
  <si>
    <t>123138</t>
  </si>
  <si>
    <t>123769</t>
  </si>
  <si>
    <t>123763</t>
  </si>
  <si>
    <t>124002</t>
  </si>
  <si>
    <t>61835</t>
  </si>
  <si>
    <t>F</t>
  </si>
  <si>
    <t>63113</t>
  </si>
  <si>
    <t>62253</t>
  </si>
  <si>
    <t>63527</t>
  </si>
  <si>
    <t>61978</t>
  </si>
  <si>
    <t>62752</t>
  </si>
  <si>
    <t>62961</t>
  </si>
  <si>
    <t>63435</t>
  </si>
  <si>
    <t>63781</t>
  </si>
  <si>
    <t>63216</t>
  </si>
  <si>
    <t>64192</t>
  </si>
  <si>
    <t>62529</t>
  </si>
  <si>
    <t>62539</t>
  </si>
  <si>
    <t>62948</t>
  </si>
  <si>
    <t>63082</t>
  </si>
  <si>
    <t>63133</t>
  </si>
  <si>
    <t>63478</t>
  </si>
  <si>
    <t>63523</t>
  </si>
  <si>
    <t>62360</t>
  </si>
  <si>
    <t>63608</t>
  </si>
  <si>
    <t>64181</t>
  </si>
  <si>
    <t>67616</t>
  </si>
  <si>
    <t>67619</t>
  </si>
  <si>
    <t>67620</t>
  </si>
  <si>
    <t>67621</t>
  </si>
  <si>
    <t>67740</t>
  </si>
  <si>
    <t>67862</t>
  </si>
  <si>
    <t>64787</t>
  </si>
  <si>
    <t>67415</t>
  </si>
  <si>
    <t>67901</t>
  </si>
  <si>
    <t>120366</t>
  </si>
  <si>
    <t>120996</t>
  </si>
  <si>
    <t>122116</t>
  </si>
  <si>
    <t>124037</t>
  </si>
  <si>
    <t>124040</t>
  </si>
  <si>
    <t>124045</t>
  </si>
  <si>
    <t>124058</t>
  </si>
  <si>
    <t>124060</t>
  </si>
  <si>
    <t>124064</t>
  </si>
  <si>
    <t>124065</t>
  </si>
  <si>
    <t>124066</t>
  </si>
  <si>
    <t>124067</t>
  </si>
  <si>
    <t>124068</t>
  </si>
  <si>
    <t>124069</t>
  </si>
  <si>
    <t>124070</t>
  </si>
  <si>
    <t>124071</t>
  </si>
  <si>
    <t>124072</t>
  </si>
  <si>
    <t>121623</t>
  </si>
  <si>
    <t>121626</t>
  </si>
  <si>
    <t>120795</t>
  </si>
  <si>
    <t>122979</t>
  </si>
  <si>
    <t>123854</t>
  </si>
  <si>
    <t>123855</t>
  </si>
  <si>
    <t>122926</t>
  </si>
  <si>
    <t>123655</t>
  </si>
  <si>
    <t>118174</t>
  </si>
  <si>
    <t>121316</t>
  </si>
  <si>
    <t>119543</t>
  </si>
  <si>
    <t>122114</t>
  </si>
  <si>
    <t>123989</t>
  </si>
  <si>
    <t>121003</t>
  </si>
  <si>
    <t>121460</t>
  </si>
  <si>
    <t>122197</t>
  </si>
  <si>
    <t>110623</t>
  </si>
  <si>
    <t>109822</t>
  </si>
  <si>
    <t>107865</t>
  </si>
  <si>
    <t>16465000</t>
  </si>
  <si>
    <t>107869</t>
  </si>
  <si>
    <t>107872</t>
  </si>
  <si>
    <t>106080</t>
  </si>
  <si>
    <t>107844</t>
  </si>
  <si>
    <t>107849</t>
  </si>
  <si>
    <t>107852</t>
  </si>
  <si>
    <t>107862</t>
  </si>
  <si>
    <t>16489100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</si>
</sst>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-0.2499465926084170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57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NumberFormat="1"/>
    <xf numFmtId="0" fontId="1" fillId="0" borderId="0" xfId="0" applyNumberFormat="1" applyFont="1"/>
    <xf numFmtId="0" fontId="0" fillId="0" borderId="0" xfId="0" applyAlignment="1">
      <alignment horizontal="center"/>
    </xf>
    <xf numFmtId="0" fontId="2" fillId="0" borderId="0" xfId="1" applyNumberFormat="1" applyBorder="1" applyAlignment="1"/>
    <xf numFmtId="0" fontId="0" fillId="2" borderId="0" xfId="0" applyFill="1"/>
    <xf numFmtId="49" fontId="0" fillId="3" borderId="2" xfId="0" applyNumberFormat="1" applyFill="1" applyBorder="1"/>
    <xf numFmtId="0" fontId="0" fillId="3" borderId="2" xfId="0" applyFill="1" applyBorder="1"/>
    <xf numFmtId="2" fontId="0" fillId="2" borderId="0" xfId="0" applyNumberFormat="1" applyFill="1"/>
    <xf numFmtId="2" fontId="0" fillId="0" borderId="0" xfId="0" applyNumberFormat="1"/>
    <xf numFmtId="0" fontId="3" fillId="4" borderId="0" xfId="0" applyFont="1" applyFill="1"/>
    <xf numFmtId="14" fontId="3" fillId="4" borderId="0" xfId="0" applyNumberFormat="1" applyFont="1" applyFill="1"/>
    <xf numFmtId="164" fontId="3" fillId="4" borderId="0" xfId="0" applyNumberFormat="1" applyFont="1" applyFill="1"/>
    <xf numFmtId="2" fontId="0" fillId="0" borderId="0" xfId="0" applyNumberFormat="1"/>
    <xf numFmtId="49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0" fontId="2" fillId="0" borderId="1" xfId="1" applyNumberFormat="1" applyAlignment="1"/>
  </cellXfs>
  <cellStyles count="2">
    <cellStyle name="Cellule liée" xfId="1" builtinId="24"/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E65008"/>
  <sheetViews>
    <sheetView zoomScaleNormal="100" workbookViewId="0">
      <selection activeCell="C7" sqref="C7"/>
    </sheetView>
  </sheetViews>
  <sheetFormatPr baseColWidth="10" defaultRowHeight="15" x14ac:dyDescent="0.25"/>
  <cols>
    <col min="1" max="1" width="4.42578125" customWidth="1"/>
    <col min="2" max="2" width="20.7109375" style="4" customWidth="1"/>
    <col min="3" max="3" width="18.7109375" customWidth="1"/>
    <col min="4" max="4" width="18.42578125" customWidth="1"/>
    <col min="5" max="5" width="18.85546875" customWidth="1"/>
    <col min="6" max="6" width="17.7109375" customWidth="1"/>
    <col min="7" max="7" width="17.85546875" customWidth="1"/>
    <col min="8" max="8" width="15.7109375" customWidth="1"/>
    <col min="9" max="9" width="17" customWidth="1"/>
    <col min="10" max="10" width="19.140625" customWidth="1"/>
    <col min="11" max="11" width="16.28515625" customWidth="1"/>
    <col min="12" max="12" width="17.5703125" customWidth="1"/>
  </cols>
  <sheetData>
    <row r="1" spans="2:31" ht="16.5" customHeight="1" thickBot="1" x14ac:dyDescent="0.3">
      <c r="B1" s="577" t="s">
        <v>15</v>
      </c>
      <c r="C1" s="577"/>
      <c r="D1" s="577"/>
      <c r="E1" s="7"/>
    </row>
    <row r="2" spans="2:31" ht="15.75" thickTop="1" x14ac:dyDescent="0.25"/>
    <row r="3" spans="2:31" x14ac:dyDescent="0.25">
      <c r="B3" s="4" t="s">
        <v>5</v>
      </c>
      <c r="C3" s="9" t="s">
        <v>25</v>
      </c>
    </row>
    <row r="4" spans="2:31" x14ac:dyDescent="0.25">
      <c r="B4" s="4" t="s">
        <v>1</v>
      </c>
      <c r="C4" s="10"/>
    </row>
    <row r="6" spans="2:31" x14ac:dyDescent="0.25">
      <c r="C6" s="6" t="str">
        <f xml:space="preserve"> IF(PARAMS!H$1="","","&lt;= " &amp; TEXT(PARAMS!H$1,"jj/mm"))</f>
        <v>&lt;= 19/04</v>
      </c>
      <c r="D6" s="6" t="str">
        <f xml:space="preserve"> IF(PARAMS!I$1="", "",TEXT(DATE(YEAR(PARAMS!H$1),MONTH(PARAMS!H$1),DAY(PARAMS!H$1)+1),"jj/mm") &amp; " - " &amp; TEXT(PARAMS!I$1,"jj/mm"))</f>
        <v>20/04 - 26/04</v>
      </c>
      <c r="E6" s="6" t="str">
        <f xml:space="preserve"> IF(PARAMS!J$1="", "",TEXT(DATE(YEAR(PARAMS!I$1),MONTH(PARAMS!I$1),DAY(PARAMS!I$1)+1),"jj/mm") &amp; " - " &amp; TEXT(PARAMS!J$1,"jj/mm"))</f>
        <v>27/04 - 03/05</v>
      </c>
      <c r="F6" s="6" t="str">
        <f xml:space="preserve"> IF(PARAMS!K$1="", "",TEXT(DATE(YEAR(PARAMS!J$1),MONTH(PARAMS!J$1),DAY(PARAMS!J$1)+1),"jj/mm") &amp; " - " &amp; TEXT(PARAMS!K$1,"jj/mm"))</f>
        <v>04/05 - 10/05</v>
      </c>
      <c r="G6" s="6" t="str">
        <f xml:space="preserve"> IF(PARAMS!L$1="", "",TEXT(DATE(YEAR(PARAMS!K$1),MONTH(PARAMS!K$1),DAY(PARAMS!K$1)+1),"jj/mm") &amp; " - " &amp; TEXT(PARAMS!L$1,"jj/mm"))</f>
        <v>11/05 - 17/05</v>
      </c>
      <c r="H6" s="6" t="str">
        <f xml:space="preserve"> IF(PARAMS!M$1="", "",TEXT(DATE(YEAR(PARAMS!L$1),MONTH(PARAMS!L$1),DAY(PARAMS!L$1)+1),"jj/mm") &amp; " - " &amp; TEXT(PARAMS!M$1,"jj/mm"))</f>
        <v>18/05 - 19/05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2:31" x14ac:dyDescent="0.25">
      <c r="B7" s="4" t="s">
        <v>12</v>
      </c>
      <c r="C7" s="2">
        <f>SUMPRODUCT( (($C$3="")+(PARAMS!A2:A99=$C$3)), PARAMS!F3:F100)</f>
        <v>15000</v>
      </c>
      <c r="D7" s="2">
        <f ca="1">IF(PARAMS!I$1="", "",C9)</f>
        <v>23335</v>
      </c>
      <c r="E7" s="2">
        <f ca="1">IF(PARAMS!J$1="", "",D9)</f>
        <v>23335</v>
      </c>
      <c r="F7" s="2">
        <f ca="1">IF(PARAMS!K$1="", "",E9)</f>
        <v>28959</v>
      </c>
      <c r="G7" s="2">
        <f ca="1">IF(PARAMS!L$1="", "",F9)</f>
        <v>38050.380000000005</v>
      </c>
      <c r="H7" s="2">
        <f ca="1">IF(PARAMS!M$1="", "",G9)</f>
        <v>58711.380000000005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2:31" x14ac:dyDescent="0.25">
      <c r="B8" s="4" t="s">
        <v>13</v>
      </c>
      <c r="C8" s="2">
        <f ca="1">IF(PARAMS!H$1="", "",SUM(C11:C650))</f>
        <v>8335</v>
      </c>
      <c r="D8" s="2">
        <f ca="1">IF(PARAMS!I$1="", "",SUM(D11:D650))</f>
        <v>0</v>
      </c>
      <c r="E8" s="2">
        <f ca="1">IF(PARAMS!J$1="", "",SUM(E11:E650))</f>
        <v>5624</v>
      </c>
      <c r="F8" s="2">
        <f ca="1">IF(PARAMS!K$1="", "",SUM(F11:F650))</f>
        <v>9091.380000000001</v>
      </c>
      <c r="G8" s="2">
        <f ca="1">IF(PARAMS!L$1="", "",SUM(G11:G650))</f>
        <v>20661</v>
      </c>
      <c r="H8" s="2">
        <f ca="1">IF(PARAMS!M$1="", "",SUM(H11:H650))</f>
        <v>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2:31" x14ac:dyDescent="0.25">
      <c r="B9" s="4" t="s">
        <v>14</v>
      </c>
      <c r="C9" s="2">
        <f ca="1">IF(PARAMS!H$1="", "",C8+C7)</f>
        <v>23335</v>
      </c>
      <c r="D9" s="2">
        <f ca="1">IF(PARAMS!I$1="", "",D8+D7)</f>
        <v>23335</v>
      </c>
      <c r="E9" s="2">
        <f ca="1">IF(PARAMS!J$1="", "",E8+E7)</f>
        <v>28959</v>
      </c>
      <c r="F9" s="2">
        <f ca="1">IF(PARAMS!K$1="", "",F8+F7)</f>
        <v>38050.380000000005</v>
      </c>
      <c r="G9" s="2">
        <f ca="1">IF(PARAMS!L$1="", "",G8+G7)</f>
        <v>58711.380000000005</v>
      </c>
      <c r="H9" s="2">
        <f ca="1">IF(PARAMS!M$1="", "",H8+H7)</f>
        <v>58711.380000000005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1" spans="2:31" x14ac:dyDescent="0.25">
      <c r="B11" s="4" t="str">
        <f>IF(PARAMS!$E2="","",HYPERLINK("#"&amp;PARAMS!D2&amp;"!A1",PARAMS!E2))</f>
        <v/>
      </c>
      <c r="C11" s="2" t="str">
        <f ca="1">IF(OR(PARAMS!H$1="",PARAMS!$D2=""),"",PARAMS!$C2*SUMPRODUCT((INDIRECT("'"&amp;PARAMS!$D2&amp;"'!C2:C65000")&gt;PARAMS!G$1)*((INDIRECT("'"&amp;PARAMS!$D2&amp;"'!C2:C65000")&lt;=PARAMS!H$1))*(OR($C$3="",INDIRECT("'"&amp;PARAMS!$D2&amp;"'!A2:A65000")=$C$3))*(OR($C$4="",INDIRECT("'"&amp;PARAMS!$D2&amp;"'!B2:B65000")=$C$4)),INDIRECT("'"&amp;PARAMS!$D2&amp;"'!D2:D65000")))</f>
        <v/>
      </c>
      <c r="D11" s="2" t="str">
        <f ca="1">IF(OR(PARAMS!I$1="",PARAMS!$D2=""),"",PARAMS!$C2*SUMPRODUCT((INDIRECT("'"&amp;PARAMS!$D2&amp;"'!C2:C65000")&gt;PARAMS!H$1)*((INDIRECT("'"&amp;PARAMS!$D2&amp;"'!C2:C65000")&lt;=PARAMS!I$1))*(OR($C$3="",INDIRECT("'"&amp;PARAMS!$D2&amp;"'!A2:A65000")=$C$3))*(OR($C$4="",INDIRECT("'"&amp;PARAMS!$D2&amp;"'!B2:B65000")=$C$4)),INDIRECT("'"&amp;PARAMS!$D2&amp;"'!D2:D65000")))</f>
        <v/>
      </c>
      <c r="E11" s="2" t="str">
        <f ca="1">IF(OR(PARAMS!J$1="",PARAMS!$D2=""),"",PARAMS!$C2*SUMPRODUCT((INDIRECT("'"&amp;PARAMS!$D2&amp;"'!C2:C65000")&gt;PARAMS!I$1)*((INDIRECT("'"&amp;PARAMS!$D2&amp;"'!C2:C65000")&lt;=PARAMS!J$1))*(OR($C$3="",INDIRECT("'"&amp;PARAMS!$D2&amp;"'!A2:A65000")=$C$3))*(OR($C$4="",INDIRECT("'"&amp;PARAMS!$D2&amp;"'!B2:B65000")=$C$4)),INDIRECT("'"&amp;PARAMS!$D2&amp;"'!D2:D65000")))</f>
        <v/>
      </c>
      <c r="F11" s="2" t="str">
        <f ca="1">IF(OR(PARAMS!K$1="",PARAMS!$D2=""),"",PARAMS!$C2*SUMPRODUCT((INDIRECT("'"&amp;PARAMS!$D2&amp;"'!C2:C65000")&gt;PARAMS!J$1)*((INDIRECT("'"&amp;PARAMS!$D2&amp;"'!C2:C65000")&lt;=PARAMS!K$1))*(OR($C$3="",INDIRECT("'"&amp;PARAMS!$D2&amp;"'!A2:A65000")=$C$3))*(OR($C$4="",INDIRECT("'"&amp;PARAMS!$D2&amp;"'!B2:B65000")=$C$4)),INDIRECT("'"&amp;PARAMS!$D2&amp;"'!D2:D65000")))</f>
        <v/>
      </c>
      <c r="G11" s="2" t="str">
        <f ca="1">IF(OR(PARAMS!L$1="",PARAMS!$D2=""),"",PARAMS!$C2*SUMPRODUCT((INDIRECT("'"&amp;PARAMS!$D2&amp;"'!C2:C65000")&gt;PARAMS!K$1)*((INDIRECT("'"&amp;PARAMS!$D2&amp;"'!C2:C65000")&lt;=PARAMS!L$1))*(OR($C$3="",INDIRECT("'"&amp;PARAMS!$D2&amp;"'!A2:A65000")=$C$3))*(OR($C$4="",INDIRECT("'"&amp;PARAMS!$D2&amp;"'!B2:B65000")=$C$4)),INDIRECT("'"&amp;PARAMS!$D2&amp;"'!D2:D65000")))</f>
        <v/>
      </c>
      <c r="H11" s="2" t="str">
        <f ca="1">IF(OR(PARAMS!M$1="",PARAMS!$D2=""),"",PARAMS!$C2*SUMPRODUCT((INDIRECT("'"&amp;PARAMS!$D2&amp;"'!C2:C65000")&gt;PARAMS!L$1)*((INDIRECT("'"&amp;PARAMS!$D2&amp;"'!C2:C65000")&lt;=PARAMS!M$1))*(OR($C$3="",INDIRECT("'"&amp;PARAMS!$D2&amp;"'!A2:A65000")=$C$3))*(OR($C$4="",INDIRECT("'"&amp;PARAMS!$D2&amp;"'!B2:B65000")=$C$4)),INDIRECT("'"&amp;PARAMS!$D2&amp;"'!D2:D65000")))</f>
        <v/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2:31" x14ac:dyDescent="0.25">
      <c r="B12" s="4" t="str">
        <f>IF(PARAMS!$E3="","",HYPERLINK("#"&amp;PARAMS!D3&amp;"!A1",PARAMS!E3))</f>
        <v>Commandes client</v>
      </c>
      <c r="C12" s="2">
        <f ca="1">IF(ISBLANK($C$3),IF(OR(PARAMS!H$1="",PARAMS!$D3=""),"",PARAMS!$C3*SUMPRODUCT((INDIRECT("'"&amp;PARAMS!$D3&amp;"'!C2:C65000")&gt;PARAMS!G$1)*((INDIRECT("'"&amp;PARAMS!$D3&amp;"'!C2:C65000")&lt;=PARAMS!H$1))*(OR($C$3="",INDIRECT("'"&amp;PARAMS!$D3&amp;"'!A2:A65000")=$C$3))*(OR($C$4="",INDIRECT("'"&amp;PARAMS!$D3&amp;"'!B2:B65000")=$C$4)),INDIRECT("'"&amp;PARAMS!$D3&amp;"'!D2:D65000"))),IF(OR(PARAMS!H$1="",PARAMS!$D3=""),"",PARAMS!$C3*SUMPRODUCT((INDIRECT("'"&amp;PARAMS!$D3&amp;"'!C2:C65000")&gt;PARAMS!G$1)*((INDIRECT("'"&amp;PARAMS!$D3&amp;"'!C2:C65000")&lt;=PARAMS!H$1))*(INDIRECT("'"&amp;PARAMS!$D3&amp;"'!A2:A65000")=$C$3)*(OR($C$4="",INDIRECT("'"&amp;PARAMS!$D3&amp;"'!B2:B65000")=$C$4)),INDIRECT("'"&amp;PARAMS!$D3&amp;"'!D2:D65000"))))</f>
        <v>0</v>
      </c>
      <c r="D12" s="2">
        <f ca="1">IF(ISBLANK($C$3),IF(OR(PARAMS!I$1="",PARAMS!$D3=""),"",PARAMS!$C3*SUMPRODUCT((INDIRECT("'"&amp;PARAMS!$D3&amp;"'!C2:C65000")&gt;PARAMS!H$1)*((INDIRECT("'"&amp;PARAMS!$D3&amp;"'!C2:C65000")&lt;=PARAMS!I$1))*(OR($C$3="",INDIRECT("'"&amp;PARAMS!$D3&amp;"'!A2:A65000")=$C$3))*(OR($C$4="",INDIRECT("'"&amp;PARAMS!$D3&amp;"'!B2:B65000")=$C$4)),INDIRECT("'"&amp;PARAMS!$D3&amp;"'!D2:D65000"))),IF(OR(PARAMS!I$1="",PARAMS!$D3=""),"",PARAMS!$C3*SUMPRODUCT((INDIRECT("'"&amp;PARAMS!$D3&amp;"'!C2:C65000")&gt;PARAMS!H$1)*((INDIRECT("'"&amp;PARAMS!$D3&amp;"'!C2:C65000")&lt;=PARAMS!I$1))*(INDIRECT("'"&amp;PARAMS!$D3&amp;"'!A2:A65000")=$C$3)*(OR($C$4="",INDIRECT("'"&amp;PARAMS!$D3&amp;"'!B2:B65000")=$C$4)),INDIRECT("'"&amp;PARAMS!$D3&amp;"'!D2:D65000"))))</f>
        <v>0</v>
      </c>
      <c r="E12" s="2">
        <f ca="1">IF(ISBLANK($C$3),IF(OR(PARAMS!J$1="",PARAMS!$D3=""),"",PARAMS!$C3*SUMPRODUCT((INDIRECT("'"&amp;PARAMS!$D3&amp;"'!C2:C65000")&gt;PARAMS!I$1)*((INDIRECT("'"&amp;PARAMS!$D3&amp;"'!C2:C65000")&lt;=PARAMS!J$1))*(OR($C$3="",INDIRECT("'"&amp;PARAMS!$D3&amp;"'!A2:A65000")=$C$3))*(OR($C$4="",INDIRECT("'"&amp;PARAMS!$D3&amp;"'!B2:B65000")=$C$4)),INDIRECT("'"&amp;PARAMS!$D3&amp;"'!D2:D65000"))),IF(OR(PARAMS!J$1="",PARAMS!$D3=""),"",PARAMS!$C3*SUMPRODUCT((INDIRECT("'"&amp;PARAMS!$D3&amp;"'!C2:C65000")&gt;PARAMS!I$1)*((INDIRECT("'"&amp;PARAMS!$D3&amp;"'!C2:C65000")&lt;=PARAMS!J$1))*(INDIRECT("'"&amp;PARAMS!$D3&amp;"'!A2:A65000")=$C$3)*(OR($C$4="",INDIRECT("'"&amp;PARAMS!$D3&amp;"'!B2:B65000")=$C$4)),INDIRECT("'"&amp;PARAMS!$D3&amp;"'!D2:D65000"))))</f>
        <v>0</v>
      </c>
      <c r="F12" s="2">
        <f ca="1">IF(ISBLANK($C$3),IF(OR(PARAMS!K$1="",PARAMS!$D3=""),"",PARAMS!$C3*SUMPRODUCT((INDIRECT("'"&amp;PARAMS!$D3&amp;"'!C2:C65000")&gt;PARAMS!J$1)*((INDIRECT("'"&amp;PARAMS!$D3&amp;"'!C2:C65000")&lt;=PARAMS!K$1))*(OR($C$3="",INDIRECT("'"&amp;PARAMS!$D3&amp;"'!A2:A65000")=$C$3))*(OR($C$4="",INDIRECT("'"&amp;PARAMS!$D3&amp;"'!B2:B65000")=$C$4)),INDIRECT("'"&amp;PARAMS!$D3&amp;"'!D2:D65000"))),IF(OR(PARAMS!K$1="",PARAMS!$D3=""),"",PARAMS!$C3*SUMPRODUCT((INDIRECT("'"&amp;PARAMS!$D3&amp;"'!C2:C65000")&gt;PARAMS!J$1)*((INDIRECT("'"&amp;PARAMS!$D3&amp;"'!C2:C65000")&lt;=PARAMS!K$1))*(INDIRECT("'"&amp;PARAMS!$D3&amp;"'!A2:A65000")=$C$3)*(OR($C$4="",INDIRECT("'"&amp;PARAMS!$D3&amp;"'!B2:B65000")=$C$4)),INDIRECT("'"&amp;PARAMS!$D3&amp;"'!D2:D65000"))))</f>
        <v>0</v>
      </c>
      <c r="G12" s="2">
        <f ca="1">IF(ISBLANK($C$3),IF(OR(PARAMS!L$1="",PARAMS!$D3=""),"",PARAMS!$C3*SUMPRODUCT((INDIRECT("'"&amp;PARAMS!$D3&amp;"'!C2:C65000")&gt;PARAMS!K$1)*((INDIRECT("'"&amp;PARAMS!$D3&amp;"'!C2:C65000")&lt;=PARAMS!L$1))*(OR($C$3="",INDIRECT("'"&amp;PARAMS!$D3&amp;"'!A2:A65000")=$C$3))*(OR($C$4="",INDIRECT("'"&amp;PARAMS!$D3&amp;"'!B2:B65000")=$C$4)),INDIRECT("'"&amp;PARAMS!$D3&amp;"'!D2:D65000"))),IF(OR(PARAMS!L$1="",PARAMS!$D3=""),"",PARAMS!$C3*SUMPRODUCT((INDIRECT("'"&amp;PARAMS!$D3&amp;"'!C2:C65000")&gt;PARAMS!K$1)*((INDIRECT("'"&amp;PARAMS!$D3&amp;"'!C2:C65000")&lt;=PARAMS!L$1))*(INDIRECT("'"&amp;PARAMS!$D3&amp;"'!A2:A65000")=$C$3)*(OR($C$4="",INDIRECT("'"&amp;PARAMS!$D3&amp;"'!B2:B65000")=$C$4)),INDIRECT("'"&amp;PARAMS!$D3&amp;"'!D2:D65000"))))</f>
        <v>0</v>
      </c>
      <c r="H12" s="2">
        <f ca="1">IF(ISBLANK($C$3),IF(OR(PARAMS!M$1="",PARAMS!$D3=""),"",PARAMS!$C3*SUMPRODUCT((INDIRECT("'"&amp;PARAMS!$D3&amp;"'!C2:C65000")&gt;PARAMS!L$1)*((INDIRECT("'"&amp;PARAMS!$D3&amp;"'!C2:C65000")&lt;=PARAMS!M$1))*(OR($C$3="",INDIRECT("'"&amp;PARAMS!$D3&amp;"'!A2:A65000")=$C$3))*(OR($C$4="",INDIRECT("'"&amp;PARAMS!$D3&amp;"'!B2:B65000")=$C$4)),INDIRECT("'"&amp;PARAMS!$D3&amp;"'!D2:D65000"))),IF(OR(PARAMS!M$1="",PARAMS!$D3=""),"",PARAMS!$C3*SUMPRODUCT((INDIRECT("'"&amp;PARAMS!$D3&amp;"'!C2:C65000")&gt;PARAMS!L$1)*((INDIRECT("'"&amp;PARAMS!$D3&amp;"'!C2:C65000")&lt;=PARAMS!M$1))*(INDIRECT("'"&amp;PARAMS!$D3&amp;"'!A2:A65000")=$C$3)*(OR($C$4="",INDIRECT("'"&amp;PARAMS!$D3&amp;"'!B2:B65000")=$C$4)),INDIRECT("'"&amp;PARAMS!$D3&amp;"'!D2:D65000"))))</f>
        <v>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2:31" x14ac:dyDescent="0.25">
      <c r="B13" s="4" t="str">
        <f>IF(PARAMS!$E4="","",HYPERLINK("#"&amp;PARAMS!D4&amp;"!A1",PARAMS!E4))</f>
        <v>Commandes filiales - FI</v>
      </c>
      <c r="C13" s="2">
        <f ca="1">IF(ISBLANK($C$3),IF(OR(PARAMS!H$1="",PARAMS!$D4=""),"",PARAMS!$C4*SUMPRODUCT((INDIRECT("'"&amp;PARAMS!$D4&amp;"'!C2:C65000")&gt;PARAMS!G$1)*((INDIRECT("'"&amp;PARAMS!$D4&amp;"'!C2:C65000")&lt;=PARAMS!H$1))*(OR($C$3="",INDIRECT("'"&amp;PARAMS!$D4&amp;"'!A2:A65000")=$C$3))*(OR($C$4="",INDIRECT("'"&amp;PARAMS!$D4&amp;"'!B2:B65000")=$C$4)),INDIRECT("'"&amp;PARAMS!$D4&amp;"'!D2:D65000"))),IF(OR(PARAMS!H$1="",PARAMS!$D4=""),"",PARAMS!$C4*SUMPRODUCT((INDIRECT("'"&amp;PARAMS!$D4&amp;"'!C2:C65000")&gt;PARAMS!G$1)*((INDIRECT("'"&amp;PARAMS!$D4&amp;"'!C2:C65000")&lt;=PARAMS!H$1))*(INDIRECT("'"&amp;PARAMS!$D4&amp;"'!A2:A65000")=$C$3)*(OR($C$4="",INDIRECT("'"&amp;PARAMS!$D4&amp;"'!B2:B65000")=$C$4)),INDIRECT("'"&amp;PARAMS!$D4&amp;"'!D2:D65000"))))</f>
        <v>0</v>
      </c>
      <c r="D13" s="2">
        <f ca="1">IF(ISBLANK($C$3),IF(OR(PARAMS!I$1="",PARAMS!$D4=""),"",PARAMS!$C4*SUMPRODUCT((INDIRECT("'"&amp;PARAMS!$D4&amp;"'!C2:C65000")&gt;PARAMS!H$1)*((INDIRECT("'"&amp;PARAMS!$D4&amp;"'!C2:C65000")&lt;=PARAMS!I$1))*(OR($C$3="",INDIRECT("'"&amp;PARAMS!$D4&amp;"'!A2:A65000")=$C$3))*(OR($C$4="",INDIRECT("'"&amp;PARAMS!$D4&amp;"'!B2:B65000")=$C$4)),INDIRECT("'"&amp;PARAMS!$D4&amp;"'!D2:D65000"))),IF(OR(PARAMS!I$1="",PARAMS!$D4=""),"",PARAMS!$C4*SUMPRODUCT((INDIRECT("'"&amp;PARAMS!$D4&amp;"'!C2:C65000")&gt;PARAMS!H$1)*((INDIRECT("'"&amp;PARAMS!$D4&amp;"'!C2:C65000")&lt;=PARAMS!I$1))*(INDIRECT("'"&amp;PARAMS!$D4&amp;"'!A2:A65000")=$C$3)*(OR($C$4="",INDIRECT("'"&amp;PARAMS!$D4&amp;"'!B2:B65000")=$C$4)),INDIRECT("'"&amp;PARAMS!$D4&amp;"'!D2:D65000"))))</f>
        <v>0</v>
      </c>
      <c r="E13" s="2">
        <f ca="1">IF(ISBLANK($C$3),IF(OR(PARAMS!J$1="",PARAMS!$D4=""),"",PARAMS!$C4*SUMPRODUCT((INDIRECT("'"&amp;PARAMS!$D4&amp;"'!C2:C65000")&gt;PARAMS!I$1)*((INDIRECT("'"&amp;PARAMS!$D4&amp;"'!C2:C65000")&lt;=PARAMS!J$1))*(OR($C$3="",INDIRECT("'"&amp;PARAMS!$D4&amp;"'!A2:A65000")=$C$3))*(OR($C$4="",INDIRECT("'"&amp;PARAMS!$D4&amp;"'!B2:B65000")=$C$4)),INDIRECT("'"&amp;PARAMS!$D4&amp;"'!D2:D65000"))),IF(OR(PARAMS!J$1="",PARAMS!$D4=""),"",PARAMS!$C4*SUMPRODUCT((INDIRECT("'"&amp;PARAMS!$D4&amp;"'!C2:C65000")&gt;PARAMS!I$1)*((INDIRECT("'"&amp;PARAMS!$D4&amp;"'!C2:C65000")&lt;=PARAMS!J$1))*(INDIRECT("'"&amp;PARAMS!$D4&amp;"'!A2:A65000")=$C$3)*(OR($C$4="",INDIRECT("'"&amp;PARAMS!$D4&amp;"'!B2:B65000")=$C$4)),INDIRECT("'"&amp;PARAMS!$D4&amp;"'!D2:D65000"))))</f>
        <v>0</v>
      </c>
      <c r="F13" s="2">
        <f ca="1">IF(ISBLANK($C$3),IF(OR(PARAMS!K$1="",PARAMS!$D4=""),"",PARAMS!$C4*SUMPRODUCT((INDIRECT("'"&amp;PARAMS!$D4&amp;"'!C2:C65000")&gt;PARAMS!J$1)*((INDIRECT("'"&amp;PARAMS!$D4&amp;"'!C2:C65000")&lt;=PARAMS!K$1))*(OR($C$3="",INDIRECT("'"&amp;PARAMS!$D4&amp;"'!A2:A65000")=$C$3))*(OR($C$4="",INDIRECT("'"&amp;PARAMS!$D4&amp;"'!B2:B65000")=$C$4)),INDIRECT("'"&amp;PARAMS!$D4&amp;"'!D2:D65000"))),IF(OR(PARAMS!K$1="",PARAMS!$D4=""),"",PARAMS!$C4*SUMPRODUCT((INDIRECT("'"&amp;PARAMS!$D4&amp;"'!C2:C65000")&gt;PARAMS!J$1)*((INDIRECT("'"&amp;PARAMS!$D4&amp;"'!C2:C65000")&lt;=PARAMS!K$1))*(INDIRECT("'"&amp;PARAMS!$D4&amp;"'!A2:A65000")=$C$3)*(OR($C$4="",INDIRECT("'"&amp;PARAMS!$D4&amp;"'!B2:B65000")=$C$4)),INDIRECT("'"&amp;PARAMS!$D4&amp;"'!D2:D65000"))))</f>
        <v>0</v>
      </c>
      <c r="G13" s="2">
        <f ca="1">IF(ISBLANK($C$3),IF(OR(PARAMS!L$1="",PARAMS!$D4=""),"",PARAMS!$C4*SUMPRODUCT((INDIRECT("'"&amp;PARAMS!$D4&amp;"'!C2:C65000")&gt;PARAMS!K$1)*((INDIRECT("'"&amp;PARAMS!$D4&amp;"'!C2:C65000")&lt;=PARAMS!L$1))*(OR($C$3="",INDIRECT("'"&amp;PARAMS!$D4&amp;"'!A2:A65000")=$C$3))*(OR($C$4="",INDIRECT("'"&amp;PARAMS!$D4&amp;"'!B2:B65000")=$C$4)),INDIRECT("'"&amp;PARAMS!$D4&amp;"'!D2:D65000"))),IF(OR(PARAMS!L$1="",PARAMS!$D4=""),"",PARAMS!$C4*SUMPRODUCT((INDIRECT("'"&amp;PARAMS!$D4&amp;"'!C2:C65000")&gt;PARAMS!K$1)*((INDIRECT("'"&amp;PARAMS!$D4&amp;"'!C2:C65000")&lt;=PARAMS!L$1))*(INDIRECT("'"&amp;PARAMS!$D4&amp;"'!A2:A65000")=$C$3)*(OR($C$4="",INDIRECT("'"&amp;PARAMS!$D4&amp;"'!B2:B65000")=$C$4)),INDIRECT("'"&amp;PARAMS!$D4&amp;"'!D2:D65000"))))</f>
        <v>0</v>
      </c>
      <c r="H13" s="2">
        <f ca="1">IF(ISBLANK($C$3),IF(OR(PARAMS!M$1="",PARAMS!$D4=""),"",PARAMS!$C4*SUMPRODUCT((INDIRECT("'"&amp;PARAMS!$D4&amp;"'!C2:C65000")&gt;PARAMS!L$1)*((INDIRECT("'"&amp;PARAMS!$D4&amp;"'!C2:C65000")&lt;=PARAMS!M$1))*(OR($C$3="",INDIRECT("'"&amp;PARAMS!$D4&amp;"'!A2:A65000")=$C$3))*(OR($C$4="",INDIRECT("'"&amp;PARAMS!$D4&amp;"'!B2:B65000")=$C$4)),INDIRECT("'"&amp;PARAMS!$D4&amp;"'!D2:D65000"))),IF(OR(PARAMS!M$1="",PARAMS!$D4=""),"",PARAMS!$C4*SUMPRODUCT((INDIRECT("'"&amp;PARAMS!$D4&amp;"'!C2:C65000")&gt;PARAMS!L$1)*((INDIRECT("'"&amp;PARAMS!$D4&amp;"'!C2:C65000")&lt;=PARAMS!M$1))*(INDIRECT("'"&amp;PARAMS!$D4&amp;"'!A2:A65000")=$C$3)*(OR($C$4="",INDIRECT("'"&amp;PARAMS!$D4&amp;"'!B2:B65000")=$C$4)),INDIRECT("'"&amp;PARAMS!$D4&amp;"'!D2:D65000"))))</f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2:31" x14ac:dyDescent="0.25">
      <c r="B14" s="4" t="str">
        <f>IF(PARAMS!$E5="","",HYPERLINK("#"&amp;PARAMS!D5&amp;"!A1",PARAMS!E5))</f>
        <v>Commandes filiales - FIMP</v>
      </c>
      <c r="C14" s="2">
        <f ca="1">IF(ISBLANK($C$3),IF(OR(PARAMS!H$1="",PARAMS!$D5=""),"",PARAMS!$C5*SUMPRODUCT((INDIRECT("'"&amp;PARAMS!$D5&amp;"'!C2:C65000")&gt;PARAMS!G$1)*((INDIRECT("'"&amp;PARAMS!$D5&amp;"'!C2:C65000")&lt;=PARAMS!H$1))*(OR($C$3="",INDIRECT("'"&amp;PARAMS!$D5&amp;"'!A2:A65000")=$C$3))*(OR($C$4="",INDIRECT("'"&amp;PARAMS!$D5&amp;"'!B2:B65000")=$C$4)),INDIRECT("'"&amp;PARAMS!$D5&amp;"'!D2:D65000"))),IF(OR(PARAMS!H$1="",PARAMS!$D5=""),"",PARAMS!$C5*SUMPRODUCT((INDIRECT("'"&amp;PARAMS!$D5&amp;"'!C2:C65000")&gt;PARAMS!G$1)*((INDIRECT("'"&amp;PARAMS!$D5&amp;"'!C2:C65000")&lt;=PARAMS!H$1))*(INDIRECT("'"&amp;PARAMS!$D5&amp;"'!A2:A65000")=$C$3)*(OR($C$4="",INDIRECT("'"&amp;PARAMS!$D5&amp;"'!B2:B65000")=$C$4)),INDIRECT("'"&amp;PARAMS!$D5&amp;"'!D2:D65000"))))</f>
        <v>0</v>
      </c>
      <c r="D14" s="2">
        <f ca="1">IF(ISBLANK($C$3),IF(OR(PARAMS!I$1="",PARAMS!$D5=""),"",PARAMS!$C5*SUMPRODUCT((INDIRECT("'"&amp;PARAMS!$D5&amp;"'!C2:C65000")&gt;PARAMS!H$1)*((INDIRECT("'"&amp;PARAMS!$D5&amp;"'!C2:C65000")&lt;=PARAMS!I$1))*(OR($C$3="",INDIRECT("'"&amp;PARAMS!$D5&amp;"'!A2:A65000")=$C$3))*(OR($C$4="",INDIRECT("'"&amp;PARAMS!$D5&amp;"'!B2:B65000")=$C$4)),INDIRECT("'"&amp;PARAMS!$D5&amp;"'!D2:D65000"))),IF(OR(PARAMS!I$1="",PARAMS!$D5=""),"",PARAMS!$C5*SUMPRODUCT((INDIRECT("'"&amp;PARAMS!$D5&amp;"'!C2:C65000")&gt;PARAMS!H$1)*((INDIRECT("'"&amp;PARAMS!$D5&amp;"'!C2:C65000")&lt;=PARAMS!I$1))*(INDIRECT("'"&amp;PARAMS!$D5&amp;"'!A2:A65000")=$C$3)*(OR($C$4="",INDIRECT("'"&amp;PARAMS!$D5&amp;"'!B2:B65000")=$C$4)),INDIRECT("'"&amp;PARAMS!$D5&amp;"'!D2:D65000"))))</f>
        <v>0</v>
      </c>
      <c r="E14" s="2">
        <f ca="1">IF(ISBLANK($C$3),IF(OR(PARAMS!J$1="",PARAMS!$D5=""),"",PARAMS!$C5*SUMPRODUCT((INDIRECT("'"&amp;PARAMS!$D5&amp;"'!C2:C65000")&gt;PARAMS!I$1)*((INDIRECT("'"&amp;PARAMS!$D5&amp;"'!C2:C65000")&lt;=PARAMS!J$1))*(OR($C$3="",INDIRECT("'"&amp;PARAMS!$D5&amp;"'!A2:A65000")=$C$3))*(OR($C$4="",INDIRECT("'"&amp;PARAMS!$D5&amp;"'!B2:B65000")=$C$4)),INDIRECT("'"&amp;PARAMS!$D5&amp;"'!D2:D65000"))),IF(OR(PARAMS!J$1="",PARAMS!$D5=""),"",PARAMS!$C5*SUMPRODUCT((INDIRECT("'"&amp;PARAMS!$D5&amp;"'!C2:C65000")&gt;PARAMS!I$1)*((INDIRECT("'"&amp;PARAMS!$D5&amp;"'!C2:C65000")&lt;=PARAMS!J$1))*(INDIRECT("'"&amp;PARAMS!$D5&amp;"'!A2:A65000")=$C$3)*(OR($C$4="",INDIRECT("'"&amp;PARAMS!$D5&amp;"'!B2:B65000")=$C$4)),INDIRECT("'"&amp;PARAMS!$D5&amp;"'!D2:D65000"))))</f>
        <v>0</v>
      </c>
      <c r="F14" s="2">
        <f ca="1">IF(ISBLANK($C$3),IF(OR(PARAMS!K$1="",PARAMS!$D5=""),"",PARAMS!$C5*SUMPRODUCT((INDIRECT("'"&amp;PARAMS!$D5&amp;"'!C2:C65000")&gt;PARAMS!J$1)*((INDIRECT("'"&amp;PARAMS!$D5&amp;"'!C2:C65000")&lt;=PARAMS!K$1))*(OR($C$3="",INDIRECT("'"&amp;PARAMS!$D5&amp;"'!A2:A65000")=$C$3))*(OR($C$4="",INDIRECT("'"&amp;PARAMS!$D5&amp;"'!B2:B65000")=$C$4)),INDIRECT("'"&amp;PARAMS!$D5&amp;"'!D2:D65000"))),IF(OR(PARAMS!K$1="",PARAMS!$D5=""),"",PARAMS!$C5*SUMPRODUCT((INDIRECT("'"&amp;PARAMS!$D5&amp;"'!C2:C65000")&gt;PARAMS!J$1)*((INDIRECT("'"&amp;PARAMS!$D5&amp;"'!C2:C65000")&lt;=PARAMS!K$1))*(INDIRECT("'"&amp;PARAMS!$D5&amp;"'!A2:A65000")=$C$3)*(OR($C$4="",INDIRECT("'"&amp;PARAMS!$D5&amp;"'!B2:B65000")=$C$4)),INDIRECT("'"&amp;PARAMS!$D5&amp;"'!D2:D65000"))))</f>
        <v>0</v>
      </c>
      <c r="G14" s="2">
        <f ca="1">IF(ISBLANK($C$3),IF(OR(PARAMS!L$1="",PARAMS!$D5=""),"",PARAMS!$C5*SUMPRODUCT((INDIRECT("'"&amp;PARAMS!$D5&amp;"'!C2:C65000")&gt;PARAMS!K$1)*((INDIRECT("'"&amp;PARAMS!$D5&amp;"'!C2:C65000")&lt;=PARAMS!L$1))*(OR($C$3="",INDIRECT("'"&amp;PARAMS!$D5&amp;"'!A2:A65000")=$C$3))*(OR($C$4="",INDIRECT("'"&amp;PARAMS!$D5&amp;"'!B2:B65000")=$C$4)),INDIRECT("'"&amp;PARAMS!$D5&amp;"'!D2:D65000"))),IF(OR(PARAMS!L$1="",PARAMS!$D5=""),"",PARAMS!$C5*SUMPRODUCT((INDIRECT("'"&amp;PARAMS!$D5&amp;"'!C2:C65000")&gt;PARAMS!K$1)*((INDIRECT("'"&amp;PARAMS!$D5&amp;"'!C2:C65000")&lt;=PARAMS!L$1))*(INDIRECT("'"&amp;PARAMS!$D5&amp;"'!A2:A65000")=$C$3)*(OR($C$4="",INDIRECT("'"&amp;PARAMS!$D5&amp;"'!B2:B65000")=$C$4)),INDIRECT("'"&amp;PARAMS!$D5&amp;"'!D2:D65000"))))</f>
        <v>0</v>
      </c>
      <c r="H14" s="2">
        <f ca="1">IF(ISBLANK($C$3),IF(OR(PARAMS!M$1="",PARAMS!$D5=""),"",PARAMS!$C5*SUMPRODUCT((INDIRECT("'"&amp;PARAMS!$D5&amp;"'!C2:C65000")&gt;PARAMS!L$1)*((INDIRECT("'"&amp;PARAMS!$D5&amp;"'!C2:C65000")&lt;=PARAMS!M$1))*(OR($C$3="",INDIRECT("'"&amp;PARAMS!$D5&amp;"'!A2:A65000")=$C$3))*(OR($C$4="",INDIRECT("'"&amp;PARAMS!$D5&amp;"'!B2:B65000")=$C$4)),INDIRECT("'"&amp;PARAMS!$D5&amp;"'!D2:D65000"))),IF(OR(PARAMS!M$1="",PARAMS!$D5=""),"",PARAMS!$C5*SUMPRODUCT((INDIRECT("'"&amp;PARAMS!$D5&amp;"'!C2:C65000")&gt;PARAMS!L$1)*((INDIRECT("'"&amp;PARAMS!$D5&amp;"'!C2:C65000")&lt;=PARAMS!M$1))*(INDIRECT("'"&amp;PARAMS!$D5&amp;"'!A2:A65000")=$C$3)*(OR($C$4="",INDIRECT("'"&amp;PARAMS!$D5&amp;"'!B2:B65000")=$C$4)),INDIRECT("'"&amp;PARAMS!$D5&amp;"'!D2:D65000"))))</f>
        <v>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2:31" x14ac:dyDescent="0.25">
      <c r="B15" s="4" t="str">
        <f>IF(PARAMS!$E6="","",HYPERLINK("#"&amp;PARAMS!D6&amp;"!A1",PARAMS!E6))</f>
        <v>BL client</v>
      </c>
      <c r="C15" s="2">
        <f ca="1">IF(ISBLANK($C$3),IF(OR(PARAMS!H$1="",PARAMS!$D6=""),"",PARAMS!$C6*SUMPRODUCT((INDIRECT("'"&amp;PARAMS!$D6&amp;"'!C2:C65000")&gt;PARAMS!G$1)*((INDIRECT("'"&amp;PARAMS!$D6&amp;"'!C2:C65000")&lt;=PARAMS!H$1))*(OR($C$3="",INDIRECT("'"&amp;PARAMS!$D6&amp;"'!A2:A65000")=$C$3))*(OR($C$4="",INDIRECT("'"&amp;PARAMS!$D6&amp;"'!B2:B65000")=$C$4)),INDIRECT("'"&amp;PARAMS!$D6&amp;"'!D2:D65000"))),IF(OR(PARAMS!H$1="",PARAMS!$D6=""),"",PARAMS!$C6*SUMPRODUCT((INDIRECT("'"&amp;PARAMS!$D6&amp;"'!C2:C65000")&gt;PARAMS!G$1)*((INDIRECT("'"&amp;PARAMS!$D6&amp;"'!C2:C65000")&lt;=PARAMS!H$1))*(INDIRECT("'"&amp;PARAMS!$D6&amp;"'!A2:A65000")=$C$3)*(OR($C$4="",INDIRECT("'"&amp;PARAMS!$D6&amp;"'!B2:B65000")=$C$4)),INDIRECT("'"&amp;PARAMS!$D6&amp;"'!D2:D65000"))))</f>
        <v>0</v>
      </c>
      <c r="D15" s="2">
        <f ca="1">IF(ISBLANK($C$3),IF(OR(PARAMS!I$1="",PARAMS!$D6=""),"",PARAMS!$C6*SUMPRODUCT((INDIRECT("'"&amp;PARAMS!$D6&amp;"'!C2:C65000")&gt;PARAMS!H$1)*((INDIRECT("'"&amp;PARAMS!$D6&amp;"'!C2:C65000")&lt;=PARAMS!I$1))*(OR($C$3="",INDIRECT("'"&amp;PARAMS!$D6&amp;"'!A2:A65000")=$C$3))*(OR($C$4="",INDIRECT("'"&amp;PARAMS!$D6&amp;"'!B2:B65000")=$C$4)),INDIRECT("'"&amp;PARAMS!$D6&amp;"'!D2:D65000"))),IF(OR(PARAMS!I$1="",PARAMS!$D6=""),"",PARAMS!$C6*SUMPRODUCT((INDIRECT("'"&amp;PARAMS!$D6&amp;"'!C2:C65000")&gt;PARAMS!H$1)*((INDIRECT("'"&amp;PARAMS!$D6&amp;"'!C2:C65000")&lt;=PARAMS!I$1))*(INDIRECT("'"&amp;PARAMS!$D6&amp;"'!A2:A65000")=$C$3)*(OR($C$4="",INDIRECT("'"&amp;PARAMS!$D6&amp;"'!B2:B65000")=$C$4)),INDIRECT("'"&amp;PARAMS!$D6&amp;"'!D2:D65000"))))</f>
        <v>0</v>
      </c>
      <c r="E15" s="2">
        <f ca="1">IF(ISBLANK($C$3),IF(OR(PARAMS!J$1="",PARAMS!$D6=""),"",PARAMS!$C6*SUMPRODUCT((INDIRECT("'"&amp;PARAMS!$D6&amp;"'!C2:C65000")&gt;PARAMS!I$1)*((INDIRECT("'"&amp;PARAMS!$D6&amp;"'!C2:C65000")&lt;=PARAMS!J$1))*(OR($C$3="",INDIRECT("'"&amp;PARAMS!$D6&amp;"'!A2:A65000")=$C$3))*(OR($C$4="",INDIRECT("'"&amp;PARAMS!$D6&amp;"'!B2:B65000")=$C$4)),INDIRECT("'"&amp;PARAMS!$D6&amp;"'!D2:D65000"))),IF(OR(PARAMS!J$1="",PARAMS!$D6=""),"",PARAMS!$C6*SUMPRODUCT((INDIRECT("'"&amp;PARAMS!$D6&amp;"'!C2:C65000")&gt;PARAMS!I$1)*((INDIRECT("'"&amp;PARAMS!$D6&amp;"'!C2:C65000")&lt;=PARAMS!J$1))*(INDIRECT("'"&amp;PARAMS!$D6&amp;"'!A2:A65000")=$C$3)*(OR($C$4="",INDIRECT("'"&amp;PARAMS!$D6&amp;"'!B2:B65000")=$C$4)),INDIRECT("'"&amp;PARAMS!$D6&amp;"'!D2:D65000"))))</f>
        <v>0</v>
      </c>
      <c r="F15" s="2">
        <f ca="1">IF(ISBLANK($C$3),IF(OR(PARAMS!K$1="",PARAMS!$D6=""),"",PARAMS!$C6*SUMPRODUCT((INDIRECT("'"&amp;PARAMS!$D6&amp;"'!C2:C65000")&gt;PARAMS!J$1)*((INDIRECT("'"&amp;PARAMS!$D6&amp;"'!C2:C65000")&lt;=PARAMS!K$1))*(OR($C$3="",INDIRECT("'"&amp;PARAMS!$D6&amp;"'!A2:A65000")=$C$3))*(OR($C$4="",INDIRECT("'"&amp;PARAMS!$D6&amp;"'!B2:B65000")=$C$4)),INDIRECT("'"&amp;PARAMS!$D6&amp;"'!D2:D65000"))),IF(OR(PARAMS!K$1="",PARAMS!$D6=""),"",PARAMS!$C6*SUMPRODUCT((INDIRECT("'"&amp;PARAMS!$D6&amp;"'!C2:C65000")&gt;PARAMS!J$1)*((INDIRECT("'"&amp;PARAMS!$D6&amp;"'!C2:C65000")&lt;=PARAMS!K$1))*(INDIRECT("'"&amp;PARAMS!$D6&amp;"'!A2:A65000")=$C$3)*(OR($C$4="",INDIRECT("'"&amp;PARAMS!$D6&amp;"'!B2:B65000")=$C$4)),INDIRECT("'"&amp;PARAMS!$D6&amp;"'!D2:D65000"))))</f>
        <v>0</v>
      </c>
      <c r="G15" s="2">
        <f ca="1">IF(ISBLANK($C$3),IF(OR(PARAMS!L$1="",PARAMS!$D6=""),"",PARAMS!$C6*SUMPRODUCT((INDIRECT("'"&amp;PARAMS!$D6&amp;"'!C2:C65000")&gt;PARAMS!K$1)*((INDIRECT("'"&amp;PARAMS!$D6&amp;"'!C2:C65000")&lt;=PARAMS!L$1))*(OR($C$3="",INDIRECT("'"&amp;PARAMS!$D6&amp;"'!A2:A65000")=$C$3))*(OR($C$4="",INDIRECT("'"&amp;PARAMS!$D6&amp;"'!B2:B65000")=$C$4)),INDIRECT("'"&amp;PARAMS!$D6&amp;"'!D2:D65000"))),IF(OR(PARAMS!L$1="",PARAMS!$D6=""),"",PARAMS!$C6*SUMPRODUCT((INDIRECT("'"&amp;PARAMS!$D6&amp;"'!C2:C65000")&gt;PARAMS!K$1)*((INDIRECT("'"&amp;PARAMS!$D6&amp;"'!C2:C65000")&lt;=PARAMS!L$1))*(INDIRECT("'"&amp;PARAMS!$D6&amp;"'!A2:A65000")=$C$3)*(OR($C$4="",INDIRECT("'"&amp;PARAMS!$D6&amp;"'!B2:B65000")=$C$4)),INDIRECT("'"&amp;PARAMS!$D6&amp;"'!D2:D65000"))))</f>
        <v>0</v>
      </c>
      <c r="H15" s="2">
        <f ca="1">IF(ISBLANK($C$3),IF(OR(PARAMS!M$1="",PARAMS!$D6=""),"",PARAMS!$C6*SUMPRODUCT((INDIRECT("'"&amp;PARAMS!$D6&amp;"'!C2:C65000")&gt;PARAMS!L$1)*((INDIRECT("'"&amp;PARAMS!$D6&amp;"'!C2:C65000")&lt;=PARAMS!M$1))*(OR($C$3="",INDIRECT("'"&amp;PARAMS!$D6&amp;"'!A2:A65000")=$C$3))*(OR($C$4="",INDIRECT("'"&amp;PARAMS!$D6&amp;"'!B2:B65000")=$C$4)),INDIRECT("'"&amp;PARAMS!$D6&amp;"'!D2:D65000"))),IF(OR(PARAMS!M$1="",PARAMS!$D6=""),"",PARAMS!$C6*SUMPRODUCT((INDIRECT("'"&amp;PARAMS!$D6&amp;"'!C2:C65000")&gt;PARAMS!L$1)*((INDIRECT("'"&amp;PARAMS!$D6&amp;"'!C2:C65000")&lt;=PARAMS!M$1))*(INDIRECT("'"&amp;PARAMS!$D6&amp;"'!A2:A65000")=$C$3)*(OR($C$4="",INDIRECT("'"&amp;PARAMS!$D6&amp;"'!B2:B65000")=$C$4)),INDIRECT("'"&amp;PARAMS!$D6&amp;"'!D2:D65000"))))</f>
        <v>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2:31" x14ac:dyDescent="0.25">
      <c r="B16" s="4" t="str">
        <f>IF(PARAMS!$E7="","",HYPERLINK("#"&amp;PARAMS!D7&amp;"!A1",PARAMS!E7))</f>
        <v>BL filiales -FI</v>
      </c>
      <c r="C16" s="2">
        <f ca="1">IF(ISBLANK($C$3),IF(OR(PARAMS!H$1="",PARAMS!$D7=""),"",PARAMS!$C7*SUMPRODUCT((INDIRECT("'"&amp;PARAMS!$D7&amp;"'!C2:C65000")&gt;PARAMS!G$1)*((INDIRECT("'"&amp;PARAMS!$D7&amp;"'!C2:C65000")&lt;=PARAMS!H$1))*(OR($C$3="",INDIRECT("'"&amp;PARAMS!$D7&amp;"'!A2:A65000")=$C$3))*(OR($C$4="",INDIRECT("'"&amp;PARAMS!$D7&amp;"'!B2:B65000")=$C$4)),INDIRECT("'"&amp;PARAMS!$D7&amp;"'!D2:D65000"))),IF(OR(PARAMS!H$1="",PARAMS!$D7=""),"",PARAMS!$C7*SUMPRODUCT((INDIRECT("'"&amp;PARAMS!$D7&amp;"'!C2:C65000")&gt;PARAMS!G$1)*((INDIRECT("'"&amp;PARAMS!$D7&amp;"'!C2:C65000")&lt;=PARAMS!H$1))*(INDIRECT("'"&amp;PARAMS!$D7&amp;"'!A2:A65000")=$C$3)*(OR($C$4="",INDIRECT("'"&amp;PARAMS!$D7&amp;"'!B2:B65000")=$C$4)),INDIRECT("'"&amp;PARAMS!$D7&amp;"'!D2:D65000"))))</f>
        <v>0</v>
      </c>
      <c r="D16" s="2">
        <f ca="1">IF(ISBLANK($C$3),IF(OR(PARAMS!I$1="",PARAMS!$D7=""),"",PARAMS!$C7*SUMPRODUCT((INDIRECT("'"&amp;PARAMS!$D7&amp;"'!C2:C65000")&gt;PARAMS!H$1)*((INDIRECT("'"&amp;PARAMS!$D7&amp;"'!C2:C65000")&lt;=PARAMS!I$1))*(OR($C$3="",INDIRECT("'"&amp;PARAMS!$D7&amp;"'!A2:A65000")=$C$3))*(OR($C$4="",INDIRECT("'"&amp;PARAMS!$D7&amp;"'!B2:B65000")=$C$4)),INDIRECT("'"&amp;PARAMS!$D7&amp;"'!D2:D65000"))),IF(OR(PARAMS!I$1="",PARAMS!$D7=""),"",PARAMS!$C7*SUMPRODUCT((INDIRECT("'"&amp;PARAMS!$D7&amp;"'!C2:C65000")&gt;PARAMS!H$1)*((INDIRECT("'"&amp;PARAMS!$D7&amp;"'!C2:C65000")&lt;=PARAMS!I$1))*(INDIRECT("'"&amp;PARAMS!$D7&amp;"'!A2:A65000")=$C$3)*(OR($C$4="",INDIRECT("'"&amp;PARAMS!$D7&amp;"'!B2:B65000")=$C$4)),INDIRECT("'"&amp;PARAMS!$D7&amp;"'!D2:D65000"))))</f>
        <v>0</v>
      </c>
      <c r="E16" s="2">
        <f ca="1">IF(ISBLANK($C$3),IF(OR(PARAMS!J$1="",PARAMS!$D7=""),"",PARAMS!$C7*SUMPRODUCT((INDIRECT("'"&amp;PARAMS!$D7&amp;"'!C2:C65000")&gt;PARAMS!I$1)*((INDIRECT("'"&amp;PARAMS!$D7&amp;"'!C2:C65000")&lt;=PARAMS!J$1))*(OR($C$3="",INDIRECT("'"&amp;PARAMS!$D7&amp;"'!A2:A65000")=$C$3))*(OR($C$4="",INDIRECT("'"&amp;PARAMS!$D7&amp;"'!B2:B65000")=$C$4)),INDIRECT("'"&amp;PARAMS!$D7&amp;"'!D2:D65000"))),IF(OR(PARAMS!J$1="",PARAMS!$D7=""),"",PARAMS!$C7*SUMPRODUCT((INDIRECT("'"&amp;PARAMS!$D7&amp;"'!C2:C65000")&gt;PARAMS!I$1)*((INDIRECT("'"&amp;PARAMS!$D7&amp;"'!C2:C65000")&lt;=PARAMS!J$1))*(INDIRECT("'"&amp;PARAMS!$D7&amp;"'!A2:A65000")=$C$3)*(OR($C$4="",INDIRECT("'"&amp;PARAMS!$D7&amp;"'!B2:B65000")=$C$4)),INDIRECT("'"&amp;PARAMS!$D7&amp;"'!D2:D65000"))))</f>
        <v>0</v>
      </c>
      <c r="F16" s="2">
        <f ca="1">IF(ISBLANK($C$3),IF(OR(PARAMS!K$1="",PARAMS!$D7=""),"",PARAMS!$C7*SUMPRODUCT((INDIRECT("'"&amp;PARAMS!$D7&amp;"'!C2:C65000")&gt;PARAMS!J$1)*((INDIRECT("'"&amp;PARAMS!$D7&amp;"'!C2:C65000")&lt;=PARAMS!K$1))*(OR($C$3="",INDIRECT("'"&amp;PARAMS!$D7&amp;"'!A2:A65000")=$C$3))*(OR($C$4="",INDIRECT("'"&amp;PARAMS!$D7&amp;"'!B2:B65000")=$C$4)),INDIRECT("'"&amp;PARAMS!$D7&amp;"'!D2:D65000"))),IF(OR(PARAMS!K$1="",PARAMS!$D7=""),"",PARAMS!$C7*SUMPRODUCT((INDIRECT("'"&amp;PARAMS!$D7&amp;"'!C2:C65000")&gt;PARAMS!J$1)*((INDIRECT("'"&amp;PARAMS!$D7&amp;"'!C2:C65000")&lt;=PARAMS!K$1))*(INDIRECT("'"&amp;PARAMS!$D7&amp;"'!A2:A65000")=$C$3)*(OR($C$4="",INDIRECT("'"&amp;PARAMS!$D7&amp;"'!B2:B65000")=$C$4)),INDIRECT("'"&amp;PARAMS!$D7&amp;"'!D2:D65000"))))</f>
        <v>0</v>
      </c>
      <c r="G16" s="2">
        <f ca="1">IF(ISBLANK($C$3),IF(OR(PARAMS!L$1="",PARAMS!$D7=""),"",PARAMS!$C7*SUMPRODUCT((INDIRECT("'"&amp;PARAMS!$D7&amp;"'!C2:C65000")&gt;PARAMS!K$1)*((INDIRECT("'"&amp;PARAMS!$D7&amp;"'!C2:C65000")&lt;=PARAMS!L$1))*(OR($C$3="",INDIRECT("'"&amp;PARAMS!$D7&amp;"'!A2:A65000")=$C$3))*(OR($C$4="",INDIRECT("'"&amp;PARAMS!$D7&amp;"'!B2:B65000")=$C$4)),INDIRECT("'"&amp;PARAMS!$D7&amp;"'!D2:D65000"))),IF(OR(PARAMS!L$1="",PARAMS!$D7=""),"",PARAMS!$C7*SUMPRODUCT((INDIRECT("'"&amp;PARAMS!$D7&amp;"'!C2:C65000")&gt;PARAMS!K$1)*((INDIRECT("'"&amp;PARAMS!$D7&amp;"'!C2:C65000")&lt;=PARAMS!L$1))*(INDIRECT("'"&amp;PARAMS!$D7&amp;"'!A2:A65000")=$C$3)*(OR($C$4="",INDIRECT("'"&amp;PARAMS!$D7&amp;"'!B2:B65000")=$C$4)),INDIRECT("'"&amp;PARAMS!$D7&amp;"'!D2:D65000"))))</f>
        <v>0</v>
      </c>
      <c r="H16" s="2">
        <f ca="1">IF(ISBLANK($C$3),IF(OR(PARAMS!M$1="",PARAMS!$D7=""),"",PARAMS!$C7*SUMPRODUCT((INDIRECT("'"&amp;PARAMS!$D7&amp;"'!C2:C65000")&gt;PARAMS!L$1)*((INDIRECT("'"&amp;PARAMS!$D7&amp;"'!C2:C65000")&lt;=PARAMS!M$1))*(OR($C$3="",INDIRECT("'"&amp;PARAMS!$D7&amp;"'!A2:A65000")=$C$3))*(OR($C$4="",INDIRECT("'"&amp;PARAMS!$D7&amp;"'!B2:B65000")=$C$4)),INDIRECT("'"&amp;PARAMS!$D7&amp;"'!D2:D65000"))),IF(OR(PARAMS!M$1="",PARAMS!$D7=""),"",PARAMS!$C7*SUMPRODUCT((INDIRECT("'"&amp;PARAMS!$D7&amp;"'!C2:C65000")&gt;PARAMS!L$1)*((INDIRECT("'"&amp;PARAMS!$D7&amp;"'!C2:C65000")&lt;=PARAMS!M$1))*(INDIRECT("'"&amp;PARAMS!$D7&amp;"'!A2:A65000")=$C$3)*(OR($C$4="",INDIRECT("'"&amp;PARAMS!$D7&amp;"'!B2:B65000")=$C$4)),INDIRECT("'"&amp;PARAMS!$D7&amp;"'!D2:D65000"))))</f>
        <v>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2:31" x14ac:dyDescent="0.25">
      <c r="B17" s="4" t="str">
        <f>IF(PARAMS!$E8="","",HYPERLINK("#"&amp;PARAMS!D8&amp;"!A1",PARAMS!E8))</f>
        <v>BL filiales -FIMP</v>
      </c>
      <c r="C17" s="2">
        <f ca="1">IF(ISBLANK($C$3),IF(OR(PARAMS!H$1="",PARAMS!$D8=""),"",PARAMS!$C8*SUMPRODUCT((INDIRECT("'"&amp;PARAMS!$D8&amp;"'!C2:C65000")&gt;PARAMS!G$1)*((INDIRECT("'"&amp;PARAMS!$D8&amp;"'!C2:C65000")&lt;=PARAMS!H$1))*(OR($C$3="",INDIRECT("'"&amp;PARAMS!$D8&amp;"'!A2:A65000")=$C$3))*(OR($C$4="",INDIRECT("'"&amp;PARAMS!$D8&amp;"'!B2:B65000")=$C$4)),INDIRECT("'"&amp;PARAMS!$D8&amp;"'!D2:D65000"))),IF(OR(PARAMS!H$1="",PARAMS!$D8=""),"",PARAMS!$C8*SUMPRODUCT((INDIRECT("'"&amp;PARAMS!$D8&amp;"'!C2:C65000")&gt;PARAMS!G$1)*((INDIRECT("'"&amp;PARAMS!$D8&amp;"'!C2:C65000")&lt;=PARAMS!H$1))*(INDIRECT("'"&amp;PARAMS!$D8&amp;"'!A2:A65000")=$C$3)*(OR($C$4="",INDIRECT("'"&amp;PARAMS!$D8&amp;"'!B2:B65000")=$C$4)),INDIRECT("'"&amp;PARAMS!$D8&amp;"'!D2:D65000"))))</f>
        <v>0</v>
      </c>
      <c r="D17" s="2">
        <f ca="1">IF(ISBLANK($C$3),IF(OR(PARAMS!I$1="",PARAMS!$D8=""),"",PARAMS!$C8*SUMPRODUCT((INDIRECT("'"&amp;PARAMS!$D8&amp;"'!C2:C65000")&gt;PARAMS!H$1)*((INDIRECT("'"&amp;PARAMS!$D8&amp;"'!C2:C65000")&lt;=PARAMS!I$1))*(OR($C$3="",INDIRECT("'"&amp;PARAMS!$D8&amp;"'!A2:A65000")=$C$3))*(OR($C$4="",INDIRECT("'"&amp;PARAMS!$D8&amp;"'!B2:B65000")=$C$4)),INDIRECT("'"&amp;PARAMS!$D8&amp;"'!D2:D65000"))),IF(OR(PARAMS!I$1="",PARAMS!$D8=""),"",PARAMS!$C8*SUMPRODUCT((INDIRECT("'"&amp;PARAMS!$D8&amp;"'!C2:C65000")&gt;PARAMS!H$1)*((INDIRECT("'"&amp;PARAMS!$D8&amp;"'!C2:C65000")&lt;=PARAMS!I$1))*(INDIRECT("'"&amp;PARAMS!$D8&amp;"'!A2:A65000")=$C$3)*(OR($C$4="",INDIRECT("'"&amp;PARAMS!$D8&amp;"'!B2:B65000")=$C$4)),INDIRECT("'"&amp;PARAMS!$D8&amp;"'!D2:D65000"))))</f>
        <v>0</v>
      </c>
      <c r="E17" s="2">
        <f ca="1">IF(ISBLANK($C$3),IF(OR(PARAMS!J$1="",PARAMS!$D8=""),"",PARAMS!$C8*SUMPRODUCT((INDIRECT("'"&amp;PARAMS!$D8&amp;"'!C2:C65000")&gt;PARAMS!I$1)*((INDIRECT("'"&amp;PARAMS!$D8&amp;"'!C2:C65000")&lt;=PARAMS!J$1))*(OR($C$3="",INDIRECT("'"&amp;PARAMS!$D8&amp;"'!A2:A65000")=$C$3))*(OR($C$4="",INDIRECT("'"&amp;PARAMS!$D8&amp;"'!B2:B65000")=$C$4)),INDIRECT("'"&amp;PARAMS!$D8&amp;"'!D2:D65000"))),IF(OR(PARAMS!J$1="",PARAMS!$D8=""),"",PARAMS!$C8*SUMPRODUCT((INDIRECT("'"&amp;PARAMS!$D8&amp;"'!C2:C65000")&gt;PARAMS!I$1)*((INDIRECT("'"&amp;PARAMS!$D8&amp;"'!C2:C65000")&lt;=PARAMS!J$1))*(INDIRECT("'"&amp;PARAMS!$D8&amp;"'!A2:A65000")=$C$3)*(OR($C$4="",INDIRECT("'"&amp;PARAMS!$D8&amp;"'!B2:B65000")=$C$4)),INDIRECT("'"&amp;PARAMS!$D8&amp;"'!D2:D65000"))))</f>
        <v>0</v>
      </c>
      <c r="F17" s="2">
        <f ca="1">IF(ISBLANK($C$3),IF(OR(PARAMS!K$1="",PARAMS!$D8=""),"",PARAMS!$C8*SUMPRODUCT((INDIRECT("'"&amp;PARAMS!$D8&amp;"'!C2:C65000")&gt;PARAMS!J$1)*((INDIRECT("'"&amp;PARAMS!$D8&amp;"'!C2:C65000")&lt;=PARAMS!K$1))*(OR($C$3="",INDIRECT("'"&amp;PARAMS!$D8&amp;"'!A2:A65000")=$C$3))*(OR($C$4="",INDIRECT("'"&amp;PARAMS!$D8&amp;"'!B2:B65000")=$C$4)),INDIRECT("'"&amp;PARAMS!$D8&amp;"'!D2:D65000"))),IF(OR(PARAMS!K$1="",PARAMS!$D8=""),"",PARAMS!$C8*SUMPRODUCT((INDIRECT("'"&amp;PARAMS!$D8&amp;"'!C2:C65000")&gt;PARAMS!J$1)*((INDIRECT("'"&amp;PARAMS!$D8&amp;"'!C2:C65000")&lt;=PARAMS!K$1))*(INDIRECT("'"&amp;PARAMS!$D8&amp;"'!A2:A65000")=$C$3)*(OR($C$4="",INDIRECT("'"&amp;PARAMS!$D8&amp;"'!B2:B65000")=$C$4)),INDIRECT("'"&amp;PARAMS!$D8&amp;"'!D2:D65000"))))</f>
        <v>0</v>
      </c>
      <c r="G17" s="2">
        <f ca="1">IF(ISBLANK($C$3),IF(OR(PARAMS!L$1="",PARAMS!$D8=""),"",PARAMS!$C8*SUMPRODUCT((INDIRECT("'"&amp;PARAMS!$D8&amp;"'!C2:C65000")&gt;PARAMS!K$1)*((INDIRECT("'"&amp;PARAMS!$D8&amp;"'!C2:C65000")&lt;=PARAMS!L$1))*(OR($C$3="",INDIRECT("'"&amp;PARAMS!$D8&amp;"'!A2:A65000")=$C$3))*(OR($C$4="",INDIRECT("'"&amp;PARAMS!$D8&amp;"'!B2:B65000")=$C$4)),INDIRECT("'"&amp;PARAMS!$D8&amp;"'!D2:D65000"))),IF(OR(PARAMS!L$1="",PARAMS!$D8=""),"",PARAMS!$C8*SUMPRODUCT((INDIRECT("'"&amp;PARAMS!$D8&amp;"'!C2:C65000")&gt;PARAMS!K$1)*((INDIRECT("'"&amp;PARAMS!$D8&amp;"'!C2:C65000")&lt;=PARAMS!L$1))*(INDIRECT("'"&amp;PARAMS!$D8&amp;"'!A2:A65000")=$C$3)*(OR($C$4="",INDIRECT("'"&amp;PARAMS!$D8&amp;"'!B2:B65000")=$C$4)),INDIRECT("'"&amp;PARAMS!$D8&amp;"'!D2:D65000"))))</f>
        <v>0</v>
      </c>
      <c r="H17" s="2">
        <f ca="1">IF(ISBLANK($C$3),IF(OR(PARAMS!M$1="",PARAMS!$D8=""),"",PARAMS!$C8*SUMPRODUCT((INDIRECT("'"&amp;PARAMS!$D8&amp;"'!C2:C65000")&gt;PARAMS!L$1)*((INDIRECT("'"&amp;PARAMS!$D8&amp;"'!C2:C65000")&lt;=PARAMS!M$1))*(OR($C$3="",INDIRECT("'"&amp;PARAMS!$D8&amp;"'!A2:A65000")=$C$3))*(OR($C$4="",INDIRECT("'"&amp;PARAMS!$D8&amp;"'!B2:B65000")=$C$4)),INDIRECT("'"&amp;PARAMS!$D8&amp;"'!D2:D65000"))),IF(OR(PARAMS!M$1="",PARAMS!$D8=""),"",PARAMS!$C8*SUMPRODUCT((INDIRECT("'"&amp;PARAMS!$D8&amp;"'!C2:C65000")&gt;PARAMS!L$1)*((INDIRECT("'"&amp;PARAMS!$D8&amp;"'!C2:C65000")&lt;=PARAMS!M$1))*(INDIRECT("'"&amp;PARAMS!$D8&amp;"'!A2:A65000")=$C$3)*(OR($C$4="",INDIRECT("'"&amp;PARAMS!$D8&amp;"'!B2:B65000")=$C$4)),INDIRECT("'"&amp;PARAMS!$D8&amp;"'!D2:D65000"))))</f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2:31" x14ac:dyDescent="0.25">
      <c r="B18" s="4" t="str">
        <f>IF(PARAMS!$E9="","",HYPERLINK("#"&amp;PARAMS!D9&amp;"!A1",PARAMS!E9))</f>
        <v>Factures client non comptabilisées</v>
      </c>
      <c r="C18" s="2">
        <f ca="1">IF(ISBLANK($C$3),IF(OR(PARAMS!H$1="",PARAMS!$D9=""),"",PARAMS!$C9*SUMPRODUCT((INDIRECT("'"&amp;PARAMS!$D9&amp;"'!C2:C65000")&gt;PARAMS!G$1)*((INDIRECT("'"&amp;PARAMS!$D9&amp;"'!C2:C65000")&lt;=PARAMS!H$1))*(OR($C$3="",INDIRECT("'"&amp;PARAMS!$D9&amp;"'!A2:A65000")=$C$3))*(OR($C$4="",INDIRECT("'"&amp;PARAMS!$D9&amp;"'!B2:B65000")=$C$4)),INDIRECT("'"&amp;PARAMS!$D9&amp;"'!D2:D65000"))),IF(OR(PARAMS!H$1="",PARAMS!$D9=""),"",PARAMS!$C9*SUMPRODUCT((INDIRECT("'"&amp;PARAMS!$D9&amp;"'!C2:C65000")&gt;PARAMS!G$1)*((INDIRECT("'"&amp;PARAMS!$D9&amp;"'!C2:C65000")&lt;=PARAMS!H$1))*(INDIRECT("'"&amp;PARAMS!$D9&amp;"'!A2:A65000")=$C$3)*(OR($C$4="",INDIRECT("'"&amp;PARAMS!$D9&amp;"'!B2:B65000")=$C$4)),INDIRECT("'"&amp;PARAMS!$D9&amp;"'!D2:D65000"))))</f>
        <v>0</v>
      </c>
      <c r="D18" s="2">
        <f ca="1">IF(ISBLANK($C$3),IF(OR(PARAMS!I$1="",PARAMS!$D9=""),"",PARAMS!$C9*SUMPRODUCT((INDIRECT("'"&amp;PARAMS!$D9&amp;"'!C2:C65000")&gt;PARAMS!H$1)*((INDIRECT("'"&amp;PARAMS!$D9&amp;"'!C2:C65000")&lt;=PARAMS!I$1))*(OR($C$3="",INDIRECT("'"&amp;PARAMS!$D9&amp;"'!A2:A65000")=$C$3))*(OR($C$4="",INDIRECT("'"&amp;PARAMS!$D9&amp;"'!B2:B65000")=$C$4)),INDIRECT("'"&amp;PARAMS!$D9&amp;"'!D2:D65000"))),IF(OR(PARAMS!I$1="",PARAMS!$D9=""),"",PARAMS!$C9*SUMPRODUCT((INDIRECT("'"&amp;PARAMS!$D9&amp;"'!C2:C65000")&gt;PARAMS!H$1)*((INDIRECT("'"&amp;PARAMS!$D9&amp;"'!C2:C65000")&lt;=PARAMS!I$1))*(INDIRECT("'"&amp;PARAMS!$D9&amp;"'!A2:A65000")=$C$3)*(OR($C$4="",INDIRECT("'"&amp;PARAMS!$D9&amp;"'!B2:B65000")=$C$4)),INDIRECT("'"&amp;PARAMS!$D9&amp;"'!D2:D65000"))))</f>
        <v>0</v>
      </c>
      <c r="E18" s="2">
        <f ca="1">IF(ISBLANK($C$3),IF(OR(PARAMS!J$1="",PARAMS!$D9=""),"",PARAMS!$C9*SUMPRODUCT((INDIRECT("'"&amp;PARAMS!$D9&amp;"'!C2:C65000")&gt;PARAMS!I$1)*((INDIRECT("'"&amp;PARAMS!$D9&amp;"'!C2:C65000")&lt;=PARAMS!J$1))*(OR($C$3="",INDIRECT("'"&amp;PARAMS!$D9&amp;"'!A2:A65000")=$C$3))*(OR($C$4="",INDIRECT("'"&amp;PARAMS!$D9&amp;"'!B2:B65000")=$C$4)),INDIRECT("'"&amp;PARAMS!$D9&amp;"'!D2:D65000"))),IF(OR(PARAMS!J$1="",PARAMS!$D9=""),"",PARAMS!$C9*SUMPRODUCT((INDIRECT("'"&amp;PARAMS!$D9&amp;"'!C2:C65000")&gt;PARAMS!I$1)*((INDIRECT("'"&amp;PARAMS!$D9&amp;"'!C2:C65000")&lt;=PARAMS!J$1))*(INDIRECT("'"&amp;PARAMS!$D9&amp;"'!A2:A65000")=$C$3)*(OR($C$4="",INDIRECT("'"&amp;PARAMS!$D9&amp;"'!B2:B65000")=$C$4)),INDIRECT("'"&amp;PARAMS!$D9&amp;"'!D2:D65000"))))</f>
        <v>0</v>
      </c>
      <c r="F18" s="2">
        <f ca="1">IF(ISBLANK($C$3),IF(OR(PARAMS!K$1="",PARAMS!$D9=""),"",PARAMS!$C9*SUMPRODUCT((INDIRECT("'"&amp;PARAMS!$D9&amp;"'!C2:C65000")&gt;PARAMS!J$1)*((INDIRECT("'"&amp;PARAMS!$D9&amp;"'!C2:C65000")&lt;=PARAMS!K$1))*(OR($C$3="",INDIRECT("'"&amp;PARAMS!$D9&amp;"'!A2:A65000")=$C$3))*(OR($C$4="",INDIRECT("'"&amp;PARAMS!$D9&amp;"'!B2:B65000")=$C$4)),INDIRECT("'"&amp;PARAMS!$D9&amp;"'!D2:D65000"))),IF(OR(PARAMS!K$1="",PARAMS!$D9=""),"",PARAMS!$C9*SUMPRODUCT((INDIRECT("'"&amp;PARAMS!$D9&amp;"'!C2:C65000")&gt;PARAMS!J$1)*((INDIRECT("'"&amp;PARAMS!$D9&amp;"'!C2:C65000")&lt;=PARAMS!K$1))*(INDIRECT("'"&amp;PARAMS!$D9&amp;"'!A2:A65000")=$C$3)*(OR($C$4="",INDIRECT("'"&amp;PARAMS!$D9&amp;"'!B2:B65000")=$C$4)),INDIRECT("'"&amp;PARAMS!$D9&amp;"'!D2:D65000"))))</f>
        <v>0</v>
      </c>
      <c r="G18" s="2">
        <f ca="1">IF(ISBLANK($C$3),IF(OR(PARAMS!L$1="",PARAMS!$D9=""),"",PARAMS!$C9*SUMPRODUCT((INDIRECT("'"&amp;PARAMS!$D9&amp;"'!C2:C65000")&gt;PARAMS!K$1)*((INDIRECT("'"&amp;PARAMS!$D9&amp;"'!C2:C65000")&lt;=PARAMS!L$1))*(OR($C$3="",INDIRECT("'"&amp;PARAMS!$D9&amp;"'!A2:A65000")=$C$3))*(OR($C$4="",INDIRECT("'"&amp;PARAMS!$D9&amp;"'!B2:B65000")=$C$4)),INDIRECT("'"&amp;PARAMS!$D9&amp;"'!D2:D65000"))),IF(OR(PARAMS!L$1="",PARAMS!$D9=""),"",PARAMS!$C9*SUMPRODUCT((INDIRECT("'"&amp;PARAMS!$D9&amp;"'!C2:C65000")&gt;PARAMS!K$1)*((INDIRECT("'"&amp;PARAMS!$D9&amp;"'!C2:C65000")&lt;=PARAMS!L$1))*(INDIRECT("'"&amp;PARAMS!$D9&amp;"'!A2:A65000")=$C$3)*(OR($C$4="",INDIRECT("'"&amp;PARAMS!$D9&amp;"'!B2:B65000")=$C$4)),INDIRECT("'"&amp;PARAMS!$D9&amp;"'!D2:D65000"))))</f>
        <v>0</v>
      </c>
      <c r="H18" s="2">
        <f ca="1">IF(ISBLANK($C$3),IF(OR(PARAMS!M$1="",PARAMS!$D9=""),"",PARAMS!$C9*SUMPRODUCT((INDIRECT("'"&amp;PARAMS!$D9&amp;"'!C2:C65000")&gt;PARAMS!L$1)*((INDIRECT("'"&amp;PARAMS!$D9&amp;"'!C2:C65000")&lt;=PARAMS!M$1))*(OR($C$3="",INDIRECT("'"&amp;PARAMS!$D9&amp;"'!A2:A65000")=$C$3))*(OR($C$4="",INDIRECT("'"&amp;PARAMS!$D9&amp;"'!B2:B65000")=$C$4)),INDIRECT("'"&amp;PARAMS!$D9&amp;"'!D2:D65000"))),IF(OR(PARAMS!M$1="",PARAMS!$D9=""),"",PARAMS!$C9*SUMPRODUCT((INDIRECT("'"&amp;PARAMS!$D9&amp;"'!C2:C65000")&gt;PARAMS!L$1)*((INDIRECT("'"&amp;PARAMS!$D9&amp;"'!C2:C65000")&lt;=PARAMS!M$1))*(INDIRECT("'"&amp;PARAMS!$D9&amp;"'!A2:A65000")=$C$3)*(OR($C$4="",INDIRECT("'"&amp;PARAMS!$D9&amp;"'!B2:B65000")=$C$4)),INDIRECT("'"&amp;PARAMS!$D9&amp;"'!D2:D65000"))))</f>
        <v>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2:31" x14ac:dyDescent="0.25">
      <c r="B19" s="4" t="str">
        <f>IF(PARAMS!$E10="","",HYPERLINK("#"&amp;PARAMS!D10&amp;"!A1",PARAMS!E10))</f>
        <v>Factures filiales non comptabilisées</v>
      </c>
      <c r="C19" s="2">
        <f ca="1">IF(ISBLANK($C$3),IF(OR(PARAMS!H$1="",PARAMS!$D10=""),"",PARAMS!$C10*SUMPRODUCT((INDIRECT("'"&amp;PARAMS!$D10&amp;"'!C2:C65000")&gt;PARAMS!G$1)*((INDIRECT("'"&amp;PARAMS!$D10&amp;"'!C2:C65000")&lt;=PARAMS!H$1))*(OR($C$3="",INDIRECT("'"&amp;PARAMS!$D10&amp;"'!A2:A65000")=$C$3))*(OR($C$4="",INDIRECT("'"&amp;PARAMS!$D10&amp;"'!B2:B65000")=$C$4)),INDIRECT("'"&amp;PARAMS!$D10&amp;"'!D2:D65000"))),IF(OR(PARAMS!H$1="",PARAMS!$D10=""),"",PARAMS!$C10*SUMPRODUCT((INDIRECT("'"&amp;PARAMS!$D10&amp;"'!C2:C65000")&gt;PARAMS!G$1)*((INDIRECT("'"&amp;PARAMS!$D10&amp;"'!C2:C65000")&lt;=PARAMS!H$1))*(INDIRECT("'"&amp;PARAMS!$D10&amp;"'!A2:A65000")=$C$3)*(OR($C$4="",INDIRECT("'"&amp;PARAMS!$D10&amp;"'!B2:B65000")=$C$4)),INDIRECT("'"&amp;PARAMS!$D10&amp;"'!D2:D65000"))))</f>
        <v>0</v>
      </c>
      <c r="D19" s="2">
        <f ca="1">IF(ISBLANK($C$3),IF(OR(PARAMS!I$1="",PARAMS!$D10=""),"",PARAMS!$C10*SUMPRODUCT((INDIRECT("'"&amp;PARAMS!$D10&amp;"'!C2:C65000")&gt;PARAMS!H$1)*((INDIRECT("'"&amp;PARAMS!$D10&amp;"'!C2:C65000")&lt;=PARAMS!I$1))*(OR($C$3="",INDIRECT("'"&amp;PARAMS!$D10&amp;"'!A2:A65000")=$C$3))*(OR($C$4="",INDIRECT("'"&amp;PARAMS!$D10&amp;"'!B2:B65000")=$C$4)),INDIRECT("'"&amp;PARAMS!$D10&amp;"'!D2:D65000"))),IF(OR(PARAMS!I$1="",PARAMS!$D10=""),"",PARAMS!$C10*SUMPRODUCT((INDIRECT("'"&amp;PARAMS!$D10&amp;"'!C2:C65000")&gt;PARAMS!H$1)*((INDIRECT("'"&amp;PARAMS!$D10&amp;"'!C2:C65000")&lt;=PARAMS!I$1))*(INDIRECT("'"&amp;PARAMS!$D10&amp;"'!A2:A65000")=$C$3)*(OR($C$4="",INDIRECT("'"&amp;PARAMS!$D10&amp;"'!B2:B65000")=$C$4)),INDIRECT("'"&amp;PARAMS!$D10&amp;"'!D2:D65000"))))</f>
        <v>0</v>
      </c>
      <c r="E19" s="2">
        <f ca="1">IF(ISBLANK($C$3),IF(OR(PARAMS!J$1="",PARAMS!$D10=""),"",PARAMS!$C10*SUMPRODUCT((INDIRECT("'"&amp;PARAMS!$D10&amp;"'!C2:C65000")&gt;PARAMS!I$1)*((INDIRECT("'"&amp;PARAMS!$D10&amp;"'!C2:C65000")&lt;=PARAMS!J$1))*(OR($C$3="",INDIRECT("'"&amp;PARAMS!$D10&amp;"'!A2:A65000")=$C$3))*(OR($C$4="",INDIRECT("'"&amp;PARAMS!$D10&amp;"'!B2:B65000")=$C$4)),INDIRECT("'"&amp;PARAMS!$D10&amp;"'!D2:D65000"))),IF(OR(PARAMS!J$1="",PARAMS!$D10=""),"",PARAMS!$C10*SUMPRODUCT((INDIRECT("'"&amp;PARAMS!$D10&amp;"'!C2:C65000")&gt;PARAMS!I$1)*((INDIRECT("'"&amp;PARAMS!$D10&amp;"'!C2:C65000")&lt;=PARAMS!J$1))*(INDIRECT("'"&amp;PARAMS!$D10&amp;"'!A2:A65000")=$C$3)*(OR($C$4="",INDIRECT("'"&amp;PARAMS!$D10&amp;"'!B2:B65000")=$C$4)),INDIRECT("'"&amp;PARAMS!$D10&amp;"'!D2:D65000"))))</f>
        <v>0</v>
      </c>
      <c r="F19" s="2">
        <f ca="1">IF(ISBLANK($C$3),IF(OR(PARAMS!K$1="",PARAMS!$D10=""),"",PARAMS!$C10*SUMPRODUCT((INDIRECT("'"&amp;PARAMS!$D10&amp;"'!C2:C65000")&gt;PARAMS!J$1)*((INDIRECT("'"&amp;PARAMS!$D10&amp;"'!C2:C65000")&lt;=PARAMS!K$1))*(OR($C$3="",INDIRECT("'"&amp;PARAMS!$D10&amp;"'!A2:A65000")=$C$3))*(OR($C$4="",INDIRECT("'"&amp;PARAMS!$D10&amp;"'!B2:B65000")=$C$4)),INDIRECT("'"&amp;PARAMS!$D10&amp;"'!D2:D65000"))),IF(OR(PARAMS!K$1="",PARAMS!$D10=""),"",PARAMS!$C10*SUMPRODUCT((INDIRECT("'"&amp;PARAMS!$D10&amp;"'!C2:C65000")&gt;PARAMS!J$1)*((INDIRECT("'"&amp;PARAMS!$D10&amp;"'!C2:C65000")&lt;=PARAMS!K$1))*(INDIRECT("'"&amp;PARAMS!$D10&amp;"'!A2:A65000")=$C$3)*(OR($C$4="",INDIRECT("'"&amp;PARAMS!$D10&amp;"'!B2:B65000")=$C$4)),INDIRECT("'"&amp;PARAMS!$D10&amp;"'!D2:D65000"))))</f>
        <v>0</v>
      </c>
      <c r="G19" s="2">
        <f ca="1">IF(ISBLANK($C$3),IF(OR(PARAMS!L$1="",PARAMS!$D10=""),"",PARAMS!$C10*SUMPRODUCT((INDIRECT("'"&amp;PARAMS!$D10&amp;"'!C2:C65000")&gt;PARAMS!K$1)*((INDIRECT("'"&amp;PARAMS!$D10&amp;"'!C2:C65000")&lt;=PARAMS!L$1))*(OR($C$3="",INDIRECT("'"&amp;PARAMS!$D10&amp;"'!A2:A65000")=$C$3))*(OR($C$4="",INDIRECT("'"&amp;PARAMS!$D10&amp;"'!B2:B65000")=$C$4)),INDIRECT("'"&amp;PARAMS!$D10&amp;"'!D2:D65000"))),IF(OR(PARAMS!L$1="",PARAMS!$D10=""),"",PARAMS!$C10*SUMPRODUCT((INDIRECT("'"&amp;PARAMS!$D10&amp;"'!C2:C65000")&gt;PARAMS!K$1)*((INDIRECT("'"&amp;PARAMS!$D10&amp;"'!C2:C65000")&lt;=PARAMS!L$1))*(INDIRECT("'"&amp;PARAMS!$D10&amp;"'!A2:A65000")=$C$3)*(OR($C$4="",INDIRECT("'"&amp;PARAMS!$D10&amp;"'!B2:B65000")=$C$4)),INDIRECT("'"&amp;PARAMS!$D10&amp;"'!D2:D65000"))))</f>
        <v>0</v>
      </c>
      <c r="H19" s="2">
        <f ca="1">IF(ISBLANK($C$3),IF(OR(PARAMS!M$1="",PARAMS!$D10=""),"",PARAMS!$C10*SUMPRODUCT((INDIRECT("'"&amp;PARAMS!$D10&amp;"'!C2:C65000")&gt;PARAMS!L$1)*((INDIRECT("'"&amp;PARAMS!$D10&amp;"'!C2:C65000")&lt;=PARAMS!M$1))*(OR($C$3="",INDIRECT("'"&amp;PARAMS!$D10&amp;"'!A2:A65000")=$C$3))*(OR($C$4="",INDIRECT("'"&amp;PARAMS!$D10&amp;"'!B2:B65000")=$C$4)),INDIRECT("'"&amp;PARAMS!$D10&amp;"'!D2:D65000"))),IF(OR(PARAMS!M$1="",PARAMS!$D10=""),"",PARAMS!$C10*SUMPRODUCT((INDIRECT("'"&amp;PARAMS!$D10&amp;"'!C2:C65000")&gt;PARAMS!L$1)*((INDIRECT("'"&amp;PARAMS!$D10&amp;"'!C2:C65000")&lt;=PARAMS!M$1))*(INDIRECT("'"&amp;PARAMS!$D10&amp;"'!A2:A65000")=$C$3)*(OR($C$4="",INDIRECT("'"&amp;PARAMS!$D10&amp;"'!B2:B65000")=$C$4)),INDIRECT("'"&amp;PARAMS!$D10&amp;"'!D2:D65000"))))</f>
        <v>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2:31" x14ac:dyDescent="0.25">
      <c r="B20" s="4" t="str">
        <f>IF(PARAMS!$E11="","",HYPERLINK("#"&amp;PARAMS!D11&amp;"!A1",PARAMS!E11))</f>
        <v/>
      </c>
      <c r="C20" s="2" t="str">
        <f ca="1">IF(ISBLANK($C$3),IF(OR(PARAMS!H$1="",PARAMS!$D11=""),"",PARAMS!$C11*SUMPRODUCT((INDIRECT("'"&amp;PARAMS!$D11&amp;"'!C2:C65000")&gt;PARAMS!G$1)*((INDIRECT("'"&amp;PARAMS!$D11&amp;"'!C2:C65000")&lt;=PARAMS!H$1))*(OR($C$3="",INDIRECT("'"&amp;PARAMS!$D11&amp;"'!A2:A65000")=$C$3))*(OR($C$4="",INDIRECT("'"&amp;PARAMS!$D11&amp;"'!B2:B65000")=$C$4)),INDIRECT("'"&amp;PARAMS!$D11&amp;"'!D2:D65000"))),IF(OR(PARAMS!H$1="",PARAMS!$D11=""),"",PARAMS!$C11*SUMPRODUCT((INDIRECT("'"&amp;PARAMS!$D11&amp;"'!C2:C65000")&gt;PARAMS!G$1)*((INDIRECT("'"&amp;PARAMS!$D11&amp;"'!C2:C65000")&lt;=PARAMS!H$1))*(INDIRECT("'"&amp;PARAMS!$D11&amp;"'!A2:A65000")=$C$3)*(OR($C$4="",INDIRECT("'"&amp;PARAMS!$D11&amp;"'!B2:B65000")=$C$4)),INDIRECT("'"&amp;PARAMS!$D11&amp;"'!D2:D65000"))))</f>
        <v/>
      </c>
      <c r="D20" s="2" t="str">
        <f ca="1">IF(ISBLANK($C$3),IF(OR(PARAMS!I$1="",PARAMS!$D11=""),"",PARAMS!$C11*SUMPRODUCT((INDIRECT("'"&amp;PARAMS!$D11&amp;"'!C2:C65000")&gt;PARAMS!H$1)*((INDIRECT("'"&amp;PARAMS!$D11&amp;"'!C2:C65000")&lt;=PARAMS!I$1))*(OR($C$3="",INDIRECT("'"&amp;PARAMS!$D11&amp;"'!A2:A65000")=$C$3))*(OR($C$4="",INDIRECT("'"&amp;PARAMS!$D11&amp;"'!B2:B65000")=$C$4)),INDIRECT("'"&amp;PARAMS!$D11&amp;"'!D2:D65000"))),IF(OR(PARAMS!I$1="",PARAMS!$D11=""),"",PARAMS!$C11*SUMPRODUCT((INDIRECT("'"&amp;PARAMS!$D11&amp;"'!C2:C65000")&gt;PARAMS!H$1)*((INDIRECT("'"&amp;PARAMS!$D11&amp;"'!C2:C65000")&lt;=PARAMS!I$1))*(INDIRECT("'"&amp;PARAMS!$D11&amp;"'!A2:A65000")=$C$3)*(OR($C$4="",INDIRECT("'"&amp;PARAMS!$D11&amp;"'!B2:B65000")=$C$4)),INDIRECT("'"&amp;PARAMS!$D11&amp;"'!D2:D65000"))))</f>
        <v/>
      </c>
      <c r="E20" s="2" t="str">
        <f ca="1">IF(ISBLANK($C$3),IF(OR(PARAMS!J$1="",PARAMS!$D11=""),"",PARAMS!$C11*SUMPRODUCT((INDIRECT("'"&amp;PARAMS!$D11&amp;"'!C2:C65000")&gt;PARAMS!I$1)*((INDIRECT("'"&amp;PARAMS!$D11&amp;"'!C2:C65000")&lt;=PARAMS!J$1))*(OR($C$3="",INDIRECT("'"&amp;PARAMS!$D11&amp;"'!A2:A65000")=$C$3))*(OR($C$4="",INDIRECT("'"&amp;PARAMS!$D11&amp;"'!B2:B65000")=$C$4)),INDIRECT("'"&amp;PARAMS!$D11&amp;"'!D2:D65000"))),IF(OR(PARAMS!J$1="",PARAMS!$D11=""),"",PARAMS!$C11*SUMPRODUCT((INDIRECT("'"&amp;PARAMS!$D11&amp;"'!C2:C65000")&gt;PARAMS!I$1)*((INDIRECT("'"&amp;PARAMS!$D11&amp;"'!C2:C65000")&lt;=PARAMS!J$1))*(INDIRECT("'"&amp;PARAMS!$D11&amp;"'!A2:A65000")=$C$3)*(OR($C$4="",INDIRECT("'"&amp;PARAMS!$D11&amp;"'!B2:B65000")=$C$4)),INDIRECT("'"&amp;PARAMS!$D11&amp;"'!D2:D65000"))))</f>
        <v/>
      </c>
      <c r="F20" s="2" t="str">
        <f ca="1">IF(ISBLANK($C$3),IF(OR(PARAMS!K$1="",PARAMS!$D11=""),"",PARAMS!$C11*SUMPRODUCT((INDIRECT("'"&amp;PARAMS!$D11&amp;"'!C2:C65000")&gt;PARAMS!J$1)*((INDIRECT("'"&amp;PARAMS!$D11&amp;"'!C2:C65000")&lt;=PARAMS!K$1))*(OR($C$3="",INDIRECT("'"&amp;PARAMS!$D11&amp;"'!A2:A65000")=$C$3))*(OR($C$4="",INDIRECT("'"&amp;PARAMS!$D11&amp;"'!B2:B65000")=$C$4)),INDIRECT("'"&amp;PARAMS!$D11&amp;"'!D2:D65000"))),IF(OR(PARAMS!K$1="",PARAMS!$D11=""),"",PARAMS!$C11*SUMPRODUCT((INDIRECT("'"&amp;PARAMS!$D11&amp;"'!C2:C65000")&gt;PARAMS!J$1)*((INDIRECT("'"&amp;PARAMS!$D11&amp;"'!C2:C65000")&lt;=PARAMS!K$1))*(INDIRECT("'"&amp;PARAMS!$D11&amp;"'!A2:A65000")=$C$3)*(OR($C$4="",INDIRECT("'"&amp;PARAMS!$D11&amp;"'!B2:B65000")=$C$4)),INDIRECT("'"&amp;PARAMS!$D11&amp;"'!D2:D65000"))))</f>
        <v/>
      </c>
      <c r="G20" s="2" t="str">
        <f ca="1">IF(ISBLANK($C$3),IF(OR(PARAMS!L$1="",PARAMS!$D11=""),"",PARAMS!$C11*SUMPRODUCT((INDIRECT("'"&amp;PARAMS!$D11&amp;"'!C2:C65000")&gt;PARAMS!K$1)*((INDIRECT("'"&amp;PARAMS!$D11&amp;"'!C2:C65000")&lt;=PARAMS!L$1))*(OR($C$3="",INDIRECT("'"&amp;PARAMS!$D11&amp;"'!A2:A65000")=$C$3))*(OR($C$4="",INDIRECT("'"&amp;PARAMS!$D11&amp;"'!B2:B65000")=$C$4)),INDIRECT("'"&amp;PARAMS!$D11&amp;"'!D2:D65000"))),IF(OR(PARAMS!L$1="",PARAMS!$D11=""),"",PARAMS!$C11*SUMPRODUCT((INDIRECT("'"&amp;PARAMS!$D11&amp;"'!C2:C65000")&gt;PARAMS!K$1)*((INDIRECT("'"&amp;PARAMS!$D11&amp;"'!C2:C65000")&lt;=PARAMS!L$1))*(INDIRECT("'"&amp;PARAMS!$D11&amp;"'!A2:A65000")=$C$3)*(OR($C$4="",INDIRECT("'"&amp;PARAMS!$D11&amp;"'!B2:B65000")=$C$4)),INDIRECT("'"&amp;PARAMS!$D11&amp;"'!D2:D65000"))))</f>
        <v/>
      </c>
      <c r="H20" s="2" t="str">
        <f ca="1">IF(ISBLANK($C$3),IF(OR(PARAMS!M$1="",PARAMS!$D11=""),"",PARAMS!$C11*SUMPRODUCT((INDIRECT("'"&amp;PARAMS!$D11&amp;"'!C2:C65000")&gt;PARAMS!L$1)*((INDIRECT("'"&amp;PARAMS!$D11&amp;"'!C2:C65000")&lt;=PARAMS!M$1))*(OR($C$3="",INDIRECT("'"&amp;PARAMS!$D11&amp;"'!A2:A65000")=$C$3))*(OR($C$4="",INDIRECT("'"&amp;PARAMS!$D11&amp;"'!B2:B65000")=$C$4)),INDIRECT("'"&amp;PARAMS!$D11&amp;"'!D2:D65000"))),IF(OR(PARAMS!M$1="",PARAMS!$D11=""),"",PARAMS!$C11*SUMPRODUCT((INDIRECT("'"&amp;PARAMS!$D11&amp;"'!C2:C65000")&gt;PARAMS!L$1)*((INDIRECT("'"&amp;PARAMS!$D11&amp;"'!C2:C65000")&lt;=PARAMS!M$1))*(INDIRECT("'"&amp;PARAMS!$D11&amp;"'!A2:A65000")=$C$3)*(OR($C$4="",INDIRECT("'"&amp;PARAMS!$D11&amp;"'!B2:B65000")=$C$4)),INDIRECT("'"&amp;PARAMS!$D11&amp;"'!D2:D65000"))))</f>
        <v/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2:31" x14ac:dyDescent="0.25">
      <c r="B21" s="4" t="str">
        <f>IF(PARAMS!$E12="","",HYPERLINK("#"&amp;PARAMS!D12&amp;"!A1",PARAMS!E12))</f>
        <v>Règlt. attendus</v>
      </c>
      <c r="C21" s="2">
        <f ca="1">IF(ISBLANK($C$3),IF(OR(PARAMS!H$1="",PARAMS!$D12=""),"",PARAMS!$C12*SUMPRODUCT((INDIRECT("'"&amp;PARAMS!$D12&amp;"'!C2:C65000")&gt;PARAMS!G$1)*((INDIRECT("'"&amp;PARAMS!$D12&amp;"'!C2:C65000")&lt;=PARAMS!H$1))*(OR($C$3="",INDIRECT("'"&amp;PARAMS!$D12&amp;"'!A2:A65000")=$C$3))*(OR($C$4="",INDIRECT("'"&amp;PARAMS!$D12&amp;"'!B2:B65000")=$C$4)),INDIRECT("'"&amp;PARAMS!$D12&amp;"'!D2:D65000"))),IF(OR(PARAMS!H$1="",PARAMS!$D12=""),"",PARAMS!$C12*SUMPRODUCT((INDIRECT("'"&amp;PARAMS!$D12&amp;"'!C2:C65000")&gt;PARAMS!G$1)*((INDIRECT("'"&amp;PARAMS!$D12&amp;"'!C2:C65000")&lt;=PARAMS!H$1))*(INDIRECT("'"&amp;PARAMS!$D12&amp;"'!A2:A65000")=$C$3)*(OR($C$4="",INDIRECT("'"&amp;PARAMS!$D12&amp;"'!B2:B65000")=$C$4)),INDIRECT("'"&amp;PARAMS!$D12&amp;"'!D2:D65000"))))</f>
        <v>0</v>
      </c>
      <c r="D21" s="2">
        <f ca="1">IF(ISBLANK($C$3),IF(OR(PARAMS!I$1="",PARAMS!$D12=""),"",PARAMS!$C12*SUMPRODUCT((INDIRECT("'"&amp;PARAMS!$D12&amp;"'!C2:C65000")&gt;PARAMS!H$1)*((INDIRECT("'"&amp;PARAMS!$D12&amp;"'!C2:C65000")&lt;=PARAMS!I$1))*(OR($C$3="",INDIRECT("'"&amp;PARAMS!$D12&amp;"'!A2:A65000")=$C$3))*(OR($C$4="",INDIRECT("'"&amp;PARAMS!$D12&amp;"'!B2:B65000")=$C$4)),INDIRECT("'"&amp;PARAMS!$D12&amp;"'!D2:D65000"))),IF(OR(PARAMS!I$1="",PARAMS!$D12=""),"",PARAMS!$C12*SUMPRODUCT((INDIRECT("'"&amp;PARAMS!$D12&amp;"'!C2:C65000")&gt;PARAMS!H$1)*((INDIRECT("'"&amp;PARAMS!$D12&amp;"'!C2:C65000")&lt;=PARAMS!I$1))*(INDIRECT("'"&amp;PARAMS!$D12&amp;"'!A2:A65000")=$C$3)*(OR($C$4="",INDIRECT("'"&amp;PARAMS!$D12&amp;"'!B2:B65000")=$C$4)),INDIRECT("'"&amp;PARAMS!$D12&amp;"'!D2:D65000"))))</f>
        <v>0</v>
      </c>
      <c r="E21" s="2">
        <f ca="1">IF(ISBLANK($C$3),IF(OR(PARAMS!J$1="",PARAMS!$D12=""),"",PARAMS!$C12*SUMPRODUCT((INDIRECT("'"&amp;PARAMS!$D12&amp;"'!C2:C65000")&gt;PARAMS!I$1)*((INDIRECT("'"&amp;PARAMS!$D12&amp;"'!C2:C65000")&lt;=PARAMS!J$1))*(OR($C$3="",INDIRECT("'"&amp;PARAMS!$D12&amp;"'!A2:A65000")=$C$3))*(OR($C$4="",INDIRECT("'"&amp;PARAMS!$D12&amp;"'!B2:B65000")=$C$4)),INDIRECT("'"&amp;PARAMS!$D12&amp;"'!D2:D65000"))),IF(OR(PARAMS!J$1="",PARAMS!$D12=""),"",PARAMS!$C12*SUMPRODUCT((INDIRECT("'"&amp;PARAMS!$D12&amp;"'!C2:C65000")&gt;PARAMS!I$1)*((INDIRECT("'"&amp;PARAMS!$D12&amp;"'!C2:C65000")&lt;=PARAMS!J$1))*(INDIRECT("'"&amp;PARAMS!$D12&amp;"'!A2:A65000")=$C$3)*(OR($C$4="",INDIRECT("'"&amp;PARAMS!$D12&amp;"'!B2:B65000")=$C$4)),INDIRECT("'"&amp;PARAMS!$D12&amp;"'!D2:D65000"))))</f>
        <v>0</v>
      </c>
      <c r="F21" s="2">
        <f ca="1">IF(ISBLANK($C$3),IF(OR(PARAMS!K$1="",PARAMS!$D12=""),"",PARAMS!$C12*SUMPRODUCT((INDIRECT("'"&amp;PARAMS!$D12&amp;"'!C2:C65000")&gt;PARAMS!J$1)*((INDIRECT("'"&amp;PARAMS!$D12&amp;"'!C2:C65000")&lt;=PARAMS!K$1))*(OR($C$3="",INDIRECT("'"&amp;PARAMS!$D12&amp;"'!A2:A65000")=$C$3))*(OR($C$4="",INDIRECT("'"&amp;PARAMS!$D12&amp;"'!B2:B65000")=$C$4)),INDIRECT("'"&amp;PARAMS!$D12&amp;"'!D2:D65000"))),IF(OR(PARAMS!K$1="",PARAMS!$D12=""),"",PARAMS!$C12*SUMPRODUCT((INDIRECT("'"&amp;PARAMS!$D12&amp;"'!C2:C65000")&gt;PARAMS!J$1)*((INDIRECT("'"&amp;PARAMS!$D12&amp;"'!C2:C65000")&lt;=PARAMS!K$1))*(INDIRECT("'"&amp;PARAMS!$D12&amp;"'!A2:A65000")=$C$3)*(OR($C$4="",INDIRECT("'"&amp;PARAMS!$D12&amp;"'!B2:B65000")=$C$4)),INDIRECT("'"&amp;PARAMS!$D12&amp;"'!D2:D65000"))))</f>
        <v>0</v>
      </c>
      <c r="G21" s="2">
        <f ca="1">IF(ISBLANK($C$3),IF(OR(PARAMS!L$1="",PARAMS!$D12=""),"",PARAMS!$C12*SUMPRODUCT((INDIRECT("'"&amp;PARAMS!$D12&amp;"'!C2:C65000")&gt;PARAMS!K$1)*((INDIRECT("'"&amp;PARAMS!$D12&amp;"'!C2:C65000")&lt;=PARAMS!L$1))*(OR($C$3="",INDIRECT("'"&amp;PARAMS!$D12&amp;"'!A2:A65000")=$C$3))*(OR($C$4="",INDIRECT("'"&amp;PARAMS!$D12&amp;"'!B2:B65000")=$C$4)),INDIRECT("'"&amp;PARAMS!$D12&amp;"'!D2:D65000"))),IF(OR(PARAMS!L$1="",PARAMS!$D12=""),"",PARAMS!$C12*SUMPRODUCT((INDIRECT("'"&amp;PARAMS!$D12&amp;"'!C2:C65000")&gt;PARAMS!K$1)*((INDIRECT("'"&amp;PARAMS!$D12&amp;"'!C2:C65000")&lt;=PARAMS!L$1))*(INDIRECT("'"&amp;PARAMS!$D12&amp;"'!A2:A65000")=$C$3)*(OR($C$4="",INDIRECT("'"&amp;PARAMS!$D12&amp;"'!B2:B65000")=$C$4)),INDIRECT("'"&amp;PARAMS!$D12&amp;"'!D2:D65000"))))</f>
        <v>0</v>
      </c>
      <c r="H21" s="2">
        <f ca="1">IF(ISBLANK($C$3),IF(OR(PARAMS!M$1="",PARAMS!$D12=""),"",PARAMS!$C12*SUMPRODUCT((INDIRECT("'"&amp;PARAMS!$D12&amp;"'!C2:C65000")&gt;PARAMS!L$1)*((INDIRECT("'"&amp;PARAMS!$D12&amp;"'!C2:C65000")&lt;=PARAMS!M$1))*(OR($C$3="",INDIRECT("'"&amp;PARAMS!$D12&amp;"'!A2:A65000")=$C$3))*(OR($C$4="",INDIRECT("'"&amp;PARAMS!$D12&amp;"'!B2:B65000")=$C$4)),INDIRECT("'"&amp;PARAMS!$D12&amp;"'!D2:D65000"))),IF(OR(PARAMS!M$1="",PARAMS!$D12=""),"",PARAMS!$C12*SUMPRODUCT((INDIRECT("'"&amp;PARAMS!$D12&amp;"'!C2:C65000")&gt;PARAMS!L$1)*((INDIRECT("'"&amp;PARAMS!$D12&amp;"'!C2:C65000")&lt;=PARAMS!M$1))*(INDIRECT("'"&amp;PARAMS!$D12&amp;"'!A2:A65000")=$C$3)*(OR($C$4="",INDIRECT("'"&amp;PARAMS!$D12&amp;"'!B2:B65000")=$C$4)),INDIRECT("'"&amp;PARAMS!$D12&amp;"'!D2:D65000"))))</f>
        <v>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2:31" x14ac:dyDescent="0.25">
      <c r="B22" s="4" t="str">
        <f>IF(PARAMS!$E13="","",HYPERLINK("#"&amp;PARAMS!D13&amp;"!A1",PARAMS!E13))</f>
        <v>Règlt. attendus par BO</v>
      </c>
      <c r="C22" s="2">
        <f ca="1">IF(ISBLANK($C$3),IF(OR(PARAMS!H$1="",PARAMS!$D13=""),"",PARAMS!$C13*SUMPRODUCT((INDIRECT("'"&amp;PARAMS!$D13&amp;"'!C2:C65000")&gt;PARAMS!G$1)*((INDIRECT("'"&amp;PARAMS!$D13&amp;"'!C2:C65000")&lt;=PARAMS!H$1))*(OR($C$3="",INDIRECT("'"&amp;PARAMS!$D13&amp;"'!A2:A65000")=$C$3))*(OR($C$4="",INDIRECT("'"&amp;PARAMS!$D13&amp;"'!B2:B65000")=$C$4)),INDIRECT("'"&amp;PARAMS!$D13&amp;"'!D2:D65000"))),IF(OR(PARAMS!H$1="",PARAMS!$D13=""),"",PARAMS!$C13*SUMPRODUCT((INDIRECT("'"&amp;PARAMS!$D13&amp;"'!C2:C65000")&gt;PARAMS!G$1)*((INDIRECT("'"&amp;PARAMS!$D13&amp;"'!C2:C65000")&lt;=PARAMS!H$1))*(INDIRECT("'"&amp;PARAMS!$D13&amp;"'!A2:A65000")=$C$3)*(OR($C$4="",INDIRECT("'"&amp;PARAMS!$D13&amp;"'!B2:B65000")=$C$4)),INDIRECT("'"&amp;PARAMS!$D13&amp;"'!D2:D65000"))))</f>
        <v>0</v>
      </c>
      <c r="D22" s="2">
        <f ca="1">IF(ISBLANK($C$3),IF(OR(PARAMS!I$1="",PARAMS!$D13=""),"",PARAMS!$C13*SUMPRODUCT((INDIRECT("'"&amp;PARAMS!$D13&amp;"'!C2:C65000")&gt;PARAMS!H$1)*((INDIRECT("'"&amp;PARAMS!$D13&amp;"'!C2:C65000")&lt;=PARAMS!I$1))*(OR($C$3="",INDIRECT("'"&amp;PARAMS!$D13&amp;"'!A2:A65000")=$C$3))*(OR($C$4="",INDIRECT("'"&amp;PARAMS!$D13&amp;"'!B2:B65000")=$C$4)),INDIRECT("'"&amp;PARAMS!$D13&amp;"'!D2:D65000"))),IF(OR(PARAMS!I$1="",PARAMS!$D13=""),"",PARAMS!$C13*SUMPRODUCT((INDIRECT("'"&amp;PARAMS!$D13&amp;"'!C2:C65000")&gt;PARAMS!H$1)*((INDIRECT("'"&amp;PARAMS!$D13&amp;"'!C2:C65000")&lt;=PARAMS!I$1))*(INDIRECT("'"&amp;PARAMS!$D13&amp;"'!A2:A65000")=$C$3)*(OR($C$4="",INDIRECT("'"&amp;PARAMS!$D13&amp;"'!B2:B65000")=$C$4)),INDIRECT("'"&amp;PARAMS!$D13&amp;"'!D2:D65000"))))</f>
        <v>0</v>
      </c>
      <c r="E22" s="2">
        <f ca="1">IF(ISBLANK($C$3),IF(OR(PARAMS!J$1="",PARAMS!$D13=""),"",PARAMS!$C13*SUMPRODUCT((INDIRECT("'"&amp;PARAMS!$D13&amp;"'!C2:C65000")&gt;PARAMS!I$1)*((INDIRECT("'"&amp;PARAMS!$D13&amp;"'!C2:C65000")&lt;=PARAMS!J$1))*(OR($C$3="",INDIRECT("'"&amp;PARAMS!$D13&amp;"'!A2:A65000")=$C$3))*(OR($C$4="",INDIRECT("'"&amp;PARAMS!$D13&amp;"'!B2:B65000")=$C$4)),INDIRECT("'"&amp;PARAMS!$D13&amp;"'!D2:D65000"))),IF(OR(PARAMS!J$1="",PARAMS!$D13=""),"",PARAMS!$C13*SUMPRODUCT((INDIRECT("'"&amp;PARAMS!$D13&amp;"'!C2:C65000")&gt;PARAMS!I$1)*((INDIRECT("'"&amp;PARAMS!$D13&amp;"'!C2:C65000")&lt;=PARAMS!J$1))*(INDIRECT("'"&amp;PARAMS!$D13&amp;"'!A2:A65000")=$C$3)*(OR($C$4="",INDIRECT("'"&amp;PARAMS!$D13&amp;"'!B2:B65000")=$C$4)),INDIRECT("'"&amp;PARAMS!$D13&amp;"'!D2:D65000"))))</f>
        <v>0</v>
      </c>
      <c r="F22" s="2">
        <f ca="1">IF(ISBLANK($C$3),IF(OR(PARAMS!K$1="",PARAMS!$D13=""),"",PARAMS!$C13*SUMPRODUCT((INDIRECT("'"&amp;PARAMS!$D13&amp;"'!C2:C65000")&gt;PARAMS!J$1)*((INDIRECT("'"&amp;PARAMS!$D13&amp;"'!C2:C65000")&lt;=PARAMS!K$1))*(OR($C$3="",INDIRECT("'"&amp;PARAMS!$D13&amp;"'!A2:A65000")=$C$3))*(OR($C$4="",INDIRECT("'"&amp;PARAMS!$D13&amp;"'!B2:B65000")=$C$4)),INDIRECT("'"&amp;PARAMS!$D13&amp;"'!D2:D65000"))),IF(OR(PARAMS!K$1="",PARAMS!$D13=""),"",PARAMS!$C13*SUMPRODUCT((INDIRECT("'"&amp;PARAMS!$D13&amp;"'!C2:C65000")&gt;PARAMS!J$1)*((INDIRECT("'"&amp;PARAMS!$D13&amp;"'!C2:C65000")&lt;=PARAMS!K$1))*(INDIRECT("'"&amp;PARAMS!$D13&amp;"'!A2:A65000")=$C$3)*(OR($C$4="",INDIRECT("'"&amp;PARAMS!$D13&amp;"'!B2:B65000")=$C$4)),INDIRECT("'"&amp;PARAMS!$D13&amp;"'!D2:D65000"))))</f>
        <v>0</v>
      </c>
      <c r="G22" s="2">
        <f ca="1">IF(ISBLANK($C$3),IF(OR(PARAMS!L$1="",PARAMS!$D13=""),"",PARAMS!$C13*SUMPRODUCT((INDIRECT("'"&amp;PARAMS!$D13&amp;"'!C2:C65000")&gt;PARAMS!K$1)*((INDIRECT("'"&amp;PARAMS!$D13&amp;"'!C2:C65000")&lt;=PARAMS!L$1))*(OR($C$3="",INDIRECT("'"&amp;PARAMS!$D13&amp;"'!A2:A65000")=$C$3))*(OR($C$4="",INDIRECT("'"&amp;PARAMS!$D13&amp;"'!B2:B65000")=$C$4)),INDIRECT("'"&amp;PARAMS!$D13&amp;"'!D2:D65000"))),IF(OR(PARAMS!L$1="",PARAMS!$D13=""),"",PARAMS!$C13*SUMPRODUCT((INDIRECT("'"&amp;PARAMS!$D13&amp;"'!C2:C65000")&gt;PARAMS!K$1)*((INDIRECT("'"&amp;PARAMS!$D13&amp;"'!C2:C65000")&lt;=PARAMS!L$1))*(INDIRECT("'"&amp;PARAMS!$D13&amp;"'!A2:A65000")=$C$3)*(OR($C$4="",INDIRECT("'"&amp;PARAMS!$D13&amp;"'!B2:B65000")=$C$4)),INDIRECT("'"&amp;PARAMS!$D13&amp;"'!D2:D65000"))))</f>
        <v>0</v>
      </c>
      <c r="H22" s="2">
        <f ca="1">IF(ISBLANK($C$3),IF(OR(PARAMS!M$1="",PARAMS!$D13=""),"",PARAMS!$C13*SUMPRODUCT((INDIRECT("'"&amp;PARAMS!$D13&amp;"'!C2:C65000")&gt;PARAMS!L$1)*((INDIRECT("'"&amp;PARAMS!$D13&amp;"'!C2:C65000")&lt;=PARAMS!M$1))*(OR($C$3="",INDIRECT("'"&amp;PARAMS!$D13&amp;"'!A2:A65000")=$C$3))*(OR($C$4="",INDIRECT("'"&amp;PARAMS!$D13&amp;"'!B2:B65000")=$C$4)),INDIRECT("'"&amp;PARAMS!$D13&amp;"'!D2:D65000"))),IF(OR(PARAMS!M$1="",PARAMS!$D13=""),"",PARAMS!$C13*SUMPRODUCT((INDIRECT("'"&amp;PARAMS!$D13&amp;"'!C2:C65000")&gt;PARAMS!L$1)*((INDIRECT("'"&amp;PARAMS!$D13&amp;"'!C2:C65000")&lt;=PARAMS!M$1))*(INDIRECT("'"&amp;PARAMS!$D13&amp;"'!A2:A65000")=$C$3)*(OR($C$4="",INDIRECT("'"&amp;PARAMS!$D13&amp;"'!B2:B65000")=$C$4)),INDIRECT("'"&amp;PARAMS!$D13&amp;"'!D2:D65000"))))</f>
        <v>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2:31" x14ac:dyDescent="0.25">
      <c r="B23" s="4" t="str">
        <f>IF(PARAMS!$E14="","",HYPERLINK("#"&amp;PARAMS!D14&amp;"!A1",PARAMS!E14))</f>
        <v>Règlt. attendus par Traite NA</v>
      </c>
      <c r="C23" s="2">
        <f ca="1">IF(ISBLANK($C$3),IF(OR(PARAMS!H$1="",PARAMS!$D14=""),"",PARAMS!$C14*SUMPRODUCT((INDIRECT("'"&amp;PARAMS!$D14&amp;"'!C2:C65000")&gt;PARAMS!G$1)*((INDIRECT("'"&amp;PARAMS!$D14&amp;"'!C2:C65000")&lt;=PARAMS!H$1))*(OR($C$3="",INDIRECT("'"&amp;PARAMS!$D14&amp;"'!A2:A65000")=$C$3))*(OR($C$4="",INDIRECT("'"&amp;PARAMS!$D14&amp;"'!B2:B65000")=$C$4)),INDIRECT("'"&amp;PARAMS!$D14&amp;"'!D2:D65000"))),IF(OR(PARAMS!H$1="",PARAMS!$D14=""),"",PARAMS!$C14*SUMPRODUCT((INDIRECT("'"&amp;PARAMS!$D14&amp;"'!C2:C65000")&gt;PARAMS!G$1)*((INDIRECT("'"&amp;PARAMS!$D14&amp;"'!C2:C65000")&lt;=PARAMS!H$1))*(INDIRECT("'"&amp;PARAMS!$D14&amp;"'!A2:A65000")=$C$3)*(OR($C$4="",INDIRECT("'"&amp;PARAMS!$D14&amp;"'!B2:B65000")=$C$4)),INDIRECT("'"&amp;PARAMS!$D14&amp;"'!D2:D65000"))))</f>
        <v>0</v>
      </c>
      <c r="D23" s="2">
        <f ca="1">IF(ISBLANK($C$3),IF(OR(PARAMS!I$1="",PARAMS!$D14=""),"",PARAMS!$C14*SUMPRODUCT((INDIRECT("'"&amp;PARAMS!$D14&amp;"'!C2:C65000")&gt;PARAMS!H$1)*((INDIRECT("'"&amp;PARAMS!$D14&amp;"'!C2:C65000")&lt;=PARAMS!I$1))*(OR($C$3="",INDIRECT("'"&amp;PARAMS!$D14&amp;"'!A2:A65000")=$C$3))*(OR($C$4="",INDIRECT("'"&amp;PARAMS!$D14&amp;"'!B2:B65000")=$C$4)),INDIRECT("'"&amp;PARAMS!$D14&amp;"'!D2:D65000"))),IF(OR(PARAMS!I$1="",PARAMS!$D14=""),"",PARAMS!$C14*SUMPRODUCT((INDIRECT("'"&amp;PARAMS!$D14&amp;"'!C2:C65000")&gt;PARAMS!H$1)*((INDIRECT("'"&amp;PARAMS!$D14&amp;"'!C2:C65000")&lt;=PARAMS!I$1))*(INDIRECT("'"&amp;PARAMS!$D14&amp;"'!A2:A65000")=$C$3)*(OR($C$4="",INDIRECT("'"&amp;PARAMS!$D14&amp;"'!B2:B65000")=$C$4)),INDIRECT("'"&amp;PARAMS!$D14&amp;"'!D2:D65000"))))</f>
        <v>0</v>
      </c>
      <c r="E23" s="2">
        <f ca="1">IF(ISBLANK($C$3),IF(OR(PARAMS!J$1="",PARAMS!$D14=""),"",PARAMS!$C14*SUMPRODUCT((INDIRECT("'"&amp;PARAMS!$D14&amp;"'!C2:C65000")&gt;PARAMS!I$1)*((INDIRECT("'"&amp;PARAMS!$D14&amp;"'!C2:C65000")&lt;=PARAMS!J$1))*(OR($C$3="",INDIRECT("'"&amp;PARAMS!$D14&amp;"'!A2:A65000")=$C$3))*(OR($C$4="",INDIRECT("'"&amp;PARAMS!$D14&amp;"'!B2:B65000")=$C$4)),INDIRECT("'"&amp;PARAMS!$D14&amp;"'!D2:D65000"))),IF(OR(PARAMS!J$1="",PARAMS!$D14=""),"",PARAMS!$C14*SUMPRODUCT((INDIRECT("'"&amp;PARAMS!$D14&amp;"'!C2:C65000")&gt;PARAMS!I$1)*((INDIRECT("'"&amp;PARAMS!$D14&amp;"'!C2:C65000")&lt;=PARAMS!J$1))*(INDIRECT("'"&amp;PARAMS!$D14&amp;"'!A2:A65000")=$C$3)*(OR($C$4="",INDIRECT("'"&amp;PARAMS!$D14&amp;"'!B2:B65000")=$C$4)),INDIRECT("'"&amp;PARAMS!$D14&amp;"'!D2:D65000"))))</f>
        <v>0</v>
      </c>
      <c r="F23" s="2">
        <f ca="1">IF(ISBLANK($C$3),IF(OR(PARAMS!K$1="",PARAMS!$D14=""),"",PARAMS!$C14*SUMPRODUCT((INDIRECT("'"&amp;PARAMS!$D14&amp;"'!C2:C65000")&gt;PARAMS!J$1)*((INDIRECT("'"&amp;PARAMS!$D14&amp;"'!C2:C65000")&lt;=PARAMS!K$1))*(OR($C$3="",INDIRECT("'"&amp;PARAMS!$D14&amp;"'!A2:A65000")=$C$3))*(OR($C$4="",INDIRECT("'"&amp;PARAMS!$D14&amp;"'!B2:B65000")=$C$4)),INDIRECT("'"&amp;PARAMS!$D14&amp;"'!D2:D65000"))),IF(OR(PARAMS!K$1="",PARAMS!$D14=""),"",PARAMS!$C14*SUMPRODUCT((INDIRECT("'"&amp;PARAMS!$D14&amp;"'!C2:C65000")&gt;PARAMS!J$1)*((INDIRECT("'"&amp;PARAMS!$D14&amp;"'!C2:C65000")&lt;=PARAMS!K$1))*(INDIRECT("'"&amp;PARAMS!$D14&amp;"'!A2:A65000")=$C$3)*(OR($C$4="",INDIRECT("'"&amp;PARAMS!$D14&amp;"'!B2:B65000")=$C$4)),INDIRECT("'"&amp;PARAMS!$D14&amp;"'!D2:D65000"))))</f>
        <v>0</v>
      </c>
      <c r="G23" s="2">
        <f ca="1">IF(ISBLANK($C$3),IF(OR(PARAMS!L$1="",PARAMS!$D14=""),"",PARAMS!$C14*SUMPRODUCT((INDIRECT("'"&amp;PARAMS!$D14&amp;"'!C2:C65000")&gt;PARAMS!K$1)*((INDIRECT("'"&amp;PARAMS!$D14&amp;"'!C2:C65000")&lt;=PARAMS!L$1))*(OR($C$3="",INDIRECT("'"&amp;PARAMS!$D14&amp;"'!A2:A65000")=$C$3))*(OR($C$4="",INDIRECT("'"&amp;PARAMS!$D14&amp;"'!B2:B65000")=$C$4)),INDIRECT("'"&amp;PARAMS!$D14&amp;"'!D2:D65000"))),IF(OR(PARAMS!L$1="",PARAMS!$D14=""),"",PARAMS!$C14*SUMPRODUCT((INDIRECT("'"&amp;PARAMS!$D14&amp;"'!C2:C65000")&gt;PARAMS!K$1)*((INDIRECT("'"&amp;PARAMS!$D14&amp;"'!C2:C65000")&lt;=PARAMS!L$1))*(INDIRECT("'"&amp;PARAMS!$D14&amp;"'!A2:A65000")=$C$3)*(OR($C$4="",INDIRECT("'"&amp;PARAMS!$D14&amp;"'!B2:B65000")=$C$4)),INDIRECT("'"&amp;PARAMS!$D14&amp;"'!D2:D65000"))))</f>
        <v>0</v>
      </c>
      <c r="H23" s="2">
        <f ca="1">IF(ISBLANK($C$3),IF(OR(PARAMS!M$1="",PARAMS!$D14=""),"",PARAMS!$C14*SUMPRODUCT((INDIRECT("'"&amp;PARAMS!$D14&amp;"'!C2:C65000")&gt;PARAMS!L$1)*((INDIRECT("'"&amp;PARAMS!$D14&amp;"'!C2:C65000")&lt;=PARAMS!M$1))*(OR($C$3="",INDIRECT("'"&amp;PARAMS!$D14&amp;"'!A2:A65000")=$C$3))*(OR($C$4="",INDIRECT("'"&amp;PARAMS!$D14&amp;"'!B2:B65000")=$C$4)),INDIRECT("'"&amp;PARAMS!$D14&amp;"'!D2:D65000"))),IF(OR(PARAMS!M$1="",PARAMS!$D14=""),"",PARAMS!$C14*SUMPRODUCT((INDIRECT("'"&amp;PARAMS!$D14&amp;"'!C2:C65000")&gt;PARAMS!L$1)*((INDIRECT("'"&amp;PARAMS!$D14&amp;"'!C2:C65000")&lt;=PARAMS!M$1))*(INDIRECT("'"&amp;PARAMS!$D14&amp;"'!A2:A65000")=$C$3)*(OR($C$4="",INDIRECT("'"&amp;PARAMS!$D14&amp;"'!B2:B65000")=$C$4)),INDIRECT("'"&amp;PARAMS!$D14&amp;"'!D2:D65000"))))</f>
        <v>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2:31" x14ac:dyDescent="0.25">
      <c r="B24" s="4" t="str">
        <f>IF(PARAMS!$E15="","",HYPERLINK("#"&amp;PARAMS!D15&amp;"!A1",PARAMS!E15))</f>
        <v>Règlt. attendus par Traite A</v>
      </c>
      <c r="C24" s="2">
        <f ca="1">IF(ISBLANK($C$3),IF(OR(PARAMS!H$1="",PARAMS!$D15=""),"",PARAMS!$C15*SUMPRODUCT((INDIRECT("'"&amp;PARAMS!$D15&amp;"'!C2:C65000")&gt;PARAMS!G$1)*((INDIRECT("'"&amp;PARAMS!$D15&amp;"'!C2:C65000")&lt;=PARAMS!H$1))*(OR($C$3="",INDIRECT("'"&amp;PARAMS!$D15&amp;"'!A2:A65000")=$C$3))*(OR($C$4="",INDIRECT("'"&amp;PARAMS!$D15&amp;"'!B2:B65000")=$C$4)),INDIRECT("'"&amp;PARAMS!$D15&amp;"'!D2:D65000"))),IF(OR(PARAMS!H$1="",PARAMS!$D15=""),"",PARAMS!$C15*SUMPRODUCT((INDIRECT("'"&amp;PARAMS!$D15&amp;"'!C2:C65000")&gt;PARAMS!G$1)*((INDIRECT("'"&amp;PARAMS!$D15&amp;"'!C2:C65000")&lt;=PARAMS!H$1))*(INDIRECT("'"&amp;PARAMS!$D15&amp;"'!A2:A65000")=$C$3)*(OR($C$4="",INDIRECT("'"&amp;PARAMS!$D15&amp;"'!B2:B65000")=$C$4)),INDIRECT("'"&amp;PARAMS!$D15&amp;"'!D2:D65000"))))</f>
        <v>0</v>
      </c>
      <c r="D24" s="2">
        <f ca="1">IF(ISBLANK($C$3),IF(OR(PARAMS!I$1="",PARAMS!$D15=""),"",PARAMS!$C15*SUMPRODUCT((INDIRECT("'"&amp;PARAMS!$D15&amp;"'!C2:C65000")&gt;PARAMS!H$1)*((INDIRECT("'"&amp;PARAMS!$D15&amp;"'!C2:C65000")&lt;=PARAMS!I$1))*(OR($C$3="",INDIRECT("'"&amp;PARAMS!$D15&amp;"'!A2:A65000")=$C$3))*(OR($C$4="",INDIRECT("'"&amp;PARAMS!$D15&amp;"'!B2:B65000")=$C$4)),INDIRECT("'"&amp;PARAMS!$D15&amp;"'!D2:D65000"))),IF(OR(PARAMS!I$1="",PARAMS!$D15=""),"",PARAMS!$C15*SUMPRODUCT((INDIRECT("'"&amp;PARAMS!$D15&amp;"'!C2:C65000")&gt;PARAMS!H$1)*((INDIRECT("'"&amp;PARAMS!$D15&amp;"'!C2:C65000")&lt;=PARAMS!I$1))*(INDIRECT("'"&amp;PARAMS!$D15&amp;"'!A2:A65000")=$C$3)*(OR($C$4="",INDIRECT("'"&amp;PARAMS!$D15&amp;"'!B2:B65000")=$C$4)),INDIRECT("'"&amp;PARAMS!$D15&amp;"'!D2:D65000"))))</f>
        <v>0</v>
      </c>
      <c r="E24" s="2">
        <f ca="1">IF(ISBLANK($C$3),IF(OR(PARAMS!J$1="",PARAMS!$D15=""),"",PARAMS!$C15*SUMPRODUCT((INDIRECT("'"&amp;PARAMS!$D15&amp;"'!C2:C65000")&gt;PARAMS!I$1)*((INDIRECT("'"&amp;PARAMS!$D15&amp;"'!C2:C65000")&lt;=PARAMS!J$1))*(OR($C$3="",INDIRECT("'"&amp;PARAMS!$D15&amp;"'!A2:A65000")=$C$3))*(OR($C$4="",INDIRECT("'"&amp;PARAMS!$D15&amp;"'!B2:B65000")=$C$4)),INDIRECT("'"&amp;PARAMS!$D15&amp;"'!D2:D65000"))),IF(OR(PARAMS!J$1="",PARAMS!$D15=""),"",PARAMS!$C15*SUMPRODUCT((INDIRECT("'"&amp;PARAMS!$D15&amp;"'!C2:C65000")&gt;PARAMS!I$1)*((INDIRECT("'"&amp;PARAMS!$D15&amp;"'!C2:C65000")&lt;=PARAMS!J$1))*(INDIRECT("'"&amp;PARAMS!$D15&amp;"'!A2:A65000")=$C$3)*(OR($C$4="",INDIRECT("'"&amp;PARAMS!$D15&amp;"'!B2:B65000")=$C$4)),INDIRECT("'"&amp;PARAMS!$D15&amp;"'!D2:D65000"))))</f>
        <v>0</v>
      </c>
      <c r="F24" s="2">
        <f ca="1">IF(ISBLANK($C$3),IF(OR(PARAMS!K$1="",PARAMS!$D15=""),"",PARAMS!$C15*SUMPRODUCT((INDIRECT("'"&amp;PARAMS!$D15&amp;"'!C2:C65000")&gt;PARAMS!J$1)*((INDIRECT("'"&amp;PARAMS!$D15&amp;"'!C2:C65000")&lt;=PARAMS!K$1))*(OR($C$3="",INDIRECT("'"&amp;PARAMS!$D15&amp;"'!A2:A65000")=$C$3))*(OR($C$4="",INDIRECT("'"&amp;PARAMS!$D15&amp;"'!B2:B65000")=$C$4)),INDIRECT("'"&amp;PARAMS!$D15&amp;"'!D2:D65000"))),IF(OR(PARAMS!K$1="",PARAMS!$D15=""),"",PARAMS!$C15*SUMPRODUCT((INDIRECT("'"&amp;PARAMS!$D15&amp;"'!C2:C65000")&gt;PARAMS!J$1)*((INDIRECT("'"&amp;PARAMS!$D15&amp;"'!C2:C65000")&lt;=PARAMS!K$1))*(INDIRECT("'"&amp;PARAMS!$D15&amp;"'!A2:A65000")=$C$3)*(OR($C$4="",INDIRECT("'"&amp;PARAMS!$D15&amp;"'!B2:B65000")=$C$4)),INDIRECT("'"&amp;PARAMS!$D15&amp;"'!D2:D65000"))))</f>
        <v>0</v>
      </c>
      <c r="G24" s="2">
        <f ca="1">IF(ISBLANK($C$3),IF(OR(PARAMS!L$1="",PARAMS!$D15=""),"",PARAMS!$C15*SUMPRODUCT((INDIRECT("'"&amp;PARAMS!$D15&amp;"'!C2:C65000")&gt;PARAMS!K$1)*((INDIRECT("'"&amp;PARAMS!$D15&amp;"'!C2:C65000")&lt;=PARAMS!L$1))*(OR($C$3="",INDIRECT("'"&amp;PARAMS!$D15&amp;"'!A2:A65000")=$C$3))*(OR($C$4="",INDIRECT("'"&amp;PARAMS!$D15&amp;"'!B2:B65000")=$C$4)),INDIRECT("'"&amp;PARAMS!$D15&amp;"'!D2:D65000"))),IF(OR(PARAMS!L$1="",PARAMS!$D15=""),"",PARAMS!$C15*SUMPRODUCT((INDIRECT("'"&amp;PARAMS!$D15&amp;"'!C2:C65000")&gt;PARAMS!K$1)*((INDIRECT("'"&amp;PARAMS!$D15&amp;"'!C2:C65000")&lt;=PARAMS!L$1))*(INDIRECT("'"&amp;PARAMS!$D15&amp;"'!A2:A65000")=$C$3)*(OR($C$4="",INDIRECT("'"&amp;PARAMS!$D15&amp;"'!B2:B65000")=$C$4)),INDIRECT("'"&amp;PARAMS!$D15&amp;"'!D2:D65000"))))</f>
        <v>0</v>
      </c>
      <c r="H24" s="2">
        <f ca="1">IF(ISBLANK($C$3),IF(OR(PARAMS!M$1="",PARAMS!$D15=""),"",PARAMS!$C15*SUMPRODUCT((INDIRECT("'"&amp;PARAMS!$D15&amp;"'!C2:C65000")&gt;PARAMS!L$1)*((INDIRECT("'"&amp;PARAMS!$D15&amp;"'!C2:C65000")&lt;=PARAMS!M$1))*(OR($C$3="",INDIRECT("'"&amp;PARAMS!$D15&amp;"'!A2:A65000")=$C$3))*(OR($C$4="",INDIRECT("'"&amp;PARAMS!$D15&amp;"'!B2:B65000")=$C$4)),INDIRECT("'"&amp;PARAMS!$D15&amp;"'!D2:D65000"))),IF(OR(PARAMS!M$1="",PARAMS!$D15=""),"",PARAMS!$C15*SUMPRODUCT((INDIRECT("'"&amp;PARAMS!$D15&amp;"'!C2:C65000")&gt;PARAMS!L$1)*((INDIRECT("'"&amp;PARAMS!$D15&amp;"'!C2:C65000")&lt;=PARAMS!M$1))*(INDIRECT("'"&amp;PARAMS!$D15&amp;"'!A2:A65000")=$C$3)*(OR($C$4="",INDIRECT("'"&amp;PARAMS!$D15&amp;"'!B2:B65000")=$C$4)),INDIRECT("'"&amp;PARAMS!$D15&amp;"'!D2:D65000"))))</f>
        <v>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2:31" x14ac:dyDescent="0.25">
      <c r="B25" s="4" t="str">
        <f>IF(PARAMS!$E16="","",HYPERLINK("#"&amp;PARAMS!D16&amp;"!A1",PARAMS!E16))</f>
        <v>Règlt. attendus par Virement</v>
      </c>
      <c r="C25" s="2">
        <f ca="1">IF(ISBLANK($C$3),IF(OR(PARAMS!H$1="",PARAMS!$D16=""),"",PARAMS!$C16*SUMPRODUCT((INDIRECT("'"&amp;PARAMS!$D16&amp;"'!C2:C65000")&gt;PARAMS!G$1)*((INDIRECT("'"&amp;PARAMS!$D16&amp;"'!C2:C65000")&lt;=PARAMS!H$1))*(OR($C$3="",INDIRECT("'"&amp;PARAMS!$D16&amp;"'!A2:A65000")=$C$3))*(OR($C$4="",INDIRECT("'"&amp;PARAMS!$D16&amp;"'!B2:B65000")=$C$4)),INDIRECT("'"&amp;PARAMS!$D16&amp;"'!D2:D65000"))),IF(OR(PARAMS!H$1="",PARAMS!$D16=""),"",PARAMS!$C16*SUMPRODUCT((INDIRECT("'"&amp;PARAMS!$D16&amp;"'!C2:C65000")&gt;PARAMS!G$1)*((INDIRECT("'"&amp;PARAMS!$D16&amp;"'!C2:C65000")&lt;=PARAMS!H$1))*(INDIRECT("'"&amp;PARAMS!$D16&amp;"'!A2:A65000")=$C$3)*(OR($C$4="",INDIRECT("'"&amp;PARAMS!$D16&amp;"'!B2:B65000")=$C$4)),INDIRECT("'"&amp;PARAMS!$D16&amp;"'!D2:D65000"))))</f>
        <v>8335</v>
      </c>
      <c r="D25" s="2">
        <f ca="1">IF(ISBLANK($C$3),IF(OR(PARAMS!I$1="",PARAMS!$D16=""),"",PARAMS!$C16*SUMPRODUCT((INDIRECT("'"&amp;PARAMS!$D16&amp;"'!C2:C65000")&gt;PARAMS!H$1)*((INDIRECT("'"&amp;PARAMS!$D16&amp;"'!C2:C65000")&lt;=PARAMS!I$1))*(OR($C$3="",INDIRECT("'"&amp;PARAMS!$D16&amp;"'!A2:A65000")=$C$3))*(OR($C$4="",INDIRECT("'"&amp;PARAMS!$D16&amp;"'!B2:B65000")=$C$4)),INDIRECT("'"&amp;PARAMS!$D16&amp;"'!D2:D65000"))),IF(OR(PARAMS!I$1="",PARAMS!$D16=""),"",PARAMS!$C16*SUMPRODUCT((INDIRECT("'"&amp;PARAMS!$D16&amp;"'!C2:C65000")&gt;PARAMS!H$1)*((INDIRECT("'"&amp;PARAMS!$D16&amp;"'!C2:C65000")&lt;=PARAMS!I$1))*(INDIRECT("'"&amp;PARAMS!$D16&amp;"'!A2:A65000")=$C$3)*(OR($C$4="",INDIRECT("'"&amp;PARAMS!$D16&amp;"'!B2:B65000")=$C$4)),INDIRECT("'"&amp;PARAMS!$D16&amp;"'!D2:D65000"))))</f>
        <v>0</v>
      </c>
      <c r="E25" s="2">
        <f ca="1">IF(ISBLANK($C$3),IF(OR(PARAMS!J$1="",PARAMS!$D16=""),"",PARAMS!$C16*SUMPRODUCT((INDIRECT("'"&amp;PARAMS!$D16&amp;"'!C2:C65000")&gt;PARAMS!I$1)*((INDIRECT("'"&amp;PARAMS!$D16&amp;"'!C2:C65000")&lt;=PARAMS!J$1))*(OR($C$3="",INDIRECT("'"&amp;PARAMS!$D16&amp;"'!A2:A65000")=$C$3))*(OR($C$4="",INDIRECT("'"&amp;PARAMS!$D16&amp;"'!B2:B65000")=$C$4)),INDIRECT("'"&amp;PARAMS!$D16&amp;"'!D2:D65000"))),IF(OR(PARAMS!J$1="",PARAMS!$D16=""),"",PARAMS!$C16*SUMPRODUCT((INDIRECT("'"&amp;PARAMS!$D16&amp;"'!C2:C65000")&gt;PARAMS!I$1)*((INDIRECT("'"&amp;PARAMS!$D16&amp;"'!C2:C65000")&lt;=PARAMS!J$1))*(INDIRECT("'"&amp;PARAMS!$D16&amp;"'!A2:A65000")=$C$3)*(OR($C$4="",INDIRECT("'"&amp;PARAMS!$D16&amp;"'!B2:B65000")=$C$4)),INDIRECT("'"&amp;PARAMS!$D16&amp;"'!D2:D65000"))))</f>
        <v>5624</v>
      </c>
      <c r="F25" s="2">
        <f ca="1">IF(ISBLANK($C$3),IF(OR(PARAMS!K$1="",PARAMS!$D16=""),"",PARAMS!$C16*SUMPRODUCT((INDIRECT("'"&amp;PARAMS!$D16&amp;"'!C2:C65000")&gt;PARAMS!J$1)*((INDIRECT("'"&amp;PARAMS!$D16&amp;"'!C2:C65000")&lt;=PARAMS!K$1))*(OR($C$3="",INDIRECT("'"&amp;PARAMS!$D16&amp;"'!A2:A65000")=$C$3))*(OR($C$4="",INDIRECT("'"&amp;PARAMS!$D16&amp;"'!B2:B65000")=$C$4)),INDIRECT("'"&amp;PARAMS!$D16&amp;"'!D2:D65000"))),IF(OR(PARAMS!K$1="",PARAMS!$D16=""),"",PARAMS!$C16*SUMPRODUCT((INDIRECT("'"&amp;PARAMS!$D16&amp;"'!C2:C65000")&gt;PARAMS!J$1)*((INDIRECT("'"&amp;PARAMS!$D16&amp;"'!C2:C65000")&lt;=PARAMS!K$1))*(INDIRECT("'"&amp;PARAMS!$D16&amp;"'!A2:A65000")=$C$3)*(OR($C$4="",INDIRECT("'"&amp;PARAMS!$D16&amp;"'!B2:B65000")=$C$4)),INDIRECT("'"&amp;PARAMS!$D16&amp;"'!D2:D65000"))))</f>
        <v>9091.380000000001</v>
      </c>
      <c r="G25" s="2">
        <f ca="1">IF(ISBLANK($C$3),IF(OR(PARAMS!L$1="",PARAMS!$D16=""),"",PARAMS!$C16*SUMPRODUCT((INDIRECT("'"&amp;PARAMS!$D16&amp;"'!C2:C65000")&gt;PARAMS!K$1)*((INDIRECT("'"&amp;PARAMS!$D16&amp;"'!C2:C65000")&lt;=PARAMS!L$1))*(OR($C$3="",INDIRECT("'"&amp;PARAMS!$D16&amp;"'!A2:A65000")=$C$3))*(OR($C$4="",INDIRECT("'"&amp;PARAMS!$D16&amp;"'!B2:B65000")=$C$4)),INDIRECT("'"&amp;PARAMS!$D16&amp;"'!D2:D65000"))),IF(OR(PARAMS!L$1="",PARAMS!$D16=""),"",PARAMS!$C16*SUMPRODUCT((INDIRECT("'"&amp;PARAMS!$D16&amp;"'!C2:C65000")&gt;PARAMS!K$1)*((INDIRECT("'"&amp;PARAMS!$D16&amp;"'!C2:C65000")&lt;=PARAMS!L$1))*(INDIRECT("'"&amp;PARAMS!$D16&amp;"'!A2:A65000")=$C$3)*(OR($C$4="",INDIRECT("'"&amp;PARAMS!$D16&amp;"'!B2:B65000")=$C$4)),INDIRECT("'"&amp;PARAMS!$D16&amp;"'!D2:D65000"))))</f>
        <v>20661</v>
      </c>
      <c r="H25" s="2">
        <f ca="1">IF(ISBLANK($C$3),IF(OR(PARAMS!M$1="",PARAMS!$D16=""),"",PARAMS!$C16*SUMPRODUCT((INDIRECT("'"&amp;PARAMS!$D16&amp;"'!C2:C65000")&gt;PARAMS!L$1)*((INDIRECT("'"&amp;PARAMS!$D16&amp;"'!C2:C65000")&lt;=PARAMS!M$1))*(OR($C$3="",INDIRECT("'"&amp;PARAMS!$D16&amp;"'!A2:A65000")=$C$3))*(OR($C$4="",INDIRECT("'"&amp;PARAMS!$D16&amp;"'!B2:B65000")=$C$4)),INDIRECT("'"&amp;PARAMS!$D16&amp;"'!D2:D65000"))),IF(OR(PARAMS!M$1="",PARAMS!$D16=""),"",PARAMS!$C16*SUMPRODUCT((INDIRECT("'"&amp;PARAMS!$D16&amp;"'!C2:C65000")&gt;PARAMS!L$1)*((INDIRECT("'"&amp;PARAMS!$D16&amp;"'!C2:C65000")&lt;=PARAMS!M$1))*(INDIRECT("'"&amp;PARAMS!$D16&amp;"'!A2:A65000")=$C$3)*(OR($C$4="",INDIRECT("'"&amp;PARAMS!$D16&amp;"'!B2:B65000")=$C$4)),INDIRECT("'"&amp;PARAMS!$D16&amp;"'!D2:D65000"))))</f>
        <v>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2:31" x14ac:dyDescent="0.25">
      <c r="B26" s="4" t="str">
        <f>IF(PARAMS!$E17="","",HYPERLINK("#"&amp;PARAMS!D17&amp;"!A1",PARAMS!E17))</f>
        <v>Acomptes reçus</v>
      </c>
      <c r="C26" s="2">
        <f ca="1">IF(ISBLANK($C$3),IF(OR(PARAMS!H$1="",PARAMS!$D17=""),"",PARAMS!$C17*SUMPRODUCT((INDIRECT("'"&amp;PARAMS!$D17&amp;"'!C2:C65000")&gt;PARAMS!G$1)*((INDIRECT("'"&amp;PARAMS!$D17&amp;"'!C2:C65000")&lt;=PARAMS!H$1))*(OR($C$3="",INDIRECT("'"&amp;PARAMS!$D17&amp;"'!A2:A65000")=$C$3))*(OR($C$4="",INDIRECT("'"&amp;PARAMS!$D17&amp;"'!B2:B65000")=$C$4)),INDIRECT("'"&amp;PARAMS!$D17&amp;"'!D2:D65000"))),IF(OR(PARAMS!H$1="",PARAMS!$D17=""),"",PARAMS!$C17*SUMPRODUCT((INDIRECT("'"&amp;PARAMS!$D17&amp;"'!C2:C65000")&gt;PARAMS!G$1)*((INDIRECT("'"&amp;PARAMS!$D17&amp;"'!C2:C65000")&lt;=PARAMS!H$1))*(INDIRECT("'"&amp;PARAMS!$D17&amp;"'!A2:A65000")=$C$3)*(OR($C$4="",INDIRECT("'"&amp;PARAMS!$D17&amp;"'!B2:B65000")=$C$4)),INDIRECT("'"&amp;PARAMS!$D17&amp;"'!D2:D65000"))))</f>
        <v>0</v>
      </c>
      <c r="D26" s="2">
        <f ca="1">IF(ISBLANK($C$3),IF(OR(PARAMS!I$1="",PARAMS!$D17=""),"",PARAMS!$C17*SUMPRODUCT((INDIRECT("'"&amp;PARAMS!$D17&amp;"'!C2:C65000")&gt;PARAMS!H$1)*((INDIRECT("'"&amp;PARAMS!$D17&amp;"'!C2:C65000")&lt;=PARAMS!I$1))*(OR($C$3="",INDIRECT("'"&amp;PARAMS!$D17&amp;"'!A2:A65000")=$C$3))*(OR($C$4="",INDIRECT("'"&amp;PARAMS!$D17&amp;"'!B2:B65000")=$C$4)),INDIRECT("'"&amp;PARAMS!$D17&amp;"'!D2:D65000"))),IF(OR(PARAMS!I$1="",PARAMS!$D17=""),"",PARAMS!$C17*SUMPRODUCT((INDIRECT("'"&amp;PARAMS!$D17&amp;"'!C2:C65000")&gt;PARAMS!H$1)*((INDIRECT("'"&amp;PARAMS!$D17&amp;"'!C2:C65000")&lt;=PARAMS!I$1))*(INDIRECT("'"&amp;PARAMS!$D17&amp;"'!A2:A65000")=$C$3)*(OR($C$4="",INDIRECT("'"&amp;PARAMS!$D17&amp;"'!B2:B65000")=$C$4)),INDIRECT("'"&amp;PARAMS!$D17&amp;"'!D2:D65000"))))</f>
        <v>0</v>
      </c>
      <c r="E26" s="2">
        <f ca="1">IF(ISBLANK($C$3),IF(OR(PARAMS!J$1="",PARAMS!$D17=""),"",PARAMS!$C17*SUMPRODUCT((INDIRECT("'"&amp;PARAMS!$D17&amp;"'!C2:C65000")&gt;PARAMS!I$1)*((INDIRECT("'"&amp;PARAMS!$D17&amp;"'!C2:C65000")&lt;=PARAMS!J$1))*(OR($C$3="",INDIRECT("'"&amp;PARAMS!$D17&amp;"'!A2:A65000")=$C$3))*(OR($C$4="",INDIRECT("'"&amp;PARAMS!$D17&amp;"'!B2:B65000")=$C$4)),INDIRECT("'"&amp;PARAMS!$D17&amp;"'!D2:D65000"))),IF(OR(PARAMS!J$1="",PARAMS!$D17=""),"",PARAMS!$C17*SUMPRODUCT((INDIRECT("'"&amp;PARAMS!$D17&amp;"'!C2:C65000")&gt;PARAMS!I$1)*((INDIRECT("'"&amp;PARAMS!$D17&amp;"'!C2:C65000")&lt;=PARAMS!J$1))*(INDIRECT("'"&amp;PARAMS!$D17&amp;"'!A2:A65000")=$C$3)*(OR($C$4="",INDIRECT("'"&amp;PARAMS!$D17&amp;"'!B2:B65000")=$C$4)),INDIRECT("'"&amp;PARAMS!$D17&amp;"'!D2:D65000"))))</f>
        <v>0</v>
      </c>
      <c r="F26" s="2">
        <f ca="1">IF(ISBLANK($C$3),IF(OR(PARAMS!K$1="",PARAMS!$D17=""),"",PARAMS!$C17*SUMPRODUCT((INDIRECT("'"&amp;PARAMS!$D17&amp;"'!C2:C65000")&gt;PARAMS!J$1)*((INDIRECT("'"&amp;PARAMS!$D17&amp;"'!C2:C65000")&lt;=PARAMS!K$1))*(OR($C$3="",INDIRECT("'"&amp;PARAMS!$D17&amp;"'!A2:A65000")=$C$3))*(OR($C$4="",INDIRECT("'"&amp;PARAMS!$D17&amp;"'!B2:B65000")=$C$4)),INDIRECT("'"&amp;PARAMS!$D17&amp;"'!D2:D65000"))),IF(OR(PARAMS!K$1="",PARAMS!$D17=""),"",PARAMS!$C17*SUMPRODUCT((INDIRECT("'"&amp;PARAMS!$D17&amp;"'!C2:C65000")&gt;PARAMS!J$1)*((INDIRECT("'"&amp;PARAMS!$D17&amp;"'!C2:C65000")&lt;=PARAMS!K$1))*(INDIRECT("'"&amp;PARAMS!$D17&amp;"'!A2:A65000")=$C$3)*(OR($C$4="",INDIRECT("'"&amp;PARAMS!$D17&amp;"'!B2:B65000")=$C$4)),INDIRECT("'"&amp;PARAMS!$D17&amp;"'!D2:D65000"))))</f>
        <v>0</v>
      </c>
      <c r="G26" s="2">
        <f ca="1">IF(ISBLANK($C$3),IF(OR(PARAMS!L$1="",PARAMS!$D17=""),"",PARAMS!$C17*SUMPRODUCT((INDIRECT("'"&amp;PARAMS!$D17&amp;"'!C2:C65000")&gt;PARAMS!K$1)*((INDIRECT("'"&amp;PARAMS!$D17&amp;"'!C2:C65000")&lt;=PARAMS!L$1))*(OR($C$3="",INDIRECT("'"&amp;PARAMS!$D17&amp;"'!A2:A65000")=$C$3))*(OR($C$4="",INDIRECT("'"&amp;PARAMS!$D17&amp;"'!B2:B65000")=$C$4)),INDIRECT("'"&amp;PARAMS!$D17&amp;"'!D2:D65000"))),IF(OR(PARAMS!L$1="",PARAMS!$D17=""),"",PARAMS!$C17*SUMPRODUCT((INDIRECT("'"&amp;PARAMS!$D17&amp;"'!C2:C65000")&gt;PARAMS!K$1)*((INDIRECT("'"&amp;PARAMS!$D17&amp;"'!C2:C65000")&lt;=PARAMS!L$1))*(INDIRECT("'"&amp;PARAMS!$D17&amp;"'!A2:A65000")=$C$3)*(OR($C$4="",INDIRECT("'"&amp;PARAMS!$D17&amp;"'!B2:B65000")=$C$4)),INDIRECT("'"&amp;PARAMS!$D17&amp;"'!D2:D65000"))))</f>
        <v>0</v>
      </c>
      <c r="H26" s="2">
        <f ca="1">IF(ISBLANK($C$3),IF(OR(PARAMS!M$1="",PARAMS!$D17=""),"",PARAMS!$C17*SUMPRODUCT((INDIRECT("'"&amp;PARAMS!$D17&amp;"'!C2:C65000")&gt;PARAMS!L$1)*((INDIRECT("'"&amp;PARAMS!$D17&amp;"'!C2:C65000")&lt;=PARAMS!M$1))*(OR($C$3="",INDIRECT("'"&amp;PARAMS!$D17&amp;"'!A2:A65000")=$C$3))*(OR($C$4="",INDIRECT("'"&amp;PARAMS!$D17&amp;"'!B2:B65000")=$C$4)),INDIRECT("'"&amp;PARAMS!$D17&amp;"'!D2:D65000"))),IF(OR(PARAMS!M$1="",PARAMS!$D17=""),"",PARAMS!$C17*SUMPRODUCT((INDIRECT("'"&amp;PARAMS!$D17&amp;"'!C2:C65000")&gt;PARAMS!L$1)*((INDIRECT("'"&amp;PARAMS!$D17&amp;"'!C2:C65000")&lt;=PARAMS!M$1))*(INDIRECT("'"&amp;PARAMS!$D17&amp;"'!A2:A65000")=$C$3)*(OR($C$4="",INDIRECT("'"&amp;PARAMS!$D17&amp;"'!B2:B65000")=$C$4)),INDIRECT("'"&amp;PARAMS!$D17&amp;"'!D2:D65000"))))</f>
        <v>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2:31" x14ac:dyDescent="0.25">
      <c r="B27" s="4" t="str">
        <f>IF(PARAMS!$E18="","",HYPERLINK("#"&amp;PARAMS!D18&amp;"!A1",PARAMS!E18))</f>
        <v>Règlt. attendus filiales - FI</v>
      </c>
      <c r="C27" s="2">
        <f ca="1">IF(ISBLANK($C$3),IF(OR(PARAMS!H$1="",PARAMS!$D18=""),"",PARAMS!$C18*SUMPRODUCT((INDIRECT("'"&amp;PARAMS!$D18&amp;"'!C2:C65000")&gt;PARAMS!G$1)*((INDIRECT("'"&amp;PARAMS!$D18&amp;"'!C2:C65000")&lt;=PARAMS!H$1))*(OR($C$3="",INDIRECT("'"&amp;PARAMS!$D18&amp;"'!A2:A65000")=$C$3))*(OR($C$4="",INDIRECT("'"&amp;PARAMS!$D18&amp;"'!B2:B65000")=$C$4)),INDIRECT("'"&amp;PARAMS!$D18&amp;"'!D2:D65000"))),IF(OR(PARAMS!H$1="",PARAMS!$D18=""),"",PARAMS!$C18*SUMPRODUCT((INDIRECT("'"&amp;PARAMS!$D18&amp;"'!C2:C65000")&gt;PARAMS!G$1)*((INDIRECT("'"&amp;PARAMS!$D18&amp;"'!C2:C65000")&lt;=PARAMS!H$1))*(INDIRECT("'"&amp;PARAMS!$D18&amp;"'!A2:A65000")=$C$3)*(OR($C$4="",INDIRECT("'"&amp;PARAMS!$D18&amp;"'!B2:B65000")=$C$4)),INDIRECT("'"&amp;PARAMS!$D18&amp;"'!D2:D65000"))))</f>
        <v>0</v>
      </c>
      <c r="D27" s="2">
        <f ca="1">IF(ISBLANK($C$3),IF(OR(PARAMS!I$1="",PARAMS!$D18=""),"",PARAMS!$C18*SUMPRODUCT((INDIRECT("'"&amp;PARAMS!$D18&amp;"'!C2:C65000")&gt;PARAMS!H$1)*((INDIRECT("'"&amp;PARAMS!$D18&amp;"'!C2:C65000")&lt;=PARAMS!I$1))*(OR($C$3="",INDIRECT("'"&amp;PARAMS!$D18&amp;"'!A2:A65000")=$C$3))*(OR($C$4="",INDIRECT("'"&amp;PARAMS!$D18&amp;"'!B2:B65000")=$C$4)),INDIRECT("'"&amp;PARAMS!$D18&amp;"'!D2:D65000"))),IF(OR(PARAMS!I$1="",PARAMS!$D18=""),"",PARAMS!$C18*SUMPRODUCT((INDIRECT("'"&amp;PARAMS!$D18&amp;"'!C2:C65000")&gt;PARAMS!H$1)*((INDIRECT("'"&amp;PARAMS!$D18&amp;"'!C2:C65000")&lt;=PARAMS!I$1))*(INDIRECT("'"&amp;PARAMS!$D18&amp;"'!A2:A65000")=$C$3)*(OR($C$4="",INDIRECT("'"&amp;PARAMS!$D18&amp;"'!B2:B65000")=$C$4)),INDIRECT("'"&amp;PARAMS!$D18&amp;"'!D2:D65000"))))</f>
        <v>0</v>
      </c>
      <c r="E27" s="2">
        <f ca="1">IF(ISBLANK($C$3),IF(OR(PARAMS!J$1="",PARAMS!$D18=""),"",PARAMS!$C18*SUMPRODUCT((INDIRECT("'"&amp;PARAMS!$D18&amp;"'!C2:C65000")&gt;PARAMS!I$1)*((INDIRECT("'"&amp;PARAMS!$D18&amp;"'!C2:C65000")&lt;=PARAMS!J$1))*(OR($C$3="",INDIRECT("'"&amp;PARAMS!$D18&amp;"'!A2:A65000")=$C$3))*(OR($C$4="",INDIRECT("'"&amp;PARAMS!$D18&amp;"'!B2:B65000")=$C$4)),INDIRECT("'"&amp;PARAMS!$D18&amp;"'!D2:D65000"))),IF(OR(PARAMS!J$1="",PARAMS!$D18=""),"",PARAMS!$C18*SUMPRODUCT((INDIRECT("'"&amp;PARAMS!$D18&amp;"'!C2:C65000")&gt;PARAMS!I$1)*((INDIRECT("'"&amp;PARAMS!$D18&amp;"'!C2:C65000")&lt;=PARAMS!J$1))*(INDIRECT("'"&amp;PARAMS!$D18&amp;"'!A2:A65000")=$C$3)*(OR($C$4="",INDIRECT("'"&amp;PARAMS!$D18&amp;"'!B2:B65000")=$C$4)),INDIRECT("'"&amp;PARAMS!$D18&amp;"'!D2:D65000"))))</f>
        <v>0</v>
      </c>
      <c r="F27" s="2">
        <f ca="1">IF(ISBLANK($C$3),IF(OR(PARAMS!K$1="",PARAMS!$D18=""),"",PARAMS!$C18*SUMPRODUCT((INDIRECT("'"&amp;PARAMS!$D18&amp;"'!C2:C65000")&gt;PARAMS!J$1)*((INDIRECT("'"&amp;PARAMS!$D18&amp;"'!C2:C65000")&lt;=PARAMS!K$1))*(OR($C$3="",INDIRECT("'"&amp;PARAMS!$D18&amp;"'!A2:A65000")=$C$3))*(OR($C$4="",INDIRECT("'"&amp;PARAMS!$D18&amp;"'!B2:B65000")=$C$4)),INDIRECT("'"&amp;PARAMS!$D18&amp;"'!D2:D65000"))),IF(OR(PARAMS!K$1="",PARAMS!$D18=""),"",PARAMS!$C18*SUMPRODUCT((INDIRECT("'"&amp;PARAMS!$D18&amp;"'!C2:C65000")&gt;PARAMS!J$1)*((INDIRECT("'"&amp;PARAMS!$D18&amp;"'!C2:C65000")&lt;=PARAMS!K$1))*(INDIRECT("'"&amp;PARAMS!$D18&amp;"'!A2:A65000")=$C$3)*(OR($C$4="",INDIRECT("'"&amp;PARAMS!$D18&amp;"'!B2:B65000")=$C$4)),INDIRECT("'"&amp;PARAMS!$D18&amp;"'!D2:D65000"))))</f>
        <v>0</v>
      </c>
      <c r="G27" s="2">
        <f ca="1">IF(ISBLANK($C$3),IF(OR(PARAMS!L$1="",PARAMS!$D18=""),"",PARAMS!$C18*SUMPRODUCT((INDIRECT("'"&amp;PARAMS!$D18&amp;"'!C2:C65000")&gt;PARAMS!K$1)*((INDIRECT("'"&amp;PARAMS!$D18&amp;"'!C2:C65000")&lt;=PARAMS!L$1))*(OR($C$3="",INDIRECT("'"&amp;PARAMS!$D18&amp;"'!A2:A65000")=$C$3))*(OR($C$4="",INDIRECT("'"&amp;PARAMS!$D18&amp;"'!B2:B65000")=$C$4)),INDIRECT("'"&amp;PARAMS!$D18&amp;"'!D2:D65000"))),IF(OR(PARAMS!L$1="",PARAMS!$D18=""),"",PARAMS!$C18*SUMPRODUCT((INDIRECT("'"&amp;PARAMS!$D18&amp;"'!C2:C65000")&gt;PARAMS!K$1)*((INDIRECT("'"&amp;PARAMS!$D18&amp;"'!C2:C65000")&lt;=PARAMS!L$1))*(INDIRECT("'"&amp;PARAMS!$D18&amp;"'!A2:A65000")=$C$3)*(OR($C$4="",INDIRECT("'"&amp;PARAMS!$D18&amp;"'!B2:B65000")=$C$4)),INDIRECT("'"&amp;PARAMS!$D18&amp;"'!D2:D65000"))))</f>
        <v>0</v>
      </c>
      <c r="H27" s="2">
        <f ca="1">IF(ISBLANK($C$3),IF(OR(PARAMS!M$1="",PARAMS!$D18=""),"",PARAMS!$C18*SUMPRODUCT((INDIRECT("'"&amp;PARAMS!$D18&amp;"'!C2:C65000")&gt;PARAMS!L$1)*((INDIRECT("'"&amp;PARAMS!$D18&amp;"'!C2:C65000")&lt;=PARAMS!M$1))*(OR($C$3="",INDIRECT("'"&amp;PARAMS!$D18&amp;"'!A2:A65000")=$C$3))*(OR($C$4="",INDIRECT("'"&amp;PARAMS!$D18&amp;"'!B2:B65000")=$C$4)),INDIRECT("'"&amp;PARAMS!$D18&amp;"'!D2:D65000"))),IF(OR(PARAMS!M$1="",PARAMS!$D18=""),"",PARAMS!$C18*SUMPRODUCT((INDIRECT("'"&amp;PARAMS!$D18&amp;"'!C2:C65000")&gt;PARAMS!L$1)*((INDIRECT("'"&amp;PARAMS!$D18&amp;"'!C2:C65000")&lt;=PARAMS!M$1))*(INDIRECT("'"&amp;PARAMS!$D18&amp;"'!A2:A65000")=$C$3)*(OR($C$4="",INDIRECT("'"&amp;PARAMS!$D18&amp;"'!B2:B65000")=$C$4)),INDIRECT("'"&amp;PARAMS!$D18&amp;"'!D2:D65000"))))</f>
        <v>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2:31" x14ac:dyDescent="0.25">
      <c r="B28" s="4" t="str">
        <f>IF(PARAMS!$E19="","",HYPERLINK("#"&amp;PARAMS!D19&amp;"!A1",PARAMS!E19))</f>
        <v>Règlt. attendus filiales - FIMP</v>
      </c>
      <c r="C28" s="2">
        <f ca="1">IF(ISBLANK($C$3),IF(OR(PARAMS!H$1="",PARAMS!$D19=""),"",PARAMS!$C19*SUMPRODUCT((INDIRECT("'"&amp;PARAMS!$D19&amp;"'!C2:C65000")&gt;PARAMS!G$1)*((INDIRECT("'"&amp;PARAMS!$D19&amp;"'!C2:C65000")&lt;=PARAMS!H$1))*(OR($C$3="",INDIRECT("'"&amp;PARAMS!$D19&amp;"'!A2:A65000")=$C$3))*(OR($C$4="",INDIRECT("'"&amp;PARAMS!$D19&amp;"'!B2:B65000")=$C$4)),INDIRECT("'"&amp;PARAMS!$D19&amp;"'!D2:D65000"))),IF(OR(PARAMS!H$1="",PARAMS!$D19=""),"",PARAMS!$C19*SUMPRODUCT((INDIRECT("'"&amp;PARAMS!$D19&amp;"'!C2:C65000")&gt;PARAMS!G$1)*((INDIRECT("'"&amp;PARAMS!$D19&amp;"'!C2:C65000")&lt;=PARAMS!H$1))*(INDIRECT("'"&amp;PARAMS!$D19&amp;"'!A2:A65000")=$C$3)*(OR($C$4="",INDIRECT("'"&amp;PARAMS!$D19&amp;"'!B2:B65000")=$C$4)),INDIRECT("'"&amp;PARAMS!$D19&amp;"'!D2:D65000"))))</f>
        <v>0</v>
      </c>
      <c r="D28" s="2">
        <f ca="1">IF(ISBLANK($C$3),IF(OR(PARAMS!I$1="",PARAMS!$D19=""),"",PARAMS!$C19*SUMPRODUCT((INDIRECT("'"&amp;PARAMS!$D19&amp;"'!C2:C65000")&gt;PARAMS!H$1)*((INDIRECT("'"&amp;PARAMS!$D19&amp;"'!C2:C65000")&lt;=PARAMS!I$1))*(OR($C$3="",INDIRECT("'"&amp;PARAMS!$D19&amp;"'!A2:A65000")=$C$3))*(OR($C$4="",INDIRECT("'"&amp;PARAMS!$D19&amp;"'!B2:B65000")=$C$4)),INDIRECT("'"&amp;PARAMS!$D19&amp;"'!D2:D65000"))),IF(OR(PARAMS!I$1="",PARAMS!$D19=""),"",PARAMS!$C19*SUMPRODUCT((INDIRECT("'"&amp;PARAMS!$D19&amp;"'!C2:C65000")&gt;PARAMS!H$1)*((INDIRECT("'"&amp;PARAMS!$D19&amp;"'!C2:C65000")&lt;=PARAMS!I$1))*(INDIRECT("'"&amp;PARAMS!$D19&amp;"'!A2:A65000")=$C$3)*(OR($C$4="",INDIRECT("'"&amp;PARAMS!$D19&amp;"'!B2:B65000")=$C$4)),INDIRECT("'"&amp;PARAMS!$D19&amp;"'!D2:D65000"))))</f>
        <v>0</v>
      </c>
      <c r="E28" s="2">
        <f ca="1">IF(ISBLANK($C$3),IF(OR(PARAMS!J$1="",PARAMS!$D19=""),"",PARAMS!$C19*SUMPRODUCT((INDIRECT("'"&amp;PARAMS!$D19&amp;"'!C2:C65000")&gt;PARAMS!I$1)*((INDIRECT("'"&amp;PARAMS!$D19&amp;"'!C2:C65000")&lt;=PARAMS!J$1))*(OR($C$3="",INDIRECT("'"&amp;PARAMS!$D19&amp;"'!A2:A65000")=$C$3))*(OR($C$4="",INDIRECT("'"&amp;PARAMS!$D19&amp;"'!B2:B65000")=$C$4)),INDIRECT("'"&amp;PARAMS!$D19&amp;"'!D2:D65000"))),IF(OR(PARAMS!J$1="",PARAMS!$D19=""),"",PARAMS!$C19*SUMPRODUCT((INDIRECT("'"&amp;PARAMS!$D19&amp;"'!C2:C65000")&gt;PARAMS!I$1)*((INDIRECT("'"&amp;PARAMS!$D19&amp;"'!C2:C65000")&lt;=PARAMS!J$1))*(INDIRECT("'"&amp;PARAMS!$D19&amp;"'!A2:A65000")=$C$3)*(OR($C$4="",INDIRECT("'"&amp;PARAMS!$D19&amp;"'!B2:B65000")=$C$4)),INDIRECT("'"&amp;PARAMS!$D19&amp;"'!D2:D65000"))))</f>
        <v>0</v>
      </c>
      <c r="F28" s="2">
        <f ca="1">IF(ISBLANK($C$3),IF(OR(PARAMS!K$1="",PARAMS!$D19=""),"",PARAMS!$C19*SUMPRODUCT((INDIRECT("'"&amp;PARAMS!$D19&amp;"'!C2:C65000")&gt;PARAMS!J$1)*((INDIRECT("'"&amp;PARAMS!$D19&amp;"'!C2:C65000")&lt;=PARAMS!K$1))*(OR($C$3="",INDIRECT("'"&amp;PARAMS!$D19&amp;"'!A2:A65000")=$C$3))*(OR($C$4="",INDIRECT("'"&amp;PARAMS!$D19&amp;"'!B2:B65000")=$C$4)),INDIRECT("'"&amp;PARAMS!$D19&amp;"'!D2:D65000"))),IF(OR(PARAMS!K$1="",PARAMS!$D19=""),"",PARAMS!$C19*SUMPRODUCT((INDIRECT("'"&amp;PARAMS!$D19&amp;"'!C2:C65000")&gt;PARAMS!J$1)*((INDIRECT("'"&amp;PARAMS!$D19&amp;"'!C2:C65000")&lt;=PARAMS!K$1))*(INDIRECT("'"&amp;PARAMS!$D19&amp;"'!A2:A65000")=$C$3)*(OR($C$4="",INDIRECT("'"&amp;PARAMS!$D19&amp;"'!B2:B65000")=$C$4)),INDIRECT("'"&amp;PARAMS!$D19&amp;"'!D2:D65000"))))</f>
        <v>0</v>
      </c>
      <c r="G28" s="2">
        <f ca="1">IF(ISBLANK($C$3),IF(OR(PARAMS!L$1="",PARAMS!$D19=""),"",PARAMS!$C19*SUMPRODUCT((INDIRECT("'"&amp;PARAMS!$D19&amp;"'!C2:C65000")&gt;PARAMS!K$1)*((INDIRECT("'"&amp;PARAMS!$D19&amp;"'!C2:C65000")&lt;=PARAMS!L$1))*(OR($C$3="",INDIRECT("'"&amp;PARAMS!$D19&amp;"'!A2:A65000")=$C$3))*(OR($C$4="",INDIRECT("'"&amp;PARAMS!$D19&amp;"'!B2:B65000")=$C$4)),INDIRECT("'"&amp;PARAMS!$D19&amp;"'!D2:D65000"))),IF(OR(PARAMS!L$1="",PARAMS!$D19=""),"",PARAMS!$C19*SUMPRODUCT((INDIRECT("'"&amp;PARAMS!$D19&amp;"'!C2:C65000")&gt;PARAMS!K$1)*((INDIRECT("'"&amp;PARAMS!$D19&amp;"'!C2:C65000")&lt;=PARAMS!L$1))*(INDIRECT("'"&amp;PARAMS!$D19&amp;"'!A2:A65000")=$C$3)*(OR($C$4="",INDIRECT("'"&amp;PARAMS!$D19&amp;"'!B2:B65000")=$C$4)),INDIRECT("'"&amp;PARAMS!$D19&amp;"'!D2:D65000"))))</f>
        <v>0</v>
      </c>
      <c r="H28" s="2">
        <f ca="1">IF(ISBLANK($C$3),IF(OR(PARAMS!M$1="",PARAMS!$D19=""),"",PARAMS!$C19*SUMPRODUCT((INDIRECT("'"&amp;PARAMS!$D19&amp;"'!C2:C65000")&gt;PARAMS!L$1)*((INDIRECT("'"&amp;PARAMS!$D19&amp;"'!C2:C65000")&lt;=PARAMS!M$1))*(OR($C$3="",INDIRECT("'"&amp;PARAMS!$D19&amp;"'!A2:A65000")=$C$3))*(OR($C$4="",INDIRECT("'"&amp;PARAMS!$D19&amp;"'!B2:B65000")=$C$4)),INDIRECT("'"&amp;PARAMS!$D19&amp;"'!D2:D65000"))),IF(OR(PARAMS!M$1="",PARAMS!$D19=""),"",PARAMS!$C19*SUMPRODUCT((INDIRECT("'"&amp;PARAMS!$D19&amp;"'!C2:C65000")&gt;PARAMS!L$1)*((INDIRECT("'"&amp;PARAMS!$D19&amp;"'!C2:C65000")&lt;=PARAMS!M$1))*(INDIRECT("'"&amp;PARAMS!$D19&amp;"'!A2:A65000")=$C$3)*(OR($C$4="",INDIRECT("'"&amp;PARAMS!$D19&amp;"'!B2:B65000")=$C$4)),INDIRECT("'"&amp;PARAMS!$D19&amp;"'!D2:D65000"))))</f>
        <v>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2:31" x14ac:dyDescent="0.25">
      <c r="B29" s="4" t="str">
        <f>IF(PARAMS!$E20="","",HYPERLINK("#"&amp;PARAMS!D20&amp;"!A1",PARAMS!E20))</f>
        <v>Acomptes reçus filiales - FI</v>
      </c>
      <c r="C29" s="2">
        <f ca="1">IF(ISBLANK($C$3),IF(OR(PARAMS!H$1="",PARAMS!$D20=""),"",PARAMS!$C20*SUMPRODUCT((INDIRECT("'"&amp;PARAMS!$D20&amp;"'!C2:C65000")&gt;PARAMS!G$1)*((INDIRECT("'"&amp;PARAMS!$D20&amp;"'!C2:C65000")&lt;=PARAMS!H$1))*(OR($C$3="",INDIRECT("'"&amp;PARAMS!$D20&amp;"'!A2:A65000")=$C$3))*(OR($C$4="",INDIRECT("'"&amp;PARAMS!$D20&amp;"'!B2:B65000")=$C$4)),INDIRECT("'"&amp;PARAMS!$D20&amp;"'!D2:D65000"))),IF(OR(PARAMS!H$1="",PARAMS!$D20=""),"",PARAMS!$C20*SUMPRODUCT((INDIRECT("'"&amp;PARAMS!$D20&amp;"'!C2:C65000")&gt;PARAMS!G$1)*((INDIRECT("'"&amp;PARAMS!$D20&amp;"'!C2:C65000")&lt;=PARAMS!H$1))*(INDIRECT("'"&amp;PARAMS!$D20&amp;"'!A2:A65000")=$C$3)*(OR($C$4="",INDIRECT("'"&amp;PARAMS!$D20&amp;"'!B2:B65000")=$C$4)),INDIRECT("'"&amp;PARAMS!$D20&amp;"'!D2:D65000"))))</f>
        <v>0</v>
      </c>
      <c r="D29" s="2">
        <f ca="1">IF(ISBLANK($C$3),IF(OR(PARAMS!I$1="",PARAMS!$D20=""),"",PARAMS!$C20*SUMPRODUCT((INDIRECT("'"&amp;PARAMS!$D20&amp;"'!C2:C65000")&gt;PARAMS!H$1)*((INDIRECT("'"&amp;PARAMS!$D20&amp;"'!C2:C65000")&lt;=PARAMS!I$1))*(OR($C$3="",INDIRECT("'"&amp;PARAMS!$D20&amp;"'!A2:A65000")=$C$3))*(OR($C$4="",INDIRECT("'"&amp;PARAMS!$D20&amp;"'!B2:B65000")=$C$4)),INDIRECT("'"&amp;PARAMS!$D20&amp;"'!D2:D65000"))),IF(OR(PARAMS!I$1="",PARAMS!$D20=""),"",PARAMS!$C20*SUMPRODUCT((INDIRECT("'"&amp;PARAMS!$D20&amp;"'!C2:C65000")&gt;PARAMS!H$1)*((INDIRECT("'"&amp;PARAMS!$D20&amp;"'!C2:C65000")&lt;=PARAMS!I$1))*(INDIRECT("'"&amp;PARAMS!$D20&amp;"'!A2:A65000")=$C$3)*(OR($C$4="",INDIRECT("'"&amp;PARAMS!$D20&amp;"'!B2:B65000")=$C$4)),INDIRECT("'"&amp;PARAMS!$D20&amp;"'!D2:D65000"))))</f>
        <v>0</v>
      </c>
      <c r="E29" s="2">
        <f ca="1">IF(ISBLANK($C$3),IF(OR(PARAMS!J$1="",PARAMS!$D20=""),"",PARAMS!$C20*SUMPRODUCT((INDIRECT("'"&amp;PARAMS!$D20&amp;"'!C2:C65000")&gt;PARAMS!I$1)*((INDIRECT("'"&amp;PARAMS!$D20&amp;"'!C2:C65000")&lt;=PARAMS!J$1))*(OR($C$3="",INDIRECT("'"&amp;PARAMS!$D20&amp;"'!A2:A65000")=$C$3))*(OR($C$4="",INDIRECT("'"&amp;PARAMS!$D20&amp;"'!B2:B65000")=$C$4)),INDIRECT("'"&amp;PARAMS!$D20&amp;"'!D2:D65000"))),IF(OR(PARAMS!J$1="",PARAMS!$D20=""),"",PARAMS!$C20*SUMPRODUCT((INDIRECT("'"&amp;PARAMS!$D20&amp;"'!C2:C65000")&gt;PARAMS!I$1)*((INDIRECT("'"&amp;PARAMS!$D20&amp;"'!C2:C65000")&lt;=PARAMS!J$1))*(INDIRECT("'"&amp;PARAMS!$D20&amp;"'!A2:A65000")=$C$3)*(OR($C$4="",INDIRECT("'"&amp;PARAMS!$D20&amp;"'!B2:B65000")=$C$4)),INDIRECT("'"&amp;PARAMS!$D20&amp;"'!D2:D65000"))))</f>
        <v>0</v>
      </c>
      <c r="F29" s="2">
        <f ca="1">IF(ISBLANK($C$3),IF(OR(PARAMS!K$1="",PARAMS!$D20=""),"",PARAMS!$C20*SUMPRODUCT((INDIRECT("'"&amp;PARAMS!$D20&amp;"'!C2:C65000")&gt;PARAMS!J$1)*((INDIRECT("'"&amp;PARAMS!$D20&amp;"'!C2:C65000")&lt;=PARAMS!K$1))*(OR($C$3="",INDIRECT("'"&amp;PARAMS!$D20&amp;"'!A2:A65000")=$C$3))*(OR($C$4="",INDIRECT("'"&amp;PARAMS!$D20&amp;"'!B2:B65000")=$C$4)),INDIRECT("'"&amp;PARAMS!$D20&amp;"'!D2:D65000"))),IF(OR(PARAMS!K$1="",PARAMS!$D20=""),"",PARAMS!$C20*SUMPRODUCT((INDIRECT("'"&amp;PARAMS!$D20&amp;"'!C2:C65000")&gt;PARAMS!J$1)*((INDIRECT("'"&amp;PARAMS!$D20&amp;"'!C2:C65000")&lt;=PARAMS!K$1))*(INDIRECT("'"&amp;PARAMS!$D20&amp;"'!A2:A65000")=$C$3)*(OR($C$4="",INDIRECT("'"&amp;PARAMS!$D20&amp;"'!B2:B65000")=$C$4)),INDIRECT("'"&amp;PARAMS!$D20&amp;"'!D2:D65000"))))</f>
        <v>0</v>
      </c>
      <c r="G29" s="2">
        <f ca="1">IF(ISBLANK($C$3),IF(OR(PARAMS!L$1="",PARAMS!$D20=""),"",PARAMS!$C20*SUMPRODUCT((INDIRECT("'"&amp;PARAMS!$D20&amp;"'!C2:C65000")&gt;PARAMS!K$1)*((INDIRECT("'"&amp;PARAMS!$D20&amp;"'!C2:C65000")&lt;=PARAMS!L$1))*(OR($C$3="",INDIRECT("'"&amp;PARAMS!$D20&amp;"'!A2:A65000")=$C$3))*(OR($C$4="",INDIRECT("'"&amp;PARAMS!$D20&amp;"'!B2:B65000")=$C$4)),INDIRECT("'"&amp;PARAMS!$D20&amp;"'!D2:D65000"))),IF(OR(PARAMS!L$1="",PARAMS!$D20=""),"",PARAMS!$C20*SUMPRODUCT((INDIRECT("'"&amp;PARAMS!$D20&amp;"'!C2:C65000")&gt;PARAMS!K$1)*((INDIRECT("'"&amp;PARAMS!$D20&amp;"'!C2:C65000")&lt;=PARAMS!L$1))*(INDIRECT("'"&amp;PARAMS!$D20&amp;"'!A2:A65000")=$C$3)*(OR($C$4="",INDIRECT("'"&amp;PARAMS!$D20&amp;"'!B2:B65000")=$C$4)),INDIRECT("'"&amp;PARAMS!$D20&amp;"'!D2:D65000"))))</f>
        <v>0</v>
      </c>
      <c r="H29" s="2">
        <f ca="1">IF(ISBLANK($C$3),IF(OR(PARAMS!M$1="",PARAMS!$D20=""),"",PARAMS!$C20*SUMPRODUCT((INDIRECT("'"&amp;PARAMS!$D20&amp;"'!C2:C65000")&gt;PARAMS!L$1)*((INDIRECT("'"&amp;PARAMS!$D20&amp;"'!C2:C65000")&lt;=PARAMS!M$1))*(OR($C$3="",INDIRECT("'"&amp;PARAMS!$D20&amp;"'!A2:A65000")=$C$3))*(OR($C$4="",INDIRECT("'"&amp;PARAMS!$D20&amp;"'!B2:B65000")=$C$4)),INDIRECT("'"&amp;PARAMS!$D20&amp;"'!D2:D65000"))),IF(OR(PARAMS!M$1="",PARAMS!$D20=""),"",PARAMS!$C20*SUMPRODUCT((INDIRECT("'"&amp;PARAMS!$D20&amp;"'!C2:C65000")&gt;PARAMS!L$1)*((INDIRECT("'"&amp;PARAMS!$D20&amp;"'!C2:C65000")&lt;=PARAMS!M$1))*(INDIRECT("'"&amp;PARAMS!$D20&amp;"'!A2:A65000")=$C$3)*(OR($C$4="",INDIRECT("'"&amp;PARAMS!$D20&amp;"'!B2:B65000")=$C$4)),INDIRECT("'"&amp;PARAMS!$D20&amp;"'!D2:D65000"))))</f>
        <v>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2:31" x14ac:dyDescent="0.25">
      <c r="B30" s="4" t="str">
        <f>IF(PARAMS!$E21="","",HYPERLINK("#"&amp;PARAMS!D21&amp;"!A1",PARAMS!E21))</f>
        <v>Acomptes reçus filiales - FIMP</v>
      </c>
      <c r="C30" s="2">
        <f ca="1">IF(ISBLANK($C$3),IF(OR(PARAMS!H$1="",PARAMS!$D21=""),"",PARAMS!$C21*SUMPRODUCT((INDIRECT("'"&amp;PARAMS!$D21&amp;"'!C2:C65000")&gt;PARAMS!G$1)*((INDIRECT("'"&amp;PARAMS!$D21&amp;"'!C2:C65000")&lt;=PARAMS!H$1))*(OR($C$3="",INDIRECT("'"&amp;PARAMS!$D21&amp;"'!A2:A65000")=$C$3))*(OR($C$4="",INDIRECT("'"&amp;PARAMS!$D21&amp;"'!B2:B65000")=$C$4)),INDIRECT("'"&amp;PARAMS!$D21&amp;"'!D2:D65000"))),IF(OR(PARAMS!H$1="",PARAMS!$D21=""),"",PARAMS!$C21*SUMPRODUCT((INDIRECT("'"&amp;PARAMS!$D21&amp;"'!C2:C65000")&gt;PARAMS!G$1)*((INDIRECT("'"&amp;PARAMS!$D21&amp;"'!C2:C65000")&lt;=PARAMS!H$1))*(INDIRECT("'"&amp;PARAMS!$D21&amp;"'!A2:A65000")=$C$3)*(OR($C$4="",INDIRECT("'"&amp;PARAMS!$D21&amp;"'!B2:B65000")=$C$4)),INDIRECT("'"&amp;PARAMS!$D21&amp;"'!D2:D65000"))))</f>
        <v>0</v>
      </c>
      <c r="D30" s="2">
        <f ca="1">IF(ISBLANK($C$3),IF(OR(PARAMS!I$1="",PARAMS!$D21=""),"",PARAMS!$C21*SUMPRODUCT((INDIRECT("'"&amp;PARAMS!$D21&amp;"'!C2:C65000")&gt;PARAMS!H$1)*((INDIRECT("'"&amp;PARAMS!$D21&amp;"'!C2:C65000")&lt;=PARAMS!I$1))*(OR($C$3="",INDIRECT("'"&amp;PARAMS!$D21&amp;"'!A2:A65000")=$C$3))*(OR($C$4="",INDIRECT("'"&amp;PARAMS!$D21&amp;"'!B2:B65000")=$C$4)),INDIRECT("'"&amp;PARAMS!$D21&amp;"'!D2:D65000"))),IF(OR(PARAMS!I$1="",PARAMS!$D21=""),"",PARAMS!$C21*SUMPRODUCT((INDIRECT("'"&amp;PARAMS!$D21&amp;"'!C2:C65000")&gt;PARAMS!H$1)*((INDIRECT("'"&amp;PARAMS!$D21&amp;"'!C2:C65000")&lt;=PARAMS!I$1))*(INDIRECT("'"&amp;PARAMS!$D21&amp;"'!A2:A65000")=$C$3)*(OR($C$4="",INDIRECT("'"&amp;PARAMS!$D21&amp;"'!B2:B65000")=$C$4)),INDIRECT("'"&amp;PARAMS!$D21&amp;"'!D2:D65000"))))</f>
        <v>0</v>
      </c>
      <c r="E30" s="2">
        <f ca="1">IF(ISBLANK($C$3),IF(OR(PARAMS!J$1="",PARAMS!$D21=""),"",PARAMS!$C21*SUMPRODUCT((INDIRECT("'"&amp;PARAMS!$D21&amp;"'!C2:C65000")&gt;PARAMS!I$1)*((INDIRECT("'"&amp;PARAMS!$D21&amp;"'!C2:C65000")&lt;=PARAMS!J$1))*(OR($C$3="",INDIRECT("'"&amp;PARAMS!$D21&amp;"'!A2:A65000")=$C$3))*(OR($C$4="",INDIRECT("'"&amp;PARAMS!$D21&amp;"'!B2:B65000")=$C$4)),INDIRECT("'"&amp;PARAMS!$D21&amp;"'!D2:D65000"))),IF(OR(PARAMS!J$1="",PARAMS!$D21=""),"",PARAMS!$C21*SUMPRODUCT((INDIRECT("'"&amp;PARAMS!$D21&amp;"'!C2:C65000")&gt;PARAMS!I$1)*((INDIRECT("'"&amp;PARAMS!$D21&amp;"'!C2:C65000")&lt;=PARAMS!J$1))*(INDIRECT("'"&amp;PARAMS!$D21&amp;"'!A2:A65000")=$C$3)*(OR($C$4="",INDIRECT("'"&amp;PARAMS!$D21&amp;"'!B2:B65000")=$C$4)),INDIRECT("'"&amp;PARAMS!$D21&amp;"'!D2:D65000"))))</f>
        <v>0</v>
      </c>
      <c r="F30" s="2">
        <f ca="1">IF(ISBLANK($C$3),IF(OR(PARAMS!K$1="",PARAMS!$D21=""),"",PARAMS!$C21*SUMPRODUCT((INDIRECT("'"&amp;PARAMS!$D21&amp;"'!C2:C65000")&gt;PARAMS!J$1)*((INDIRECT("'"&amp;PARAMS!$D21&amp;"'!C2:C65000")&lt;=PARAMS!K$1))*(OR($C$3="",INDIRECT("'"&amp;PARAMS!$D21&amp;"'!A2:A65000")=$C$3))*(OR($C$4="",INDIRECT("'"&amp;PARAMS!$D21&amp;"'!B2:B65000")=$C$4)),INDIRECT("'"&amp;PARAMS!$D21&amp;"'!D2:D65000"))),IF(OR(PARAMS!K$1="",PARAMS!$D21=""),"",PARAMS!$C21*SUMPRODUCT((INDIRECT("'"&amp;PARAMS!$D21&amp;"'!C2:C65000")&gt;PARAMS!J$1)*((INDIRECT("'"&amp;PARAMS!$D21&amp;"'!C2:C65000")&lt;=PARAMS!K$1))*(INDIRECT("'"&amp;PARAMS!$D21&amp;"'!A2:A65000")=$C$3)*(OR($C$4="",INDIRECT("'"&amp;PARAMS!$D21&amp;"'!B2:B65000")=$C$4)),INDIRECT("'"&amp;PARAMS!$D21&amp;"'!D2:D65000"))))</f>
        <v>0</v>
      </c>
      <c r="G30" s="2">
        <f ca="1">IF(ISBLANK($C$3),IF(OR(PARAMS!L$1="",PARAMS!$D21=""),"",PARAMS!$C21*SUMPRODUCT((INDIRECT("'"&amp;PARAMS!$D21&amp;"'!C2:C65000")&gt;PARAMS!K$1)*((INDIRECT("'"&amp;PARAMS!$D21&amp;"'!C2:C65000")&lt;=PARAMS!L$1))*(OR($C$3="",INDIRECT("'"&amp;PARAMS!$D21&amp;"'!A2:A65000")=$C$3))*(OR($C$4="",INDIRECT("'"&amp;PARAMS!$D21&amp;"'!B2:B65000")=$C$4)),INDIRECT("'"&amp;PARAMS!$D21&amp;"'!D2:D65000"))),IF(OR(PARAMS!L$1="",PARAMS!$D21=""),"",PARAMS!$C21*SUMPRODUCT((INDIRECT("'"&amp;PARAMS!$D21&amp;"'!C2:C65000")&gt;PARAMS!K$1)*((INDIRECT("'"&amp;PARAMS!$D21&amp;"'!C2:C65000")&lt;=PARAMS!L$1))*(INDIRECT("'"&amp;PARAMS!$D21&amp;"'!A2:A65000")=$C$3)*(OR($C$4="",INDIRECT("'"&amp;PARAMS!$D21&amp;"'!B2:B65000")=$C$4)),INDIRECT("'"&amp;PARAMS!$D21&amp;"'!D2:D65000"))))</f>
        <v>0</v>
      </c>
      <c r="H30" s="2">
        <f ca="1">IF(ISBLANK($C$3),IF(OR(PARAMS!M$1="",PARAMS!$D21=""),"",PARAMS!$C21*SUMPRODUCT((INDIRECT("'"&amp;PARAMS!$D21&amp;"'!C2:C65000")&gt;PARAMS!L$1)*((INDIRECT("'"&amp;PARAMS!$D21&amp;"'!C2:C65000")&lt;=PARAMS!M$1))*(OR($C$3="",INDIRECT("'"&amp;PARAMS!$D21&amp;"'!A2:A65000")=$C$3))*(OR($C$4="",INDIRECT("'"&amp;PARAMS!$D21&amp;"'!B2:B65000")=$C$4)),INDIRECT("'"&amp;PARAMS!$D21&amp;"'!D2:D65000"))),IF(OR(PARAMS!M$1="",PARAMS!$D21=""),"",PARAMS!$C21*SUMPRODUCT((INDIRECT("'"&amp;PARAMS!$D21&amp;"'!C2:C65000")&gt;PARAMS!L$1)*((INDIRECT("'"&amp;PARAMS!$D21&amp;"'!C2:C65000")&lt;=PARAMS!M$1))*(INDIRECT("'"&amp;PARAMS!$D21&amp;"'!A2:A65000")=$C$3)*(OR($C$4="",INDIRECT("'"&amp;PARAMS!$D21&amp;"'!B2:B65000")=$C$4)),INDIRECT("'"&amp;PARAMS!$D21&amp;"'!D2:D65000"))))</f>
        <v>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2:31" x14ac:dyDescent="0.25">
      <c r="B31" s="4" t="str">
        <f>IF(PARAMS!$E22="","",HYPERLINK("#"&amp;PARAMS!D22&amp;"!A1",PARAMS!E22))</f>
        <v>Règlt. Chèques en portefeuille</v>
      </c>
      <c r="C31" s="2">
        <f ca="1">IF(ISBLANK($C$3),IF(OR(PARAMS!H$1="",PARAMS!$D22=""),"",PARAMS!$C22*SUMPRODUCT((INDIRECT("'"&amp;PARAMS!$D22&amp;"'!C2:C65000")&gt;PARAMS!G$1)*((INDIRECT("'"&amp;PARAMS!$D22&amp;"'!C2:C65000")&lt;=PARAMS!H$1))*(OR($C$3="",INDIRECT("'"&amp;PARAMS!$D22&amp;"'!A2:A65000")=$C$3))*(OR($C$4="",INDIRECT("'"&amp;PARAMS!$D22&amp;"'!B2:B65000")=$C$4)),INDIRECT("'"&amp;PARAMS!$D22&amp;"'!D2:D65000"))),IF(OR(PARAMS!H$1="",PARAMS!$D22=""),"",PARAMS!$C22*SUMPRODUCT((INDIRECT("'"&amp;PARAMS!$D22&amp;"'!C2:C65000")&gt;PARAMS!G$1)*((INDIRECT("'"&amp;PARAMS!$D22&amp;"'!C2:C65000")&lt;=PARAMS!H$1))*(INDIRECT("'"&amp;PARAMS!$D22&amp;"'!A2:A65000")=$C$3)*(OR($C$4="",INDIRECT("'"&amp;PARAMS!$D22&amp;"'!B2:B65000")=$C$4)),INDIRECT("'"&amp;PARAMS!$D22&amp;"'!D2:D65000"))))</f>
        <v>0</v>
      </c>
      <c r="D31" s="2">
        <f ca="1">IF(ISBLANK($C$3),IF(OR(PARAMS!I$1="",PARAMS!$D22=""),"",PARAMS!$C22*SUMPRODUCT((INDIRECT("'"&amp;PARAMS!$D22&amp;"'!C2:C65000")&gt;PARAMS!H$1)*((INDIRECT("'"&amp;PARAMS!$D22&amp;"'!C2:C65000")&lt;=PARAMS!I$1))*(OR($C$3="",INDIRECT("'"&amp;PARAMS!$D22&amp;"'!A2:A65000")=$C$3))*(OR($C$4="",INDIRECT("'"&amp;PARAMS!$D22&amp;"'!B2:B65000")=$C$4)),INDIRECT("'"&amp;PARAMS!$D22&amp;"'!D2:D65000"))),IF(OR(PARAMS!I$1="",PARAMS!$D22=""),"",PARAMS!$C22*SUMPRODUCT((INDIRECT("'"&amp;PARAMS!$D22&amp;"'!C2:C65000")&gt;PARAMS!H$1)*((INDIRECT("'"&amp;PARAMS!$D22&amp;"'!C2:C65000")&lt;=PARAMS!I$1))*(INDIRECT("'"&amp;PARAMS!$D22&amp;"'!A2:A65000")=$C$3)*(OR($C$4="",INDIRECT("'"&amp;PARAMS!$D22&amp;"'!B2:B65000")=$C$4)),INDIRECT("'"&amp;PARAMS!$D22&amp;"'!D2:D65000"))))</f>
        <v>0</v>
      </c>
      <c r="E31" s="2">
        <f ca="1">IF(ISBLANK($C$3),IF(OR(PARAMS!J$1="",PARAMS!$D22=""),"",PARAMS!$C22*SUMPRODUCT((INDIRECT("'"&amp;PARAMS!$D22&amp;"'!C2:C65000")&gt;PARAMS!I$1)*((INDIRECT("'"&amp;PARAMS!$D22&amp;"'!C2:C65000")&lt;=PARAMS!J$1))*(OR($C$3="",INDIRECT("'"&amp;PARAMS!$D22&amp;"'!A2:A65000")=$C$3))*(OR($C$4="",INDIRECT("'"&amp;PARAMS!$D22&amp;"'!B2:B65000")=$C$4)),INDIRECT("'"&amp;PARAMS!$D22&amp;"'!D2:D65000"))),IF(OR(PARAMS!J$1="",PARAMS!$D22=""),"",PARAMS!$C22*SUMPRODUCT((INDIRECT("'"&amp;PARAMS!$D22&amp;"'!C2:C65000")&gt;PARAMS!I$1)*((INDIRECT("'"&amp;PARAMS!$D22&amp;"'!C2:C65000")&lt;=PARAMS!J$1))*(INDIRECT("'"&amp;PARAMS!$D22&amp;"'!A2:A65000")=$C$3)*(OR($C$4="",INDIRECT("'"&amp;PARAMS!$D22&amp;"'!B2:B65000")=$C$4)),INDIRECT("'"&amp;PARAMS!$D22&amp;"'!D2:D65000"))))</f>
        <v>0</v>
      </c>
      <c r="F31" s="2">
        <f ca="1">IF(ISBLANK($C$3),IF(OR(PARAMS!K$1="",PARAMS!$D22=""),"",PARAMS!$C22*SUMPRODUCT((INDIRECT("'"&amp;PARAMS!$D22&amp;"'!C2:C65000")&gt;PARAMS!J$1)*((INDIRECT("'"&amp;PARAMS!$D22&amp;"'!C2:C65000")&lt;=PARAMS!K$1))*(OR($C$3="",INDIRECT("'"&amp;PARAMS!$D22&amp;"'!A2:A65000")=$C$3))*(OR($C$4="",INDIRECT("'"&amp;PARAMS!$D22&amp;"'!B2:B65000")=$C$4)),INDIRECT("'"&amp;PARAMS!$D22&amp;"'!D2:D65000"))),IF(OR(PARAMS!K$1="",PARAMS!$D22=""),"",PARAMS!$C22*SUMPRODUCT((INDIRECT("'"&amp;PARAMS!$D22&amp;"'!C2:C65000")&gt;PARAMS!J$1)*((INDIRECT("'"&amp;PARAMS!$D22&amp;"'!C2:C65000")&lt;=PARAMS!K$1))*(INDIRECT("'"&amp;PARAMS!$D22&amp;"'!A2:A65000")=$C$3)*(OR($C$4="",INDIRECT("'"&amp;PARAMS!$D22&amp;"'!B2:B65000")=$C$4)),INDIRECT("'"&amp;PARAMS!$D22&amp;"'!D2:D65000"))))</f>
        <v>0</v>
      </c>
      <c r="G31" s="2">
        <f ca="1">IF(ISBLANK($C$3),IF(OR(PARAMS!L$1="",PARAMS!$D22=""),"",PARAMS!$C22*SUMPRODUCT((INDIRECT("'"&amp;PARAMS!$D22&amp;"'!C2:C65000")&gt;PARAMS!K$1)*((INDIRECT("'"&amp;PARAMS!$D22&amp;"'!C2:C65000")&lt;=PARAMS!L$1))*(OR($C$3="",INDIRECT("'"&amp;PARAMS!$D22&amp;"'!A2:A65000")=$C$3))*(OR($C$4="",INDIRECT("'"&amp;PARAMS!$D22&amp;"'!B2:B65000")=$C$4)),INDIRECT("'"&amp;PARAMS!$D22&amp;"'!D2:D65000"))),IF(OR(PARAMS!L$1="",PARAMS!$D22=""),"",PARAMS!$C22*SUMPRODUCT((INDIRECT("'"&amp;PARAMS!$D22&amp;"'!C2:C65000")&gt;PARAMS!K$1)*((INDIRECT("'"&amp;PARAMS!$D22&amp;"'!C2:C65000")&lt;=PARAMS!L$1))*(INDIRECT("'"&amp;PARAMS!$D22&amp;"'!A2:A65000")=$C$3)*(OR($C$4="",INDIRECT("'"&amp;PARAMS!$D22&amp;"'!B2:B65000")=$C$4)),INDIRECT("'"&amp;PARAMS!$D22&amp;"'!D2:D65000"))))</f>
        <v>0</v>
      </c>
      <c r="H31" s="2">
        <f ca="1">IF(ISBLANK($C$3),IF(OR(PARAMS!M$1="",PARAMS!$D22=""),"",PARAMS!$C22*SUMPRODUCT((INDIRECT("'"&amp;PARAMS!$D22&amp;"'!C2:C65000")&gt;PARAMS!L$1)*((INDIRECT("'"&amp;PARAMS!$D22&amp;"'!C2:C65000")&lt;=PARAMS!M$1))*(OR($C$3="",INDIRECT("'"&amp;PARAMS!$D22&amp;"'!A2:A65000")=$C$3))*(OR($C$4="",INDIRECT("'"&amp;PARAMS!$D22&amp;"'!B2:B65000")=$C$4)),INDIRECT("'"&amp;PARAMS!$D22&amp;"'!D2:D65000"))),IF(OR(PARAMS!M$1="",PARAMS!$D22=""),"",PARAMS!$C22*SUMPRODUCT((INDIRECT("'"&amp;PARAMS!$D22&amp;"'!C2:C65000")&gt;PARAMS!L$1)*((INDIRECT("'"&amp;PARAMS!$D22&amp;"'!C2:C65000")&lt;=PARAMS!M$1))*(INDIRECT("'"&amp;PARAMS!$D22&amp;"'!A2:A65000")=$C$3)*(OR($C$4="",INDIRECT("'"&amp;PARAMS!$D22&amp;"'!B2:B65000")=$C$4)),INDIRECT("'"&amp;PARAMS!$D22&amp;"'!D2:D65000"))))</f>
        <v>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2:31" x14ac:dyDescent="0.25">
      <c r="B32" s="4" t="str">
        <f>IF(PARAMS!$E23="","",HYPERLINK("#"&amp;PARAMS!D23&amp;"!A1",PARAMS!E23))</f>
        <v>Règlt. Traites en portefeuille</v>
      </c>
      <c r="C32" s="2">
        <f ca="1">IF(ISBLANK($C$3),IF(OR(PARAMS!H$1="",PARAMS!$D23=""),"",PARAMS!$C23*SUMPRODUCT((INDIRECT("'"&amp;PARAMS!$D23&amp;"'!C2:C65000")&gt;PARAMS!G$1)*((INDIRECT("'"&amp;PARAMS!$D23&amp;"'!C2:C65000")&lt;=PARAMS!H$1))*(OR($C$3="",INDIRECT("'"&amp;PARAMS!$D23&amp;"'!A2:A65000")=$C$3))*(OR($C$4="",INDIRECT("'"&amp;PARAMS!$D23&amp;"'!B2:B65000")=$C$4)),INDIRECT("'"&amp;PARAMS!$D23&amp;"'!D2:D65000"))),IF(OR(PARAMS!H$1="",PARAMS!$D23=""),"",PARAMS!$C23*SUMPRODUCT((INDIRECT("'"&amp;PARAMS!$D23&amp;"'!C2:C65000")&gt;PARAMS!G$1)*((INDIRECT("'"&amp;PARAMS!$D23&amp;"'!C2:C65000")&lt;=PARAMS!H$1))*(INDIRECT("'"&amp;PARAMS!$D23&amp;"'!A2:A65000")=$C$3)*(OR($C$4="",INDIRECT("'"&amp;PARAMS!$D23&amp;"'!B2:B65000")=$C$4)),INDIRECT("'"&amp;PARAMS!$D23&amp;"'!D2:D65000"))))</f>
        <v>0</v>
      </c>
      <c r="D32" s="2">
        <f ca="1">IF(ISBLANK($C$3),IF(OR(PARAMS!I$1="",PARAMS!$D23=""),"",PARAMS!$C23*SUMPRODUCT((INDIRECT("'"&amp;PARAMS!$D23&amp;"'!C2:C65000")&gt;PARAMS!H$1)*((INDIRECT("'"&amp;PARAMS!$D23&amp;"'!C2:C65000")&lt;=PARAMS!I$1))*(OR($C$3="",INDIRECT("'"&amp;PARAMS!$D23&amp;"'!A2:A65000")=$C$3))*(OR($C$4="",INDIRECT("'"&amp;PARAMS!$D23&amp;"'!B2:B65000")=$C$4)),INDIRECT("'"&amp;PARAMS!$D23&amp;"'!D2:D65000"))),IF(OR(PARAMS!I$1="",PARAMS!$D23=""),"",PARAMS!$C23*SUMPRODUCT((INDIRECT("'"&amp;PARAMS!$D23&amp;"'!C2:C65000")&gt;PARAMS!H$1)*((INDIRECT("'"&amp;PARAMS!$D23&amp;"'!C2:C65000")&lt;=PARAMS!I$1))*(INDIRECT("'"&amp;PARAMS!$D23&amp;"'!A2:A65000")=$C$3)*(OR($C$4="",INDIRECT("'"&amp;PARAMS!$D23&amp;"'!B2:B65000")=$C$4)),INDIRECT("'"&amp;PARAMS!$D23&amp;"'!D2:D65000"))))</f>
        <v>0</v>
      </c>
      <c r="E32" s="2">
        <f ca="1">IF(ISBLANK($C$3),IF(OR(PARAMS!J$1="",PARAMS!$D23=""),"",PARAMS!$C23*SUMPRODUCT((INDIRECT("'"&amp;PARAMS!$D23&amp;"'!C2:C65000")&gt;PARAMS!I$1)*((INDIRECT("'"&amp;PARAMS!$D23&amp;"'!C2:C65000")&lt;=PARAMS!J$1))*(OR($C$3="",INDIRECT("'"&amp;PARAMS!$D23&amp;"'!A2:A65000")=$C$3))*(OR($C$4="",INDIRECT("'"&amp;PARAMS!$D23&amp;"'!B2:B65000")=$C$4)),INDIRECT("'"&amp;PARAMS!$D23&amp;"'!D2:D65000"))),IF(OR(PARAMS!J$1="",PARAMS!$D23=""),"",PARAMS!$C23*SUMPRODUCT((INDIRECT("'"&amp;PARAMS!$D23&amp;"'!C2:C65000")&gt;PARAMS!I$1)*((INDIRECT("'"&amp;PARAMS!$D23&amp;"'!C2:C65000")&lt;=PARAMS!J$1))*(INDIRECT("'"&amp;PARAMS!$D23&amp;"'!A2:A65000")=$C$3)*(OR($C$4="",INDIRECT("'"&amp;PARAMS!$D23&amp;"'!B2:B65000")=$C$4)),INDIRECT("'"&amp;PARAMS!$D23&amp;"'!D2:D65000"))))</f>
        <v>0</v>
      </c>
      <c r="F32" s="2">
        <f ca="1">IF(ISBLANK($C$3),IF(OR(PARAMS!K$1="",PARAMS!$D23=""),"",PARAMS!$C23*SUMPRODUCT((INDIRECT("'"&amp;PARAMS!$D23&amp;"'!C2:C65000")&gt;PARAMS!J$1)*((INDIRECT("'"&amp;PARAMS!$D23&amp;"'!C2:C65000")&lt;=PARAMS!K$1))*(OR($C$3="",INDIRECT("'"&amp;PARAMS!$D23&amp;"'!A2:A65000")=$C$3))*(OR($C$4="",INDIRECT("'"&amp;PARAMS!$D23&amp;"'!B2:B65000")=$C$4)),INDIRECT("'"&amp;PARAMS!$D23&amp;"'!D2:D65000"))),IF(OR(PARAMS!K$1="",PARAMS!$D23=""),"",PARAMS!$C23*SUMPRODUCT((INDIRECT("'"&amp;PARAMS!$D23&amp;"'!C2:C65000")&gt;PARAMS!J$1)*((INDIRECT("'"&amp;PARAMS!$D23&amp;"'!C2:C65000")&lt;=PARAMS!K$1))*(INDIRECT("'"&amp;PARAMS!$D23&amp;"'!A2:A65000")=$C$3)*(OR($C$4="",INDIRECT("'"&amp;PARAMS!$D23&amp;"'!B2:B65000")=$C$4)),INDIRECT("'"&amp;PARAMS!$D23&amp;"'!D2:D65000"))))</f>
        <v>0</v>
      </c>
      <c r="G32" s="2">
        <f ca="1">IF(ISBLANK($C$3),IF(OR(PARAMS!L$1="",PARAMS!$D23=""),"",PARAMS!$C23*SUMPRODUCT((INDIRECT("'"&amp;PARAMS!$D23&amp;"'!C2:C65000")&gt;PARAMS!K$1)*((INDIRECT("'"&amp;PARAMS!$D23&amp;"'!C2:C65000")&lt;=PARAMS!L$1))*(OR($C$3="",INDIRECT("'"&amp;PARAMS!$D23&amp;"'!A2:A65000")=$C$3))*(OR($C$4="",INDIRECT("'"&amp;PARAMS!$D23&amp;"'!B2:B65000")=$C$4)),INDIRECT("'"&amp;PARAMS!$D23&amp;"'!D2:D65000"))),IF(OR(PARAMS!L$1="",PARAMS!$D23=""),"",PARAMS!$C23*SUMPRODUCT((INDIRECT("'"&amp;PARAMS!$D23&amp;"'!C2:C65000")&gt;PARAMS!K$1)*((INDIRECT("'"&amp;PARAMS!$D23&amp;"'!C2:C65000")&lt;=PARAMS!L$1))*(INDIRECT("'"&amp;PARAMS!$D23&amp;"'!A2:A65000")=$C$3)*(OR($C$4="",INDIRECT("'"&amp;PARAMS!$D23&amp;"'!B2:B65000")=$C$4)),INDIRECT("'"&amp;PARAMS!$D23&amp;"'!D2:D65000"))))</f>
        <v>0</v>
      </c>
      <c r="H32" s="2">
        <f ca="1">IF(ISBLANK($C$3),IF(OR(PARAMS!M$1="",PARAMS!$D23=""),"",PARAMS!$C23*SUMPRODUCT((INDIRECT("'"&amp;PARAMS!$D23&amp;"'!C2:C65000")&gt;PARAMS!L$1)*((INDIRECT("'"&amp;PARAMS!$D23&amp;"'!C2:C65000")&lt;=PARAMS!M$1))*(OR($C$3="",INDIRECT("'"&amp;PARAMS!$D23&amp;"'!A2:A65000")=$C$3))*(OR($C$4="",INDIRECT("'"&amp;PARAMS!$D23&amp;"'!B2:B65000")=$C$4)),INDIRECT("'"&amp;PARAMS!$D23&amp;"'!D2:D65000"))),IF(OR(PARAMS!M$1="",PARAMS!$D23=""),"",PARAMS!$C23*SUMPRODUCT((INDIRECT("'"&amp;PARAMS!$D23&amp;"'!C2:C65000")&gt;PARAMS!L$1)*((INDIRECT("'"&amp;PARAMS!$D23&amp;"'!C2:C65000")&lt;=PARAMS!M$1))*(INDIRECT("'"&amp;PARAMS!$D23&amp;"'!A2:A65000")=$C$3)*(OR($C$4="",INDIRECT("'"&amp;PARAMS!$D23&amp;"'!B2:B65000")=$C$4)),INDIRECT("'"&amp;PARAMS!$D23&amp;"'!D2:D65000"))))</f>
        <v>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2:31" x14ac:dyDescent="0.25">
      <c r="B33" s="4" t="str">
        <f>IF(PARAMS!$E24="","",HYPERLINK("#"&amp;PARAMS!D24&amp;"!A1",PARAMS!E24))</f>
        <v>Règlt. Traites remis non encaissés</v>
      </c>
      <c r="C33" s="2">
        <f ca="1">IF(ISBLANK($C$3),IF(OR(PARAMS!H$1="",PARAMS!$D24=""),"",PARAMS!$C24*SUMPRODUCT((INDIRECT("'"&amp;PARAMS!$D24&amp;"'!C2:C65000")&gt;PARAMS!G$1)*((INDIRECT("'"&amp;PARAMS!$D24&amp;"'!C2:C65000")&lt;=PARAMS!H$1))*(OR($C$3="",INDIRECT("'"&amp;PARAMS!$D24&amp;"'!A2:A65000")=$C$3))*(OR($C$4="",INDIRECT("'"&amp;PARAMS!$D24&amp;"'!B2:B65000")=$C$4)),INDIRECT("'"&amp;PARAMS!$D24&amp;"'!D2:D65000"))),IF(OR(PARAMS!H$1="",PARAMS!$D24=""),"",PARAMS!$C24*SUMPRODUCT((INDIRECT("'"&amp;PARAMS!$D24&amp;"'!C2:C65000")&gt;PARAMS!G$1)*((INDIRECT("'"&amp;PARAMS!$D24&amp;"'!C2:C65000")&lt;=PARAMS!H$1))*(INDIRECT("'"&amp;PARAMS!$D24&amp;"'!A2:A65000")=$C$3)*(OR($C$4="",INDIRECT("'"&amp;PARAMS!$D24&amp;"'!B2:B65000")=$C$4)),INDIRECT("'"&amp;PARAMS!$D24&amp;"'!D2:D65000"))))</f>
        <v>0</v>
      </c>
      <c r="D33" s="2">
        <f ca="1">IF(ISBLANK($C$3),IF(OR(PARAMS!I$1="",PARAMS!$D24=""),"",PARAMS!$C24*SUMPRODUCT((INDIRECT("'"&amp;PARAMS!$D24&amp;"'!C2:C65000")&gt;PARAMS!H$1)*((INDIRECT("'"&amp;PARAMS!$D24&amp;"'!C2:C65000")&lt;=PARAMS!I$1))*(OR($C$3="",INDIRECT("'"&amp;PARAMS!$D24&amp;"'!A2:A65000")=$C$3))*(OR($C$4="",INDIRECT("'"&amp;PARAMS!$D24&amp;"'!B2:B65000")=$C$4)),INDIRECT("'"&amp;PARAMS!$D24&amp;"'!D2:D65000"))),IF(OR(PARAMS!I$1="",PARAMS!$D24=""),"",PARAMS!$C24*SUMPRODUCT((INDIRECT("'"&amp;PARAMS!$D24&amp;"'!C2:C65000")&gt;PARAMS!H$1)*((INDIRECT("'"&amp;PARAMS!$D24&amp;"'!C2:C65000")&lt;=PARAMS!I$1))*(INDIRECT("'"&amp;PARAMS!$D24&amp;"'!A2:A65000")=$C$3)*(OR($C$4="",INDIRECT("'"&amp;PARAMS!$D24&amp;"'!B2:B65000")=$C$4)),INDIRECT("'"&amp;PARAMS!$D24&amp;"'!D2:D65000"))))</f>
        <v>0</v>
      </c>
      <c r="E33" s="2">
        <f ca="1">IF(ISBLANK($C$3),IF(OR(PARAMS!J$1="",PARAMS!$D24=""),"",PARAMS!$C24*SUMPRODUCT((INDIRECT("'"&amp;PARAMS!$D24&amp;"'!C2:C65000")&gt;PARAMS!I$1)*((INDIRECT("'"&amp;PARAMS!$D24&amp;"'!C2:C65000")&lt;=PARAMS!J$1))*(OR($C$3="",INDIRECT("'"&amp;PARAMS!$D24&amp;"'!A2:A65000")=$C$3))*(OR($C$4="",INDIRECT("'"&amp;PARAMS!$D24&amp;"'!B2:B65000")=$C$4)),INDIRECT("'"&amp;PARAMS!$D24&amp;"'!D2:D65000"))),IF(OR(PARAMS!J$1="",PARAMS!$D24=""),"",PARAMS!$C24*SUMPRODUCT((INDIRECT("'"&amp;PARAMS!$D24&amp;"'!C2:C65000")&gt;PARAMS!I$1)*((INDIRECT("'"&amp;PARAMS!$D24&amp;"'!C2:C65000")&lt;=PARAMS!J$1))*(INDIRECT("'"&amp;PARAMS!$D24&amp;"'!A2:A65000")=$C$3)*(OR($C$4="",INDIRECT("'"&amp;PARAMS!$D24&amp;"'!B2:B65000")=$C$4)),INDIRECT("'"&amp;PARAMS!$D24&amp;"'!D2:D65000"))))</f>
        <v>0</v>
      </c>
      <c r="F33" s="2">
        <f ca="1">IF(ISBLANK($C$3),IF(OR(PARAMS!K$1="",PARAMS!$D24=""),"",PARAMS!$C24*SUMPRODUCT((INDIRECT("'"&amp;PARAMS!$D24&amp;"'!C2:C65000")&gt;PARAMS!J$1)*((INDIRECT("'"&amp;PARAMS!$D24&amp;"'!C2:C65000")&lt;=PARAMS!K$1))*(OR($C$3="",INDIRECT("'"&amp;PARAMS!$D24&amp;"'!A2:A65000")=$C$3))*(OR($C$4="",INDIRECT("'"&amp;PARAMS!$D24&amp;"'!B2:B65000")=$C$4)),INDIRECT("'"&amp;PARAMS!$D24&amp;"'!D2:D65000"))),IF(OR(PARAMS!K$1="",PARAMS!$D24=""),"",PARAMS!$C24*SUMPRODUCT((INDIRECT("'"&amp;PARAMS!$D24&amp;"'!C2:C65000")&gt;PARAMS!J$1)*((INDIRECT("'"&amp;PARAMS!$D24&amp;"'!C2:C65000")&lt;=PARAMS!K$1))*(INDIRECT("'"&amp;PARAMS!$D24&amp;"'!A2:A65000")=$C$3)*(OR($C$4="",INDIRECT("'"&amp;PARAMS!$D24&amp;"'!B2:B65000")=$C$4)),INDIRECT("'"&amp;PARAMS!$D24&amp;"'!D2:D65000"))))</f>
        <v>0</v>
      </c>
      <c r="G33" s="2">
        <f ca="1">IF(ISBLANK($C$3),IF(OR(PARAMS!L$1="",PARAMS!$D24=""),"",PARAMS!$C24*SUMPRODUCT((INDIRECT("'"&amp;PARAMS!$D24&amp;"'!C2:C65000")&gt;PARAMS!K$1)*((INDIRECT("'"&amp;PARAMS!$D24&amp;"'!C2:C65000")&lt;=PARAMS!L$1))*(OR($C$3="",INDIRECT("'"&amp;PARAMS!$D24&amp;"'!A2:A65000")=$C$3))*(OR($C$4="",INDIRECT("'"&amp;PARAMS!$D24&amp;"'!B2:B65000")=$C$4)),INDIRECT("'"&amp;PARAMS!$D24&amp;"'!D2:D65000"))),IF(OR(PARAMS!L$1="",PARAMS!$D24=""),"",PARAMS!$C24*SUMPRODUCT((INDIRECT("'"&amp;PARAMS!$D24&amp;"'!C2:C65000")&gt;PARAMS!K$1)*((INDIRECT("'"&amp;PARAMS!$D24&amp;"'!C2:C65000")&lt;=PARAMS!L$1))*(INDIRECT("'"&amp;PARAMS!$D24&amp;"'!A2:A65000")=$C$3)*(OR($C$4="",INDIRECT("'"&amp;PARAMS!$D24&amp;"'!B2:B65000")=$C$4)),INDIRECT("'"&amp;PARAMS!$D24&amp;"'!D2:D65000"))))</f>
        <v>0</v>
      </c>
      <c r="H33" s="2">
        <f ca="1">IF(ISBLANK($C$3),IF(OR(PARAMS!M$1="",PARAMS!$D24=""),"",PARAMS!$C24*SUMPRODUCT((INDIRECT("'"&amp;PARAMS!$D24&amp;"'!C2:C65000")&gt;PARAMS!L$1)*((INDIRECT("'"&amp;PARAMS!$D24&amp;"'!C2:C65000")&lt;=PARAMS!M$1))*(OR($C$3="",INDIRECT("'"&amp;PARAMS!$D24&amp;"'!A2:A65000")=$C$3))*(OR($C$4="",INDIRECT("'"&amp;PARAMS!$D24&amp;"'!B2:B65000")=$C$4)),INDIRECT("'"&amp;PARAMS!$D24&amp;"'!D2:D65000"))),IF(OR(PARAMS!M$1="",PARAMS!$D24=""),"",PARAMS!$C24*SUMPRODUCT((INDIRECT("'"&amp;PARAMS!$D24&amp;"'!C2:C65000")&gt;PARAMS!L$1)*((INDIRECT("'"&amp;PARAMS!$D24&amp;"'!C2:C65000")&lt;=PARAMS!M$1))*(INDIRECT("'"&amp;PARAMS!$D24&amp;"'!A2:A65000")=$C$3)*(OR($C$4="",INDIRECT("'"&amp;PARAMS!$D24&amp;"'!B2:B65000")=$C$4)),INDIRECT("'"&amp;PARAMS!$D24&amp;"'!D2:D65000"))))</f>
        <v>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2:31" x14ac:dyDescent="0.25">
      <c r="B34" s="4" t="str">
        <f>IF(PARAMS!$E25="","",HYPERLINK("#"&amp;PARAMS!D25&amp;"!A1",PARAMS!E25))</f>
        <v>Règlt. Virements non encaissés - FI</v>
      </c>
      <c r="C34" s="2">
        <f ca="1">IF(ISBLANK($C$3),IF(OR(PARAMS!H$1="",PARAMS!$D25=""),"",PARAMS!$C25*SUMPRODUCT((INDIRECT("'"&amp;PARAMS!$D25&amp;"'!C2:C65000")&gt;PARAMS!G$1)*((INDIRECT("'"&amp;PARAMS!$D25&amp;"'!C2:C65000")&lt;=PARAMS!H$1))*(OR($C$3="",INDIRECT("'"&amp;PARAMS!$D25&amp;"'!A2:A65000")=$C$3))*(OR($C$4="",INDIRECT("'"&amp;PARAMS!$D25&amp;"'!B2:B65000")=$C$4)),INDIRECT("'"&amp;PARAMS!$D25&amp;"'!D2:D65000"))),IF(OR(PARAMS!H$1="",PARAMS!$D25=""),"",PARAMS!$C25*SUMPRODUCT((INDIRECT("'"&amp;PARAMS!$D25&amp;"'!C2:C65000")&gt;PARAMS!G$1)*((INDIRECT("'"&amp;PARAMS!$D25&amp;"'!C2:C65000")&lt;=PARAMS!H$1))*(INDIRECT("'"&amp;PARAMS!$D25&amp;"'!A2:A65000")=$C$3)*(OR($C$4="",INDIRECT("'"&amp;PARAMS!$D25&amp;"'!B2:B65000")=$C$4)),INDIRECT("'"&amp;PARAMS!$D25&amp;"'!D2:D65000"))))</f>
        <v>0</v>
      </c>
      <c r="D34" s="2">
        <f ca="1">IF(ISBLANK($C$3),IF(OR(PARAMS!I$1="",PARAMS!$D25=""),"",PARAMS!$C25*SUMPRODUCT((INDIRECT("'"&amp;PARAMS!$D25&amp;"'!C2:C65000")&gt;PARAMS!H$1)*((INDIRECT("'"&amp;PARAMS!$D25&amp;"'!C2:C65000")&lt;=PARAMS!I$1))*(OR($C$3="",INDIRECT("'"&amp;PARAMS!$D25&amp;"'!A2:A65000")=$C$3))*(OR($C$4="",INDIRECT("'"&amp;PARAMS!$D25&amp;"'!B2:B65000")=$C$4)),INDIRECT("'"&amp;PARAMS!$D25&amp;"'!D2:D65000"))),IF(OR(PARAMS!I$1="",PARAMS!$D25=""),"",PARAMS!$C25*SUMPRODUCT((INDIRECT("'"&amp;PARAMS!$D25&amp;"'!C2:C65000")&gt;PARAMS!H$1)*((INDIRECT("'"&amp;PARAMS!$D25&amp;"'!C2:C65000")&lt;=PARAMS!I$1))*(INDIRECT("'"&amp;PARAMS!$D25&amp;"'!A2:A65000")=$C$3)*(OR($C$4="",INDIRECT("'"&amp;PARAMS!$D25&amp;"'!B2:B65000")=$C$4)),INDIRECT("'"&amp;PARAMS!$D25&amp;"'!D2:D65000"))))</f>
        <v>0</v>
      </c>
      <c r="E34" s="2">
        <f ca="1">IF(ISBLANK($C$3),IF(OR(PARAMS!J$1="",PARAMS!$D25=""),"",PARAMS!$C25*SUMPRODUCT((INDIRECT("'"&amp;PARAMS!$D25&amp;"'!C2:C65000")&gt;PARAMS!I$1)*((INDIRECT("'"&amp;PARAMS!$D25&amp;"'!C2:C65000")&lt;=PARAMS!J$1))*(OR($C$3="",INDIRECT("'"&amp;PARAMS!$D25&amp;"'!A2:A65000")=$C$3))*(OR($C$4="",INDIRECT("'"&amp;PARAMS!$D25&amp;"'!B2:B65000")=$C$4)),INDIRECT("'"&amp;PARAMS!$D25&amp;"'!D2:D65000"))),IF(OR(PARAMS!J$1="",PARAMS!$D25=""),"",PARAMS!$C25*SUMPRODUCT((INDIRECT("'"&amp;PARAMS!$D25&amp;"'!C2:C65000")&gt;PARAMS!I$1)*((INDIRECT("'"&amp;PARAMS!$D25&amp;"'!C2:C65000")&lt;=PARAMS!J$1))*(INDIRECT("'"&amp;PARAMS!$D25&amp;"'!A2:A65000")=$C$3)*(OR($C$4="",INDIRECT("'"&amp;PARAMS!$D25&amp;"'!B2:B65000")=$C$4)),INDIRECT("'"&amp;PARAMS!$D25&amp;"'!D2:D65000"))))</f>
        <v>0</v>
      </c>
      <c r="F34" s="2">
        <f ca="1">IF(ISBLANK($C$3),IF(OR(PARAMS!K$1="",PARAMS!$D25=""),"",PARAMS!$C25*SUMPRODUCT((INDIRECT("'"&amp;PARAMS!$D25&amp;"'!C2:C65000")&gt;PARAMS!J$1)*((INDIRECT("'"&amp;PARAMS!$D25&amp;"'!C2:C65000")&lt;=PARAMS!K$1))*(OR($C$3="",INDIRECT("'"&amp;PARAMS!$D25&amp;"'!A2:A65000")=$C$3))*(OR($C$4="",INDIRECT("'"&amp;PARAMS!$D25&amp;"'!B2:B65000")=$C$4)),INDIRECT("'"&amp;PARAMS!$D25&amp;"'!D2:D65000"))),IF(OR(PARAMS!K$1="",PARAMS!$D25=""),"",PARAMS!$C25*SUMPRODUCT((INDIRECT("'"&amp;PARAMS!$D25&amp;"'!C2:C65000")&gt;PARAMS!J$1)*((INDIRECT("'"&amp;PARAMS!$D25&amp;"'!C2:C65000")&lt;=PARAMS!K$1))*(INDIRECT("'"&amp;PARAMS!$D25&amp;"'!A2:A65000")=$C$3)*(OR($C$4="",INDIRECT("'"&amp;PARAMS!$D25&amp;"'!B2:B65000")=$C$4)),INDIRECT("'"&amp;PARAMS!$D25&amp;"'!D2:D65000"))))</f>
        <v>0</v>
      </c>
      <c r="G34" s="2">
        <f ca="1">IF(ISBLANK($C$3),IF(OR(PARAMS!L$1="",PARAMS!$D25=""),"",PARAMS!$C25*SUMPRODUCT((INDIRECT("'"&amp;PARAMS!$D25&amp;"'!C2:C65000")&gt;PARAMS!K$1)*((INDIRECT("'"&amp;PARAMS!$D25&amp;"'!C2:C65000")&lt;=PARAMS!L$1))*(OR($C$3="",INDIRECT("'"&amp;PARAMS!$D25&amp;"'!A2:A65000")=$C$3))*(OR($C$4="",INDIRECT("'"&amp;PARAMS!$D25&amp;"'!B2:B65000")=$C$4)),INDIRECT("'"&amp;PARAMS!$D25&amp;"'!D2:D65000"))),IF(OR(PARAMS!L$1="",PARAMS!$D25=""),"",PARAMS!$C25*SUMPRODUCT((INDIRECT("'"&amp;PARAMS!$D25&amp;"'!C2:C65000")&gt;PARAMS!K$1)*((INDIRECT("'"&amp;PARAMS!$D25&amp;"'!C2:C65000")&lt;=PARAMS!L$1))*(INDIRECT("'"&amp;PARAMS!$D25&amp;"'!A2:A65000")=$C$3)*(OR($C$4="",INDIRECT("'"&amp;PARAMS!$D25&amp;"'!B2:B65000")=$C$4)),INDIRECT("'"&amp;PARAMS!$D25&amp;"'!D2:D65000"))))</f>
        <v>0</v>
      </c>
      <c r="H34" s="2">
        <f ca="1">IF(ISBLANK($C$3),IF(OR(PARAMS!M$1="",PARAMS!$D25=""),"",PARAMS!$C25*SUMPRODUCT((INDIRECT("'"&amp;PARAMS!$D25&amp;"'!C2:C65000")&gt;PARAMS!L$1)*((INDIRECT("'"&amp;PARAMS!$D25&amp;"'!C2:C65000")&lt;=PARAMS!M$1))*(OR($C$3="",INDIRECT("'"&amp;PARAMS!$D25&amp;"'!A2:A65000")=$C$3))*(OR($C$4="",INDIRECT("'"&amp;PARAMS!$D25&amp;"'!B2:B65000")=$C$4)),INDIRECT("'"&amp;PARAMS!$D25&amp;"'!D2:D65000"))),IF(OR(PARAMS!M$1="",PARAMS!$D25=""),"",PARAMS!$C25*SUMPRODUCT((INDIRECT("'"&amp;PARAMS!$D25&amp;"'!C2:C65000")&gt;PARAMS!L$1)*((INDIRECT("'"&amp;PARAMS!$D25&amp;"'!C2:C65000")&lt;=PARAMS!M$1))*(INDIRECT("'"&amp;PARAMS!$D25&amp;"'!A2:A65000")=$C$3)*(OR($C$4="",INDIRECT("'"&amp;PARAMS!$D25&amp;"'!B2:B65000")=$C$4)),INDIRECT("'"&amp;PARAMS!$D25&amp;"'!D2:D65000"))))</f>
        <v>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2:31" x14ac:dyDescent="0.25">
      <c r="B35" s="4" t="str">
        <f>IF(PARAMS!$E26="","",HYPERLINK("#"&amp;PARAMS!D26&amp;"!A1",PARAMS!E26))</f>
        <v>Règlt. Virements non encaissés - FIMP</v>
      </c>
      <c r="C35" s="2">
        <f ca="1">IF(ISBLANK($C$3),IF(OR(PARAMS!H$1="",PARAMS!$D26=""),"",PARAMS!$C26*SUMPRODUCT((INDIRECT("'"&amp;PARAMS!$D26&amp;"'!C2:C65000")&gt;PARAMS!G$1)*((INDIRECT("'"&amp;PARAMS!$D26&amp;"'!C2:C65000")&lt;=PARAMS!H$1))*(OR($C$3="",INDIRECT("'"&amp;PARAMS!$D26&amp;"'!A2:A65000")=$C$3))*(OR($C$4="",INDIRECT("'"&amp;PARAMS!$D26&amp;"'!B2:B65000")=$C$4)),INDIRECT("'"&amp;PARAMS!$D26&amp;"'!D2:D65000"))),IF(OR(PARAMS!H$1="",PARAMS!$D26=""),"",PARAMS!$C26*SUMPRODUCT((INDIRECT("'"&amp;PARAMS!$D26&amp;"'!C2:C65000")&gt;PARAMS!G$1)*((INDIRECT("'"&amp;PARAMS!$D26&amp;"'!C2:C65000")&lt;=PARAMS!H$1))*(INDIRECT("'"&amp;PARAMS!$D26&amp;"'!A2:A65000")=$C$3)*(OR($C$4="",INDIRECT("'"&amp;PARAMS!$D26&amp;"'!B2:B65000")=$C$4)),INDIRECT("'"&amp;PARAMS!$D26&amp;"'!D2:D65000"))))</f>
        <v>0</v>
      </c>
      <c r="D35" s="2">
        <f ca="1">IF(ISBLANK($C$3),IF(OR(PARAMS!I$1="",PARAMS!$D26=""),"",PARAMS!$C26*SUMPRODUCT((INDIRECT("'"&amp;PARAMS!$D26&amp;"'!C2:C65000")&gt;PARAMS!H$1)*((INDIRECT("'"&amp;PARAMS!$D26&amp;"'!C2:C65000")&lt;=PARAMS!I$1))*(OR($C$3="",INDIRECT("'"&amp;PARAMS!$D26&amp;"'!A2:A65000")=$C$3))*(OR($C$4="",INDIRECT("'"&amp;PARAMS!$D26&amp;"'!B2:B65000")=$C$4)),INDIRECT("'"&amp;PARAMS!$D26&amp;"'!D2:D65000"))),IF(OR(PARAMS!I$1="",PARAMS!$D26=""),"",PARAMS!$C26*SUMPRODUCT((INDIRECT("'"&amp;PARAMS!$D26&amp;"'!C2:C65000")&gt;PARAMS!H$1)*((INDIRECT("'"&amp;PARAMS!$D26&amp;"'!C2:C65000")&lt;=PARAMS!I$1))*(INDIRECT("'"&amp;PARAMS!$D26&amp;"'!A2:A65000")=$C$3)*(OR($C$4="",INDIRECT("'"&amp;PARAMS!$D26&amp;"'!B2:B65000")=$C$4)),INDIRECT("'"&amp;PARAMS!$D26&amp;"'!D2:D65000"))))</f>
        <v>0</v>
      </c>
      <c r="E35" s="2">
        <f ca="1">IF(ISBLANK($C$3),IF(OR(PARAMS!J$1="",PARAMS!$D26=""),"",PARAMS!$C26*SUMPRODUCT((INDIRECT("'"&amp;PARAMS!$D26&amp;"'!C2:C65000")&gt;PARAMS!I$1)*((INDIRECT("'"&amp;PARAMS!$D26&amp;"'!C2:C65000")&lt;=PARAMS!J$1))*(OR($C$3="",INDIRECT("'"&amp;PARAMS!$D26&amp;"'!A2:A65000")=$C$3))*(OR($C$4="",INDIRECT("'"&amp;PARAMS!$D26&amp;"'!B2:B65000")=$C$4)),INDIRECT("'"&amp;PARAMS!$D26&amp;"'!D2:D65000"))),IF(OR(PARAMS!J$1="",PARAMS!$D26=""),"",PARAMS!$C26*SUMPRODUCT((INDIRECT("'"&amp;PARAMS!$D26&amp;"'!C2:C65000")&gt;PARAMS!I$1)*((INDIRECT("'"&amp;PARAMS!$D26&amp;"'!C2:C65000")&lt;=PARAMS!J$1))*(INDIRECT("'"&amp;PARAMS!$D26&amp;"'!A2:A65000")=$C$3)*(OR($C$4="",INDIRECT("'"&amp;PARAMS!$D26&amp;"'!B2:B65000")=$C$4)),INDIRECT("'"&amp;PARAMS!$D26&amp;"'!D2:D65000"))))</f>
        <v>0</v>
      </c>
      <c r="F35" s="2">
        <f ca="1">IF(ISBLANK($C$3),IF(OR(PARAMS!K$1="",PARAMS!$D26=""),"",PARAMS!$C26*SUMPRODUCT((INDIRECT("'"&amp;PARAMS!$D26&amp;"'!C2:C65000")&gt;PARAMS!J$1)*((INDIRECT("'"&amp;PARAMS!$D26&amp;"'!C2:C65000")&lt;=PARAMS!K$1))*(OR($C$3="",INDIRECT("'"&amp;PARAMS!$D26&amp;"'!A2:A65000")=$C$3))*(OR($C$4="",INDIRECT("'"&amp;PARAMS!$D26&amp;"'!B2:B65000")=$C$4)),INDIRECT("'"&amp;PARAMS!$D26&amp;"'!D2:D65000"))),IF(OR(PARAMS!K$1="",PARAMS!$D26=""),"",PARAMS!$C26*SUMPRODUCT((INDIRECT("'"&amp;PARAMS!$D26&amp;"'!C2:C65000")&gt;PARAMS!J$1)*((INDIRECT("'"&amp;PARAMS!$D26&amp;"'!C2:C65000")&lt;=PARAMS!K$1))*(INDIRECT("'"&amp;PARAMS!$D26&amp;"'!A2:A65000")=$C$3)*(OR($C$4="",INDIRECT("'"&amp;PARAMS!$D26&amp;"'!B2:B65000")=$C$4)),INDIRECT("'"&amp;PARAMS!$D26&amp;"'!D2:D65000"))))</f>
        <v>0</v>
      </c>
      <c r="G35" s="2">
        <f ca="1">IF(ISBLANK($C$3),IF(OR(PARAMS!L$1="",PARAMS!$D26=""),"",PARAMS!$C26*SUMPRODUCT((INDIRECT("'"&amp;PARAMS!$D26&amp;"'!C2:C65000")&gt;PARAMS!K$1)*((INDIRECT("'"&amp;PARAMS!$D26&amp;"'!C2:C65000")&lt;=PARAMS!L$1))*(OR($C$3="",INDIRECT("'"&amp;PARAMS!$D26&amp;"'!A2:A65000")=$C$3))*(OR($C$4="",INDIRECT("'"&amp;PARAMS!$D26&amp;"'!B2:B65000")=$C$4)),INDIRECT("'"&amp;PARAMS!$D26&amp;"'!D2:D65000"))),IF(OR(PARAMS!L$1="",PARAMS!$D26=""),"",PARAMS!$C26*SUMPRODUCT((INDIRECT("'"&amp;PARAMS!$D26&amp;"'!C2:C65000")&gt;PARAMS!K$1)*((INDIRECT("'"&amp;PARAMS!$D26&amp;"'!C2:C65000")&lt;=PARAMS!L$1))*(INDIRECT("'"&amp;PARAMS!$D26&amp;"'!A2:A65000")=$C$3)*(OR($C$4="",INDIRECT("'"&amp;PARAMS!$D26&amp;"'!B2:B65000")=$C$4)),INDIRECT("'"&amp;PARAMS!$D26&amp;"'!D2:D65000"))))</f>
        <v>0</v>
      </c>
      <c r="H35" s="2">
        <f ca="1">IF(ISBLANK($C$3),IF(OR(PARAMS!M$1="",PARAMS!$D26=""),"",PARAMS!$C26*SUMPRODUCT((INDIRECT("'"&amp;PARAMS!$D26&amp;"'!C2:C65000")&gt;PARAMS!L$1)*((INDIRECT("'"&amp;PARAMS!$D26&amp;"'!C2:C65000")&lt;=PARAMS!M$1))*(OR($C$3="",INDIRECT("'"&amp;PARAMS!$D26&amp;"'!A2:A65000")=$C$3))*(OR($C$4="",INDIRECT("'"&amp;PARAMS!$D26&amp;"'!B2:B65000")=$C$4)),INDIRECT("'"&amp;PARAMS!$D26&amp;"'!D2:D65000"))),IF(OR(PARAMS!M$1="",PARAMS!$D26=""),"",PARAMS!$C26*SUMPRODUCT((INDIRECT("'"&amp;PARAMS!$D26&amp;"'!C2:C65000")&gt;PARAMS!L$1)*((INDIRECT("'"&amp;PARAMS!$D26&amp;"'!C2:C65000")&lt;=PARAMS!M$1))*(INDIRECT("'"&amp;PARAMS!$D26&amp;"'!A2:A65000")=$C$3)*(OR($C$4="",INDIRECT("'"&amp;PARAMS!$D26&amp;"'!B2:B65000")=$C$4)),INDIRECT("'"&amp;PARAMS!$D26&amp;"'!D2:D65000"))))</f>
        <v>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2:31" x14ac:dyDescent="0.25">
      <c r="B36" s="4" t="str">
        <f>IF(PARAMS!$E27="","",HYPERLINK("#"&amp;PARAMS!D27&amp;"!A1",PARAMS!E27))</f>
        <v/>
      </c>
      <c r="C36" s="2" t="str">
        <f ca="1">IF(ISBLANK($C$3),IF(OR(PARAMS!H$1="",PARAMS!$D27=""),"",PARAMS!$C27*SUMPRODUCT((INDIRECT("'"&amp;PARAMS!$D27&amp;"'!C2:C65000")&gt;PARAMS!G$1)*((INDIRECT("'"&amp;PARAMS!$D27&amp;"'!C2:C65000")&lt;=PARAMS!H$1))*(OR($C$3="",INDIRECT("'"&amp;PARAMS!$D27&amp;"'!A2:A65000")=$C$3))*(OR($C$4="",INDIRECT("'"&amp;PARAMS!$D27&amp;"'!B2:B65000")=$C$4)),INDIRECT("'"&amp;PARAMS!$D27&amp;"'!D2:D65000"))),IF(OR(PARAMS!H$1="",PARAMS!$D27=""),"",PARAMS!$C27*SUMPRODUCT((INDIRECT("'"&amp;PARAMS!$D27&amp;"'!C2:C65000")&gt;PARAMS!G$1)*((INDIRECT("'"&amp;PARAMS!$D27&amp;"'!C2:C65000")&lt;=PARAMS!H$1))*(INDIRECT("'"&amp;PARAMS!$D27&amp;"'!A2:A65000")=$C$3)*(OR($C$4="",INDIRECT("'"&amp;PARAMS!$D27&amp;"'!B2:B65000")=$C$4)),INDIRECT("'"&amp;PARAMS!$D27&amp;"'!D2:D65000"))))</f>
        <v/>
      </c>
      <c r="D36" s="2" t="str">
        <f ca="1">IF(ISBLANK($C$3),IF(OR(PARAMS!I$1="",PARAMS!$D27=""),"",PARAMS!$C27*SUMPRODUCT((INDIRECT("'"&amp;PARAMS!$D27&amp;"'!C2:C65000")&gt;PARAMS!H$1)*((INDIRECT("'"&amp;PARAMS!$D27&amp;"'!C2:C65000")&lt;=PARAMS!I$1))*(OR($C$3="",INDIRECT("'"&amp;PARAMS!$D27&amp;"'!A2:A65000")=$C$3))*(OR($C$4="",INDIRECT("'"&amp;PARAMS!$D27&amp;"'!B2:B65000")=$C$4)),INDIRECT("'"&amp;PARAMS!$D27&amp;"'!D2:D65000"))),IF(OR(PARAMS!I$1="",PARAMS!$D27=""),"",PARAMS!$C27*SUMPRODUCT((INDIRECT("'"&amp;PARAMS!$D27&amp;"'!C2:C65000")&gt;PARAMS!H$1)*((INDIRECT("'"&amp;PARAMS!$D27&amp;"'!C2:C65000")&lt;=PARAMS!I$1))*(INDIRECT("'"&amp;PARAMS!$D27&amp;"'!A2:A65000")=$C$3)*(OR($C$4="",INDIRECT("'"&amp;PARAMS!$D27&amp;"'!B2:B65000")=$C$4)),INDIRECT("'"&amp;PARAMS!$D27&amp;"'!D2:D65000"))))</f>
        <v/>
      </c>
      <c r="E36" s="2" t="str">
        <f ca="1">IF(ISBLANK($C$3),IF(OR(PARAMS!J$1="",PARAMS!$D27=""),"",PARAMS!$C27*SUMPRODUCT((INDIRECT("'"&amp;PARAMS!$D27&amp;"'!C2:C65000")&gt;PARAMS!I$1)*((INDIRECT("'"&amp;PARAMS!$D27&amp;"'!C2:C65000")&lt;=PARAMS!J$1))*(OR($C$3="",INDIRECT("'"&amp;PARAMS!$D27&amp;"'!A2:A65000")=$C$3))*(OR($C$4="",INDIRECT("'"&amp;PARAMS!$D27&amp;"'!B2:B65000")=$C$4)),INDIRECT("'"&amp;PARAMS!$D27&amp;"'!D2:D65000"))),IF(OR(PARAMS!J$1="",PARAMS!$D27=""),"",PARAMS!$C27*SUMPRODUCT((INDIRECT("'"&amp;PARAMS!$D27&amp;"'!C2:C65000")&gt;PARAMS!I$1)*((INDIRECT("'"&amp;PARAMS!$D27&amp;"'!C2:C65000")&lt;=PARAMS!J$1))*(INDIRECT("'"&amp;PARAMS!$D27&amp;"'!A2:A65000")=$C$3)*(OR($C$4="",INDIRECT("'"&amp;PARAMS!$D27&amp;"'!B2:B65000")=$C$4)),INDIRECT("'"&amp;PARAMS!$D27&amp;"'!D2:D65000"))))</f>
        <v/>
      </c>
      <c r="F36" s="2" t="str">
        <f ca="1">IF(ISBLANK($C$3),IF(OR(PARAMS!K$1="",PARAMS!$D27=""),"",PARAMS!$C27*SUMPRODUCT((INDIRECT("'"&amp;PARAMS!$D27&amp;"'!C2:C65000")&gt;PARAMS!J$1)*((INDIRECT("'"&amp;PARAMS!$D27&amp;"'!C2:C65000")&lt;=PARAMS!K$1))*(OR($C$3="",INDIRECT("'"&amp;PARAMS!$D27&amp;"'!A2:A65000")=$C$3))*(OR($C$4="",INDIRECT("'"&amp;PARAMS!$D27&amp;"'!B2:B65000")=$C$4)),INDIRECT("'"&amp;PARAMS!$D27&amp;"'!D2:D65000"))),IF(OR(PARAMS!K$1="",PARAMS!$D27=""),"",PARAMS!$C27*SUMPRODUCT((INDIRECT("'"&amp;PARAMS!$D27&amp;"'!C2:C65000")&gt;PARAMS!J$1)*((INDIRECT("'"&amp;PARAMS!$D27&amp;"'!C2:C65000")&lt;=PARAMS!K$1))*(INDIRECT("'"&amp;PARAMS!$D27&amp;"'!A2:A65000")=$C$3)*(OR($C$4="",INDIRECT("'"&amp;PARAMS!$D27&amp;"'!B2:B65000")=$C$4)),INDIRECT("'"&amp;PARAMS!$D27&amp;"'!D2:D65000"))))</f>
        <v/>
      </c>
      <c r="G36" s="2" t="str">
        <f ca="1">IF(ISBLANK($C$3),IF(OR(PARAMS!L$1="",PARAMS!$D27=""),"",PARAMS!$C27*SUMPRODUCT((INDIRECT("'"&amp;PARAMS!$D27&amp;"'!C2:C65000")&gt;PARAMS!K$1)*((INDIRECT("'"&amp;PARAMS!$D27&amp;"'!C2:C65000")&lt;=PARAMS!L$1))*(OR($C$3="",INDIRECT("'"&amp;PARAMS!$D27&amp;"'!A2:A65000")=$C$3))*(OR($C$4="",INDIRECT("'"&amp;PARAMS!$D27&amp;"'!B2:B65000")=$C$4)),INDIRECT("'"&amp;PARAMS!$D27&amp;"'!D2:D65000"))),IF(OR(PARAMS!L$1="",PARAMS!$D27=""),"",PARAMS!$C27*SUMPRODUCT((INDIRECT("'"&amp;PARAMS!$D27&amp;"'!C2:C65000")&gt;PARAMS!K$1)*((INDIRECT("'"&amp;PARAMS!$D27&amp;"'!C2:C65000")&lt;=PARAMS!L$1))*(INDIRECT("'"&amp;PARAMS!$D27&amp;"'!A2:A65000")=$C$3)*(OR($C$4="",INDIRECT("'"&amp;PARAMS!$D27&amp;"'!B2:B65000")=$C$4)),INDIRECT("'"&amp;PARAMS!$D27&amp;"'!D2:D65000"))))</f>
        <v/>
      </c>
      <c r="H36" s="2" t="str">
        <f ca="1">IF(ISBLANK($C$3),IF(OR(PARAMS!M$1="",PARAMS!$D27=""),"",PARAMS!$C27*SUMPRODUCT((INDIRECT("'"&amp;PARAMS!$D27&amp;"'!C2:C65000")&gt;PARAMS!L$1)*((INDIRECT("'"&amp;PARAMS!$D27&amp;"'!C2:C65000")&lt;=PARAMS!M$1))*(OR($C$3="",INDIRECT("'"&amp;PARAMS!$D27&amp;"'!A2:A65000")=$C$3))*(OR($C$4="",INDIRECT("'"&amp;PARAMS!$D27&amp;"'!B2:B65000")=$C$4)),INDIRECT("'"&amp;PARAMS!$D27&amp;"'!D2:D65000"))),IF(OR(PARAMS!M$1="",PARAMS!$D27=""),"",PARAMS!$C27*SUMPRODUCT((INDIRECT("'"&amp;PARAMS!$D27&amp;"'!C2:C65000")&gt;PARAMS!L$1)*((INDIRECT("'"&amp;PARAMS!$D27&amp;"'!C2:C65000")&lt;=PARAMS!M$1))*(INDIRECT("'"&amp;PARAMS!$D27&amp;"'!A2:A65000")=$C$3)*(OR($C$4="",INDIRECT("'"&amp;PARAMS!$D27&amp;"'!B2:B65000")=$C$4)),INDIRECT("'"&amp;PARAMS!$D27&amp;"'!D2:D65000"))))</f>
        <v/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2:31" x14ac:dyDescent="0.25">
      <c r="B37" s="4" t="str">
        <f>IF(PARAMS!$E28="","",HYPERLINK("#"&amp;PARAMS!D28&amp;"!A1",PARAMS!E28))</f>
        <v/>
      </c>
      <c r="C37" s="2" t="str">
        <f ca="1">IF(ISBLANK($C$3),IF(OR(PARAMS!H$1="",PARAMS!$D28=""),"",PARAMS!$C28*SUMPRODUCT((INDIRECT("'"&amp;PARAMS!$D28&amp;"'!C2:C65000")&gt;PARAMS!G$1)*((INDIRECT("'"&amp;PARAMS!$D28&amp;"'!C2:C65000")&lt;=PARAMS!H$1))*(OR($C$3="",INDIRECT("'"&amp;PARAMS!$D28&amp;"'!A2:A65000")=$C$3))*(OR($C$4="",INDIRECT("'"&amp;PARAMS!$D28&amp;"'!B2:B65000")=$C$4)),INDIRECT("'"&amp;PARAMS!$D28&amp;"'!D2:D65000"))),IF(OR(PARAMS!H$1="",PARAMS!$D28=""),"",PARAMS!$C28*SUMPRODUCT((INDIRECT("'"&amp;PARAMS!$D28&amp;"'!C2:C65000")&gt;PARAMS!G$1)*((INDIRECT("'"&amp;PARAMS!$D28&amp;"'!C2:C65000")&lt;=PARAMS!H$1))*(INDIRECT("'"&amp;PARAMS!$D28&amp;"'!A2:A65000")=$C$3)*(OR($C$4="",INDIRECT("'"&amp;PARAMS!$D28&amp;"'!B2:B65000")=$C$4)),INDIRECT("'"&amp;PARAMS!$D28&amp;"'!D2:D65000"))))</f>
        <v/>
      </c>
      <c r="D37" s="2" t="str">
        <f ca="1">IF(ISBLANK($C$3),IF(OR(PARAMS!I$1="",PARAMS!$D28=""),"",PARAMS!$C28*SUMPRODUCT((INDIRECT("'"&amp;PARAMS!$D28&amp;"'!C2:C65000")&gt;PARAMS!H$1)*((INDIRECT("'"&amp;PARAMS!$D28&amp;"'!C2:C65000")&lt;=PARAMS!I$1))*(OR($C$3="",INDIRECT("'"&amp;PARAMS!$D28&amp;"'!A2:A65000")=$C$3))*(OR($C$4="",INDIRECT("'"&amp;PARAMS!$D28&amp;"'!B2:B65000")=$C$4)),INDIRECT("'"&amp;PARAMS!$D28&amp;"'!D2:D65000"))),IF(OR(PARAMS!I$1="",PARAMS!$D28=""),"",PARAMS!$C28*SUMPRODUCT((INDIRECT("'"&amp;PARAMS!$D28&amp;"'!C2:C65000")&gt;PARAMS!H$1)*((INDIRECT("'"&amp;PARAMS!$D28&amp;"'!C2:C65000")&lt;=PARAMS!I$1))*(INDIRECT("'"&amp;PARAMS!$D28&amp;"'!A2:A65000")=$C$3)*(OR($C$4="",INDIRECT("'"&amp;PARAMS!$D28&amp;"'!B2:B65000")=$C$4)),INDIRECT("'"&amp;PARAMS!$D28&amp;"'!D2:D65000"))))</f>
        <v/>
      </c>
      <c r="E37" s="2" t="str">
        <f ca="1">IF(ISBLANK($C$3),IF(OR(PARAMS!J$1="",PARAMS!$D28=""),"",PARAMS!$C28*SUMPRODUCT((INDIRECT("'"&amp;PARAMS!$D28&amp;"'!C2:C65000")&gt;PARAMS!I$1)*((INDIRECT("'"&amp;PARAMS!$D28&amp;"'!C2:C65000")&lt;=PARAMS!J$1))*(OR($C$3="",INDIRECT("'"&amp;PARAMS!$D28&amp;"'!A2:A65000")=$C$3))*(OR($C$4="",INDIRECT("'"&amp;PARAMS!$D28&amp;"'!B2:B65000")=$C$4)),INDIRECT("'"&amp;PARAMS!$D28&amp;"'!D2:D65000"))),IF(OR(PARAMS!J$1="",PARAMS!$D28=""),"",PARAMS!$C28*SUMPRODUCT((INDIRECT("'"&amp;PARAMS!$D28&amp;"'!C2:C65000")&gt;PARAMS!I$1)*((INDIRECT("'"&amp;PARAMS!$D28&amp;"'!C2:C65000")&lt;=PARAMS!J$1))*(INDIRECT("'"&amp;PARAMS!$D28&amp;"'!A2:A65000")=$C$3)*(OR($C$4="",INDIRECT("'"&amp;PARAMS!$D28&amp;"'!B2:B65000")=$C$4)),INDIRECT("'"&amp;PARAMS!$D28&amp;"'!D2:D65000"))))</f>
        <v/>
      </c>
      <c r="F37" s="2" t="str">
        <f ca="1">IF(ISBLANK($C$3),IF(OR(PARAMS!K$1="",PARAMS!$D28=""),"",PARAMS!$C28*SUMPRODUCT((INDIRECT("'"&amp;PARAMS!$D28&amp;"'!C2:C65000")&gt;PARAMS!J$1)*((INDIRECT("'"&amp;PARAMS!$D28&amp;"'!C2:C65000")&lt;=PARAMS!K$1))*(OR($C$3="",INDIRECT("'"&amp;PARAMS!$D28&amp;"'!A2:A65000")=$C$3))*(OR($C$4="",INDIRECT("'"&amp;PARAMS!$D28&amp;"'!B2:B65000")=$C$4)),INDIRECT("'"&amp;PARAMS!$D28&amp;"'!D2:D65000"))),IF(OR(PARAMS!K$1="",PARAMS!$D28=""),"",PARAMS!$C28*SUMPRODUCT((INDIRECT("'"&amp;PARAMS!$D28&amp;"'!C2:C65000")&gt;PARAMS!J$1)*((INDIRECT("'"&amp;PARAMS!$D28&amp;"'!C2:C65000")&lt;=PARAMS!K$1))*(INDIRECT("'"&amp;PARAMS!$D28&amp;"'!A2:A65000")=$C$3)*(OR($C$4="",INDIRECT("'"&amp;PARAMS!$D28&amp;"'!B2:B65000")=$C$4)),INDIRECT("'"&amp;PARAMS!$D28&amp;"'!D2:D65000"))))</f>
        <v/>
      </c>
      <c r="G37" s="2" t="str">
        <f ca="1">IF(ISBLANK($C$3),IF(OR(PARAMS!L$1="",PARAMS!$D28=""),"",PARAMS!$C28*SUMPRODUCT((INDIRECT("'"&amp;PARAMS!$D28&amp;"'!C2:C65000")&gt;PARAMS!K$1)*((INDIRECT("'"&amp;PARAMS!$D28&amp;"'!C2:C65000")&lt;=PARAMS!L$1))*(OR($C$3="",INDIRECT("'"&amp;PARAMS!$D28&amp;"'!A2:A65000")=$C$3))*(OR($C$4="",INDIRECT("'"&amp;PARAMS!$D28&amp;"'!B2:B65000")=$C$4)),INDIRECT("'"&amp;PARAMS!$D28&amp;"'!D2:D65000"))),IF(OR(PARAMS!L$1="",PARAMS!$D28=""),"",PARAMS!$C28*SUMPRODUCT((INDIRECT("'"&amp;PARAMS!$D28&amp;"'!C2:C65000")&gt;PARAMS!K$1)*((INDIRECT("'"&amp;PARAMS!$D28&amp;"'!C2:C65000")&lt;=PARAMS!L$1))*(INDIRECT("'"&amp;PARAMS!$D28&amp;"'!A2:A65000")=$C$3)*(OR($C$4="",INDIRECT("'"&amp;PARAMS!$D28&amp;"'!B2:B65000")=$C$4)),INDIRECT("'"&amp;PARAMS!$D28&amp;"'!D2:D65000"))))</f>
        <v/>
      </c>
      <c r="H37" s="2" t="str">
        <f ca="1">IF(ISBLANK($C$3),IF(OR(PARAMS!M$1="",PARAMS!$D28=""),"",PARAMS!$C28*SUMPRODUCT((INDIRECT("'"&amp;PARAMS!$D28&amp;"'!C2:C65000")&gt;PARAMS!L$1)*((INDIRECT("'"&amp;PARAMS!$D28&amp;"'!C2:C65000")&lt;=PARAMS!M$1))*(OR($C$3="",INDIRECT("'"&amp;PARAMS!$D28&amp;"'!A2:A65000")=$C$3))*(OR($C$4="",INDIRECT("'"&amp;PARAMS!$D28&amp;"'!B2:B65000")=$C$4)),INDIRECT("'"&amp;PARAMS!$D28&amp;"'!D2:D65000"))),IF(OR(PARAMS!M$1="",PARAMS!$D28=""),"",PARAMS!$C28*SUMPRODUCT((INDIRECT("'"&amp;PARAMS!$D28&amp;"'!C2:C65000")&gt;PARAMS!L$1)*((INDIRECT("'"&amp;PARAMS!$D28&amp;"'!C2:C65000")&lt;=PARAMS!M$1))*(INDIRECT("'"&amp;PARAMS!$D28&amp;"'!A2:A65000")=$C$3)*(OR($C$4="",INDIRECT("'"&amp;PARAMS!$D28&amp;"'!B2:B65000")=$C$4)),INDIRECT("'"&amp;PARAMS!$D28&amp;"'!D2:D65000"))))</f>
        <v/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2:31" x14ac:dyDescent="0.25">
      <c r="B38" s="4" t="str">
        <f>IF(PARAMS!$E29="","",HYPERLINK("#"&amp;PARAMS!D29&amp;"!A1",PARAMS!E29))</f>
        <v>Commandes fournisseurs</v>
      </c>
      <c r="C38" s="2">
        <f ca="1">IF(ISBLANK($C$3),IF(OR(PARAMS!H$1="",PARAMS!$D29=""),"",PARAMS!$C29*SUMPRODUCT((INDIRECT("'"&amp;PARAMS!$D29&amp;"'!C2:C65000")&gt;PARAMS!G$1)*((INDIRECT("'"&amp;PARAMS!$D29&amp;"'!C2:C65000")&lt;=PARAMS!H$1))*(OR($C$3="",INDIRECT("'"&amp;PARAMS!$D29&amp;"'!A2:A65000")=$C$3))*(OR($C$4="",INDIRECT("'"&amp;PARAMS!$D29&amp;"'!B2:B65000")=$C$4)),INDIRECT("'"&amp;PARAMS!$D29&amp;"'!D2:D65000"))),IF(OR(PARAMS!H$1="",PARAMS!$D29=""),"",PARAMS!$C29*SUMPRODUCT((INDIRECT("'"&amp;PARAMS!$D29&amp;"'!C2:C65000")&gt;PARAMS!G$1)*((INDIRECT("'"&amp;PARAMS!$D29&amp;"'!C2:C65000")&lt;=PARAMS!H$1))*(INDIRECT("'"&amp;PARAMS!$D29&amp;"'!A2:A65000")=$C$3)*(OR($C$4="",INDIRECT("'"&amp;PARAMS!$D29&amp;"'!B2:B65000")=$C$4)),INDIRECT("'"&amp;PARAMS!$D29&amp;"'!D2:D65000"))))</f>
        <v>0</v>
      </c>
      <c r="D38" s="2">
        <f ca="1">IF(ISBLANK($C$3),IF(OR(PARAMS!I$1="",PARAMS!$D29=""),"",PARAMS!$C29*SUMPRODUCT((INDIRECT("'"&amp;PARAMS!$D29&amp;"'!C2:C65000")&gt;PARAMS!H$1)*((INDIRECT("'"&amp;PARAMS!$D29&amp;"'!C2:C65000")&lt;=PARAMS!I$1))*(OR($C$3="",INDIRECT("'"&amp;PARAMS!$D29&amp;"'!A2:A65000")=$C$3))*(OR($C$4="",INDIRECT("'"&amp;PARAMS!$D29&amp;"'!B2:B65000")=$C$4)),INDIRECT("'"&amp;PARAMS!$D29&amp;"'!D2:D65000"))),IF(OR(PARAMS!I$1="",PARAMS!$D29=""),"",PARAMS!$C29*SUMPRODUCT((INDIRECT("'"&amp;PARAMS!$D29&amp;"'!C2:C65000")&gt;PARAMS!H$1)*((INDIRECT("'"&amp;PARAMS!$D29&amp;"'!C2:C65000")&lt;=PARAMS!I$1))*(INDIRECT("'"&amp;PARAMS!$D29&amp;"'!A2:A65000")=$C$3)*(OR($C$4="",INDIRECT("'"&amp;PARAMS!$D29&amp;"'!B2:B65000")=$C$4)),INDIRECT("'"&amp;PARAMS!$D29&amp;"'!D2:D65000"))))</f>
        <v>0</v>
      </c>
      <c r="E38" s="2">
        <f ca="1">IF(ISBLANK($C$3),IF(OR(PARAMS!J$1="",PARAMS!$D29=""),"",PARAMS!$C29*SUMPRODUCT((INDIRECT("'"&amp;PARAMS!$D29&amp;"'!C2:C65000")&gt;PARAMS!I$1)*((INDIRECT("'"&amp;PARAMS!$D29&amp;"'!C2:C65000")&lt;=PARAMS!J$1))*(OR($C$3="",INDIRECT("'"&amp;PARAMS!$D29&amp;"'!A2:A65000")=$C$3))*(OR($C$4="",INDIRECT("'"&amp;PARAMS!$D29&amp;"'!B2:B65000")=$C$4)),INDIRECT("'"&amp;PARAMS!$D29&amp;"'!D2:D65000"))),IF(OR(PARAMS!J$1="",PARAMS!$D29=""),"",PARAMS!$C29*SUMPRODUCT((INDIRECT("'"&amp;PARAMS!$D29&amp;"'!C2:C65000")&gt;PARAMS!I$1)*((INDIRECT("'"&amp;PARAMS!$D29&amp;"'!C2:C65000")&lt;=PARAMS!J$1))*(INDIRECT("'"&amp;PARAMS!$D29&amp;"'!A2:A65000")=$C$3)*(OR($C$4="",INDIRECT("'"&amp;PARAMS!$D29&amp;"'!B2:B65000")=$C$4)),INDIRECT("'"&amp;PARAMS!$D29&amp;"'!D2:D65000"))))</f>
        <v>0</v>
      </c>
      <c r="F38" s="2">
        <f ca="1">IF(ISBLANK($C$3),IF(OR(PARAMS!K$1="",PARAMS!$D29=""),"",PARAMS!$C29*SUMPRODUCT((INDIRECT("'"&amp;PARAMS!$D29&amp;"'!C2:C65000")&gt;PARAMS!J$1)*((INDIRECT("'"&amp;PARAMS!$D29&amp;"'!C2:C65000")&lt;=PARAMS!K$1))*(OR($C$3="",INDIRECT("'"&amp;PARAMS!$D29&amp;"'!A2:A65000")=$C$3))*(OR($C$4="",INDIRECT("'"&amp;PARAMS!$D29&amp;"'!B2:B65000")=$C$4)),INDIRECT("'"&amp;PARAMS!$D29&amp;"'!D2:D65000"))),IF(OR(PARAMS!K$1="",PARAMS!$D29=""),"",PARAMS!$C29*SUMPRODUCT((INDIRECT("'"&amp;PARAMS!$D29&amp;"'!C2:C65000")&gt;PARAMS!J$1)*((INDIRECT("'"&amp;PARAMS!$D29&amp;"'!C2:C65000")&lt;=PARAMS!K$1))*(INDIRECT("'"&amp;PARAMS!$D29&amp;"'!A2:A65000")=$C$3)*(OR($C$4="",INDIRECT("'"&amp;PARAMS!$D29&amp;"'!B2:B65000")=$C$4)),INDIRECT("'"&amp;PARAMS!$D29&amp;"'!D2:D65000"))))</f>
        <v>0</v>
      </c>
      <c r="G38" s="2">
        <f ca="1">IF(ISBLANK($C$3),IF(OR(PARAMS!L$1="",PARAMS!$D29=""),"",PARAMS!$C29*SUMPRODUCT((INDIRECT("'"&amp;PARAMS!$D29&amp;"'!C2:C65000")&gt;PARAMS!K$1)*((INDIRECT("'"&amp;PARAMS!$D29&amp;"'!C2:C65000")&lt;=PARAMS!L$1))*(OR($C$3="",INDIRECT("'"&amp;PARAMS!$D29&amp;"'!A2:A65000")=$C$3))*(OR($C$4="",INDIRECT("'"&amp;PARAMS!$D29&amp;"'!B2:B65000")=$C$4)),INDIRECT("'"&amp;PARAMS!$D29&amp;"'!D2:D65000"))),IF(OR(PARAMS!L$1="",PARAMS!$D29=""),"",PARAMS!$C29*SUMPRODUCT((INDIRECT("'"&amp;PARAMS!$D29&amp;"'!C2:C65000")&gt;PARAMS!K$1)*((INDIRECT("'"&amp;PARAMS!$D29&amp;"'!C2:C65000")&lt;=PARAMS!L$1))*(INDIRECT("'"&amp;PARAMS!$D29&amp;"'!A2:A65000")=$C$3)*(OR($C$4="",INDIRECT("'"&amp;PARAMS!$D29&amp;"'!B2:B65000")=$C$4)),INDIRECT("'"&amp;PARAMS!$D29&amp;"'!D2:D65000"))))</f>
        <v>0</v>
      </c>
      <c r="H38" s="2">
        <f ca="1">IF(ISBLANK($C$3),IF(OR(PARAMS!M$1="",PARAMS!$D29=""),"",PARAMS!$C29*SUMPRODUCT((INDIRECT("'"&amp;PARAMS!$D29&amp;"'!C2:C65000")&gt;PARAMS!L$1)*((INDIRECT("'"&amp;PARAMS!$D29&amp;"'!C2:C65000")&lt;=PARAMS!M$1))*(OR($C$3="",INDIRECT("'"&amp;PARAMS!$D29&amp;"'!A2:A65000")=$C$3))*(OR($C$4="",INDIRECT("'"&amp;PARAMS!$D29&amp;"'!B2:B65000")=$C$4)),INDIRECT("'"&amp;PARAMS!$D29&amp;"'!D2:D65000"))),IF(OR(PARAMS!M$1="",PARAMS!$D29=""),"",PARAMS!$C29*SUMPRODUCT((INDIRECT("'"&amp;PARAMS!$D29&amp;"'!C2:C65000")&gt;PARAMS!L$1)*((INDIRECT("'"&amp;PARAMS!$D29&amp;"'!C2:C65000")&lt;=PARAMS!M$1))*(INDIRECT("'"&amp;PARAMS!$D29&amp;"'!A2:A65000")=$C$3)*(OR($C$4="",INDIRECT("'"&amp;PARAMS!$D29&amp;"'!B2:B65000")=$C$4)),INDIRECT("'"&amp;PARAMS!$D29&amp;"'!D2:D65000"))))</f>
        <v>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2:31" x14ac:dyDescent="0.25">
      <c r="B39" s="4" t="str">
        <f>IF(PARAMS!$E30="","",HYPERLINK("#"&amp;PARAMS!D30&amp;"!A1",PARAMS!E30))</f>
        <v>Commandes fournisseurs filiales</v>
      </c>
      <c r="C39" s="2">
        <f ca="1">IF(ISBLANK($C$3),IF(OR(PARAMS!H$1="",PARAMS!$D30=""),"",PARAMS!$C30*SUMPRODUCT((INDIRECT("'"&amp;PARAMS!$D30&amp;"'!C2:C65000")&gt;PARAMS!G$1)*((INDIRECT("'"&amp;PARAMS!$D30&amp;"'!C2:C65000")&lt;=PARAMS!H$1))*(OR($C$3="",INDIRECT("'"&amp;PARAMS!$D30&amp;"'!A2:A65000")=$C$3))*(OR($C$4="",INDIRECT("'"&amp;PARAMS!$D30&amp;"'!B2:B65000")=$C$4)),INDIRECT("'"&amp;PARAMS!$D30&amp;"'!D2:D65000"))),IF(OR(PARAMS!H$1="",PARAMS!$D30=""),"",PARAMS!$C30*SUMPRODUCT((INDIRECT("'"&amp;PARAMS!$D30&amp;"'!C2:C65000")&gt;PARAMS!G$1)*((INDIRECT("'"&amp;PARAMS!$D30&amp;"'!C2:C65000")&lt;=PARAMS!H$1))*(INDIRECT("'"&amp;PARAMS!$D30&amp;"'!A2:A65000")=$C$3)*(OR($C$4="",INDIRECT("'"&amp;PARAMS!$D30&amp;"'!B2:B65000")=$C$4)),INDIRECT("'"&amp;PARAMS!$D30&amp;"'!D2:D65000"))))</f>
        <v>0</v>
      </c>
      <c r="D39" s="2">
        <f ca="1">IF(ISBLANK($C$3),IF(OR(PARAMS!I$1="",PARAMS!$D30=""),"",PARAMS!$C30*SUMPRODUCT((INDIRECT("'"&amp;PARAMS!$D30&amp;"'!C2:C65000")&gt;PARAMS!H$1)*((INDIRECT("'"&amp;PARAMS!$D30&amp;"'!C2:C65000")&lt;=PARAMS!I$1))*(OR($C$3="",INDIRECT("'"&amp;PARAMS!$D30&amp;"'!A2:A65000")=$C$3))*(OR($C$4="",INDIRECT("'"&amp;PARAMS!$D30&amp;"'!B2:B65000")=$C$4)),INDIRECT("'"&amp;PARAMS!$D30&amp;"'!D2:D65000"))),IF(OR(PARAMS!I$1="",PARAMS!$D30=""),"",PARAMS!$C30*SUMPRODUCT((INDIRECT("'"&amp;PARAMS!$D30&amp;"'!C2:C65000")&gt;PARAMS!H$1)*((INDIRECT("'"&amp;PARAMS!$D30&amp;"'!C2:C65000")&lt;=PARAMS!I$1))*(INDIRECT("'"&amp;PARAMS!$D30&amp;"'!A2:A65000")=$C$3)*(OR($C$4="",INDIRECT("'"&amp;PARAMS!$D30&amp;"'!B2:B65000")=$C$4)),INDIRECT("'"&amp;PARAMS!$D30&amp;"'!D2:D65000"))))</f>
        <v>0</v>
      </c>
      <c r="E39" s="2">
        <f ca="1">IF(ISBLANK($C$3),IF(OR(PARAMS!J$1="",PARAMS!$D30=""),"",PARAMS!$C30*SUMPRODUCT((INDIRECT("'"&amp;PARAMS!$D30&amp;"'!C2:C65000")&gt;PARAMS!I$1)*((INDIRECT("'"&amp;PARAMS!$D30&amp;"'!C2:C65000")&lt;=PARAMS!J$1))*(OR($C$3="",INDIRECT("'"&amp;PARAMS!$D30&amp;"'!A2:A65000")=$C$3))*(OR($C$4="",INDIRECT("'"&amp;PARAMS!$D30&amp;"'!B2:B65000")=$C$4)),INDIRECT("'"&amp;PARAMS!$D30&amp;"'!D2:D65000"))),IF(OR(PARAMS!J$1="",PARAMS!$D30=""),"",PARAMS!$C30*SUMPRODUCT((INDIRECT("'"&amp;PARAMS!$D30&amp;"'!C2:C65000")&gt;PARAMS!I$1)*((INDIRECT("'"&amp;PARAMS!$D30&amp;"'!C2:C65000")&lt;=PARAMS!J$1))*(INDIRECT("'"&amp;PARAMS!$D30&amp;"'!A2:A65000")=$C$3)*(OR($C$4="",INDIRECT("'"&amp;PARAMS!$D30&amp;"'!B2:B65000")=$C$4)),INDIRECT("'"&amp;PARAMS!$D30&amp;"'!D2:D65000"))))</f>
        <v>0</v>
      </c>
      <c r="F39" s="2">
        <f ca="1">IF(ISBLANK($C$3),IF(OR(PARAMS!K$1="",PARAMS!$D30=""),"",PARAMS!$C30*SUMPRODUCT((INDIRECT("'"&amp;PARAMS!$D30&amp;"'!C2:C65000")&gt;PARAMS!J$1)*((INDIRECT("'"&amp;PARAMS!$D30&amp;"'!C2:C65000")&lt;=PARAMS!K$1))*(OR($C$3="",INDIRECT("'"&amp;PARAMS!$D30&amp;"'!A2:A65000")=$C$3))*(OR($C$4="",INDIRECT("'"&amp;PARAMS!$D30&amp;"'!B2:B65000")=$C$4)),INDIRECT("'"&amp;PARAMS!$D30&amp;"'!D2:D65000"))),IF(OR(PARAMS!K$1="",PARAMS!$D30=""),"",PARAMS!$C30*SUMPRODUCT((INDIRECT("'"&amp;PARAMS!$D30&amp;"'!C2:C65000")&gt;PARAMS!J$1)*((INDIRECT("'"&amp;PARAMS!$D30&amp;"'!C2:C65000")&lt;=PARAMS!K$1))*(INDIRECT("'"&amp;PARAMS!$D30&amp;"'!A2:A65000")=$C$3)*(OR($C$4="",INDIRECT("'"&amp;PARAMS!$D30&amp;"'!B2:B65000")=$C$4)),INDIRECT("'"&amp;PARAMS!$D30&amp;"'!D2:D65000"))))</f>
        <v>0</v>
      </c>
      <c r="G39" s="2">
        <f ca="1">IF(ISBLANK($C$3),IF(OR(PARAMS!L$1="",PARAMS!$D30=""),"",PARAMS!$C30*SUMPRODUCT((INDIRECT("'"&amp;PARAMS!$D30&amp;"'!C2:C65000")&gt;PARAMS!K$1)*((INDIRECT("'"&amp;PARAMS!$D30&amp;"'!C2:C65000")&lt;=PARAMS!L$1))*(OR($C$3="",INDIRECT("'"&amp;PARAMS!$D30&amp;"'!A2:A65000")=$C$3))*(OR($C$4="",INDIRECT("'"&amp;PARAMS!$D30&amp;"'!B2:B65000")=$C$4)),INDIRECT("'"&amp;PARAMS!$D30&amp;"'!D2:D65000"))),IF(OR(PARAMS!L$1="",PARAMS!$D30=""),"",PARAMS!$C30*SUMPRODUCT((INDIRECT("'"&amp;PARAMS!$D30&amp;"'!C2:C65000")&gt;PARAMS!K$1)*((INDIRECT("'"&amp;PARAMS!$D30&amp;"'!C2:C65000")&lt;=PARAMS!L$1))*(INDIRECT("'"&amp;PARAMS!$D30&amp;"'!A2:A65000")=$C$3)*(OR($C$4="",INDIRECT("'"&amp;PARAMS!$D30&amp;"'!B2:B65000")=$C$4)),INDIRECT("'"&amp;PARAMS!$D30&amp;"'!D2:D65000"))))</f>
        <v>0</v>
      </c>
      <c r="H39" s="2">
        <f ca="1">IF(ISBLANK($C$3),IF(OR(PARAMS!M$1="",PARAMS!$D30=""),"",PARAMS!$C30*SUMPRODUCT((INDIRECT("'"&amp;PARAMS!$D30&amp;"'!C2:C65000")&gt;PARAMS!L$1)*((INDIRECT("'"&amp;PARAMS!$D30&amp;"'!C2:C65000")&lt;=PARAMS!M$1))*(OR($C$3="",INDIRECT("'"&amp;PARAMS!$D30&amp;"'!A2:A65000")=$C$3))*(OR($C$4="",INDIRECT("'"&amp;PARAMS!$D30&amp;"'!B2:B65000")=$C$4)),INDIRECT("'"&amp;PARAMS!$D30&amp;"'!D2:D65000"))),IF(OR(PARAMS!M$1="",PARAMS!$D30=""),"",PARAMS!$C30*SUMPRODUCT((INDIRECT("'"&amp;PARAMS!$D30&amp;"'!C2:C65000")&gt;PARAMS!L$1)*((INDIRECT("'"&amp;PARAMS!$D30&amp;"'!C2:C65000")&lt;=PARAMS!M$1))*(INDIRECT("'"&amp;PARAMS!$D30&amp;"'!A2:A65000")=$C$3)*(OR($C$4="",INDIRECT("'"&amp;PARAMS!$D30&amp;"'!B2:B65000")=$C$4)),INDIRECT("'"&amp;PARAMS!$D30&amp;"'!D2:D65000"))))</f>
        <v>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2:31" x14ac:dyDescent="0.25">
      <c r="B40" s="4" t="str">
        <f>IF(PARAMS!$E31="","",HYPERLINK("#"&amp;PARAMS!D31&amp;"!A1",PARAMS!E31))</f>
        <v>BL fournisseurs</v>
      </c>
      <c r="C40" s="2">
        <f ca="1">IF(ISBLANK($C$3),IF(OR(PARAMS!H$1="",PARAMS!$D31=""),"",PARAMS!$C31*SUMPRODUCT((INDIRECT("'"&amp;PARAMS!$D31&amp;"'!C2:C65000")&gt;PARAMS!G$1)*((INDIRECT("'"&amp;PARAMS!$D31&amp;"'!C2:C65000")&lt;=PARAMS!H$1))*(OR($C$3="",INDIRECT("'"&amp;PARAMS!$D31&amp;"'!A2:A65000")=$C$3))*(OR($C$4="",INDIRECT("'"&amp;PARAMS!$D31&amp;"'!B2:B65000")=$C$4)),INDIRECT("'"&amp;PARAMS!$D31&amp;"'!D2:D65000"))),IF(OR(PARAMS!H$1="",PARAMS!$D31=""),"",PARAMS!$C31*SUMPRODUCT((INDIRECT("'"&amp;PARAMS!$D31&amp;"'!C2:C65000")&gt;PARAMS!G$1)*((INDIRECT("'"&amp;PARAMS!$D31&amp;"'!C2:C65000")&lt;=PARAMS!H$1))*(INDIRECT("'"&amp;PARAMS!$D31&amp;"'!A2:A65000")=$C$3)*(OR($C$4="",INDIRECT("'"&amp;PARAMS!$D31&amp;"'!B2:B65000")=$C$4)),INDIRECT("'"&amp;PARAMS!$D31&amp;"'!D2:D65000"))))</f>
        <v>0</v>
      </c>
      <c r="D40" s="2">
        <f ca="1">IF(ISBLANK($C$3),IF(OR(PARAMS!I$1="",PARAMS!$D31=""),"",PARAMS!$C31*SUMPRODUCT((INDIRECT("'"&amp;PARAMS!$D31&amp;"'!C2:C65000")&gt;PARAMS!H$1)*((INDIRECT("'"&amp;PARAMS!$D31&amp;"'!C2:C65000")&lt;=PARAMS!I$1))*(OR($C$3="",INDIRECT("'"&amp;PARAMS!$D31&amp;"'!A2:A65000")=$C$3))*(OR($C$4="",INDIRECT("'"&amp;PARAMS!$D31&amp;"'!B2:B65000")=$C$4)),INDIRECT("'"&amp;PARAMS!$D31&amp;"'!D2:D65000"))),IF(OR(PARAMS!I$1="",PARAMS!$D31=""),"",PARAMS!$C31*SUMPRODUCT((INDIRECT("'"&amp;PARAMS!$D31&amp;"'!C2:C65000")&gt;PARAMS!H$1)*((INDIRECT("'"&amp;PARAMS!$D31&amp;"'!C2:C65000")&lt;=PARAMS!I$1))*(INDIRECT("'"&amp;PARAMS!$D31&amp;"'!A2:A65000")=$C$3)*(OR($C$4="",INDIRECT("'"&amp;PARAMS!$D31&amp;"'!B2:B65000")=$C$4)),INDIRECT("'"&amp;PARAMS!$D31&amp;"'!D2:D65000"))))</f>
        <v>0</v>
      </c>
      <c r="E40" s="2">
        <f ca="1">IF(ISBLANK($C$3),IF(OR(PARAMS!J$1="",PARAMS!$D31=""),"",PARAMS!$C31*SUMPRODUCT((INDIRECT("'"&amp;PARAMS!$D31&amp;"'!C2:C65000")&gt;PARAMS!I$1)*((INDIRECT("'"&amp;PARAMS!$D31&amp;"'!C2:C65000")&lt;=PARAMS!J$1))*(OR($C$3="",INDIRECT("'"&amp;PARAMS!$D31&amp;"'!A2:A65000")=$C$3))*(OR($C$4="",INDIRECT("'"&amp;PARAMS!$D31&amp;"'!B2:B65000")=$C$4)),INDIRECT("'"&amp;PARAMS!$D31&amp;"'!D2:D65000"))),IF(OR(PARAMS!J$1="",PARAMS!$D31=""),"",PARAMS!$C31*SUMPRODUCT((INDIRECT("'"&amp;PARAMS!$D31&amp;"'!C2:C65000")&gt;PARAMS!I$1)*((INDIRECT("'"&amp;PARAMS!$D31&amp;"'!C2:C65000")&lt;=PARAMS!J$1))*(INDIRECT("'"&amp;PARAMS!$D31&amp;"'!A2:A65000")=$C$3)*(OR($C$4="",INDIRECT("'"&amp;PARAMS!$D31&amp;"'!B2:B65000")=$C$4)),INDIRECT("'"&amp;PARAMS!$D31&amp;"'!D2:D65000"))))</f>
        <v>0</v>
      </c>
      <c r="F40" s="2">
        <f ca="1">IF(ISBLANK($C$3),IF(OR(PARAMS!K$1="",PARAMS!$D31=""),"",PARAMS!$C31*SUMPRODUCT((INDIRECT("'"&amp;PARAMS!$D31&amp;"'!C2:C65000")&gt;PARAMS!J$1)*((INDIRECT("'"&amp;PARAMS!$D31&amp;"'!C2:C65000")&lt;=PARAMS!K$1))*(OR($C$3="",INDIRECT("'"&amp;PARAMS!$D31&amp;"'!A2:A65000")=$C$3))*(OR($C$4="",INDIRECT("'"&amp;PARAMS!$D31&amp;"'!B2:B65000")=$C$4)),INDIRECT("'"&amp;PARAMS!$D31&amp;"'!D2:D65000"))),IF(OR(PARAMS!K$1="",PARAMS!$D31=""),"",PARAMS!$C31*SUMPRODUCT((INDIRECT("'"&amp;PARAMS!$D31&amp;"'!C2:C65000")&gt;PARAMS!J$1)*((INDIRECT("'"&amp;PARAMS!$D31&amp;"'!C2:C65000")&lt;=PARAMS!K$1))*(INDIRECT("'"&amp;PARAMS!$D31&amp;"'!A2:A65000")=$C$3)*(OR($C$4="",INDIRECT("'"&amp;PARAMS!$D31&amp;"'!B2:B65000")=$C$4)),INDIRECT("'"&amp;PARAMS!$D31&amp;"'!D2:D65000"))))</f>
        <v>0</v>
      </c>
      <c r="G40" s="2">
        <f ca="1">IF(ISBLANK($C$3),IF(OR(PARAMS!L$1="",PARAMS!$D31=""),"",PARAMS!$C31*SUMPRODUCT((INDIRECT("'"&amp;PARAMS!$D31&amp;"'!C2:C65000")&gt;PARAMS!K$1)*((INDIRECT("'"&amp;PARAMS!$D31&amp;"'!C2:C65000")&lt;=PARAMS!L$1))*(OR($C$3="",INDIRECT("'"&amp;PARAMS!$D31&amp;"'!A2:A65000")=$C$3))*(OR($C$4="",INDIRECT("'"&amp;PARAMS!$D31&amp;"'!B2:B65000")=$C$4)),INDIRECT("'"&amp;PARAMS!$D31&amp;"'!D2:D65000"))),IF(OR(PARAMS!L$1="",PARAMS!$D31=""),"",PARAMS!$C31*SUMPRODUCT((INDIRECT("'"&amp;PARAMS!$D31&amp;"'!C2:C65000")&gt;PARAMS!K$1)*((INDIRECT("'"&amp;PARAMS!$D31&amp;"'!C2:C65000")&lt;=PARAMS!L$1))*(INDIRECT("'"&amp;PARAMS!$D31&amp;"'!A2:A65000")=$C$3)*(OR($C$4="",INDIRECT("'"&amp;PARAMS!$D31&amp;"'!B2:B65000")=$C$4)),INDIRECT("'"&amp;PARAMS!$D31&amp;"'!D2:D65000"))))</f>
        <v>0</v>
      </c>
      <c r="H40" s="2">
        <f ca="1">IF(ISBLANK($C$3),IF(OR(PARAMS!M$1="",PARAMS!$D31=""),"",PARAMS!$C31*SUMPRODUCT((INDIRECT("'"&amp;PARAMS!$D31&amp;"'!C2:C65000")&gt;PARAMS!L$1)*((INDIRECT("'"&amp;PARAMS!$D31&amp;"'!C2:C65000")&lt;=PARAMS!M$1))*(OR($C$3="",INDIRECT("'"&amp;PARAMS!$D31&amp;"'!A2:A65000")=$C$3))*(OR($C$4="",INDIRECT("'"&amp;PARAMS!$D31&amp;"'!B2:B65000")=$C$4)),INDIRECT("'"&amp;PARAMS!$D31&amp;"'!D2:D65000"))),IF(OR(PARAMS!M$1="",PARAMS!$D31=""),"",PARAMS!$C31*SUMPRODUCT((INDIRECT("'"&amp;PARAMS!$D31&amp;"'!C2:C65000")&gt;PARAMS!L$1)*((INDIRECT("'"&amp;PARAMS!$D31&amp;"'!C2:C65000")&lt;=PARAMS!M$1))*(INDIRECT("'"&amp;PARAMS!$D31&amp;"'!A2:A65000")=$C$3)*(OR($C$4="",INDIRECT("'"&amp;PARAMS!$D31&amp;"'!B2:B65000")=$C$4)),INDIRECT("'"&amp;PARAMS!$D31&amp;"'!D2:D65000"))))</f>
        <v>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2:31" x14ac:dyDescent="0.25">
      <c r="B41" s="4" t="str">
        <f>IF(PARAMS!$E32="","",HYPERLINK("#"&amp;PARAMS!D32&amp;"!A1",PARAMS!E32))</f>
        <v>BL fournisseurs filiales</v>
      </c>
      <c r="C41" s="2">
        <f ca="1">IF(ISBLANK($C$3),IF(OR(PARAMS!H$1="",PARAMS!$D32=""),"",PARAMS!$C32*SUMPRODUCT((INDIRECT("'"&amp;PARAMS!$D32&amp;"'!C2:C65000")&gt;PARAMS!G$1)*((INDIRECT("'"&amp;PARAMS!$D32&amp;"'!C2:C65000")&lt;=PARAMS!H$1))*(OR($C$3="",INDIRECT("'"&amp;PARAMS!$D32&amp;"'!A2:A65000")=$C$3))*(OR($C$4="",INDIRECT("'"&amp;PARAMS!$D32&amp;"'!B2:B65000")=$C$4)),INDIRECT("'"&amp;PARAMS!$D32&amp;"'!D2:D65000"))),IF(OR(PARAMS!H$1="",PARAMS!$D32=""),"",PARAMS!$C32*SUMPRODUCT((INDIRECT("'"&amp;PARAMS!$D32&amp;"'!C2:C65000")&gt;PARAMS!G$1)*((INDIRECT("'"&amp;PARAMS!$D32&amp;"'!C2:C65000")&lt;=PARAMS!H$1))*(INDIRECT("'"&amp;PARAMS!$D32&amp;"'!A2:A65000")=$C$3)*(OR($C$4="",INDIRECT("'"&amp;PARAMS!$D32&amp;"'!B2:B65000")=$C$4)),INDIRECT("'"&amp;PARAMS!$D32&amp;"'!D2:D65000"))))</f>
        <v>0</v>
      </c>
      <c r="D41" s="2">
        <f ca="1">IF(ISBLANK($C$3),IF(OR(PARAMS!I$1="",PARAMS!$D32=""),"",PARAMS!$C32*SUMPRODUCT((INDIRECT("'"&amp;PARAMS!$D32&amp;"'!C2:C65000")&gt;PARAMS!H$1)*((INDIRECT("'"&amp;PARAMS!$D32&amp;"'!C2:C65000")&lt;=PARAMS!I$1))*(OR($C$3="",INDIRECT("'"&amp;PARAMS!$D32&amp;"'!A2:A65000")=$C$3))*(OR($C$4="",INDIRECT("'"&amp;PARAMS!$D32&amp;"'!B2:B65000")=$C$4)),INDIRECT("'"&amp;PARAMS!$D32&amp;"'!D2:D65000"))),IF(OR(PARAMS!I$1="",PARAMS!$D32=""),"",PARAMS!$C32*SUMPRODUCT((INDIRECT("'"&amp;PARAMS!$D32&amp;"'!C2:C65000")&gt;PARAMS!H$1)*((INDIRECT("'"&amp;PARAMS!$D32&amp;"'!C2:C65000")&lt;=PARAMS!I$1))*(INDIRECT("'"&amp;PARAMS!$D32&amp;"'!A2:A65000")=$C$3)*(OR($C$4="",INDIRECT("'"&amp;PARAMS!$D32&amp;"'!B2:B65000")=$C$4)),INDIRECT("'"&amp;PARAMS!$D32&amp;"'!D2:D65000"))))</f>
        <v>0</v>
      </c>
      <c r="E41" s="2">
        <f ca="1">IF(ISBLANK($C$3),IF(OR(PARAMS!J$1="",PARAMS!$D32=""),"",PARAMS!$C32*SUMPRODUCT((INDIRECT("'"&amp;PARAMS!$D32&amp;"'!C2:C65000")&gt;PARAMS!I$1)*((INDIRECT("'"&amp;PARAMS!$D32&amp;"'!C2:C65000")&lt;=PARAMS!J$1))*(OR($C$3="",INDIRECT("'"&amp;PARAMS!$D32&amp;"'!A2:A65000")=$C$3))*(OR($C$4="",INDIRECT("'"&amp;PARAMS!$D32&amp;"'!B2:B65000")=$C$4)),INDIRECT("'"&amp;PARAMS!$D32&amp;"'!D2:D65000"))),IF(OR(PARAMS!J$1="",PARAMS!$D32=""),"",PARAMS!$C32*SUMPRODUCT((INDIRECT("'"&amp;PARAMS!$D32&amp;"'!C2:C65000")&gt;PARAMS!I$1)*((INDIRECT("'"&amp;PARAMS!$D32&amp;"'!C2:C65000")&lt;=PARAMS!J$1))*(INDIRECT("'"&amp;PARAMS!$D32&amp;"'!A2:A65000")=$C$3)*(OR($C$4="",INDIRECT("'"&amp;PARAMS!$D32&amp;"'!B2:B65000")=$C$4)),INDIRECT("'"&amp;PARAMS!$D32&amp;"'!D2:D65000"))))</f>
        <v>0</v>
      </c>
      <c r="F41" s="2">
        <f ca="1">IF(ISBLANK($C$3),IF(OR(PARAMS!K$1="",PARAMS!$D32=""),"",PARAMS!$C32*SUMPRODUCT((INDIRECT("'"&amp;PARAMS!$D32&amp;"'!C2:C65000")&gt;PARAMS!J$1)*((INDIRECT("'"&amp;PARAMS!$D32&amp;"'!C2:C65000")&lt;=PARAMS!K$1))*(OR($C$3="",INDIRECT("'"&amp;PARAMS!$D32&amp;"'!A2:A65000")=$C$3))*(OR($C$4="",INDIRECT("'"&amp;PARAMS!$D32&amp;"'!B2:B65000")=$C$4)),INDIRECT("'"&amp;PARAMS!$D32&amp;"'!D2:D65000"))),IF(OR(PARAMS!K$1="",PARAMS!$D32=""),"",PARAMS!$C32*SUMPRODUCT((INDIRECT("'"&amp;PARAMS!$D32&amp;"'!C2:C65000")&gt;PARAMS!J$1)*((INDIRECT("'"&amp;PARAMS!$D32&amp;"'!C2:C65000")&lt;=PARAMS!K$1))*(INDIRECT("'"&amp;PARAMS!$D32&amp;"'!A2:A65000")=$C$3)*(OR($C$4="",INDIRECT("'"&amp;PARAMS!$D32&amp;"'!B2:B65000")=$C$4)),INDIRECT("'"&amp;PARAMS!$D32&amp;"'!D2:D65000"))))</f>
        <v>0</v>
      </c>
      <c r="G41" s="2">
        <f ca="1">IF(ISBLANK($C$3),IF(OR(PARAMS!L$1="",PARAMS!$D32=""),"",PARAMS!$C32*SUMPRODUCT((INDIRECT("'"&amp;PARAMS!$D32&amp;"'!C2:C65000")&gt;PARAMS!K$1)*((INDIRECT("'"&amp;PARAMS!$D32&amp;"'!C2:C65000")&lt;=PARAMS!L$1))*(OR($C$3="",INDIRECT("'"&amp;PARAMS!$D32&amp;"'!A2:A65000")=$C$3))*(OR($C$4="",INDIRECT("'"&amp;PARAMS!$D32&amp;"'!B2:B65000")=$C$4)),INDIRECT("'"&amp;PARAMS!$D32&amp;"'!D2:D65000"))),IF(OR(PARAMS!L$1="",PARAMS!$D32=""),"",PARAMS!$C32*SUMPRODUCT((INDIRECT("'"&amp;PARAMS!$D32&amp;"'!C2:C65000")&gt;PARAMS!K$1)*((INDIRECT("'"&amp;PARAMS!$D32&amp;"'!C2:C65000")&lt;=PARAMS!L$1))*(INDIRECT("'"&amp;PARAMS!$D32&amp;"'!A2:A65000")=$C$3)*(OR($C$4="",INDIRECT("'"&amp;PARAMS!$D32&amp;"'!B2:B65000")=$C$4)),INDIRECT("'"&amp;PARAMS!$D32&amp;"'!D2:D65000"))))</f>
        <v>0</v>
      </c>
      <c r="H41" s="2">
        <f ca="1">IF(ISBLANK($C$3),IF(OR(PARAMS!M$1="",PARAMS!$D32=""),"",PARAMS!$C32*SUMPRODUCT((INDIRECT("'"&amp;PARAMS!$D32&amp;"'!C2:C65000")&gt;PARAMS!L$1)*((INDIRECT("'"&amp;PARAMS!$D32&amp;"'!C2:C65000")&lt;=PARAMS!M$1))*(OR($C$3="",INDIRECT("'"&amp;PARAMS!$D32&amp;"'!A2:A65000")=$C$3))*(OR($C$4="",INDIRECT("'"&amp;PARAMS!$D32&amp;"'!B2:B65000")=$C$4)),INDIRECT("'"&amp;PARAMS!$D32&amp;"'!D2:D65000"))),IF(OR(PARAMS!M$1="",PARAMS!$D32=""),"",PARAMS!$C32*SUMPRODUCT((INDIRECT("'"&amp;PARAMS!$D32&amp;"'!C2:C65000")&gt;PARAMS!L$1)*((INDIRECT("'"&amp;PARAMS!$D32&amp;"'!C2:C65000")&lt;=PARAMS!M$1))*(INDIRECT("'"&amp;PARAMS!$D32&amp;"'!A2:A65000")=$C$3)*(OR($C$4="",INDIRECT("'"&amp;PARAMS!$D32&amp;"'!B2:B65000")=$C$4)),INDIRECT("'"&amp;PARAMS!$D32&amp;"'!D2:D65000"))))</f>
        <v>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2:31" x14ac:dyDescent="0.25">
      <c r="B42" s="4" t="str">
        <f>IF(PARAMS!$E33="","",HYPERLINK("#"&amp;PARAMS!D33&amp;"!A1",PARAMS!E33))</f>
        <v>Factures fournisseurs</v>
      </c>
      <c r="C42" s="2">
        <f ca="1">IF(ISBLANK($C$3),IF(OR(PARAMS!H$1="",PARAMS!$D33=""),"",PARAMS!$C33*SUMPRODUCT((INDIRECT("'"&amp;PARAMS!$D33&amp;"'!C2:C65000")&gt;PARAMS!G$1)*((INDIRECT("'"&amp;PARAMS!$D33&amp;"'!C2:C65000")&lt;=PARAMS!H$1))*(OR($C$3="",INDIRECT("'"&amp;PARAMS!$D33&amp;"'!A2:A65000")=$C$3))*(OR($C$4="",INDIRECT("'"&amp;PARAMS!$D33&amp;"'!B2:B65000")=$C$4)),INDIRECT("'"&amp;PARAMS!$D33&amp;"'!D2:D65000"))),IF(OR(PARAMS!H$1="",PARAMS!$D33=""),"",PARAMS!$C33*SUMPRODUCT((INDIRECT("'"&amp;PARAMS!$D33&amp;"'!C2:C65000")&gt;PARAMS!G$1)*((INDIRECT("'"&amp;PARAMS!$D33&amp;"'!C2:C65000")&lt;=PARAMS!H$1))*(INDIRECT("'"&amp;PARAMS!$D33&amp;"'!A2:A65000")=$C$3)*(OR($C$4="",INDIRECT("'"&amp;PARAMS!$D33&amp;"'!B2:B65000")=$C$4)),INDIRECT("'"&amp;PARAMS!$D33&amp;"'!D2:D65000"))))</f>
        <v>0</v>
      </c>
      <c r="D42" s="2">
        <f ca="1">IF(ISBLANK($C$3),IF(OR(PARAMS!I$1="",PARAMS!$D33=""),"",PARAMS!$C33*SUMPRODUCT((INDIRECT("'"&amp;PARAMS!$D33&amp;"'!C2:C65000")&gt;PARAMS!H$1)*((INDIRECT("'"&amp;PARAMS!$D33&amp;"'!C2:C65000")&lt;=PARAMS!I$1))*(OR($C$3="",INDIRECT("'"&amp;PARAMS!$D33&amp;"'!A2:A65000")=$C$3))*(OR($C$4="",INDIRECT("'"&amp;PARAMS!$D33&amp;"'!B2:B65000")=$C$4)),INDIRECT("'"&amp;PARAMS!$D33&amp;"'!D2:D65000"))),IF(OR(PARAMS!I$1="",PARAMS!$D33=""),"",PARAMS!$C33*SUMPRODUCT((INDIRECT("'"&amp;PARAMS!$D33&amp;"'!C2:C65000")&gt;PARAMS!H$1)*((INDIRECT("'"&amp;PARAMS!$D33&amp;"'!C2:C65000")&lt;=PARAMS!I$1))*(INDIRECT("'"&amp;PARAMS!$D33&amp;"'!A2:A65000")=$C$3)*(OR($C$4="",INDIRECT("'"&amp;PARAMS!$D33&amp;"'!B2:B65000")=$C$4)),INDIRECT("'"&amp;PARAMS!$D33&amp;"'!D2:D65000"))))</f>
        <v>0</v>
      </c>
      <c r="E42" s="2">
        <f ca="1">IF(ISBLANK($C$3),IF(OR(PARAMS!J$1="",PARAMS!$D33=""),"",PARAMS!$C33*SUMPRODUCT((INDIRECT("'"&amp;PARAMS!$D33&amp;"'!C2:C65000")&gt;PARAMS!I$1)*((INDIRECT("'"&amp;PARAMS!$D33&amp;"'!C2:C65000")&lt;=PARAMS!J$1))*(OR($C$3="",INDIRECT("'"&amp;PARAMS!$D33&amp;"'!A2:A65000")=$C$3))*(OR($C$4="",INDIRECT("'"&amp;PARAMS!$D33&amp;"'!B2:B65000")=$C$4)),INDIRECT("'"&amp;PARAMS!$D33&amp;"'!D2:D65000"))),IF(OR(PARAMS!J$1="",PARAMS!$D33=""),"",PARAMS!$C33*SUMPRODUCT((INDIRECT("'"&amp;PARAMS!$D33&amp;"'!C2:C65000")&gt;PARAMS!I$1)*((INDIRECT("'"&amp;PARAMS!$D33&amp;"'!C2:C65000")&lt;=PARAMS!J$1))*(INDIRECT("'"&amp;PARAMS!$D33&amp;"'!A2:A65000")=$C$3)*(OR($C$4="",INDIRECT("'"&amp;PARAMS!$D33&amp;"'!B2:B65000")=$C$4)),INDIRECT("'"&amp;PARAMS!$D33&amp;"'!D2:D65000"))))</f>
        <v>0</v>
      </c>
      <c r="F42" s="2">
        <f ca="1">IF(ISBLANK($C$3),IF(OR(PARAMS!K$1="",PARAMS!$D33=""),"",PARAMS!$C33*SUMPRODUCT((INDIRECT("'"&amp;PARAMS!$D33&amp;"'!C2:C65000")&gt;PARAMS!J$1)*((INDIRECT("'"&amp;PARAMS!$D33&amp;"'!C2:C65000")&lt;=PARAMS!K$1))*(OR($C$3="",INDIRECT("'"&amp;PARAMS!$D33&amp;"'!A2:A65000")=$C$3))*(OR($C$4="",INDIRECT("'"&amp;PARAMS!$D33&amp;"'!B2:B65000")=$C$4)),INDIRECT("'"&amp;PARAMS!$D33&amp;"'!D2:D65000"))),IF(OR(PARAMS!K$1="",PARAMS!$D33=""),"",PARAMS!$C33*SUMPRODUCT((INDIRECT("'"&amp;PARAMS!$D33&amp;"'!C2:C65000")&gt;PARAMS!J$1)*((INDIRECT("'"&amp;PARAMS!$D33&amp;"'!C2:C65000")&lt;=PARAMS!K$1))*(INDIRECT("'"&amp;PARAMS!$D33&amp;"'!A2:A65000")=$C$3)*(OR($C$4="",INDIRECT("'"&amp;PARAMS!$D33&amp;"'!B2:B65000")=$C$4)),INDIRECT("'"&amp;PARAMS!$D33&amp;"'!D2:D65000"))))</f>
        <v>0</v>
      </c>
      <c r="G42" s="2">
        <f ca="1">IF(ISBLANK($C$3),IF(OR(PARAMS!L$1="",PARAMS!$D33=""),"",PARAMS!$C33*SUMPRODUCT((INDIRECT("'"&amp;PARAMS!$D33&amp;"'!C2:C65000")&gt;PARAMS!K$1)*((INDIRECT("'"&amp;PARAMS!$D33&amp;"'!C2:C65000")&lt;=PARAMS!L$1))*(OR($C$3="",INDIRECT("'"&amp;PARAMS!$D33&amp;"'!A2:A65000")=$C$3))*(OR($C$4="",INDIRECT("'"&amp;PARAMS!$D33&amp;"'!B2:B65000")=$C$4)),INDIRECT("'"&amp;PARAMS!$D33&amp;"'!D2:D65000"))),IF(OR(PARAMS!L$1="",PARAMS!$D33=""),"",PARAMS!$C33*SUMPRODUCT((INDIRECT("'"&amp;PARAMS!$D33&amp;"'!C2:C65000")&gt;PARAMS!K$1)*((INDIRECT("'"&amp;PARAMS!$D33&amp;"'!C2:C65000")&lt;=PARAMS!L$1))*(INDIRECT("'"&amp;PARAMS!$D33&amp;"'!A2:A65000")=$C$3)*(OR($C$4="",INDIRECT("'"&amp;PARAMS!$D33&amp;"'!B2:B65000")=$C$4)),INDIRECT("'"&amp;PARAMS!$D33&amp;"'!D2:D65000"))))</f>
        <v>0</v>
      </c>
      <c r="H42" s="2">
        <f ca="1">IF(ISBLANK($C$3),IF(OR(PARAMS!M$1="",PARAMS!$D33=""),"",PARAMS!$C33*SUMPRODUCT((INDIRECT("'"&amp;PARAMS!$D33&amp;"'!C2:C65000")&gt;PARAMS!L$1)*((INDIRECT("'"&amp;PARAMS!$D33&amp;"'!C2:C65000")&lt;=PARAMS!M$1))*(OR($C$3="",INDIRECT("'"&amp;PARAMS!$D33&amp;"'!A2:A65000")=$C$3))*(OR($C$4="",INDIRECT("'"&amp;PARAMS!$D33&amp;"'!B2:B65000")=$C$4)),INDIRECT("'"&amp;PARAMS!$D33&amp;"'!D2:D65000"))),IF(OR(PARAMS!M$1="",PARAMS!$D33=""),"",PARAMS!$C33*SUMPRODUCT((INDIRECT("'"&amp;PARAMS!$D33&amp;"'!C2:C65000")&gt;PARAMS!L$1)*((INDIRECT("'"&amp;PARAMS!$D33&amp;"'!C2:C65000")&lt;=PARAMS!M$1))*(INDIRECT("'"&amp;PARAMS!$D33&amp;"'!A2:A65000")=$C$3)*(OR($C$4="",INDIRECT("'"&amp;PARAMS!$D33&amp;"'!B2:B65000")=$C$4)),INDIRECT("'"&amp;PARAMS!$D33&amp;"'!D2:D65000"))))</f>
        <v>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2:31" x14ac:dyDescent="0.25">
      <c r="B43" s="4" t="str">
        <f>IF(PARAMS!$E34="","",HYPERLINK("#"&amp;PARAMS!D34&amp;"!A1",PARAMS!E34))</f>
        <v>Factures fournisseurs filiales</v>
      </c>
      <c r="C43" s="2">
        <f ca="1">IF(ISBLANK($C$3),IF(OR(PARAMS!H$1="",PARAMS!$D34=""),"",PARAMS!$C34*SUMPRODUCT((INDIRECT("'"&amp;PARAMS!$D34&amp;"'!C2:C65000")&gt;PARAMS!G$1)*((INDIRECT("'"&amp;PARAMS!$D34&amp;"'!C2:C65000")&lt;=PARAMS!H$1))*(OR($C$3="",INDIRECT("'"&amp;PARAMS!$D34&amp;"'!A2:A65000")=$C$3))*(OR($C$4="",INDIRECT("'"&amp;PARAMS!$D34&amp;"'!B2:B65000")=$C$4)),INDIRECT("'"&amp;PARAMS!$D34&amp;"'!D2:D65000"))),IF(OR(PARAMS!H$1="",PARAMS!$D34=""),"",PARAMS!$C34*SUMPRODUCT((INDIRECT("'"&amp;PARAMS!$D34&amp;"'!C2:C65000")&gt;PARAMS!G$1)*((INDIRECT("'"&amp;PARAMS!$D34&amp;"'!C2:C65000")&lt;=PARAMS!H$1))*(INDIRECT("'"&amp;PARAMS!$D34&amp;"'!A2:A65000")=$C$3)*(OR($C$4="",INDIRECT("'"&amp;PARAMS!$D34&amp;"'!B2:B65000")=$C$4)),INDIRECT("'"&amp;PARAMS!$D34&amp;"'!D2:D65000"))))</f>
        <v>0</v>
      </c>
      <c r="D43" s="2">
        <f ca="1">IF(ISBLANK($C$3),IF(OR(PARAMS!I$1="",PARAMS!$D34=""),"",PARAMS!$C34*SUMPRODUCT((INDIRECT("'"&amp;PARAMS!$D34&amp;"'!C2:C65000")&gt;PARAMS!H$1)*((INDIRECT("'"&amp;PARAMS!$D34&amp;"'!C2:C65000")&lt;=PARAMS!I$1))*(OR($C$3="",INDIRECT("'"&amp;PARAMS!$D34&amp;"'!A2:A65000")=$C$3))*(OR($C$4="",INDIRECT("'"&amp;PARAMS!$D34&amp;"'!B2:B65000")=$C$4)),INDIRECT("'"&amp;PARAMS!$D34&amp;"'!D2:D65000"))),IF(OR(PARAMS!I$1="",PARAMS!$D34=""),"",PARAMS!$C34*SUMPRODUCT((INDIRECT("'"&amp;PARAMS!$D34&amp;"'!C2:C65000")&gt;PARAMS!H$1)*((INDIRECT("'"&amp;PARAMS!$D34&amp;"'!C2:C65000")&lt;=PARAMS!I$1))*(INDIRECT("'"&amp;PARAMS!$D34&amp;"'!A2:A65000")=$C$3)*(OR($C$4="",INDIRECT("'"&amp;PARAMS!$D34&amp;"'!B2:B65000")=$C$4)),INDIRECT("'"&amp;PARAMS!$D34&amp;"'!D2:D65000"))))</f>
        <v>0</v>
      </c>
      <c r="E43" s="2">
        <f ca="1">IF(ISBLANK($C$3),IF(OR(PARAMS!J$1="",PARAMS!$D34=""),"",PARAMS!$C34*SUMPRODUCT((INDIRECT("'"&amp;PARAMS!$D34&amp;"'!C2:C65000")&gt;PARAMS!I$1)*((INDIRECT("'"&amp;PARAMS!$D34&amp;"'!C2:C65000")&lt;=PARAMS!J$1))*(OR($C$3="",INDIRECT("'"&amp;PARAMS!$D34&amp;"'!A2:A65000")=$C$3))*(OR($C$4="",INDIRECT("'"&amp;PARAMS!$D34&amp;"'!B2:B65000")=$C$4)),INDIRECT("'"&amp;PARAMS!$D34&amp;"'!D2:D65000"))),IF(OR(PARAMS!J$1="",PARAMS!$D34=""),"",PARAMS!$C34*SUMPRODUCT((INDIRECT("'"&amp;PARAMS!$D34&amp;"'!C2:C65000")&gt;PARAMS!I$1)*((INDIRECT("'"&amp;PARAMS!$D34&amp;"'!C2:C65000")&lt;=PARAMS!J$1))*(INDIRECT("'"&amp;PARAMS!$D34&amp;"'!A2:A65000")=$C$3)*(OR($C$4="",INDIRECT("'"&amp;PARAMS!$D34&amp;"'!B2:B65000")=$C$4)),INDIRECT("'"&amp;PARAMS!$D34&amp;"'!D2:D65000"))))</f>
        <v>0</v>
      </c>
      <c r="F43" s="2">
        <f ca="1">IF(ISBLANK($C$3),IF(OR(PARAMS!K$1="",PARAMS!$D34=""),"",PARAMS!$C34*SUMPRODUCT((INDIRECT("'"&amp;PARAMS!$D34&amp;"'!C2:C65000")&gt;PARAMS!J$1)*((INDIRECT("'"&amp;PARAMS!$D34&amp;"'!C2:C65000")&lt;=PARAMS!K$1))*(OR($C$3="",INDIRECT("'"&amp;PARAMS!$D34&amp;"'!A2:A65000")=$C$3))*(OR($C$4="",INDIRECT("'"&amp;PARAMS!$D34&amp;"'!B2:B65000")=$C$4)),INDIRECT("'"&amp;PARAMS!$D34&amp;"'!D2:D65000"))),IF(OR(PARAMS!K$1="",PARAMS!$D34=""),"",PARAMS!$C34*SUMPRODUCT((INDIRECT("'"&amp;PARAMS!$D34&amp;"'!C2:C65000")&gt;PARAMS!J$1)*((INDIRECT("'"&amp;PARAMS!$D34&amp;"'!C2:C65000")&lt;=PARAMS!K$1))*(INDIRECT("'"&amp;PARAMS!$D34&amp;"'!A2:A65000")=$C$3)*(OR($C$4="",INDIRECT("'"&amp;PARAMS!$D34&amp;"'!B2:B65000")=$C$4)),INDIRECT("'"&amp;PARAMS!$D34&amp;"'!D2:D65000"))))</f>
        <v>0</v>
      </c>
      <c r="G43" s="2">
        <f ca="1">IF(ISBLANK($C$3),IF(OR(PARAMS!L$1="",PARAMS!$D34=""),"",PARAMS!$C34*SUMPRODUCT((INDIRECT("'"&amp;PARAMS!$D34&amp;"'!C2:C65000")&gt;PARAMS!K$1)*((INDIRECT("'"&amp;PARAMS!$D34&amp;"'!C2:C65000")&lt;=PARAMS!L$1))*(OR($C$3="",INDIRECT("'"&amp;PARAMS!$D34&amp;"'!A2:A65000")=$C$3))*(OR($C$4="",INDIRECT("'"&amp;PARAMS!$D34&amp;"'!B2:B65000")=$C$4)),INDIRECT("'"&amp;PARAMS!$D34&amp;"'!D2:D65000"))),IF(OR(PARAMS!L$1="",PARAMS!$D34=""),"",PARAMS!$C34*SUMPRODUCT((INDIRECT("'"&amp;PARAMS!$D34&amp;"'!C2:C65000")&gt;PARAMS!K$1)*((INDIRECT("'"&amp;PARAMS!$D34&amp;"'!C2:C65000")&lt;=PARAMS!L$1))*(INDIRECT("'"&amp;PARAMS!$D34&amp;"'!A2:A65000")=$C$3)*(OR($C$4="",INDIRECT("'"&amp;PARAMS!$D34&amp;"'!B2:B65000")=$C$4)),INDIRECT("'"&amp;PARAMS!$D34&amp;"'!D2:D65000"))))</f>
        <v>0</v>
      </c>
      <c r="H43" s="2">
        <f ca="1">IF(ISBLANK($C$3),IF(OR(PARAMS!M$1="",PARAMS!$D34=""),"",PARAMS!$C34*SUMPRODUCT((INDIRECT("'"&amp;PARAMS!$D34&amp;"'!C2:C65000")&gt;PARAMS!L$1)*((INDIRECT("'"&amp;PARAMS!$D34&amp;"'!C2:C65000")&lt;=PARAMS!M$1))*(OR($C$3="",INDIRECT("'"&amp;PARAMS!$D34&amp;"'!A2:A65000")=$C$3))*(OR($C$4="",INDIRECT("'"&amp;PARAMS!$D34&amp;"'!B2:B65000")=$C$4)),INDIRECT("'"&amp;PARAMS!$D34&amp;"'!D2:D65000"))),IF(OR(PARAMS!M$1="",PARAMS!$D34=""),"",PARAMS!$C34*SUMPRODUCT((INDIRECT("'"&amp;PARAMS!$D34&amp;"'!C2:C65000")&gt;PARAMS!L$1)*((INDIRECT("'"&amp;PARAMS!$D34&amp;"'!C2:C65000")&lt;=PARAMS!M$1))*(INDIRECT("'"&amp;PARAMS!$D34&amp;"'!A2:A65000")=$C$3)*(OR($C$4="",INDIRECT("'"&amp;PARAMS!$D34&amp;"'!B2:B65000")=$C$4)),INDIRECT("'"&amp;PARAMS!$D34&amp;"'!D2:D65000"))))</f>
        <v>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2:31" x14ac:dyDescent="0.25">
      <c r="B44" s="4" t="str">
        <f>IF(PARAMS!$E35="","",HYPERLINK("#"&amp;PARAMS!D35&amp;"!A1",PARAMS!E35))</f>
        <v/>
      </c>
      <c r="C44" s="2" t="str">
        <f ca="1">IF(ISBLANK($C$3),IF(OR(PARAMS!H$1="",PARAMS!$D35=""),"",PARAMS!$C35*SUMPRODUCT((INDIRECT("'"&amp;PARAMS!$D35&amp;"'!C2:C65000")&gt;PARAMS!G$1)*((INDIRECT("'"&amp;PARAMS!$D35&amp;"'!C2:C65000")&lt;=PARAMS!H$1))*(OR($C$3="",INDIRECT("'"&amp;PARAMS!$D35&amp;"'!A2:A65000")=$C$3))*(OR($C$4="",INDIRECT("'"&amp;PARAMS!$D35&amp;"'!B2:B65000")=$C$4)),INDIRECT("'"&amp;PARAMS!$D35&amp;"'!D2:D65000"))),IF(OR(PARAMS!H$1="",PARAMS!$D35=""),"",PARAMS!$C35*SUMPRODUCT((INDIRECT("'"&amp;PARAMS!$D35&amp;"'!C2:C65000")&gt;PARAMS!G$1)*((INDIRECT("'"&amp;PARAMS!$D35&amp;"'!C2:C65000")&lt;=PARAMS!H$1))*(INDIRECT("'"&amp;PARAMS!$D35&amp;"'!A2:A65000")=$C$3)*(OR($C$4="",INDIRECT("'"&amp;PARAMS!$D35&amp;"'!B2:B65000")=$C$4)),INDIRECT("'"&amp;PARAMS!$D35&amp;"'!D2:D65000"))))</f>
        <v/>
      </c>
      <c r="D44" s="2" t="str">
        <f ca="1">IF(ISBLANK($C$3),IF(OR(PARAMS!I$1="",PARAMS!$D35=""),"",PARAMS!$C35*SUMPRODUCT((INDIRECT("'"&amp;PARAMS!$D35&amp;"'!C2:C65000")&gt;PARAMS!H$1)*((INDIRECT("'"&amp;PARAMS!$D35&amp;"'!C2:C65000")&lt;=PARAMS!I$1))*(OR($C$3="",INDIRECT("'"&amp;PARAMS!$D35&amp;"'!A2:A65000")=$C$3))*(OR($C$4="",INDIRECT("'"&amp;PARAMS!$D35&amp;"'!B2:B65000")=$C$4)),INDIRECT("'"&amp;PARAMS!$D35&amp;"'!D2:D65000"))),IF(OR(PARAMS!I$1="",PARAMS!$D35=""),"",PARAMS!$C35*SUMPRODUCT((INDIRECT("'"&amp;PARAMS!$D35&amp;"'!C2:C65000")&gt;PARAMS!H$1)*((INDIRECT("'"&amp;PARAMS!$D35&amp;"'!C2:C65000")&lt;=PARAMS!I$1))*(INDIRECT("'"&amp;PARAMS!$D35&amp;"'!A2:A65000")=$C$3)*(OR($C$4="",INDIRECT("'"&amp;PARAMS!$D35&amp;"'!B2:B65000")=$C$4)),INDIRECT("'"&amp;PARAMS!$D35&amp;"'!D2:D65000"))))</f>
        <v/>
      </c>
      <c r="E44" s="2" t="str">
        <f ca="1">IF(ISBLANK($C$3),IF(OR(PARAMS!J$1="",PARAMS!$D35=""),"",PARAMS!$C35*SUMPRODUCT((INDIRECT("'"&amp;PARAMS!$D35&amp;"'!C2:C65000")&gt;PARAMS!I$1)*((INDIRECT("'"&amp;PARAMS!$D35&amp;"'!C2:C65000")&lt;=PARAMS!J$1))*(OR($C$3="",INDIRECT("'"&amp;PARAMS!$D35&amp;"'!A2:A65000")=$C$3))*(OR($C$4="",INDIRECT("'"&amp;PARAMS!$D35&amp;"'!B2:B65000")=$C$4)),INDIRECT("'"&amp;PARAMS!$D35&amp;"'!D2:D65000"))),IF(OR(PARAMS!J$1="",PARAMS!$D35=""),"",PARAMS!$C35*SUMPRODUCT((INDIRECT("'"&amp;PARAMS!$D35&amp;"'!C2:C65000")&gt;PARAMS!I$1)*((INDIRECT("'"&amp;PARAMS!$D35&amp;"'!C2:C65000")&lt;=PARAMS!J$1))*(INDIRECT("'"&amp;PARAMS!$D35&amp;"'!A2:A65000")=$C$3)*(OR($C$4="",INDIRECT("'"&amp;PARAMS!$D35&amp;"'!B2:B65000")=$C$4)),INDIRECT("'"&amp;PARAMS!$D35&amp;"'!D2:D65000"))))</f>
        <v/>
      </c>
      <c r="F44" s="2" t="str">
        <f ca="1">IF(ISBLANK($C$3),IF(OR(PARAMS!K$1="",PARAMS!$D35=""),"",PARAMS!$C35*SUMPRODUCT((INDIRECT("'"&amp;PARAMS!$D35&amp;"'!C2:C65000")&gt;PARAMS!J$1)*((INDIRECT("'"&amp;PARAMS!$D35&amp;"'!C2:C65000")&lt;=PARAMS!K$1))*(OR($C$3="",INDIRECT("'"&amp;PARAMS!$D35&amp;"'!A2:A65000")=$C$3))*(OR($C$4="",INDIRECT("'"&amp;PARAMS!$D35&amp;"'!B2:B65000")=$C$4)),INDIRECT("'"&amp;PARAMS!$D35&amp;"'!D2:D65000"))),IF(OR(PARAMS!K$1="",PARAMS!$D35=""),"",PARAMS!$C35*SUMPRODUCT((INDIRECT("'"&amp;PARAMS!$D35&amp;"'!C2:C65000")&gt;PARAMS!J$1)*((INDIRECT("'"&amp;PARAMS!$D35&amp;"'!C2:C65000")&lt;=PARAMS!K$1))*(INDIRECT("'"&amp;PARAMS!$D35&amp;"'!A2:A65000")=$C$3)*(OR($C$4="",INDIRECT("'"&amp;PARAMS!$D35&amp;"'!B2:B65000")=$C$4)),INDIRECT("'"&amp;PARAMS!$D35&amp;"'!D2:D65000"))))</f>
        <v/>
      </c>
      <c r="G44" s="2" t="str">
        <f ca="1">IF(ISBLANK($C$3),IF(OR(PARAMS!L$1="",PARAMS!$D35=""),"",PARAMS!$C35*SUMPRODUCT((INDIRECT("'"&amp;PARAMS!$D35&amp;"'!C2:C65000")&gt;PARAMS!K$1)*((INDIRECT("'"&amp;PARAMS!$D35&amp;"'!C2:C65000")&lt;=PARAMS!L$1))*(OR($C$3="",INDIRECT("'"&amp;PARAMS!$D35&amp;"'!A2:A65000")=$C$3))*(OR($C$4="",INDIRECT("'"&amp;PARAMS!$D35&amp;"'!B2:B65000")=$C$4)),INDIRECT("'"&amp;PARAMS!$D35&amp;"'!D2:D65000"))),IF(OR(PARAMS!L$1="",PARAMS!$D35=""),"",PARAMS!$C35*SUMPRODUCT((INDIRECT("'"&amp;PARAMS!$D35&amp;"'!C2:C65000")&gt;PARAMS!K$1)*((INDIRECT("'"&amp;PARAMS!$D35&amp;"'!C2:C65000")&lt;=PARAMS!L$1))*(INDIRECT("'"&amp;PARAMS!$D35&amp;"'!A2:A65000")=$C$3)*(OR($C$4="",INDIRECT("'"&amp;PARAMS!$D35&amp;"'!B2:B65000")=$C$4)),INDIRECT("'"&amp;PARAMS!$D35&amp;"'!D2:D65000"))))</f>
        <v/>
      </c>
      <c r="H44" s="2" t="str">
        <f ca="1">IF(ISBLANK($C$3),IF(OR(PARAMS!M$1="",PARAMS!$D35=""),"",PARAMS!$C35*SUMPRODUCT((INDIRECT("'"&amp;PARAMS!$D35&amp;"'!C2:C65000")&gt;PARAMS!L$1)*((INDIRECT("'"&amp;PARAMS!$D35&amp;"'!C2:C65000")&lt;=PARAMS!M$1))*(OR($C$3="",INDIRECT("'"&amp;PARAMS!$D35&amp;"'!A2:A65000")=$C$3))*(OR($C$4="",INDIRECT("'"&amp;PARAMS!$D35&amp;"'!B2:B65000")=$C$4)),INDIRECT("'"&amp;PARAMS!$D35&amp;"'!D2:D65000"))),IF(OR(PARAMS!M$1="",PARAMS!$D35=""),"",PARAMS!$C35*SUMPRODUCT((INDIRECT("'"&amp;PARAMS!$D35&amp;"'!C2:C65000")&gt;PARAMS!L$1)*((INDIRECT("'"&amp;PARAMS!$D35&amp;"'!C2:C65000")&lt;=PARAMS!M$1))*(INDIRECT("'"&amp;PARAMS!$D35&amp;"'!A2:A65000")=$C$3)*(OR($C$4="",INDIRECT("'"&amp;PARAMS!$D35&amp;"'!B2:B65000")=$C$4)),INDIRECT("'"&amp;PARAMS!$D35&amp;"'!D2:D65000"))))</f>
        <v/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2:31" x14ac:dyDescent="0.25">
      <c r="B45" s="4" t="str">
        <f>IF(PARAMS!$E36="","",HYPERLINK("#"&amp;PARAMS!D36&amp;"!A1",PARAMS!E36))</f>
        <v>Règlt. à préparer par Chèque</v>
      </c>
      <c r="C45" s="2">
        <f ca="1">IF(ISBLANK($C$3),IF(OR(PARAMS!H$1="",PARAMS!$D36=""),"",PARAMS!$C36*SUMPRODUCT((INDIRECT("'"&amp;PARAMS!$D36&amp;"'!C2:C65000")&gt;PARAMS!G$1)*((INDIRECT("'"&amp;PARAMS!$D36&amp;"'!C2:C65000")&lt;=PARAMS!H$1))*(OR($C$3="",INDIRECT("'"&amp;PARAMS!$D36&amp;"'!A2:A65000")=$C$3))*(OR($C$4="",INDIRECT("'"&amp;PARAMS!$D36&amp;"'!B2:B65000")=$C$4)),INDIRECT("'"&amp;PARAMS!$D36&amp;"'!D2:D65000"))),IF(OR(PARAMS!H$1="",PARAMS!$D36=""),"",PARAMS!$C36*SUMPRODUCT((INDIRECT("'"&amp;PARAMS!$D36&amp;"'!C2:C65000")&gt;PARAMS!G$1)*((INDIRECT("'"&amp;PARAMS!$D36&amp;"'!C2:C65000")&lt;=PARAMS!H$1))*(INDIRECT("'"&amp;PARAMS!$D36&amp;"'!A2:A65000")=$C$3)*(OR($C$4="",INDIRECT("'"&amp;PARAMS!$D36&amp;"'!B2:B65000")=$C$4)),INDIRECT("'"&amp;PARAMS!$D36&amp;"'!D2:D65000"))))</f>
        <v>0</v>
      </c>
      <c r="D45" s="2">
        <f ca="1">IF(ISBLANK($C$3),IF(OR(PARAMS!I$1="",PARAMS!$D36=""),"",PARAMS!$C36*SUMPRODUCT((INDIRECT("'"&amp;PARAMS!$D36&amp;"'!C2:C65000")&gt;PARAMS!H$1)*((INDIRECT("'"&amp;PARAMS!$D36&amp;"'!C2:C65000")&lt;=PARAMS!I$1))*(OR($C$3="",INDIRECT("'"&amp;PARAMS!$D36&amp;"'!A2:A65000")=$C$3))*(OR($C$4="",INDIRECT("'"&amp;PARAMS!$D36&amp;"'!B2:B65000")=$C$4)),INDIRECT("'"&amp;PARAMS!$D36&amp;"'!D2:D65000"))),IF(OR(PARAMS!I$1="",PARAMS!$D36=""),"",PARAMS!$C36*SUMPRODUCT((INDIRECT("'"&amp;PARAMS!$D36&amp;"'!C2:C65000")&gt;PARAMS!H$1)*((INDIRECT("'"&amp;PARAMS!$D36&amp;"'!C2:C65000")&lt;=PARAMS!I$1))*(INDIRECT("'"&amp;PARAMS!$D36&amp;"'!A2:A65000")=$C$3)*(OR($C$4="",INDIRECT("'"&amp;PARAMS!$D36&amp;"'!B2:B65000")=$C$4)),INDIRECT("'"&amp;PARAMS!$D36&amp;"'!D2:D65000"))))</f>
        <v>0</v>
      </c>
      <c r="E45" s="2">
        <f ca="1">IF(ISBLANK($C$3),IF(OR(PARAMS!J$1="",PARAMS!$D36=""),"",PARAMS!$C36*SUMPRODUCT((INDIRECT("'"&amp;PARAMS!$D36&amp;"'!C2:C65000")&gt;PARAMS!I$1)*((INDIRECT("'"&amp;PARAMS!$D36&amp;"'!C2:C65000")&lt;=PARAMS!J$1))*(OR($C$3="",INDIRECT("'"&amp;PARAMS!$D36&amp;"'!A2:A65000")=$C$3))*(OR($C$4="",INDIRECT("'"&amp;PARAMS!$D36&amp;"'!B2:B65000")=$C$4)),INDIRECT("'"&amp;PARAMS!$D36&amp;"'!D2:D65000"))),IF(OR(PARAMS!J$1="",PARAMS!$D36=""),"",PARAMS!$C36*SUMPRODUCT((INDIRECT("'"&amp;PARAMS!$D36&amp;"'!C2:C65000")&gt;PARAMS!I$1)*((INDIRECT("'"&amp;PARAMS!$D36&amp;"'!C2:C65000")&lt;=PARAMS!J$1))*(INDIRECT("'"&amp;PARAMS!$D36&amp;"'!A2:A65000")=$C$3)*(OR($C$4="",INDIRECT("'"&amp;PARAMS!$D36&amp;"'!B2:B65000")=$C$4)),INDIRECT("'"&amp;PARAMS!$D36&amp;"'!D2:D65000"))))</f>
        <v>0</v>
      </c>
      <c r="F45" s="2">
        <f ca="1">IF(ISBLANK($C$3),IF(OR(PARAMS!K$1="",PARAMS!$D36=""),"",PARAMS!$C36*SUMPRODUCT((INDIRECT("'"&amp;PARAMS!$D36&amp;"'!C2:C65000")&gt;PARAMS!J$1)*((INDIRECT("'"&amp;PARAMS!$D36&amp;"'!C2:C65000")&lt;=PARAMS!K$1))*(OR($C$3="",INDIRECT("'"&amp;PARAMS!$D36&amp;"'!A2:A65000")=$C$3))*(OR($C$4="",INDIRECT("'"&amp;PARAMS!$D36&amp;"'!B2:B65000")=$C$4)),INDIRECT("'"&amp;PARAMS!$D36&amp;"'!D2:D65000"))),IF(OR(PARAMS!K$1="",PARAMS!$D36=""),"",PARAMS!$C36*SUMPRODUCT((INDIRECT("'"&amp;PARAMS!$D36&amp;"'!C2:C65000")&gt;PARAMS!J$1)*((INDIRECT("'"&amp;PARAMS!$D36&amp;"'!C2:C65000")&lt;=PARAMS!K$1))*(INDIRECT("'"&amp;PARAMS!$D36&amp;"'!A2:A65000")=$C$3)*(OR($C$4="",INDIRECT("'"&amp;PARAMS!$D36&amp;"'!B2:B65000")=$C$4)),INDIRECT("'"&amp;PARAMS!$D36&amp;"'!D2:D65000"))))</f>
        <v>0</v>
      </c>
      <c r="G45" s="2">
        <f ca="1">IF(ISBLANK($C$3),IF(OR(PARAMS!L$1="",PARAMS!$D36=""),"",PARAMS!$C36*SUMPRODUCT((INDIRECT("'"&amp;PARAMS!$D36&amp;"'!C2:C65000")&gt;PARAMS!K$1)*((INDIRECT("'"&amp;PARAMS!$D36&amp;"'!C2:C65000")&lt;=PARAMS!L$1))*(OR($C$3="",INDIRECT("'"&amp;PARAMS!$D36&amp;"'!A2:A65000")=$C$3))*(OR($C$4="",INDIRECT("'"&amp;PARAMS!$D36&amp;"'!B2:B65000")=$C$4)),INDIRECT("'"&amp;PARAMS!$D36&amp;"'!D2:D65000"))),IF(OR(PARAMS!L$1="",PARAMS!$D36=""),"",PARAMS!$C36*SUMPRODUCT((INDIRECT("'"&amp;PARAMS!$D36&amp;"'!C2:C65000")&gt;PARAMS!K$1)*((INDIRECT("'"&amp;PARAMS!$D36&amp;"'!C2:C65000")&lt;=PARAMS!L$1))*(INDIRECT("'"&amp;PARAMS!$D36&amp;"'!A2:A65000")=$C$3)*(OR($C$4="",INDIRECT("'"&amp;PARAMS!$D36&amp;"'!B2:B65000")=$C$4)),INDIRECT("'"&amp;PARAMS!$D36&amp;"'!D2:D65000"))))</f>
        <v>0</v>
      </c>
      <c r="H45" s="2">
        <f ca="1">IF(ISBLANK($C$3),IF(OR(PARAMS!M$1="",PARAMS!$D36=""),"",PARAMS!$C36*SUMPRODUCT((INDIRECT("'"&amp;PARAMS!$D36&amp;"'!C2:C65000")&gt;PARAMS!L$1)*((INDIRECT("'"&amp;PARAMS!$D36&amp;"'!C2:C65000")&lt;=PARAMS!M$1))*(OR($C$3="",INDIRECT("'"&amp;PARAMS!$D36&amp;"'!A2:A65000")=$C$3))*(OR($C$4="",INDIRECT("'"&amp;PARAMS!$D36&amp;"'!B2:B65000")=$C$4)),INDIRECT("'"&amp;PARAMS!$D36&amp;"'!D2:D65000"))),IF(OR(PARAMS!M$1="",PARAMS!$D36=""),"",PARAMS!$C36*SUMPRODUCT((INDIRECT("'"&amp;PARAMS!$D36&amp;"'!C2:C65000")&gt;PARAMS!L$1)*((INDIRECT("'"&amp;PARAMS!$D36&amp;"'!C2:C65000")&lt;=PARAMS!M$1))*(INDIRECT("'"&amp;PARAMS!$D36&amp;"'!A2:A65000")=$C$3)*(OR($C$4="",INDIRECT("'"&amp;PARAMS!$D36&amp;"'!B2:B65000")=$C$4)),INDIRECT("'"&amp;PARAMS!$D36&amp;"'!D2:D65000"))))</f>
        <v>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2:31" x14ac:dyDescent="0.25">
      <c r="B46" s="4" t="str">
        <f>IF(PARAMS!$E37="","",HYPERLINK("#"&amp;PARAMS!D37&amp;"!A1",PARAMS!E37))</f>
        <v>Règlt. à préparer par BO</v>
      </c>
      <c r="C46" s="2">
        <f ca="1">IF(ISBLANK($C$3),IF(OR(PARAMS!H$1="",PARAMS!$D37=""),"",PARAMS!$C37*SUMPRODUCT((INDIRECT("'"&amp;PARAMS!$D37&amp;"'!C2:C65000")&gt;PARAMS!G$1)*((INDIRECT("'"&amp;PARAMS!$D37&amp;"'!C2:C65000")&lt;=PARAMS!H$1))*(OR($C$3="",INDIRECT("'"&amp;PARAMS!$D37&amp;"'!A2:A65000")=$C$3))*(OR($C$4="",INDIRECT("'"&amp;PARAMS!$D37&amp;"'!B2:B65000")=$C$4)),INDIRECT("'"&amp;PARAMS!$D37&amp;"'!D2:D65000"))),IF(OR(PARAMS!H$1="",PARAMS!$D37=""),"",PARAMS!$C37*SUMPRODUCT((INDIRECT("'"&amp;PARAMS!$D37&amp;"'!C2:C65000")&gt;PARAMS!G$1)*((INDIRECT("'"&amp;PARAMS!$D37&amp;"'!C2:C65000")&lt;=PARAMS!H$1))*(INDIRECT("'"&amp;PARAMS!$D37&amp;"'!A2:A65000")=$C$3)*(OR($C$4="",INDIRECT("'"&amp;PARAMS!$D37&amp;"'!B2:B65000")=$C$4)),INDIRECT("'"&amp;PARAMS!$D37&amp;"'!D2:D65000"))))</f>
        <v>0</v>
      </c>
      <c r="D46" s="2">
        <f ca="1">IF(ISBLANK($C$3),IF(OR(PARAMS!I$1="",PARAMS!$D37=""),"",PARAMS!$C37*SUMPRODUCT((INDIRECT("'"&amp;PARAMS!$D37&amp;"'!C2:C65000")&gt;PARAMS!H$1)*((INDIRECT("'"&amp;PARAMS!$D37&amp;"'!C2:C65000")&lt;=PARAMS!I$1))*(OR($C$3="",INDIRECT("'"&amp;PARAMS!$D37&amp;"'!A2:A65000")=$C$3))*(OR($C$4="",INDIRECT("'"&amp;PARAMS!$D37&amp;"'!B2:B65000")=$C$4)),INDIRECT("'"&amp;PARAMS!$D37&amp;"'!D2:D65000"))),IF(OR(PARAMS!I$1="",PARAMS!$D37=""),"",PARAMS!$C37*SUMPRODUCT((INDIRECT("'"&amp;PARAMS!$D37&amp;"'!C2:C65000")&gt;PARAMS!H$1)*((INDIRECT("'"&amp;PARAMS!$D37&amp;"'!C2:C65000")&lt;=PARAMS!I$1))*(INDIRECT("'"&amp;PARAMS!$D37&amp;"'!A2:A65000")=$C$3)*(OR($C$4="",INDIRECT("'"&amp;PARAMS!$D37&amp;"'!B2:B65000")=$C$4)),INDIRECT("'"&amp;PARAMS!$D37&amp;"'!D2:D65000"))))</f>
        <v>0</v>
      </c>
      <c r="E46" s="2">
        <f ca="1">IF(ISBLANK($C$3),IF(OR(PARAMS!J$1="",PARAMS!$D37=""),"",PARAMS!$C37*SUMPRODUCT((INDIRECT("'"&amp;PARAMS!$D37&amp;"'!C2:C65000")&gt;PARAMS!I$1)*((INDIRECT("'"&amp;PARAMS!$D37&amp;"'!C2:C65000")&lt;=PARAMS!J$1))*(OR($C$3="",INDIRECT("'"&amp;PARAMS!$D37&amp;"'!A2:A65000")=$C$3))*(OR($C$4="",INDIRECT("'"&amp;PARAMS!$D37&amp;"'!B2:B65000")=$C$4)),INDIRECT("'"&amp;PARAMS!$D37&amp;"'!D2:D65000"))),IF(OR(PARAMS!J$1="",PARAMS!$D37=""),"",PARAMS!$C37*SUMPRODUCT((INDIRECT("'"&amp;PARAMS!$D37&amp;"'!C2:C65000")&gt;PARAMS!I$1)*((INDIRECT("'"&amp;PARAMS!$D37&amp;"'!C2:C65000")&lt;=PARAMS!J$1))*(INDIRECT("'"&amp;PARAMS!$D37&amp;"'!A2:A65000")=$C$3)*(OR($C$4="",INDIRECT("'"&amp;PARAMS!$D37&amp;"'!B2:B65000")=$C$4)),INDIRECT("'"&amp;PARAMS!$D37&amp;"'!D2:D65000"))))</f>
        <v>0</v>
      </c>
      <c r="F46" s="2">
        <f ca="1">IF(ISBLANK($C$3),IF(OR(PARAMS!K$1="",PARAMS!$D37=""),"",PARAMS!$C37*SUMPRODUCT((INDIRECT("'"&amp;PARAMS!$D37&amp;"'!C2:C65000")&gt;PARAMS!J$1)*((INDIRECT("'"&amp;PARAMS!$D37&amp;"'!C2:C65000")&lt;=PARAMS!K$1))*(OR($C$3="",INDIRECT("'"&amp;PARAMS!$D37&amp;"'!A2:A65000")=$C$3))*(OR($C$4="",INDIRECT("'"&amp;PARAMS!$D37&amp;"'!B2:B65000")=$C$4)),INDIRECT("'"&amp;PARAMS!$D37&amp;"'!D2:D65000"))),IF(OR(PARAMS!K$1="",PARAMS!$D37=""),"",PARAMS!$C37*SUMPRODUCT((INDIRECT("'"&amp;PARAMS!$D37&amp;"'!C2:C65000")&gt;PARAMS!J$1)*((INDIRECT("'"&amp;PARAMS!$D37&amp;"'!C2:C65000")&lt;=PARAMS!K$1))*(INDIRECT("'"&amp;PARAMS!$D37&amp;"'!A2:A65000")=$C$3)*(OR($C$4="",INDIRECT("'"&amp;PARAMS!$D37&amp;"'!B2:B65000")=$C$4)),INDIRECT("'"&amp;PARAMS!$D37&amp;"'!D2:D65000"))))</f>
        <v>0</v>
      </c>
      <c r="G46" s="2">
        <f ca="1">IF(ISBLANK($C$3),IF(OR(PARAMS!L$1="",PARAMS!$D37=""),"",PARAMS!$C37*SUMPRODUCT((INDIRECT("'"&amp;PARAMS!$D37&amp;"'!C2:C65000")&gt;PARAMS!K$1)*((INDIRECT("'"&amp;PARAMS!$D37&amp;"'!C2:C65000")&lt;=PARAMS!L$1))*(OR($C$3="",INDIRECT("'"&amp;PARAMS!$D37&amp;"'!A2:A65000")=$C$3))*(OR($C$4="",INDIRECT("'"&amp;PARAMS!$D37&amp;"'!B2:B65000")=$C$4)),INDIRECT("'"&amp;PARAMS!$D37&amp;"'!D2:D65000"))),IF(OR(PARAMS!L$1="",PARAMS!$D37=""),"",PARAMS!$C37*SUMPRODUCT((INDIRECT("'"&amp;PARAMS!$D37&amp;"'!C2:C65000")&gt;PARAMS!K$1)*((INDIRECT("'"&amp;PARAMS!$D37&amp;"'!C2:C65000")&lt;=PARAMS!L$1))*(INDIRECT("'"&amp;PARAMS!$D37&amp;"'!A2:A65000")=$C$3)*(OR($C$4="",INDIRECT("'"&amp;PARAMS!$D37&amp;"'!B2:B65000")=$C$4)),INDIRECT("'"&amp;PARAMS!$D37&amp;"'!D2:D65000"))))</f>
        <v>0</v>
      </c>
      <c r="H46" s="2">
        <f ca="1">IF(ISBLANK($C$3),IF(OR(PARAMS!M$1="",PARAMS!$D37=""),"",PARAMS!$C37*SUMPRODUCT((INDIRECT("'"&amp;PARAMS!$D37&amp;"'!C2:C65000")&gt;PARAMS!L$1)*((INDIRECT("'"&amp;PARAMS!$D37&amp;"'!C2:C65000")&lt;=PARAMS!M$1))*(OR($C$3="",INDIRECT("'"&amp;PARAMS!$D37&amp;"'!A2:A65000")=$C$3))*(OR($C$4="",INDIRECT("'"&amp;PARAMS!$D37&amp;"'!B2:B65000")=$C$4)),INDIRECT("'"&amp;PARAMS!$D37&amp;"'!D2:D65000"))),IF(OR(PARAMS!M$1="",PARAMS!$D37=""),"",PARAMS!$C37*SUMPRODUCT((INDIRECT("'"&amp;PARAMS!$D37&amp;"'!C2:C65000")&gt;PARAMS!L$1)*((INDIRECT("'"&amp;PARAMS!$D37&amp;"'!C2:C65000")&lt;=PARAMS!M$1))*(INDIRECT("'"&amp;PARAMS!$D37&amp;"'!A2:A65000")=$C$3)*(OR($C$4="",INDIRECT("'"&amp;PARAMS!$D37&amp;"'!B2:B65000")=$C$4)),INDIRECT("'"&amp;PARAMS!$D37&amp;"'!D2:D65000"))))</f>
        <v>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2:31" x14ac:dyDescent="0.25">
      <c r="B47" s="4" t="str">
        <f>IF(PARAMS!$E38="","",HYPERLINK("#"&amp;PARAMS!D38&amp;"!A1",PARAMS!E38))</f>
        <v>Règlt. à préparer par Virement</v>
      </c>
      <c r="C47" s="2">
        <f ca="1">IF(ISBLANK($C$3),IF(OR(PARAMS!H$1="",PARAMS!$D38=""),"",PARAMS!$C38*SUMPRODUCT((INDIRECT("'"&amp;PARAMS!$D38&amp;"'!C2:C65000")&gt;PARAMS!G$1)*((INDIRECT("'"&amp;PARAMS!$D38&amp;"'!C2:C65000")&lt;=PARAMS!H$1))*(OR($C$3="",INDIRECT("'"&amp;PARAMS!$D38&amp;"'!A2:A65000")=$C$3))*(OR($C$4="",INDIRECT("'"&amp;PARAMS!$D38&amp;"'!B2:B65000")=$C$4)),INDIRECT("'"&amp;PARAMS!$D38&amp;"'!D2:D65000"))),IF(OR(PARAMS!H$1="",PARAMS!$D38=""),"",PARAMS!$C38*SUMPRODUCT((INDIRECT("'"&amp;PARAMS!$D38&amp;"'!C2:C65000")&gt;PARAMS!G$1)*((INDIRECT("'"&amp;PARAMS!$D38&amp;"'!C2:C65000")&lt;=PARAMS!H$1))*(INDIRECT("'"&amp;PARAMS!$D38&amp;"'!A2:A65000")=$C$3)*(OR($C$4="",INDIRECT("'"&amp;PARAMS!$D38&amp;"'!B2:B65000")=$C$4)),INDIRECT("'"&amp;PARAMS!$D38&amp;"'!D2:D65000"))))</f>
        <v>0</v>
      </c>
      <c r="D47" s="2">
        <f ca="1">IF(ISBLANK($C$3),IF(OR(PARAMS!I$1="",PARAMS!$D38=""),"",PARAMS!$C38*SUMPRODUCT((INDIRECT("'"&amp;PARAMS!$D38&amp;"'!C2:C65000")&gt;PARAMS!H$1)*((INDIRECT("'"&amp;PARAMS!$D38&amp;"'!C2:C65000")&lt;=PARAMS!I$1))*(OR($C$3="",INDIRECT("'"&amp;PARAMS!$D38&amp;"'!A2:A65000")=$C$3))*(OR($C$4="",INDIRECT("'"&amp;PARAMS!$D38&amp;"'!B2:B65000")=$C$4)),INDIRECT("'"&amp;PARAMS!$D38&amp;"'!D2:D65000"))),IF(OR(PARAMS!I$1="",PARAMS!$D38=""),"",PARAMS!$C38*SUMPRODUCT((INDIRECT("'"&amp;PARAMS!$D38&amp;"'!C2:C65000")&gt;PARAMS!H$1)*((INDIRECT("'"&amp;PARAMS!$D38&amp;"'!C2:C65000")&lt;=PARAMS!I$1))*(INDIRECT("'"&amp;PARAMS!$D38&amp;"'!A2:A65000")=$C$3)*(OR($C$4="",INDIRECT("'"&amp;PARAMS!$D38&amp;"'!B2:B65000")=$C$4)),INDIRECT("'"&amp;PARAMS!$D38&amp;"'!D2:D65000"))))</f>
        <v>0</v>
      </c>
      <c r="E47" s="2">
        <f ca="1">IF(ISBLANK($C$3),IF(OR(PARAMS!J$1="",PARAMS!$D38=""),"",PARAMS!$C38*SUMPRODUCT((INDIRECT("'"&amp;PARAMS!$D38&amp;"'!C2:C65000")&gt;PARAMS!I$1)*((INDIRECT("'"&amp;PARAMS!$D38&amp;"'!C2:C65000")&lt;=PARAMS!J$1))*(OR($C$3="",INDIRECT("'"&amp;PARAMS!$D38&amp;"'!A2:A65000")=$C$3))*(OR($C$4="",INDIRECT("'"&amp;PARAMS!$D38&amp;"'!B2:B65000")=$C$4)),INDIRECT("'"&amp;PARAMS!$D38&amp;"'!D2:D65000"))),IF(OR(PARAMS!J$1="",PARAMS!$D38=""),"",PARAMS!$C38*SUMPRODUCT((INDIRECT("'"&amp;PARAMS!$D38&amp;"'!C2:C65000")&gt;PARAMS!I$1)*((INDIRECT("'"&amp;PARAMS!$D38&amp;"'!C2:C65000")&lt;=PARAMS!J$1))*(INDIRECT("'"&amp;PARAMS!$D38&amp;"'!A2:A65000")=$C$3)*(OR($C$4="",INDIRECT("'"&amp;PARAMS!$D38&amp;"'!B2:B65000")=$C$4)),INDIRECT("'"&amp;PARAMS!$D38&amp;"'!D2:D65000"))))</f>
        <v>0</v>
      </c>
      <c r="F47" s="2">
        <f ca="1">IF(ISBLANK($C$3),IF(OR(PARAMS!K$1="",PARAMS!$D38=""),"",PARAMS!$C38*SUMPRODUCT((INDIRECT("'"&amp;PARAMS!$D38&amp;"'!C2:C65000")&gt;PARAMS!J$1)*((INDIRECT("'"&amp;PARAMS!$D38&amp;"'!C2:C65000")&lt;=PARAMS!K$1))*(OR($C$3="",INDIRECT("'"&amp;PARAMS!$D38&amp;"'!A2:A65000")=$C$3))*(OR($C$4="",INDIRECT("'"&amp;PARAMS!$D38&amp;"'!B2:B65000")=$C$4)),INDIRECT("'"&amp;PARAMS!$D38&amp;"'!D2:D65000"))),IF(OR(PARAMS!K$1="",PARAMS!$D38=""),"",PARAMS!$C38*SUMPRODUCT((INDIRECT("'"&amp;PARAMS!$D38&amp;"'!C2:C65000")&gt;PARAMS!J$1)*((INDIRECT("'"&amp;PARAMS!$D38&amp;"'!C2:C65000")&lt;=PARAMS!K$1))*(INDIRECT("'"&amp;PARAMS!$D38&amp;"'!A2:A65000")=$C$3)*(OR($C$4="",INDIRECT("'"&amp;PARAMS!$D38&amp;"'!B2:B65000")=$C$4)),INDIRECT("'"&amp;PARAMS!$D38&amp;"'!D2:D65000"))))</f>
        <v>0</v>
      </c>
      <c r="G47" s="2">
        <f ca="1">IF(ISBLANK($C$3),IF(OR(PARAMS!L$1="",PARAMS!$D38=""),"",PARAMS!$C38*SUMPRODUCT((INDIRECT("'"&amp;PARAMS!$D38&amp;"'!C2:C65000")&gt;PARAMS!K$1)*((INDIRECT("'"&amp;PARAMS!$D38&amp;"'!C2:C65000")&lt;=PARAMS!L$1))*(OR($C$3="",INDIRECT("'"&amp;PARAMS!$D38&amp;"'!A2:A65000")=$C$3))*(OR($C$4="",INDIRECT("'"&amp;PARAMS!$D38&amp;"'!B2:B65000")=$C$4)),INDIRECT("'"&amp;PARAMS!$D38&amp;"'!D2:D65000"))),IF(OR(PARAMS!L$1="",PARAMS!$D38=""),"",PARAMS!$C38*SUMPRODUCT((INDIRECT("'"&amp;PARAMS!$D38&amp;"'!C2:C65000")&gt;PARAMS!K$1)*((INDIRECT("'"&amp;PARAMS!$D38&amp;"'!C2:C65000")&lt;=PARAMS!L$1))*(INDIRECT("'"&amp;PARAMS!$D38&amp;"'!A2:A65000")=$C$3)*(OR($C$4="",INDIRECT("'"&amp;PARAMS!$D38&amp;"'!B2:B65000")=$C$4)),INDIRECT("'"&amp;PARAMS!$D38&amp;"'!D2:D65000"))))</f>
        <v>0</v>
      </c>
      <c r="H47" s="2">
        <f ca="1">IF(ISBLANK($C$3),IF(OR(PARAMS!M$1="",PARAMS!$D38=""),"",PARAMS!$C38*SUMPRODUCT((INDIRECT("'"&amp;PARAMS!$D38&amp;"'!C2:C65000")&gt;PARAMS!L$1)*((INDIRECT("'"&amp;PARAMS!$D38&amp;"'!C2:C65000")&lt;=PARAMS!M$1))*(OR($C$3="",INDIRECT("'"&amp;PARAMS!$D38&amp;"'!A2:A65000")=$C$3))*(OR($C$4="",INDIRECT("'"&amp;PARAMS!$D38&amp;"'!B2:B65000")=$C$4)),INDIRECT("'"&amp;PARAMS!$D38&amp;"'!D2:D65000"))),IF(OR(PARAMS!M$1="",PARAMS!$D38=""),"",PARAMS!$C38*SUMPRODUCT((INDIRECT("'"&amp;PARAMS!$D38&amp;"'!C2:C65000")&gt;PARAMS!L$1)*((INDIRECT("'"&amp;PARAMS!$D38&amp;"'!C2:C65000")&lt;=PARAMS!M$1))*(INDIRECT("'"&amp;PARAMS!$D38&amp;"'!A2:A65000")=$C$3)*(OR($C$4="",INDIRECT("'"&amp;PARAMS!$D38&amp;"'!B2:B65000")=$C$4)),INDIRECT("'"&amp;PARAMS!$D38&amp;"'!D2:D65000"))))</f>
        <v>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2:31" x14ac:dyDescent="0.25">
      <c r="B48" s="4" t="str">
        <f>IF(PARAMS!$E39="","",HYPERLINK("#"&amp;PARAMS!D39&amp;"!A1",PARAMS!E39))</f>
        <v>Règlt. à préparer par Prélèvement</v>
      </c>
      <c r="C48" s="2">
        <f ca="1">IF(ISBLANK($C$3),IF(OR(PARAMS!H$1="",PARAMS!$D39=""),"",PARAMS!$C39*SUMPRODUCT((INDIRECT("'"&amp;PARAMS!$D39&amp;"'!C2:C65000")&gt;PARAMS!G$1)*((INDIRECT("'"&amp;PARAMS!$D39&amp;"'!C2:C65000")&lt;=PARAMS!H$1))*(OR($C$3="",INDIRECT("'"&amp;PARAMS!$D39&amp;"'!A2:A65000")=$C$3))*(OR($C$4="",INDIRECT("'"&amp;PARAMS!$D39&amp;"'!B2:B65000")=$C$4)),INDIRECT("'"&amp;PARAMS!$D39&amp;"'!D2:D65000"))),IF(OR(PARAMS!H$1="",PARAMS!$D39=""),"",PARAMS!$C39*SUMPRODUCT((INDIRECT("'"&amp;PARAMS!$D39&amp;"'!C2:C65000")&gt;PARAMS!G$1)*((INDIRECT("'"&amp;PARAMS!$D39&amp;"'!C2:C65000")&lt;=PARAMS!H$1))*(INDIRECT("'"&amp;PARAMS!$D39&amp;"'!A2:A65000")=$C$3)*(OR($C$4="",INDIRECT("'"&amp;PARAMS!$D39&amp;"'!B2:B65000")=$C$4)),INDIRECT("'"&amp;PARAMS!$D39&amp;"'!D2:D65000"))))</f>
        <v>0</v>
      </c>
      <c r="D48" s="2">
        <f ca="1">IF(ISBLANK($C$3),IF(OR(PARAMS!I$1="",PARAMS!$D39=""),"",PARAMS!$C39*SUMPRODUCT((INDIRECT("'"&amp;PARAMS!$D39&amp;"'!C2:C65000")&gt;PARAMS!H$1)*((INDIRECT("'"&amp;PARAMS!$D39&amp;"'!C2:C65000")&lt;=PARAMS!I$1))*(OR($C$3="",INDIRECT("'"&amp;PARAMS!$D39&amp;"'!A2:A65000")=$C$3))*(OR($C$4="",INDIRECT("'"&amp;PARAMS!$D39&amp;"'!B2:B65000")=$C$4)),INDIRECT("'"&amp;PARAMS!$D39&amp;"'!D2:D65000"))),IF(OR(PARAMS!I$1="",PARAMS!$D39=""),"",PARAMS!$C39*SUMPRODUCT((INDIRECT("'"&amp;PARAMS!$D39&amp;"'!C2:C65000")&gt;PARAMS!H$1)*((INDIRECT("'"&amp;PARAMS!$D39&amp;"'!C2:C65000")&lt;=PARAMS!I$1))*(INDIRECT("'"&amp;PARAMS!$D39&amp;"'!A2:A65000")=$C$3)*(OR($C$4="",INDIRECT("'"&amp;PARAMS!$D39&amp;"'!B2:B65000")=$C$4)),INDIRECT("'"&amp;PARAMS!$D39&amp;"'!D2:D65000"))))</f>
        <v>0</v>
      </c>
      <c r="E48" s="2">
        <f ca="1">IF(ISBLANK($C$3),IF(OR(PARAMS!J$1="",PARAMS!$D39=""),"",PARAMS!$C39*SUMPRODUCT((INDIRECT("'"&amp;PARAMS!$D39&amp;"'!C2:C65000")&gt;PARAMS!I$1)*((INDIRECT("'"&amp;PARAMS!$D39&amp;"'!C2:C65000")&lt;=PARAMS!J$1))*(OR($C$3="",INDIRECT("'"&amp;PARAMS!$D39&amp;"'!A2:A65000")=$C$3))*(OR($C$4="",INDIRECT("'"&amp;PARAMS!$D39&amp;"'!B2:B65000")=$C$4)),INDIRECT("'"&amp;PARAMS!$D39&amp;"'!D2:D65000"))),IF(OR(PARAMS!J$1="",PARAMS!$D39=""),"",PARAMS!$C39*SUMPRODUCT((INDIRECT("'"&amp;PARAMS!$D39&amp;"'!C2:C65000")&gt;PARAMS!I$1)*((INDIRECT("'"&amp;PARAMS!$D39&amp;"'!C2:C65000")&lt;=PARAMS!J$1))*(INDIRECT("'"&amp;PARAMS!$D39&amp;"'!A2:A65000")=$C$3)*(OR($C$4="",INDIRECT("'"&amp;PARAMS!$D39&amp;"'!B2:B65000")=$C$4)),INDIRECT("'"&amp;PARAMS!$D39&amp;"'!D2:D65000"))))</f>
        <v>0</v>
      </c>
      <c r="F48" s="2">
        <f ca="1">IF(ISBLANK($C$3),IF(OR(PARAMS!K$1="",PARAMS!$D39=""),"",PARAMS!$C39*SUMPRODUCT((INDIRECT("'"&amp;PARAMS!$D39&amp;"'!C2:C65000")&gt;PARAMS!J$1)*((INDIRECT("'"&amp;PARAMS!$D39&amp;"'!C2:C65000")&lt;=PARAMS!K$1))*(OR($C$3="",INDIRECT("'"&amp;PARAMS!$D39&amp;"'!A2:A65000")=$C$3))*(OR($C$4="",INDIRECT("'"&amp;PARAMS!$D39&amp;"'!B2:B65000")=$C$4)),INDIRECT("'"&amp;PARAMS!$D39&amp;"'!D2:D65000"))),IF(OR(PARAMS!K$1="",PARAMS!$D39=""),"",PARAMS!$C39*SUMPRODUCT((INDIRECT("'"&amp;PARAMS!$D39&amp;"'!C2:C65000")&gt;PARAMS!J$1)*((INDIRECT("'"&amp;PARAMS!$D39&amp;"'!C2:C65000")&lt;=PARAMS!K$1))*(INDIRECT("'"&amp;PARAMS!$D39&amp;"'!A2:A65000")=$C$3)*(OR($C$4="",INDIRECT("'"&amp;PARAMS!$D39&amp;"'!B2:B65000")=$C$4)),INDIRECT("'"&amp;PARAMS!$D39&amp;"'!D2:D65000"))))</f>
        <v>0</v>
      </c>
      <c r="G48" s="2">
        <f ca="1">IF(ISBLANK($C$3),IF(OR(PARAMS!L$1="",PARAMS!$D39=""),"",PARAMS!$C39*SUMPRODUCT((INDIRECT("'"&amp;PARAMS!$D39&amp;"'!C2:C65000")&gt;PARAMS!K$1)*((INDIRECT("'"&amp;PARAMS!$D39&amp;"'!C2:C65000")&lt;=PARAMS!L$1))*(OR($C$3="",INDIRECT("'"&amp;PARAMS!$D39&amp;"'!A2:A65000")=$C$3))*(OR($C$4="",INDIRECT("'"&amp;PARAMS!$D39&amp;"'!B2:B65000")=$C$4)),INDIRECT("'"&amp;PARAMS!$D39&amp;"'!D2:D65000"))),IF(OR(PARAMS!L$1="",PARAMS!$D39=""),"",PARAMS!$C39*SUMPRODUCT((INDIRECT("'"&amp;PARAMS!$D39&amp;"'!C2:C65000")&gt;PARAMS!K$1)*((INDIRECT("'"&amp;PARAMS!$D39&amp;"'!C2:C65000")&lt;=PARAMS!L$1))*(INDIRECT("'"&amp;PARAMS!$D39&amp;"'!A2:A65000")=$C$3)*(OR($C$4="",INDIRECT("'"&amp;PARAMS!$D39&amp;"'!B2:B65000")=$C$4)),INDIRECT("'"&amp;PARAMS!$D39&amp;"'!D2:D65000"))))</f>
        <v>0</v>
      </c>
      <c r="H48" s="2">
        <f ca="1">IF(ISBLANK($C$3),IF(OR(PARAMS!M$1="",PARAMS!$D39=""),"",PARAMS!$C39*SUMPRODUCT((INDIRECT("'"&amp;PARAMS!$D39&amp;"'!C2:C65000")&gt;PARAMS!L$1)*((INDIRECT("'"&amp;PARAMS!$D39&amp;"'!C2:C65000")&lt;=PARAMS!M$1))*(OR($C$3="",INDIRECT("'"&amp;PARAMS!$D39&amp;"'!A2:A65000")=$C$3))*(OR($C$4="",INDIRECT("'"&amp;PARAMS!$D39&amp;"'!B2:B65000")=$C$4)),INDIRECT("'"&amp;PARAMS!$D39&amp;"'!D2:D65000"))),IF(OR(PARAMS!M$1="",PARAMS!$D39=""),"",PARAMS!$C39*SUMPRODUCT((INDIRECT("'"&amp;PARAMS!$D39&amp;"'!C2:C65000")&gt;PARAMS!L$1)*((INDIRECT("'"&amp;PARAMS!$D39&amp;"'!C2:C65000")&lt;=PARAMS!M$1))*(INDIRECT("'"&amp;PARAMS!$D39&amp;"'!A2:A65000")=$C$3)*(OR($C$4="",INDIRECT("'"&amp;PARAMS!$D39&amp;"'!B2:B65000")=$C$4)),INDIRECT("'"&amp;PARAMS!$D39&amp;"'!D2:D65000"))))</f>
        <v>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2:31" x14ac:dyDescent="0.25">
      <c r="B49" s="4" t="str">
        <f>IF(PARAMS!$E40="","",HYPERLINK("#"&amp;PARAMS!D40&amp;"!A1",PARAMS!E40))</f>
        <v>Acomptes émis</v>
      </c>
      <c r="C49" s="2">
        <f ca="1">IF(ISBLANK($C$3),IF(OR(PARAMS!H$1="",PARAMS!$D40=""),"",PARAMS!$C40*SUMPRODUCT((INDIRECT("'"&amp;PARAMS!$D40&amp;"'!C2:C65000")&gt;PARAMS!G$1)*((INDIRECT("'"&amp;PARAMS!$D40&amp;"'!C2:C65000")&lt;=PARAMS!H$1))*(OR($C$3="",INDIRECT("'"&amp;PARAMS!$D40&amp;"'!A2:A65000")=$C$3))*(OR($C$4="",INDIRECT("'"&amp;PARAMS!$D40&amp;"'!B2:B65000")=$C$4)),INDIRECT("'"&amp;PARAMS!$D40&amp;"'!D2:D65000"))),IF(OR(PARAMS!H$1="",PARAMS!$D40=""),"",PARAMS!$C40*SUMPRODUCT((INDIRECT("'"&amp;PARAMS!$D40&amp;"'!C2:C65000")&gt;PARAMS!G$1)*((INDIRECT("'"&amp;PARAMS!$D40&amp;"'!C2:C65000")&lt;=PARAMS!H$1))*(INDIRECT("'"&amp;PARAMS!$D40&amp;"'!A2:A65000")=$C$3)*(OR($C$4="",INDIRECT("'"&amp;PARAMS!$D40&amp;"'!B2:B65000")=$C$4)),INDIRECT("'"&amp;PARAMS!$D40&amp;"'!D2:D65000"))))</f>
        <v>0</v>
      </c>
      <c r="D49" s="2">
        <f ca="1">IF(ISBLANK($C$3),IF(OR(PARAMS!I$1="",PARAMS!$D40=""),"",PARAMS!$C40*SUMPRODUCT((INDIRECT("'"&amp;PARAMS!$D40&amp;"'!C2:C65000")&gt;PARAMS!H$1)*((INDIRECT("'"&amp;PARAMS!$D40&amp;"'!C2:C65000")&lt;=PARAMS!I$1))*(OR($C$3="",INDIRECT("'"&amp;PARAMS!$D40&amp;"'!A2:A65000")=$C$3))*(OR($C$4="",INDIRECT("'"&amp;PARAMS!$D40&amp;"'!B2:B65000")=$C$4)),INDIRECT("'"&amp;PARAMS!$D40&amp;"'!D2:D65000"))),IF(OR(PARAMS!I$1="",PARAMS!$D40=""),"",PARAMS!$C40*SUMPRODUCT((INDIRECT("'"&amp;PARAMS!$D40&amp;"'!C2:C65000")&gt;PARAMS!H$1)*((INDIRECT("'"&amp;PARAMS!$D40&amp;"'!C2:C65000")&lt;=PARAMS!I$1))*(INDIRECT("'"&amp;PARAMS!$D40&amp;"'!A2:A65000")=$C$3)*(OR($C$4="",INDIRECT("'"&amp;PARAMS!$D40&amp;"'!B2:B65000")=$C$4)),INDIRECT("'"&amp;PARAMS!$D40&amp;"'!D2:D65000"))))</f>
        <v>0</v>
      </c>
      <c r="E49" s="2">
        <f ca="1">IF(ISBLANK($C$3),IF(OR(PARAMS!J$1="",PARAMS!$D40=""),"",PARAMS!$C40*SUMPRODUCT((INDIRECT("'"&amp;PARAMS!$D40&amp;"'!C2:C65000")&gt;PARAMS!I$1)*((INDIRECT("'"&amp;PARAMS!$D40&amp;"'!C2:C65000")&lt;=PARAMS!J$1))*(OR($C$3="",INDIRECT("'"&amp;PARAMS!$D40&amp;"'!A2:A65000")=$C$3))*(OR($C$4="",INDIRECT("'"&amp;PARAMS!$D40&amp;"'!B2:B65000")=$C$4)),INDIRECT("'"&amp;PARAMS!$D40&amp;"'!D2:D65000"))),IF(OR(PARAMS!J$1="",PARAMS!$D40=""),"",PARAMS!$C40*SUMPRODUCT((INDIRECT("'"&amp;PARAMS!$D40&amp;"'!C2:C65000")&gt;PARAMS!I$1)*((INDIRECT("'"&amp;PARAMS!$D40&amp;"'!C2:C65000")&lt;=PARAMS!J$1))*(INDIRECT("'"&amp;PARAMS!$D40&amp;"'!A2:A65000")=$C$3)*(OR($C$4="",INDIRECT("'"&amp;PARAMS!$D40&amp;"'!B2:B65000")=$C$4)),INDIRECT("'"&amp;PARAMS!$D40&amp;"'!D2:D65000"))))</f>
        <v>0</v>
      </c>
      <c r="F49" s="2">
        <f ca="1">IF(ISBLANK($C$3),IF(OR(PARAMS!K$1="",PARAMS!$D40=""),"",PARAMS!$C40*SUMPRODUCT((INDIRECT("'"&amp;PARAMS!$D40&amp;"'!C2:C65000")&gt;PARAMS!J$1)*((INDIRECT("'"&amp;PARAMS!$D40&amp;"'!C2:C65000")&lt;=PARAMS!K$1))*(OR($C$3="",INDIRECT("'"&amp;PARAMS!$D40&amp;"'!A2:A65000")=$C$3))*(OR($C$4="",INDIRECT("'"&amp;PARAMS!$D40&amp;"'!B2:B65000")=$C$4)),INDIRECT("'"&amp;PARAMS!$D40&amp;"'!D2:D65000"))),IF(OR(PARAMS!K$1="",PARAMS!$D40=""),"",PARAMS!$C40*SUMPRODUCT((INDIRECT("'"&amp;PARAMS!$D40&amp;"'!C2:C65000")&gt;PARAMS!J$1)*((INDIRECT("'"&amp;PARAMS!$D40&amp;"'!C2:C65000")&lt;=PARAMS!K$1))*(INDIRECT("'"&amp;PARAMS!$D40&amp;"'!A2:A65000")=$C$3)*(OR($C$4="",INDIRECT("'"&amp;PARAMS!$D40&amp;"'!B2:B65000")=$C$4)),INDIRECT("'"&amp;PARAMS!$D40&amp;"'!D2:D65000"))))</f>
        <v>0</v>
      </c>
      <c r="G49" s="2">
        <f ca="1">IF(ISBLANK($C$3),IF(OR(PARAMS!L$1="",PARAMS!$D40=""),"",PARAMS!$C40*SUMPRODUCT((INDIRECT("'"&amp;PARAMS!$D40&amp;"'!C2:C65000")&gt;PARAMS!K$1)*((INDIRECT("'"&amp;PARAMS!$D40&amp;"'!C2:C65000")&lt;=PARAMS!L$1))*(OR($C$3="",INDIRECT("'"&amp;PARAMS!$D40&amp;"'!A2:A65000")=$C$3))*(OR($C$4="",INDIRECT("'"&amp;PARAMS!$D40&amp;"'!B2:B65000")=$C$4)),INDIRECT("'"&amp;PARAMS!$D40&amp;"'!D2:D65000"))),IF(OR(PARAMS!L$1="",PARAMS!$D40=""),"",PARAMS!$C40*SUMPRODUCT((INDIRECT("'"&amp;PARAMS!$D40&amp;"'!C2:C65000")&gt;PARAMS!K$1)*((INDIRECT("'"&amp;PARAMS!$D40&amp;"'!C2:C65000")&lt;=PARAMS!L$1))*(INDIRECT("'"&amp;PARAMS!$D40&amp;"'!A2:A65000")=$C$3)*(OR($C$4="",INDIRECT("'"&amp;PARAMS!$D40&amp;"'!B2:B65000")=$C$4)),INDIRECT("'"&amp;PARAMS!$D40&amp;"'!D2:D65000"))))</f>
        <v>0</v>
      </c>
      <c r="H49" s="2">
        <f ca="1">IF(ISBLANK($C$3),IF(OR(PARAMS!M$1="",PARAMS!$D40=""),"",PARAMS!$C40*SUMPRODUCT((INDIRECT("'"&amp;PARAMS!$D40&amp;"'!C2:C65000")&gt;PARAMS!L$1)*((INDIRECT("'"&amp;PARAMS!$D40&amp;"'!C2:C65000")&lt;=PARAMS!M$1))*(OR($C$3="",INDIRECT("'"&amp;PARAMS!$D40&amp;"'!A2:A65000")=$C$3))*(OR($C$4="",INDIRECT("'"&amp;PARAMS!$D40&amp;"'!B2:B65000")=$C$4)),INDIRECT("'"&amp;PARAMS!$D40&amp;"'!D2:D65000"))),IF(OR(PARAMS!M$1="",PARAMS!$D40=""),"",PARAMS!$C40*SUMPRODUCT((INDIRECT("'"&amp;PARAMS!$D40&amp;"'!C2:C65000")&gt;PARAMS!L$1)*((INDIRECT("'"&amp;PARAMS!$D40&amp;"'!C2:C65000")&lt;=PARAMS!M$1))*(INDIRECT("'"&amp;PARAMS!$D40&amp;"'!A2:A65000")=$C$3)*(OR($C$4="",INDIRECT("'"&amp;PARAMS!$D40&amp;"'!B2:B65000")=$C$4)),INDIRECT("'"&amp;PARAMS!$D40&amp;"'!D2:D65000"))))</f>
        <v>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2:31" x14ac:dyDescent="0.25">
      <c r="B50" s="4" t="str">
        <f>IF(PARAMS!$E41="","",HYPERLINK("#"&amp;PARAMS!D41&amp;"!A1",PARAMS!E41))</f>
        <v>Acomptes émis Filiales</v>
      </c>
      <c r="C50" s="2">
        <f ca="1">IF(ISBLANK($C$3),IF(OR(PARAMS!H$1="",PARAMS!$D41=""),"",PARAMS!$C41*SUMPRODUCT((INDIRECT("'"&amp;PARAMS!$D41&amp;"'!C2:C65000")&gt;PARAMS!G$1)*((INDIRECT("'"&amp;PARAMS!$D41&amp;"'!C2:C65000")&lt;=PARAMS!H$1))*(OR($C$3="",INDIRECT("'"&amp;PARAMS!$D41&amp;"'!A2:A65000")=$C$3))*(OR($C$4="",INDIRECT("'"&amp;PARAMS!$D41&amp;"'!B2:B65000")=$C$4)),INDIRECT("'"&amp;PARAMS!$D41&amp;"'!D2:D65000"))),IF(OR(PARAMS!H$1="",PARAMS!$D41=""),"",PARAMS!$C41*SUMPRODUCT((INDIRECT("'"&amp;PARAMS!$D41&amp;"'!C2:C65000")&gt;PARAMS!G$1)*((INDIRECT("'"&amp;PARAMS!$D41&amp;"'!C2:C65000")&lt;=PARAMS!H$1))*(INDIRECT("'"&amp;PARAMS!$D41&amp;"'!A2:A65000")=$C$3)*(OR($C$4="",INDIRECT("'"&amp;PARAMS!$D41&amp;"'!B2:B65000")=$C$4)),INDIRECT("'"&amp;PARAMS!$D41&amp;"'!D2:D65000"))))</f>
        <v>0</v>
      </c>
      <c r="D50" s="2">
        <f ca="1">IF(ISBLANK($C$3),IF(OR(PARAMS!I$1="",PARAMS!$D41=""),"",PARAMS!$C41*SUMPRODUCT((INDIRECT("'"&amp;PARAMS!$D41&amp;"'!C2:C65000")&gt;PARAMS!H$1)*((INDIRECT("'"&amp;PARAMS!$D41&amp;"'!C2:C65000")&lt;=PARAMS!I$1))*(OR($C$3="",INDIRECT("'"&amp;PARAMS!$D41&amp;"'!A2:A65000")=$C$3))*(OR($C$4="",INDIRECT("'"&amp;PARAMS!$D41&amp;"'!B2:B65000")=$C$4)),INDIRECT("'"&amp;PARAMS!$D41&amp;"'!D2:D65000"))),IF(OR(PARAMS!I$1="",PARAMS!$D41=""),"",PARAMS!$C41*SUMPRODUCT((INDIRECT("'"&amp;PARAMS!$D41&amp;"'!C2:C65000")&gt;PARAMS!H$1)*((INDIRECT("'"&amp;PARAMS!$D41&amp;"'!C2:C65000")&lt;=PARAMS!I$1))*(INDIRECT("'"&amp;PARAMS!$D41&amp;"'!A2:A65000")=$C$3)*(OR($C$4="",INDIRECT("'"&amp;PARAMS!$D41&amp;"'!B2:B65000")=$C$4)),INDIRECT("'"&amp;PARAMS!$D41&amp;"'!D2:D65000"))))</f>
        <v>0</v>
      </c>
      <c r="E50" s="2">
        <f ca="1">IF(ISBLANK($C$3),IF(OR(PARAMS!J$1="",PARAMS!$D41=""),"",PARAMS!$C41*SUMPRODUCT((INDIRECT("'"&amp;PARAMS!$D41&amp;"'!C2:C65000")&gt;PARAMS!I$1)*((INDIRECT("'"&amp;PARAMS!$D41&amp;"'!C2:C65000")&lt;=PARAMS!J$1))*(OR($C$3="",INDIRECT("'"&amp;PARAMS!$D41&amp;"'!A2:A65000")=$C$3))*(OR($C$4="",INDIRECT("'"&amp;PARAMS!$D41&amp;"'!B2:B65000")=$C$4)),INDIRECT("'"&amp;PARAMS!$D41&amp;"'!D2:D65000"))),IF(OR(PARAMS!J$1="",PARAMS!$D41=""),"",PARAMS!$C41*SUMPRODUCT((INDIRECT("'"&amp;PARAMS!$D41&amp;"'!C2:C65000")&gt;PARAMS!I$1)*((INDIRECT("'"&amp;PARAMS!$D41&amp;"'!C2:C65000")&lt;=PARAMS!J$1))*(INDIRECT("'"&amp;PARAMS!$D41&amp;"'!A2:A65000")=$C$3)*(OR($C$4="",INDIRECT("'"&amp;PARAMS!$D41&amp;"'!B2:B65000")=$C$4)),INDIRECT("'"&amp;PARAMS!$D41&amp;"'!D2:D65000"))))</f>
        <v>0</v>
      </c>
      <c r="F50" s="2">
        <f ca="1">IF(ISBLANK($C$3),IF(OR(PARAMS!K$1="",PARAMS!$D41=""),"",PARAMS!$C41*SUMPRODUCT((INDIRECT("'"&amp;PARAMS!$D41&amp;"'!C2:C65000")&gt;PARAMS!J$1)*((INDIRECT("'"&amp;PARAMS!$D41&amp;"'!C2:C65000")&lt;=PARAMS!K$1))*(OR($C$3="",INDIRECT("'"&amp;PARAMS!$D41&amp;"'!A2:A65000")=$C$3))*(OR($C$4="",INDIRECT("'"&amp;PARAMS!$D41&amp;"'!B2:B65000")=$C$4)),INDIRECT("'"&amp;PARAMS!$D41&amp;"'!D2:D65000"))),IF(OR(PARAMS!K$1="",PARAMS!$D41=""),"",PARAMS!$C41*SUMPRODUCT((INDIRECT("'"&amp;PARAMS!$D41&amp;"'!C2:C65000")&gt;PARAMS!J$1)*((INDIRECT("'"&amp;PARAMS!$D41&amp;"'!C2:C65000")&lt;=PARAMS!K$1))*(INDIRECT("'"&amp;PARAMS!$D41&amp;"'!A2:A65000")=$C$3)*(OR($C$4="",INDIRECT("'"&amp;PARAMS!$D41&amp;"'!B2:B65000")=$C$4)),INDIRECT("'"&amp;PARAMS!$D41&amp;"'!D2:D65000"))))</f>
        <v>0</v>
      </c>
      <c r="G50" s="2">
        <f ca="1">IF(ISBLANK($C$3),IF(OR(PARAMS!L$1="",PARAMS!$D41=""),"",PARAMS!$C41*SUMPRODUCT((INDIRECT("'"&amp;PARAMS!$D41&amp;"'!C2:C65000")&gt;PARAMS!K$1)*((INDIRECT("'"&amp;PARAMS!$D41&amp;"'!C2:C65000")&lt;=PARAMS!L$1))*(OR($C$3="",INDIRECT("'"&amp;PARAMS!$D41&amp;"'!A2:A65000")=$C$3))*(OR($C$4="",INDIRECT("'"&amp;PARAMS!$D41&amp;"'!B2:B65000")=$C$4)),INDIRECT("'"&amp;PARAMS!$D41&amp;"'!D2:D65000"))),IF(OR(PARAMS!L$1="",PARAMS!$D41=""),"",PARAMS!$C41*SUMPRODUCT((INDIRECT("'"&amp;PARAMS!$D41&amp;"'!C2:C65000")&gt;PARAMS!K$1)*((INDIRECT("'"&amp;PARAMS!$D41&amp;"'!C2:C65000")&lt;=PARAMS!L$1))*(INDIRECT("'"&amp;PARAMS!$D41&amp;"'!A2:A65000")=$C$3)*(OR($C$4="",INDIRECT("'"&amp;PARAMS!$D41&amp;"'!B2:B65000")=$C$4)),INDIRECT("'"&amp;PARAMS!$D41&amp;"'!D2:D65000"))))</f>
        <v>0</v>
      </c>
      <c r="H50" s="2">
        <f ca="1">IF(ISBLANK($C$3),IF(OR(PARAMS!M$1="",PARAMS!$D41=""),"",PARAMS!$C41*SUMPRODUCT((INDIRECT("'"&amp;PARAMS!$D41&amp;"'!C2:C65000")&gt;PARAMS!L$1)*((INDIRECT("'"&amp;PARAMS!$D41&amp;"'!C2:C65000")&lt;=PARAMS!M$1))*(OR($C$3="",INDIRECT("'"&amp;PARAMS!$D41&amp;"'!A2:A65000")=$C$3))*(OR($C$4="",INDIRECT("'"&amp;PARAMS!$D41&amp;"'!B2:B65000")=$C$4)),INDIRECT("'"&amp;PARAMS!$D41&amp;"'!D2:D65000"))),IF(OR(PARAMS!M$1="",PARAMS!$D41=""),"",PARAMS!$C41*SUMPRODUCT((INDIRECT("'"&amp;PARAMS!$D41&amp;"'!C2:C65000")&gt;PARAMS!L$1)*((INDIRECT("'"&amp;PARAMS!$D41&amp;"'!C2:C65000")&lt;=PARAMS!M$1))*(INDIRECT("'"&amp;PARAMS!$D41&amp;"'!A2:A65000")=$C$3)*(OR($C$4="",INDIRECT("'"&amp;PARAMS!$D41&amp;"'!B2:B65000")=$C$4)),INDIRECT("'"&amp;PARAMS!$D41&amp;"'!D2:D65000"))))</f>
        <v>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2:31" x14ac:dyDescent="0.25">
      <c r="B51" s="4" t="str">
        <f>IF(PARAMS!$E42="","",HYPERLINK("#"&amp;PARAMS!D42&amp;"!A1",PARAMS!E42))</f>
        <v>Règlt. à emettre par Virement</v>
      </c>
      <c r="C51" s="2">
        <f ca="1">IF(ISBLANK($C$3),IF(OR(PARAMS!H$1="",PARAMS!$D42=""),"",PARAMS!$C42*SUMPRODUCT((INDIRECT("'"&amp;PARAMS!$D42&amp;"'!C2:C65000")&gt;PARAMS!G$1)*((INDIRECT("'"&amp;PARAMS!$D42&amp;"'!C2:C65000")&lt;=PARAMS!H$1))*(OR($C$3="",INDIRECT("'"&amp;PARAMS!$D42&amp;"'!A2:A65000")=$C$3))*(OR($C$4="",INDIRECT("'"&amp;PARAMS!$D42&amp;"'!B2:B65000")=$C$4)),INDIRECT("'"&amp;PARAMS!$D42&amp;"'!D2:D65000"))),IF(OR(PARAMS!H$1="",PARAMS!$D42=""),"",PARAMS!$C42*SUMPRODUCT((INDIRECT("'"&amp;PARAMS!$D42&amp;"'!C2:C65000")&gt;PARAMS!G$1)*((INDIRECT("'"&amp;PARAMS!$D42&amp;"'!C2:C65000")&lt;=PARAMS!H$1))*(INDIRECT("'"&amp;PARAMS!$D42&amp;"'!A2:A65000")=$C$3)*(OR($C$4="",INDIRECT("'"&amp;PARAMS!$D42&amp;"'!B2:B65000")=$C$4)),INDIRECT("'"&amp;PARAMS!$D42&amp;"'!D2:D65000"))))</f>
        <v>0</v>
      </c>
      <c r="D51" s="2">
        <f ca="1">IF(ISBLANK($C$3),IF(OR(PARAMS!I$1="",PARAMS!$D42=""),"",PARAMS!$C42*SUMPRODUCT((INDIRECT("'"&amp;PARAMS!$D42&amp;"'!C2:C65000")&gt;PARAMS!H$1)*((INDIRECT("'"&amp;PARAMS!$D42&amp;"'!C2:C65000")&lt;=PARAMS!I$1))*(OR($C$3="",INDIRECT("'"&amp;PARAMS!$D42&amp;"'!A2:A65000")=$C$3))*(OR($C$4="",INDIRECT("'"&amp;PARAMS!$D42&amp;"'!B2:B65000")=$C$4)),INDIRECT("'"&amp;PARAMS!$D42&amp;"'!D2:D65000"))),IF(OR(PARAMS!I$1="",PARAMS!$D42=""),"",PARAMS!$C42*SUMPRODUCT((INDIRECT("'"&amp;PARAMS!$D42&amp;"'!C2:C65000")&gt;PARAMS!H$1)*((INDIRECT("'"&amp;PARAMS!$D42&amp;"'!C2:C65000")&lt;=PARAMS!I$1))*(INDIRECT("'"&amp;PARAMS!$D42&amp;"'!A2:A65000")=$C$3)*(OR($C$4="",INDIRECT("'"&amp;PARAMS!$D42&amp;"'!B2:B65000")=$C$4)),INDIRECT("'"&amp;PARAMS!$D42&amp;"'!D2:D65000"))))</f>
        <v>0</v>
      </c>
      <c r="E51" s="2">
        <f ca="1">IF(ISBLANK($C$3),IF(OR(PARAMS!J$1="",PARAMS!$D42=""),"",PARAMS!$C42*SUMPRODUCT((INDIRECT("'"&amp;PARAMS!$D42&amp;"'!C2:C65000")&gt;PARAMS!I$1)*((INDIRECT("'"&amp;PARAMS!$D42&amp;"'!C2:C65000")&lt;=PARAMS!J$1))*(OR($C$3="",INDIRECT("'"&amp;PARAMS!$D42&amp;"'!A2:A65000")=$C$3))*(OR($C$4="",INDIRECT("'"&amp;PARAMS!$D42&amp;"'!B2:B65000")=$C$4)),INDIRECT("'"&amp;PARAMS!$D42&amp;"'!D2:D65000"))),IF(OR(PARAMS!J$1="",PARAMS!$D42=""),"",PARAMS!$C42*SUMPRODUCT((INDIRECT("'"&amp;PARAMS!$D42&amp;"'!C2:C65000")&gt;PARAMS!I$1)*((INDIRECT("'"&amp;PARAMS!$D42&amp;"'!C2:C65000")&lt;=PARAMS!J$1))*(INDIRECT("'"&amp;PARAMS!$D42&amp;"'!A2:A65000")=$C$3)*(OR($C$4="",INDIRECT("'"&amp;PARAMS!$D42&amp;"'!B2:B65000")=$C$4)),INDIRECT("'"&amp;PARAMS!$D42&amp;"'!D2:D65000"))))</f>
        <v>0</v>
      </c>
      <c r="F51" s="2">
        <f ca="1">IF(ISBLANK($C$3),IF(OR(PARAMS!K$1="",PARAMS!$D42=""),"",PARAMS!$C42*SUMPRODUCT((INDIRECT("'"&amp;PARAMS!$D42&amp;"'!C2:C65000")&gt;PARAMS!J$1)*((INDIRECT("'"&amp;PARAMS!$D42&amp;"'!C2:C65000")&lt;=PARAMS!K$1))*(OR($C$3="",INDIRECT("'"&amp;PARAMS!$D42&amp;"'!A2:A65000")=$C$3))*(OR($C$4="",INDIRECT("'"&amp;PARAMS!$D42&amp;"'!B2:B65000")=$C$4)),INDIRECT("'"&amp;PARAMS!$D42&amp;"'!D2:D65000"))),IF(OR(PARAMS!K$1="",PARAMS!$D42=""),"",PARAMS!$C42*SUMPRODUCT((INDIRECT("'"&amp;PARAMS!$D42&amp;"'!C2:C65000")&gt;PARAMS!J$1)*((INDIRECT("'"&amp;PARAMS!$D42&amp;"'!C2:C65000")&lt;=PARAMS!K$1))*(INDIRECT("'"&amp;PARAMS!$D42&amp;"'!A2:A65000")=$C$3)*(OR($C$4="",INDIRECT("'"&amp;PARAMS!$D42&amp;"'!B2:B65000")=$C$4)),INDIRECT("'"&amp;PARAMS!$D42&amp;"'!D2:D65000"))))</f>
        <v>0</v>
      </c>
      <c r="G51" s="2">
        <f ca="1">IF(ISBLANK($C$3),IF(OR(PARAMS!L$1="",PARAMS!$D42=""),"",PARAMS!$C42*SUMPRODUCT((INDIRECT("'"&amp;PARAMS!$D42&amp;"'!C2:C65000")&gt;PARAMS!K$1)*((INDIRECT("'"&amp;PARAMS!$D42&amp;"'!C2:C65000")&lt;=PARAMS!L$1))*(OR($C$3="",INDIRECT("'"&amp;PARAMS!$D42&amp;"'!A2:A65000")=$C$3))*(OR($C$4="",INDIRECT("'"&amp;PARAMS!$D42&amp;"'!B2:B65000")=$C$4)),INDIRECT("'"&amp;PARAMS!$D42&amp;"'!D2:D65000"))),IF(OR(PARAMS!L$1="",PARAMS!$D42=""),"",PARAMS!$C42*SUMPRODUCT((INDIRECT("'"&amp;PARAMS!$D42&amp;"'!C2:C65000")&gt;PARAMS!K$1)*((INDIRECT("'"&amp;PARAMS!$D42&amp;"'!C2:C65000")&lt;=PARAMS!L$1))*(INDIRECT("'"&amp;PARAMS!$D42&amp;"'!A2:A65000")=$C$3)*(OR($C$4="",INDIRECT("'"&amp;PARAMS!$D42&amp;"'!B2:B65000")=$C$4)),INDIRECT("'"&amp;PARAMS!$D42&amp;"'!D2:D65000"))))</f>
        <v>0</v>
      </c>
      <c r="H51" s="2">
        <f ca="1">IF(ISBLANK($C$3),IF(OR(PARAMS!M$1="",PARAMS!$D42=""),"",PARAMS!$C42*SUMPRODUCT((INDIRECT("'"&amp;PARAMS!$D42&amp;"'!C2:C65000")&gt;PARAMS!L$1)*((INDIRECT("'"&amp;PARAMS!$D42&amp;"'!C2:C65000")&lt;=PARAMS!M$1))*(OR($C$3="",INDIRECT("'"&amp;PARAMS!$D42&amp;"'!A2:A65000")=$C$3))*(OR($C$4="",INDIRECT("'"&amp;PARAMS!$D42&amp;"'!B2:B65000")=$C$4)),INDIRECT("'"&amp;PARAMS!$D42&amp;"'!D2:D65000"))),IF(OR(PARAMS!M$1="",PARAMS!$D42=""),"",PARAMS!$C42*SUMPRODUCT((INDIRECT("'"&amp;PARAMS!$D42&amp;"'!C2:C65000")&gt;PARAMS!L$1)*((INDIRECT("'"&amp;PARAMS!$D42&amp;"'!C2:C65000")&lt;=PARAMS!M$1))*(INDIRECT("'"&amp;PARAMS!$D42&amp;"'!A2:A65000")=$C$3)*(OR($C$4="",INDIRECT("'"&amp;PARAMS!$D42&amp;"'!B2:B65000")=$C$4)),INDIRECT("'"&amp;PARAMS!$D42&amp;"'!D2:D65000"))))</f>
        <v>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2:31" x14ac:dyDescent="0.25">
      <c r="B52" s="4" t="str">
        <f>IF(PARAMS!$E43="","",HYPERLINK("#"&amp;PARAMS!D43&amp;"!A1",PARAMS!E43))</f>
        <v>Règlt. à emettre Filiales</v>
      </c>
      <c r="C52" s="2">
        <f ca="1">IF(ISBLANK($C$3),IF(OR(PARAMS!H$1="",PARAMS!$D43=""),"",PARAMS!$C43*SUMPRODUCT((INDIRECT("'"&amp;PARAMS!$D43&amp;"'!C2:C65000")&gt;PARAMS!G$1)*((INDIRECT("'"&amp;PARAMS!$D43&amp;"'!C2:C65000")&lt;=PARAMS!H$1))*(OR($C$3="",INDIRECT("'"&amp;PARAMS!$D43&amp;"'!A2:A65000")=$C$3))*(OR($C$4="",INDIRECT("'"&amp;PARAMS!$D43&amp;"'!B2:B65000")=$C$4)),INDIRECT("'"&amp;PARAMS!$D43&amp;"'!D2:D65000"))),IF(OR(PARAMS!H$1="",PARAMS!$D43=""),"",PARAMS!$C43*SUMPRODUCT((INDIRECT("'"&amp;PARAMS!$D43&amp;"'!C2:C65000")&gt;PARAMS!G$1)*((INDIRECT("'"&amp;PARAMS!$D43&amp;"'!C2:C65000")&lt;=PARAMS!H$1))*(INDIRECT("'"&amp;PARAMS!$D43&amp;"'!A2:A65000")=$C$3)*(OR($C$4="",INDIRECT("'"&amp;PARAMS!$D43&amp;"'!B2:B65000")=$C$4)),INDIRECT("'"&amp;PARAMS!$D43&amp;"'!D2:D65000"))))</f>
        <v>0</v>
      </c>
      <c r="D52" s="2">
        <f ca="1">IF(ISBLANK($C$3),IF(OR(PARAMS!I$1="",PARAMS!$D43=""),"",PARAMS!$C43*SUMPRODUCT((INDIRECT("'"&amp;PARAMS!$D43&amp;"'!C2:C65000")&gt;PARAMS!H$1)*((INDIRECT("'"&amp;PARAMS!$D43&amp;"'!C2:C65000")&lt;=PARAMS!I$1))*(OR($C$3="",INDIRECT("'"&amp;PARAMS!$D43&amp;"'!A2:A65000")=$C$3))*(OR($C$4="",INDIRECT("'"&amp;PARAMS!$D43&amp;"'!B2:B65000")=$C$4)),INDIRECT("'"&amp;PARAMS!$D43&amp;"'!D2:D65000"))),IF(OR(PARAMS!I$1="",PARAMS!$D43=""),"",PARAMS!$C43*SUMPRODUCT((INDIRECT("'"&amp;PARAMS!$D43&amp;"'!C2:C65000")&gt;PARAMS!H$1)*((INDIRECT("'"&amp;PARAMS!$D43&amp;"'!C2:C65000")&lt;=PARAMS!I$1))*(INDIRECT("'"&amp;PARAMS!$D43&amp;"'!A2:A65000")=$C$3)*(OR($C$4="",INDIRECT("'"&amp;PARAMS!$D43&amp;"'!B2:B65000")=$C$4)),INDIRECT("'"&amp;PARAMS!$D43&amp;"'!D2:D65000"))))</f>
        <v>0</v>
      </c>
      <c r="E52" s="2">
        <f ca="1">IF(ISBLANK($C$3),IF(OR(PARAMS!J$1="",PARAMS!$D43=""),"",PARAMS!$C43*SUMPRODUCT((INDIRECT("'"&amp;PARAMS!$D43&amp;"'!C2:C65000")&gt;PARAMS!I$1)*((INDIRECT("'"&amp;PARAMS!$D43&amp;"'!C2:C65000")&lt;=PARAMS!J$1))*(OR($C$3="",INDIRECT("'"&amp;PARAMS!$D43&amp;"'!A2:A65000")=$C$3))*(OR($C$4="",INDIRECT("'"&amp;PARAMS!$D43&amp;"'!B2:B65000")=$C$4)),INDIRECT("'"&amp;PARAMS!$D43&amp;"'!D2:D65000"))),IF(OR(PARAMS!J$1="",PARAMS!$D43=""),"",PARAMS!$C43*SUMPRODUCT((INDIRECT("'"&amp;PARAMS!$D43&amp;"'!C2:C65000")&gt;PARAMS!I$1)*((INDIRECT("'"&amp;PARAMS!$D43&amp;"'!C2:C65000")&lt;=PARAMS!J$1))*(INDIRECT("'"&amp;PARAMS!$D43&amp;"'!A2:A65000")=$C$3)*(OR($C$4="",INDIRECT("'"&amp;PARAMS!$D43&amp;"'!B2:B65000")=$C$4)),INDIRECT("'"&amp;PARAMS!$D43&amp;"'!D2:D65000"))))</f>
        <v>0</v>
      </c>
      <c r="F52" s="2">
        <f ca="1">IF(ISBLANK($C$3),IF(OR(PARAMS!K$1="",PARAMS!$D43=""),"",PARAMS!$C43*SUMPRODUCT((INDIRECT("'"&amp;PARAMS!$D43&amp;"'!C2:C65000")&gt;PARAMS!J$1)*((INDIRECT("'"&amp;PARAMS!$D43&amp;"'!C2:C65000")&lt;=PARAMS!K$1))*(OR($C$3="",INDIRECT("'"&amp;PARAMS!$D43&amp;"'!A2:A65000")=$C$3))*(OR($C$4="",INDIRECT("'"&amp;PARAMS!$D43&amp;"'!B2:B65000")=$C$4)),INDIRECT("'"&amp;PARAMS!$D43&amp;"'!D2:D65000"))),IF(OR(PARAMS!K$1="",PARAMS!$D43=""),"",PARAMS!$C43*SUMPRODUCT((INDIRECT("'"&amp;PARAMS!$D43&amp;"'!C2:C65000")&gt;PARAMS!J$1)*((INDIRECT("'"&amp;PARAMS!$D43&amp;"'!C2:C65000")&lt;=PARAMS!K$1))*(INDIRECT("'"&amp;PARAMS!$D43&amp;"'!A2:A65000")=$C$3)*(OR($C$4="",INDIRECT("'"&amp;PARAMS!$D43&amp;"'!B2:B65000")=$C$4)),INDIRECT("'"&amp;PARAMS!$D43&amp;"'!D2:D65000"))))</f>
        <v>0</v>
      </c>
      <c r="G52" s="2">
        <f ca="1">IF(ISBLANK($C$3),IF(OR(PARAMS!L$1="",PARAMS!$D43=""),"",PARAMS!$C43*SUMPRODUCT((INDIRECT("'"&amp;PARAMS!$D43&amp;"'!C2:C65000")&gt;PARAMS!K$1)*((INDIRECT("'"&amp;PARAMS!$D43&amp;"'!C2:C65000")&lt;=PARAMS!L$1))*(OR($C$3="",INDIRECT("'"&amp;PARAMS!$D43&amp;"'!A2:A65000")=$C$3))*(OR($C$4="",INDIRECT("'"&amp;PARAMS!$D43&amp;"'!B2:B65000")=$C$4)),INDIRECT("'"&amp;PARAMS!$D43&amp;"'!D2:D65000"))),IF(OR(PARAMS!L$1="",PARAMS!$D43=""),"",PARAMS!$C43*SUMPRODUCT((INDIRECT("'"&amp;PARAMS!$D43&amp;"'!C2:C65000")&gt;PARAMS!K$1)*((INDIRECT("'"&amp;PARAMS!$D43&amp;"'!C2:C65000")&lt;=PARAMS!L$1))*(INDIRECT("'"&amp;PARAMS!$D43&amp;"'!A2:A65000")=$C$3)*(OR($C$4="",INDIRECT("'"&amp;PARAMS!$D43&amp;"'!B2:B65000")=$C$4)),INDIRECT("'"&amp;PARAMS!$D43&amp;"'!D2:D65000"))))</f>
        <v>0</v>
      </c>
      <c r="H52" s="2">
        <f ca="1">IF(ISBLANK($C$3),IF(OR(PARAMS!M$1="",PARAMS!$D43=""),"",PARAMS!$C43*SUMPRODUCT((INDIRECT("'"&amp;PARAMS!$D43&amp;"'!C2:C65000")&gt;PARAMS!L$1)*((INDIRECT("'"&amp;PARAMS!$D43&amp;"'!C2:C65000")&lt;=PARAMS!M$1))*(OR($C$3="",INDIRECT("'"&amp;PARAMS!$D43&amp;"'!A2:A65000")=$C$3))*(OR($C$4="",INDIRECT("'"&amp;PARAMS!$D43&amp;"'!B2:B65000")=$C$4)),INDIRECT("'"&amp;PARAMS!$D43&amp;"'!D2:D65000"))),IF(OR(PARAMS!M$1="",PARAMS!$D43=""),"",PARAMS!$C43*SUMPRODUCT((INDIRECT("'"&amp;PARAMS!$D43&amp;"'!C2:C65000")&gt;PARAMS!L$1)*((INDIRECT("'"&amp;PARAMS!$D43&amp;"'!C2:C65000")&lt;=PARAMS!M$1))*(INDIRECT("'"&amp;PARAMS!$D43&amp;"'!A2:A65000")=$C$3)*(OR($C$4="",INDIRECT("'"&amp;PARAMS!$D43&amp;"'!B2:B65000")=$C$4)),INDIRECT("'"&amp;PARAMS!$D43&amp;"'!D2:D65000"))))</f>
        <v>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2:31" x14ac:dyDescent="0.25">
      <c r="B53" s="4" t="str">
        <f>IF(PARAMS!$E44="","",HYPERLINK("#"&amp;PARAMS!D44&amp;"!A1",PARAMS!E44))</f>
        <v/>
      </c>
      <c r="C53" s="2" t="str">
        <f ca="1">IF(ISBLANK($C$3),IF(OR(PARAMS!H$1="",PARAMS!$D44=""),"",PARAMS!$C44*SUMPRODUCT((INDIRECT("'"&amp;PARAMS!$D44&amp;"'!C2:C65000")&gt;PARAMS!G$1)*((INDIRECT("'"&amp;PARAMS!$D44&amp;"'!C2:C65000")&lt;=PARAMS!H$1))*(OR($C$3="",INDIRECT("'"&amp;PARAMS!$D44&amp;"'!A2:A65000")=$C$3))*(OR($C$4="",INDIRECT("'"&amp;PARAMS!$D44&amp;"'!B2:B65000")=$C$4)),INDIRECT("'"&amp;PARAMS!$D44&amp;"'!D2:D65000"))),IF(OR(PARAMS!H$1="",PARAMS!$D44=""),"",PARAMS!$C44*SUMPRODUCT((INDIRECT("'"&amp;PARAMS!$D44&amp;"'!C2:C65000")&gt;PARAMS!G$1)*((INDIRECT("'"&amp;PARAMS!$D44&amp;"'!C2:C65000")&lt;=PARAMS!H$1))*(INDIRECT("'"&amp;PARAMS!$D44&amp;"'!A2:A65000")=$C$3)*(OR($C$4="",INDIRECT("'"&amp;PARAMS!$D44&amp;"'!B2:B65000")=$C$4)),INDIRECT("'"&amp;PARAMS!$D44&amp;"'!D2:D65000"))))</f>
        <v/>
      </c>
      <c r="D53" s="2" t="str">
        <f ca="1">IF(ISBLANK($C$3),IF(OR(PARAMS!I$1="",PARAMS!$D44=""),"",PARAMS!$C44*SUMPRODUCT((INDIRECT("'"&amp;PARAMS!$D44&amp;"'!C2:C65000")&gt;PARAMS!H$1)*((INDIRECT("'"&amp;PARAMS!$D44&amp;"'!C2:C65000")&lt;=PARAMS!I$1))*(OR($C$3="",INDIRECT("'"&amp;PARAMS!$D44&amp;"'!A2:A65000")=$C$3))*(OR($C$4="",INDIRECT("'"&amp;PARAMS!$D44&amp;"'!B2:B65000")=$C$4)),INDIRECT("'"&amp;PARAMS!$D44&amp;"'!D2:D65000"))),IF(OR(PARAMS!I$1="",PARAMS!$D44=""),"",PARAMS!$C44*SUMPRODUCT((INDIRECT("'"&amp;PARAMS!$D44&amp;"'!C2:C65000")&gt;PARAMS!H$1)*((INDIRECT("'"&amp;PARAMS!$D44&amp;"'!C2:C65000")&lt;=PARAMS!I$1))*(INDIRECT("'"&amp;PARAMS!$D44&amp;"'!A2:A65000")=$C$3)*(OR($C$4="",INDIRECT("'"&amp;PARAMS!$D44&amp;"'!B2:B65000")=$C$4)),INDIRECT("'"&amp;PARAMS!$D44&amp;"'!D2:D65000"))))</f>
        <v/>
      </c>
      <c r="E53" s="2" t="str">
        <f ca="1">IF(ISBLANK($C$3),IF(OR(PARAMS!J$1="",PARAMS!$D44=""),"",PARAMS!$C44*SUMPRODUCT((INDIRECT("'"&amp;PARAMS!$D44&amp;"'!C2:C65000")&gt;PARAMS!I$1)*((INDIRECT("'"&amp;PARAMS!$D44&amp;"'!C2:C65000")&lt;=PARAMS!J$1))*(OR($C$3="",INDIRECT("'"&amp;PARAMS!$D44&amp;"'!A2:A65000")=$C$3))*(OR($C$4="",INDIRECT("'"&amp;PARAMS!$D44&amp;"'!B2:B65000")=$C$4)),INDIRECT("'"&amp;PARAMS!$D44&amp;"'!D2:D65000"))),IF(OR(PARAMS!J$1="",PARAMS!$D44=""),"",PARAMS!$C44*SUMPRODUCT((INDIRECT("'"&amp;PARAMS!$D44&amp;"'!C2:C65000")&gt;PARAMS!I$1)*((INDIRECT("'"&amp;PARAMS!$D44&amp;"'!C2:C65000")&lt;=PARAMS!J$1))*(INDIRECT("'"&amp;PARAMS!$D44&amp;"'!A2:A65000")=$C$3)*(OR($C$4="",INDIRECT("'"&amp;PARAMS!$D44&amp;"'!B2:B65000")=$C$4)),INDIRECT("'"&amp;PARAMS!$D44&amp;"'!D2:D65000"))))</f>
        <v/>
      </c>
      <c r="F53" s="2" t="str">
        <f ca="1">IF(ISBLANK($C$3),IF(OR(PARAMS!K$1="",PARAMS!$D44=""),"",PARAMS!$C44*SUMPRODUCT((INDIRECT("'"&amp;PARAMS!$D44&amp;"'!C2:C65000")&gt;PARAMS!J$1)*((INDIRECT("'"&amp;PARAMS!$D44&amp;"'!C2:C65000")&lt;=PARAMS!K$1))*(OR($C$3="",INDIRECT("'"&amp;PARAMS!$D44&amp;"'!A2:A65000")=$C$3))*(OR($C$4="",INDIRECT("'"&amp;PARAMS!$D44&amp;"'!B2:B65000")=$C$4)),INDIRECT("'"&amp;PARAMS!$D44&amp;"'!D2:D65000"))),IF(OR(PARAMS!K$1="",PARAMS!$D44=""),"",PARAMS!$C44*SUMPRODUCT((INDIRECT("'"&amp;PARAMS!$D44&amp;"'!C2:C65000")&gt;PARAMS!J$1)*((INDIRECT("'"&amp;PARAMS!$D44&amp;"'!C2:C65000")&lt;=PARAMS!K$1))*(INDIRECT("'"&amp;PARAMS!$D44&amp;"'!A2:A65000")=$C$3)*(OR($C$4="",INDIRECT("'"&amp;PARAMS!$D44&amp;"'!B2:B65000")=$C$4)),INDIRECT("'"&amp;PARAMS!$D44&amp;"'!D2:D65000"))))</f>
        <v/>
      </c>
      <c r="G53" s="2" t="str">
        <f ca="1">IF(ISBLANK($C$3),IF(OR(PARAMS!L$1="",PARAMS!$D44=""),"",PARAMS!$C44*SUMPRODUCT((INDIRECT("'"&amp;PARAMS!$D44&amp;"'!C2:C65000")&gt;PARAMS!K$1)*((INDIRECT("'"&amp;PARAMS!$D44&amp;"'!C2:C65000")&lt;=PARAMS!L$1))*(OR($C$3="",INDIRECT("'"&amp;PARAMS!$D44&amp;"'!A2:A65000")=$C$3))*(OR($C$4="",INDIRECT("'"&amp;PARAMS!$D44&amp;"'!B2:B65000")=$C$4)),INDIRECT("'"&amp;PARAMS!$D44&amp;"'!D2:D65000"))),IF(OR(PARAMS!L$1="",PARAMS!$D44=""),"",PARAMS!$C44*SUMPRODUCT((INDIRECT("'"&amp;PARAMS!$D44&amp;"'!C2:C65000")&gt;PARAMS!K$1)*((INDIRECT("'"&amp;PARAMS!$D44&amp;"'!C2:C65000")&lt;=PARAMS!L$1))*(INDIRECT("'"&amp;PARAMS!$D44&amp;"'!A2:A65000")=$C$3)*(OR($C$4="",INDIRECT("'"&amp;PARAMS!$D44&amp;"'!B2:B65000")=$C$4)),INDIRECT("'"&amp;PARAMS!$D44&amp;"'!D2:D65000"))))</f>
        <v/>
      </c>
      <c r="H53" s="2" t="str">
        <f ca="1">IF(ISBLANK($C$3),IF(OR(PARAMS!M$1="",PARAMS!$D44=""),"",PARAMS!$C44*SUMPRODUCT((INDIRECT("'"&amp;PARAMS!$D44&amp;"'!C2:C65000")&gt;PARAMS!L$1)*((INDIRECT("'"&amp;PARAMS!$D44&amp;"'!C2:C65000")&lt;=PARAMS!M$1))*(OR($C$3="",INDIRECT("'"&amp;PARAMS!$D44&amp;"'!A2:A65000")=$C$3))*(OR($C$4="",INDIRECT("'"&amp;PARAMS!$D44&amp;"'!B2:B65000")=$C$4)),INDIRECT("'"&amp;PARAMS!$D44&amp;"'!D2:D65000"))),IF(OR(PARAMS!M$1="",PARAMS!$D44=""),"",PARAMS!$C44*SUMPRODUCT((INDIRECT("'"&amp;PARAMS!$D44&amp;"'!C2:C65000")&gt;PARAMS!L$1)*((INDIRECT("'"&amp;PARAMS!$D44&amp;"'!C2:C65000")&lt;=PARAMS!M$1))*(INDIRECT("'"&amp;PARAMS!$D44&amp;"'!A2:A65000")=$C$3)*(OR($C$4="",INDIRECT("'"&amp;PARAMS!$D44&amp;"'!B2:B65000")=$C$4)),INDIRECT("'"&amp;PARAMS!$D44&amp;"'!D2:D65000"))))</f>
        <v/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2:31" x14ac:dyDescent="0.25">
      <c r="B54" s="4" t="str">
        <f>IF(PARAMS!$E45="","",HYPERLINK("#"&amp;PARAMS!D45&amp;"!A1",PARAMS!E45))</f>
        <v>Salaires</v>
      </c>
      <c r="C54" s="2">
        <f ca="1">IF(ISBLANK($C$3),IF(OR(PARAMS!H$1="",PARAMS!$D45=""),"",PARAMS!$C45*SUMPRODUCT((INDIRECT("'"&amp;PARAMS!$D45&amp;"'!C2:C65000")&gt;PARAMS!G$1)*((INDIRECT("'"&amp;PARAMS!$D45&amp;"'!C2:C65000")&lt;=PARAMS!H$1))*(OR($C$3="",INDIRECT("'"&amp;PARAMS!$D45&amp;"'!A2:A65000")=$C$3))*(OR($C$4="",INDIRECT("'"&amp;PARAMS!$D45&amp;"'!B2:B65000")=$C$4)),INDIRECT("'"&amp;PARAMS!$D45&amp;"'!D2:D65000"))),IF(OR(PARAMS!H$1="",PARAMS!$D45=""),"",PARAMS!$C45*SUMPRODUCT((INDIRECT("'"&amp;PARAMS!$D45&amp;"'!C2:C65000")&gt;PARAMS!G$1)*((INDIRECT("'"&amp;PARAMS!$D45&amp;"'!C2:C65000")&lt;=PARAMS!H$1))*(INDIRECT("'"&amp;PARAMS!$D45&amp;"'!A2:A65000")=$C$3)*(OR($C$4="",INDIRECT("'"&amp;PARAMS!$D45&amp;"'!B2:B65000")=$C$4)),INDIRECT("'"&amp;PARAMS!$D45&amp;"'!D2:D65000"))))</f>
        <v>0</v>
      </c>
      <c r="D54" s="2">
        <f ca="1">IF(ISBLANK($C$3),IF(OR(PARAMS!I$1="",PARAMS!$D45=""),"",PARAMS!$C45*SUMPRODUCT((INDIRECT("'"&amp;PARAMS!$D45&amp;"'!C2:C65000")&gt;PARAMS!H$1)*((INDIRECT("'"&amp;PARAMS!$D45&amp;"'!C2:C65000")&lt;=PARAMS!I$1))*(OR($C$3="",INDIRECT("'"&amp;PARAMS!$D45&amp;"'!A2:A65000")=$C$3))*(OR($C$4="",INDIRECT("'"&amp;PARAMS!$D45&amp;"'!B2:B65000")=$C$4)),INDIRECT("'"&amp;PARAMS!$D45&amp;"'!D2:D65000"))),IF(OR(PARAMS!I$1="",PARAMS!$D45=""),"",PARAMS!$C45*SUMPRODUCT((INDIRECT("'"&amp;PARAMS!$D45&amp;"'!C2:C65000")&gt;PARAMS!H$1)*((INDIRECT("'"&amp;PARAMS!$D45&amp;"'!C2:C65000")&lt;=PARAMS!I$1))*(INDIRECT("'"&amp;PARAMS!$D45&amp;"'!A2:A65000")=$C$3)*(OR($C$4="",INDIRECT("'"&amp;PARAMS!$D45&amp;"'!B2:B65000")=$C$4)),INDIRECT("'"&amp;PARAMS!$D45&amp;"'!D2:D65000"))))</f>
        <v>0</v>
      </c>
      <c r="E54" s="2">
        <f ca="1">IF(ISBLANK($C$3),IF(OR(PARAMS!J$1="",PARAMS!$D45=""),"",PARAMS!$C45*SUMPRODUCT((INDIRECT("'"&amp;PARAMS!$D45&amp;"'!C2:C65000")&gt;PARAMS!I$1)*((INDIRECT("'"&amp;PARAMS!$D45&amp;"'!C2:C65000")&lt;=PARAMS!J$1))*(OR($C$3="",INDIRECT("'"&amp;PARAMS!$D45&amp;"'!A2:A65000")=$C$3))*(OR($C$4="",INDIRECT("'"&amp;PARAMS!$D45&amp;"'!B2:B65000")=$C$4)),INDIRECT("'"&amp;PARAMS!$D45&amp;"'!D2:D65000"))),IF(OR(PARAMS!J$1="",PARAMS!$D45=""),"",PARAMS!$C45*SUMPRODUCT((INDIRECT("'"&amp;PARAMS!$D45&amp;"'!C2:C65000")&gt;PARAMS!I$1)*((INDIRECT("'"&amp;PARAMS!$D45&amp;"'!C2:C65000")&lt;=PARAMS!J$1))*(INDIRECT("'"&amp;PARAMS!$D45&amp;"'!A2:A65000")=$C$3)*(OR($C$4="",INDIRECT("'"&amp;PARAMS!$D45&amp;"'!B2:B65000")=$C$4)),INDIRECT("'"&amp;PARAMS!$D45&amp;"'!D2:D65000"))))</f>
        <v>0</v>
      </c>
      <c r="F54" s="2">
        <f ca="1">IF(ISBLANK($C$3),IF(OR(PARAMS!K$1="",PARAMS!$D45=""),"",PARAMS!$C45*SUMPRODUCT((INDIRECT("'"&amp;PARAMS!$D45&amp;"'!C2:C65000")&gt;PARAMS!J$1)*((INDIRECT("'"&amp;PARAMS!$D45&amp;"'!C2:C65000")&lt;=PARAMS!K$1))*(OR($C$3="",INDIRECT("'"&amp;PARAMS!$D45&amp;"'!A2:A65000")=$C$3))*(OR($C$4="",INDIRECT("'"&amp;PARAMS!$D45&amp;"'!B2:B65000")=$C$4)),INDIRECT("'"&amp;PARAMS!$D45&amp;"'!D2:D65000"))),IF(OR(PARAMS!K$1="",PARAMS!$D45=""),"",PARAMS!$C45*SUMPRODUCT((INDIRECT("'"&amp;PARAMS!$D45&amp;"'!C2:C65000")&gt;PARAMS!J$1)*((INDIRECT("'"&amp;PARAMS!$D45&amp;"'!C2:C65000")&lt;=PARAMS!K$1))*(INDIRECT("'"&amp;PARAMS!$D45&amp;"'!A2:A65000")=$C$3)*(OR($C$4="",INDIRECT("'"&amp;PARAMS!$D45&amp;"'!B2:B65000")=$C$4)),INDIRECT("'"&amp;PARAMS!$D45&amp;"'!D2:D65000"))))</f>
        <v>0</v>
      </c>
      <c r="G54" s="2">
        <f ca="1">IF(ISBLANK($C$3),IF(OR(PARAMS!L$1="",PARAMS!$D45=""),"",PARAMS!$C45*SUMPRODUCT((INDIRECT("'"&amp;PARAMS!$D45&amp;"'!C2:C65000")&gt;PARAMS!K$1)*((INDIRECT("'"&amp;PARAMS!$D45&amp;"'!C2:C65000")&lt;=PARAMS!L$1))*(OR($C$3="",INDIRECT("'"&amp;PARAMS!$D45&amp;"'!A2:A65000")=$C$3))*(OR($C$4="",INDIRECT("'"&amp;PARAMS!$D45&amp;"'!B2:B65000")=$C$4)),INDIRECT("'"&amp;PARAMS!$D45&amp;"'!D2:D65000"))),IF(OR(PARAMS!L$1="",PARAMS!$D45=""),"",PARAMS!$C45*SUMPRODUCT((INDIRECT("'"&amp;PARAMS!$D45&amp;"'!C2:C65000")&gt;PARAMS!K$1)*((INDIRECT("'"&amp;PARAMS!$D45&amp;"'!C2:C65000")&lt;=PARAMS!L$1))*(INDIRECT("'"&amp;PARAMS!$D45&amp;"'!A2:A65000")=$C$3)*(OR($C$4="",INDIRECT("'"&amp;PARAMS!$D45&amp;"'!B2:B65000")=$C$4)),INDIRECT("'"&amp;PARAMS!$D45&amp;"'!D2:D65000"))))</f>
        <v>0</v>
      </c>
      <c r="H54" s="2">
        <f ca="1">IF(ISBLANK($C$3),IF(OR(PARAMS!M$1="",PARAMS!$D45=""),"",PARAMS!$C45*SUMPRODUCT((INDIRECT("'"&amp;PARAMS!$D45&amp;"'!C2:C65000")&gt;PARAMS!L$1)*((INDIRECT("'"&amp;PARAMS!$D45&amp;"'!C2:C65000")&lt;=PARAMS!M$1))*(OR($C$3="",INDIRECT("'"&amp;PARAMS!$D45&amp;"'!A2:A65000")=$C$3))*(OR($C$4="",INDIRECT("'"&amp;PARAMS!$D45&amp;"'!B2:B65000")=$C$4)),INDIRECT("'"&amp;PARAMS!$D45&amp;"'!D2:D65000"))),IF(OR(PARAMS!M$1="",PARAMS!$D45=""),"",PARAMS!$C45*SUMPRODUCT((INDIRECT("'"&amp;PARAMS!$D45&amp;"'!C2:C65000")&gt;PARAMS!L$1)*((INDIRECT("'"&amp;PARAMS!$D45&amp;"'!C2:C65000")&lt;=PARAMS!M$1))*(INDIRECT("'"&amp;PARAMS!$D45&amp;"'!A2:A65000")=$C$3)*(OR($C$4="",INDIRECT("'"&amp;PARAMS!$D45&amp;"'!B2:B65000")=$C$4)),INDIRECT("'"&amp;PARAMS!$D45&amp;"'!D2:D65000"))))</f>
        <v>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2:31" x14ac:dyDescent="0.25">
      <c r="B55" s="4" t="str">
        <f>IF(PARAMS!$E46="","",HYPERLINK("#"&amp;PARAMS!D46&amp;"!A1",PARAMS!E46))</f>
        <v>URSSAF STG</v>
      </c>
      <c r="C55" s="2">
        <f ca="1">IF(ISBLANK($C$3),IF(OR(PARAMS!H$1="",PARAMS!$D46=""),"",PARAMS!$C46*SUMPRODUCT((INDIRECT("'"&amp;PARAMS!$D46&amp;"'!C2:C65000")&gt;PARAMS!G$1)*((INDIRECT("'"&amp;PARAMS!$D46&amp;"'!C2:C65000")&lt;=PARAMS!H$1))*(OR($C$3="",INDIRECT("'"&amp;PARAMS!$D46&amp;"'!A2:A65000")=$C$3))*(OR($C$4="",INDIRECT("'"&amp;PARAMS!$D46&amp;"'!B2:B65000")=$C$4)),INDIRECT("'"&amp;PARAMS!$D46&amp;"'!D2:D65000"))),IF(OR(PARAMS!H$1="",PARAMS!$D46=""),"",PARAMS!$C46*SUMPRODUCT((INDIRECT("'"&amp;PARAMS!$D46&amp;"'!C2:C65000")&gt;PARAMS!G$1)*((INDIRECT("'"&amp;PARAMS!$D46&amp;"'!C2:C65000")&lt;=PARAMS!H$1))*(INDIRECT("'"&amp;PARAMS!$D46&amp;"'!A2:A65000")=$C$3)*(OR($C$4="",INDIRECT("'"&amp;PARAMS!$D46&amp;"'!B2:B65000")=$C$4)),INDIRECT("'"&amp;PARAMS!$D46&amp;"'!D2:D65000"))))</f>
        <v>0</v>
      </c>
      <c r="D55" s="2">
        <f ca="1">IF(ISBLANK($C$3),IF(OR(PARAMS!I$1="",PARAMS!$D46=""),"",PARAMS!$C46*SUMPRODUCT((INDIRECT("'"&amp;PARAMS!$D46&amp;"'!C2:C65000")&gt;PARAMS!H$1)*((INDIRECT("'"&amp;PARAMS!$D46&amp;"'!C2:C65000")&lt;=PARAMS!I$1))*(OR($C$3="",INDIRECT("'"&amp;PARAMS!$D46&amp;"'!A2:A65000")=$C$3))*(OR($C$4="",INDIRECT("'"&amp;PARAMS!$D46&amp;"'!B2:B65000")=$C$4)),INDIRECT("'"&amp;PARAMS!$D46&amp;"'!D2:D65000"))),IF(OR(PARAMS!I$1="",PARAMS!$D46=""),"",PARAMS!$C46*SUMPRODUCT((INDIRECT("'"&amp;PARAMS!$D46&amp;"'!C2:C65000")&gt;PARAMS!H$1)*((INDIRECT("'"&amp;PARAMS!$D46&amp;"'!C2:C65000")&lt;=PARAMS!I$1))*(INDIRECT("'"&amp;PARAMS!$D46&amp;"'!A2:A65000")=$C$3)*(OR($C$4="",INDIRECT("'"&amp;PARAMS!$D46&amp;"'!B2:B65000")=$C$4)),INDIRECT("'"&amp;PARAMS!$D46&amp;"'!D2:D65000"))))</f>
        <v>0</v>
      </c>
      <c r="E55" s="2">
        <f ca="1">IF(ISBLANK($C$3),IF(OR(PARAMS!J$1="",PARAMS!$D46=""),"",PARAMS!$C46*SUMPRODUCT((INDIRECT("'"&amp;PARAMS!$D46&amp;"'!C2:C65000")&gt;PARAMS!I$1)*((INDIRECT("'"&amp;PARAMS!$D46&amp;"'!C2:C65000")&lt;=PARAMS!J$1))*(OR($C$3="",INDIRECT("'"&amp;PARAMS!$D46&amp;"'!A2:A65000")=$C$3))*(OR($C$4="",INDIRECT("'"&amp;PARAMS!$D46&amp;"'!B2:B65000")=$C$4)),INDIRECT("'"&amp;PARAMS!$D46&amp;"'!D2:D65000"))),IF(OR(PARAMS!J$1="",PARAMS!$D46=""),"",PARAMS!$C46*SUMPRODUCT((INDIRECT("'"&amp;PARAMS!$D46&amp;"'!C2:C65000")&gt;PARAMS!I$1)*((INDIRECT("'"&amp;PARAMS!$D46&amp;"'!C2:C65000")&lt;=PARAMS!J$1))*(INDIRECT("'"&amp;PARAMS!$D46&amp;"'!A2:A65000")=$C$3)*(OR($C$4="",INDIRECT("'"&amp;PARAMS!$D46&amp;"'!B2:B65000")=$C$4)),INDIRECT("'"&amp;PARAMS!$D46&amp;"'!D2:D65000"))))</f>
        <v>0</v>
      </c>
      <c r="F55" s="2">
        <f ca="1">IF(ISBLANK($C$3),IF(OR(PARAMS!K$1="",PARAMS!$D46=""),"",PARAMS!$C46*SUMPRODUCT((INDIRECT("'"&amp;PARAMS!$D46&amp;"'!C2:C65000")&gt;PARAMS!J$1)*((INDIRECT("'"&amp;PARAMS!$D46&amp;"'!C2:C65000")&lt;=PARAMS!K$1))*(OR($C$3="",INDIRECT("'"&amp;PARAMS!$D46&amp;"'!A2:A65000")=$C$3))*(OR($C$4="",INDIRECT("'"&amp;PARAMS!$D46&amp;"'!B2:B65000")=$C$4)),INDIRECT("'"&amp;PARAMS!$D46&amp;"'!D2:D65000"))),IF(OR(PARAMS!K$1="",PARAMS!$D46=""),"",PARAMS!$C46*SUMPRODUCT((INDIRECT("'"&amp;PARAMS!$D46&amp;"'!C2:C65000")&gt;PARAMS!J$1)*((INDIRECT("'"&amp;PARAMS!$D46&amp;"'!C2:C65000")&lt;=PARAMS!K$1))*(INDIRECT("'"&amp;PARAMS!$D46&amp;"'!A2:A65000")=$C$3)*(OR($C$4="",INDIRECT("'"&amp;PARAMS!$D46&amp;"'!B2:B65000")=$C$4)),INDIRECT("'"&amp;PARAMS!$D46&amp;"'!D2:D65000"))))</f>
        <v>0</v>
      </c>
      <c r="G55" s="2">
        <f ca="1">IF(ISBLANK($C$3),IF(OR(PARAMS!L$1="",PARAMS!$D46=""),"",PARAMS!$C46*SUMPRODUCT((INDIRECT("'"&amp;PARAMS!$D46&amp;"'!C2:C65000")&gt;PARAMS!K$1)*((INDIRECT("'"&amp;PARAMS!$D46&amp;"'!C2:C65000")&lt;=PARAMS!L$1))*(OR($C$3="",INDIRECT("'"&amp;PARAMS!$D46&amp;"'!A2:A65000")=$C$3))*(OR($C$4="",INDIRECT("'"&amp;PARAMS!$D46&amp;"'!B2:B65000")=$C$4)),INDIRECT("'"&amp;PARAMS!$D46&amp;"'!D2:D65000"))),IF(OR(PARAMS!L$1="",PARAMS!$D46=""),"",PARAMS!$C46*SUMPRODUCT((INDIRECT("'"&amp;PARAMS!$D46&amp;"'!C2:C65000")&gt;PARAMS!K$1)*((INDIRECT("'"&amp;PARAMS!$D46&amp;"'!C2:C65000")&lt;=PARAMS!L$1))*(INDIRECT("'"&amp;PARAMS!$D46&amp;"'!A2:A65000")=$C$3)*(OR($C$4="",INDIRECT("'"&amp;PARAMS!$D46&amp;"'!B2:B65000")=$C$4)),INDIRECT("'"&amp;PARAMS!$D46&amp;"'!D2:D65000"))))</f>
        <v>0</v>
      </c>
      <c r="H55" s="2">
        <f ca="1">IF(ISBLANK($C$3),IF(OR(PARAMS!M$1="",PARAMS!$D46=""),"",PARAMS!$C46*SUMPRODUCT((INDIRECT("'"&amp;PARAMS!$D46&amp;"'!C2:C65000")&gt;PARAMS!L$1)*((INDIRECT("'"&amp;PARAMS!$D46&amp;"'!C2:C65000")&lt;=PARAMS!M$1))*(OR($C$3="",INDIRECT("'"&amp;PARAMS!$D46&amp;"'!A2:A65000")=$C$3))*(OR($C$4="",INDIRECT("'"&amp;PARAMS!$D46&amp;"'!B2:B65000")=$C$4)),INDIRECT("'"&amp;PARAMS!$D46&amp;"'!D2:D65000"))),IF(OR(PARAMS!M$1="",PARAMS!$D46=""),"",PARAMS!$C46*SUMPRODUCT((INDIRECT("'"&amp;PARAMS!$D46&amp;"'!C2:C65000")&gt;PARAMS!L$1)*((INDIRECT("'"&amp;PARAMS!$D46&amp;"'!C2:C65000")&lt;=PARAMS!M$1))*(INDIRECT("'"&amp;PARAMS!$D46&amp;"'!A2:A65000")=$C$3)*(OR($C$4="",INDIRECT("'"&amp;PARAMS!$D46&amp;"'!B2:B65000")=$C$4)),INDIRECT("'"&amp;PARAMS!$D46&amp;"'!D2:D65000"))))</f>
        <v>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2:31" x14ac:dyDescent="0.25">
      <c r="B56" s="4" t="str">
        <f>IF(PARAMS!$E47="","",HYPERLINK("#"&amp;PARAMS!D47&amp;"!A1",PARAMS!E47))</f>
        <v>Caisses de Retraite STG</v>
      </c>
      <c r="C56" s="2">
        <f ca="1">IF(ISBLANK($C$3),IF(OR(PARAMS!H$1="",PARAMS!$D47=""),"",PARAMS!$C47*SUMPRODUCT((INDIRECT("'"&amp;PARAMS!$D47&amp;"'!C2:C65000")&gt;PARAMS!G$1)*((INDIRECT("'"&amp;PARAMS!$D47&amp;"'!C2:C65000")&lt;=PARAMS!H$1))*(OR($C$3="",INDIRECT("'"&amp;PARAMS!$D47&amp;"'!A2:A65000")=$C$3))*(OR($C$4="",INDIRECT("'"&amp;PARAMS!$D47&amp;"'!B2:B65000")=$C$4)),INDIRECT("'"&amp;PARAMS!$D47&amp;"'!D2:D65000"))),IF(OR(PARAMS!H$1="",PARAMS!$D47=""),"",PARAMS!$C47*SUMPRODUCT((INDIRECT("'"&amp;PARAMS!$D47&amp;"'!C2:C65000")&gt;PARAMS!G$1)*((INDIRECT("'"&amp;PARAMS!$D47&amp;"'!C2:C65000")&lt;=PARAMS!H$1))*(INDIRECT("'"&amp;PARAMS!$D47&amp;"'!A2:A65000")=$C$3)*(OR($C$4="",INDIRECT("'"&amp;PARAMS!$D47&amp;"'!B2:B65000")=$C$4)),INDIRECT("'"&amp;PARAMS!$D47&amp;"'!D2:D65000"))))</f>
        <v>0</v>
      </c>
      <c r="D56" s="2">
        <f ca="1">IF(ISBLANK($C$3),IF(OR(PARAMS!I$1="",PARAMS!$D47=""),"",PARAMS!$C47*SUMPRODUCT((INDIRECT("'"&amp;PARAMS!$D47&amp;"'!C2:C65000")&gt;PARAMS!H$1)*((INDIRECT("'"&amp;PARAMS!$D47&amp;"'!C2:C65000")&lt;=PARAMS!I$1))*(OR($C$3="",INDIRECT("'"&amp;PARAMS!$D47&amp;"'!A2:A65000")=$C$3))*(OR($C$4="",INDIRECT("'"&amp;PARAMS!$D47&amp;"'!B2:B65000")=$C$4)),INDIRECT("'"&amp;PARAMS!$D47&amp;"'!D2:D65000"))),IF(OR(PARAMS!I$1="",PARAMS!$D47=""),"",PARAMS!$C47*SUMPRODUCT((INDIRECT("'"&amp;PARAMS!$D47&amp;"'!C2:C65000")&gt;PARAMS!H$1)*((INDIRECT("'"&amp;PARAMS!$D47&amp;"'!C2:C65000")&lt;=PARAMS!I$1))*(INDIRECT("'"&amp;PARAMS!$D47&amp;"'!A2:A65000")=$C$3)*(OR($C$4="",INDIRECT("'"&amp;PARAMS!$D47&amp;"'!B2:B65000")=$C$4)),INDIRECT("'"&amp;PARAMS!$D47&amp;"'!D2:D65000"))))</f>
        <v>0</v>
      </c>
      <c r="E56" s="2">
        <f ca="1">IF(ISBLANK($C$3),IF(OR(PARAMS!J$1="",PARAMS!$D47=""),"",PARAMS!$C47*SUMPRODUCT((INDIRECT("'"&amp;PARAMS!$D47&amp;"'!C2:C65000")&gt;PARAMS!I$1)*((INDIRECT("'"&amp;PARAMS!$D47&amp;"'!C2:C65000")&lt;=PARAMS!J$1))*(OR($C$3="",INDIRECT("'"&amp;PARAMS!$D47&amp;"'!A2:A65000")=$C$3))*(OR($C$4="",INDIRECT("'"&amp;PARAMS!$D47&amp;"'!B2:B65000")=$C$4)),INDIRECT("'"&amp;PARAMS!$D47&amp;"'!D2:D65000"))),IF(OR(PARAMS!J$1="",PARAMS!$D47=""),"",PARAMS!$C47*SUMPRODUCT((INDIRECT("'"&amp;PARAMS!$D47&amp;"'!C2:C65000")&gt;PARAMS!I$1)*((INDIRECT("'"&amp;PARAMS!$D47&amp;"'!C2:C65000")&lt;=PARAMS!J$1))*(INDIRECT("'"&amp;PARAMS!$D47&amp;"'!A2:A65000")=$C$3)*(OR($C$4="",INDIRECT("'"&amp;PARAMS!$D47&amp;"'!B2:B65000")=$C$4)),INDIRECT("'"&amp;PARAMS!$D47&amp;"'!D2:D65000"))))</f>
        <v>0</v>
      </c>
      <c r="F56" s="2">
        <f ca="1">IF(ISBLANK($C$3),IF(OR(PARAMS!K$1="",PARAMS!$D47=""),"",PARAMS!$C47*SUMPRODUCT((INDIRECT("'"&amp;PARAMS!$D47&amp;"'!C2:C65000")&gt;PARAMS!J$1)*((INDIRECT("'"&amp;PARAMS!$D47&amp;"'!C2:C65000")&lt;=PARAMS!K$1))*(OR($C$3="",INDIRECT("'"&amp;PARAMS!$D47&amp;"'!A2:A65000")=$C$3))*(OR($C$4="",INDIRECT("'"&amp;PARAMS!$D47&amp;"'!B2:B65000")=$C$4)),INDIRECT("'"&amp;PARAMS!$D47&amp;"'!D2:D65000"))),IF(OR(PARAMS!K$1="",PARAMS!$D47=""),"",PARAMS!$C47*SUMPRODUCT((INDIRECT("'"&amp;PARAMS!$D47&amp;"'!C2:C65000")&gt;PARAMS!J$1)*((INDIRECT("'"&amp;PARAMS!$D47&amp;"'!C2:C65000")&lt;=PARAMS!K$1))*(INDIRECT("'"&amp;PARAMS!$D47&amp;"'!A2:A65000")=$C$3)*(OR($C$4="",INDIRECT("'"&amp;PARAMS!$D47&amp;"'!B2:B65000")=$C$4)),INDIRECT("'"&amp;PARAMS!$D47&amp;"'!D2:D65000"))))</f>
        <v>0</v>
      </c>
      <c r="G56" s="2">
        <f ca="1">IF(ISBLANK($C$3),IF(OR(PARAMS!L$1="",PARAMS!$D47=""),"",PARAMS!$C47*SUMPRODUCT((INDIRECT("'"&amp;PARAMS!$D47&amp;"'!C2:C65000")&gt;PARAMS!K$1)*((INDIRECT("'"&amp;PARAMS!$D47&amp;"'!C2:C65000")&lt;=PARAMS!L$1))*(OR($C$3="",INDIRECT("'"&amp;PARAMS!$D47&amp;"'!A2:A65000")=$C$3))*(OR($C$4="",INDIRECT("'"&amp;PARAMS!$D47&amp;"'!B2:B65000")=$C$4)),INDIRECT("'"&amp;PARAMS!$D47&amp;"'!D2:D65000"))),IF(OR(PARAMS!L$1="",PARAMS!$D47=""),"",PARAMS!$C47*SUMPRODUCT((INDIRECT("'"&amp;PARAMS!$D47&amp;"'!C2:C65000")&gt;PARAMS!K$1)*((INDIRECT("'"&amp;PARAMS!$D47&amp;"'!C2:C65000")&lt;=PARAMS!L$1))*(INDIRECT("'"&amp;PARAMS!$D47&amp;"'!A2:A65000")=$C$3)*(OR($C$4="",INDIRECT("'"&amp;PARAMS!$D47&amp;"'!B2:B65000")=$C$4)),INDIRECT("'"&amp;PARAMS!$D47&amp;"'!D2:D65000"))))</f>
        <v>0</v>
      </c>
      <c r="H56" s="2">
        <f ca="1">IF(ISBLANK($C$3),IF(OR(PARAMS!M$1="",PARAMS!$D47=""),"",PARAMS!$C47*SUMPRODUCT((INDIRECT("'"&amp;PARAMS!$D47&amp;"'!C2:C65000")&gt;PARAMS!L$1)*((INDIRECT("'"&amp;PARAMS!$D47&amp;"'!C2:C65000")&lt;=PARAMS!M$1))*(OR($C$3="",INDIRECT("'"&amp;PARAMS!$D47&amp;"'!A2:A65000")=$C$3))*(OR($C$4="",INDIRECT("'"&amp;PARAMS!$D47&amp;"'!B2:B65000")=$C$4)),INDIRECT("'"&amp;PARAMS!$D47&amp;"'!D2:D65000"))),IF(OR(PARAMS!M$1="",PARAMS!$D47=""),"",PARAMS!$C47*SUMPRODUCT((INDIRECT("'"&amp;PARAMS!$D47&amp;"'!C2:C65000")&gt;PARAMS!L$1)*((INDIRECT("'"&amp;PARAMS!$D47&amp;"'!C2:C65000")&lt;=PARAMS!M$1))*(INDIRECT("'"&amp;PARAMS!$D47&amp;"'!A2:A65000")=$C$3)*(OR($C$4="",INDIRECT("'"&amp;PARAMS!$D47&amp;"'!B2:B65000")=$C$4)),INDIRECT("'"&amp;PARAMS!$D47&amp;"'!D2:D65000"))))</f>
        <v>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2:31" x14ac:dyDescent="0.25">
      <c r="B57" s="4" t="str">
        <f>IF(PARAMS!$E48="","",HYPERLINK("#"&amp;PARAMS!D48&amp;"!A1",PARAMS!E48))</f>
        <v>TVA</v>
      </c>
      <c r="C57" s="2">
        <f ca="1">IF(ISBLANK($C$3),IF(OR(PARAMS!H$1="",PARAMS!$D48=""),"",PARAMS!$C48*SUMPRODUCT((INDIRECT("'"&amp;PARAMS!$D48&amp;"'!C2:C65000")&gt;PARAMS!G$1)*((INDIRECT("'"&amp;PARAMS!$D48&amp;"'!C2:C65000")&lt;=PARAMS!H$1))*(OR($C$3="",INDIRECT("'"&amp;PARAMS!$D48&amp;"'!A2:A65000")=$C$3))*(OR($C$4="",INDIRECT("'"&amp;PARAMS!$D48&amp;"'!B2:B65000")=$C$4)),INDIRECT("'"&amp;PARAMS!$D48&amp;"'!D2:D65000"))),IF(OR(PARAMS!H$1="",PARAMS!$D48=""),"",PARAMS!$C48*SUMPRODUCT((INDIRECT("'"&amp;PARAMS!$D48&amp;"'!C2:C65000")&gt;PARAMS!G$1)*((INDIRECT("'"&amp;PARAMS!$D48&amp;"'!C2:C65000")&lt;=PARAMS!H$1))*(INDIRECT("'"&amp;PARAMS!$D48&amp;"'!A2:A65000")=$C$3)*(OR($C$4="",INDIRECT("'"&amp;PARAMS!$D48&amp;"'!B2:B65000")=$C$4)),INDIRECT("'"&amp;PARAMS!$D48&amp;"'!D2:D65000"))))</f>
        <v>0</v>
      </c>
      <c r="D57" s="2">
        <f ca="1">IF(ISBLANK($C$3),IF(OR(PARAMS!I$1="",PARAMS!$D48=""),"",PARAMS!$C48*SUMPRODUCT((INDIRECT("'"&amp;PARAMS!$D48&amp;"'!C2:C65000")&gt;PARAMS!H$1)*((INDIRECT("'"&amp;PARAMS!$D48&amp;"'!C2:C65000")&lt;=PARAMS!I$1))*(OR($C$3="",INDIRECT("'"&amp;PARAMS!$D48&amp;"'!A2:A65000")=$C$3))*(OR($C$4="",INDIRECT("'"&amp;PARAMS!$D48&amp;"'!B2:B65000")=$C$4)),INDIRECT("'"&amp;PARAMS!$D48&amp;"'!D2:D65000"))),IF(OR(PARAMS!I$1="",PARAMS!$D48=""),"",PARAMS!$C48*SUMPRODUCT((INDIRECT("'"&amp;PARAMS!$D48&amp;"'!C2:C65000")&gt;PARAMS!H$1)*((INDIRECT("'"&amp;PARAMS!$D48&amp;"'!C2:C65000")&lt;=PARAMS!I$1))*(INDIRECT("'"&amp;PARAMS!$D48&amp;"'!A2:A65000")=$C$3)*(OR($C$4="",INDIRECT("'"&amp;PARAMS!$D48&amp;"'!B2:B65000")=$C$4)),INDIRECT("'"&amp;PARAMS!$D48&amp;"'!D2:D65000"))))</f>
        <v>0</v>
      </c>
      <c r="E57" s="2">
        <f ca="1">IF(ISBLANK($C$3),IF(OR(PARAMS!J$1="",PARAMS!$D48=""),"",PARAMS!$C48*SUMPRODUCT((INDIRECT("'"&amp;PARAMS!$D48&amp;"'!C2:C65000")&gt;PARAMS!I$1)*((INDIRECT("'"&amp;PARAMS!$D48&amp;"'!C2:C65000")&lt;=PARAMS!J$1))*(OR($C$3="",INDIRECT("'"&amp;PARAMS!$D48&amp;"'!A2:A65000")=$C$3))*(OR($C$4="",INDIRECT("'"&amp;PARAMS!$D48&amp;"'!B2:B65000")=$C$4)),INDIRECT("'"&amp;PARAMS!$D48&amp;"'!D2:D65000"))),IF(OR(PARAMS!J$1="",PARAMS!$D48=""),"",PARAMS!$C48*SUMPRODUCT((INDIRECT("'"&amp;PARAMS!$D48&amp;"'!C2:C65000")&gt;PARAMS!I$1)*((INDIRECT("'"&amp;PARAMS!$D48&amp;"'!C2:C65000")&lt;=PARAMS!J$1))*(INDIRECT("'"&amp;PARAMS!$D48&amp;"'!A2:A65000")=$C$3)*(OR($C$4="",INDIRECT("'"&amp;PARAMS!$D48&amp;"'!B2:B65000")=$C$4)),INDIRECT("'"&amp;PARAMS!$D48&amp;"'!D2:D65000"))))</f>
        <v>0</v>
      </c>
      <c r="F57" s="2">
        <f ca="1">IF(ISBLANK($C$3),IF(OR(PARAMS!K$1="",PARAMS!$D48=""),"",PARAMS!$C48*SUMPRODUCT((INDIRECT("'"&amp;PARAMS!$D48&amp;"'!C2:C65000")&gt;PARAMS!J$1)*((INDIRECT("'"&amp;PARAMS!$D48&amp;"'!C2:C65000")&lt;=PARAMS!K$1))*(OR($C$3="",INDIRECT("'"&amp;PARAMS!$D48&amp;"'!A2:A65000")=$C$3))*(OR($C$4="",INDIRECT("'"&amp;PARAMS!$D48&amp;"'!B2:B65000")=$C$4)),INDIRECT("'"&amp;PARAMS!$D48&amp;"'!D2:D65000"))),IF(OR(PARAMS!K$1="",PARAMS!$D48=""),"",PARAMS!$C48*SUMPRODUCT((INDIRECT("'"&amp;PARAMS!$D48&amp;"'!C2:C65000")&gt;PARAMS!J$1)*((INDIRECT("'"&amp;PARAMS!$D48&amp;"'!C2:C65000")&lt;=PARAMS!K$1))*(INDIRECT("'"&amp;PARAMS!$D48&amp;"'!A2:A65000")=$C$3)*(OR($C$4="",INDIRECT("'"&amp;PARAMS!$D48&amp;"'!B2:B65000")=$C$4)),INDIRECT("'"&amp;PARAMS!$D48&amp;"'!D2:D65000"))))</f>
        <v>0</v>
      </c>
      <c r="G57" s="2">
        <f ca="1">IF(ISBLANK($C$3),IF(OR(PARAMS!L$1="",PARAMS!$D48=""),"",PARAMS!$C48*SUMPRODUCT((INDIRECT("'"&amp;PARAMS!$D48&amp;"'!C2:C65000")&gt;PARAMS!K$1)*((INDIRECT("'"&amp;PARAMS!$D48&amp;"'!C2:C65000")&lt;=PARAMS!L$1))*(OR($C$3="",INDIRECT("'"&amp;PARAMS!$D48&amp;"'!A2:A65000")=$C$3))*(OR($C$4="",INDIRECT("'"&amp;PARAMS!$D48&amp;"'!B2:B65000")=$C$4)),INDIRECT("'"&amp;PARAMS!$D48&amp;"'!D2:D65000"))),IF(OR(PARAMS!L$1="",PARAMS!$D48=""),"",PARAMS!$C48*SUMPRODUCT((INDIRECT("'"&amp;PARAMS!$D48&amp;"'!C2:C65000")&gt;PARAMS!K$1)*((INDIRECT("'"&amp;PARAMS!$D48&amp;"'!C2:C65000")&lt;=PARAMS!L$1))*(INDIRECT("'"&amp;PARAMS!$D48&amp;"'!A2:A65000")=$C$3)*(OR($C$4="",INDIRECT("'"&amp;PARAMS!$D48&amp;"'!B2:B65000")=$C$4)),INDIRECT("'"&amp;PARAMS!$D48&amp;"'!D2:D65000"))))</f>
        <v>0</v>
      </c>
      <c r="H57" s="2">
        <f ca="1">IF(ISBLANK($C$3),IF(OR(PARAMS!M$1="",PARAMS!$D48=""),"",PARAMS!$C48*SUMPRODUCT((INDIRECT("'"&amp;PARAMS!$D48&amp;"'!C2:C65000")&gt;PARAMS!L$1)*((INDIRECT("'"&amp;PARAMS!$D48&amp;"'!C2:C65000")&lt;=PARAMS!M$1))*(OR($C$3="",INDIRECT("'"&amp;PARAMS!$D48&amp;"'!A2:A65000")=$C$3))*(OR($C$4="",INDIRECT("'"&amp;PARAMS!$D48&amp;"'!B2:B65000")=$C$4)),INDIRECT("'"&amp;PARAMS!$D48&amp;"'!D2:D65000"))),IF(OR(PARAMS!M$1="",PARAMS!$D48=""),"",PARAMS!$C48*SUMPRODUCT((INDIRECT("'"&amp;PARAMS!$D48&amp;"'!C2:C65000")&gt;PARAMS!L$1)*((INDIRECT("'"&amp;PARAMS!$D48&amp;"'!C2:C65000")&lt;=PARAMS!M$1))*(INDIRECT("'"&amp;PARAMS!$D48&amp;"'!A2:A65000")=$C$3)*(OR($C$4="",INDIRECT("'"&amp;PARAMS!$D48&amp;"'!B2:B65000")=$C$4)),INDIRECT("'"&amp;PARAMS!$D48&amp;"'!D2:D65000"))))</f>
        <v>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2:31" x14ac:dyDescent="0.25">
      <c r="B58" s="4" t="str">
        <f>IF(PARAMS!$E49="","",HYPERLINK("#"&amp;PARAMS!D49&amp;"!A1",PARAMS!E49))</f>
        <v>Taxe CFE - CVAE</v>
      </c>
      <c r="C58" s="2">
        <f ca="1">IF(ISBLANK($C$3),IF(OR(PARAMS!H$1="",PARAMS!$D49=""),"",PARAMS!$C49*SUMPRODUCT((INDIRECT("'"&amp;PARAMS!$D49&amp;"'!C2:C65000")&gt;PARAMS!G$1)*((INDIRECT("'"&amp;PARAMS!$D49&amp;"'!C2:C65000")&lt;=PARAMS!H$1))*(OR($C$3="",INDIRECT("'"&amp;PARAMS!$D49&amp;"'!A2:A65000")=$C$3))*(OR($C$4="",INDIRECT("'"&amp;PARAMS!$D49&amp;"'!B2:B65000")=$C$4)),INDIRECT("'"&amp;PARAMS!$D49&amp;"'!D2:D65000"))),IF(OR(PARAMS!H$1="",PARAMS!$D49=""),"",PARAMS!$C49*SUMPRODUCT((INDIRECT("'"&amp;PARAMS!$D49&amp;"'!C2:C65000")&gt;PARAMS!G$1)*((INDIRECT("'"&amp;PARAMS!$D49&amp;"'!C2:C65000")&lt;=PARAMS!H$1))*(INDIRECT("'"&amp;PARAMS!$D49&amp;"'!A2:A65000")=$C$3)*(OR($C$4="",INDIRECT("'"&amp;PARAMS!$D49&amp;"'!B2:B65000")=$C$4)),INDIRECT("'"&amp;PARAMS!$D49&amp;"'!D2:D65000"))))</f>
        <v>0</v>
      </c>
      <c r="D58" s="2">
        <f ca="1">IF(ISBLANK($C$3),IF(OR(PARAMS!I$1="",PARAMS!$D49=""),"",PARAMS!$C49*SUMPRODUCT((INDIRECT("'"&amp;PARAMS!$D49&amp;"'!C2:C65000")&gt;PARAMS!H$1)*((INDIRECT("'"&amp;PARAMS!$D49&amp;"'!C2:C65000")&lt;=PARAMS!I$1))*(OR($C$3="",INDIRECT("'"&amp;PARAMS!$D49&amp;"'!A2:A65000")=$C$3))*(OR($C$4="",INDIRECT("'"&amp;PARAMS!$D49&amp;"'!B2:B65000")=$C$4)),INDIRECT("'"&amp;PARAMS!$D49&amp;"'!D2:D65000"))),IF(OR(PARAMS!I$1="",PARAMS!$D49=""),"",PARAMS!$C49*SUMPRODUCT((INDIRECT("'"&amp;PARAMS!$D49&amp;"'!C2:C65000")&gt;PARAMS!H$1)*((INDIRECT("'"&amp;PARAMS!$D49&amp;"'!C2:C65000")&lt;=PARAMS!I$1))*(INDIRECT("'"&amp;PARAMS!$D49&amp;"'!A2:A65000")=$C$3)*(OR($C$4="",INDIRECT("'"&amp;PARAMS!$D49&amp;"'!B2:B65000")=$C$4)),INDIRECT("'"&amp;PARAMS!$D49&amp;"'!D2:D65000"))))</f>
        <v>0</v>
      </c>
      <c r="E58" s="2">
        <f ca="1">IF(ISBLANK($C$3),IF(OR(PARAMS!J$1="",PARAMS!$D49=""),"",PARAMS!$C49*SUMPRODUCT((INDIRECT("'"&amp;PARAMS!$D49&amp;"'!C2:C65000")&gt;PARAMS!I$1)*((INDIRECT("'"&amp;PARAMS!$D49&amp;"'!C2:C65000")&lt;=PARAMS!J$1))*(OR($C$3="",INDIRECT("'"&amp;PARAMS!$D49&amp;"'!A2:A65000")=$C$3))*(OR($C$4="",INDIRECT("'"&amp;PARAMS!$D49&amp;"'!B2:B65000")=$C$4)),INDIRECT("'"&amp;PARAMS!$D49&amp;"'!D2:D65000"))),IF(OR(PARAMS!J$1="",PARAMS!$D49=""),"",PARAMS!$C49*SUMPRODUCT((INDIRECT("'"&amp;PARAMS!$D49&amp;"'!C2:C65000")&gt;PARAMS!I$1)*((INDIRECT("'"&amp;PARAMS!$D49&amp;"'!C2:C65000")&lt;=PARAMS!J$1))*(INDIRECT("'"&amp;PARAMS!$D49&amp;"'!A2:A65000")=$C$3)*(OR($C$4="",INDIRECT("'"&amp;PARAMS!$D49&amp;"'!B2:B65000")=$C$4)),INDIRECT("'"&amp;PARAMS!$D49&amp;"'!D2:D65000"))))</f>
        <v>0</v>
      </c>
      <c r="F58" s="2">
        <f ca="1">IF(ISBLANK($C$3),IF(OR(PARAMS!K$1="",PARAMS!$D49=""),"",PARAMS!$C49*SUMPRODUCT((INDIRECT("'"&amp;PARAMS!$D49&amp;"'!C2:C65000")&gt;PARAMS!J$1)*((INDIRECT("'"&amp;PARAMS!$D49&amp;"'!C2:C65000")&lt;=PARAMS!K$1))*(OR($C$3="",INDIRECT("'"&amp;PARAMS!$D49&amp;"'!A2:A65000")=$C$3))*(OR($C$4="",INDIRECT("'"&amp;PARAMS!$D49&amp;"'!B2:B65000")=$C$4)),INDIRECT("'"&amp;PARAMS!$D49&amp;"'!D2:D65000"))),IF(OR(PARAMS!K$1="",PARAMS!$D49=""),"",PARAMS!$C49*SUMPRODUCT((INDIRECT("'"&amp;PARAMS!$D49&amp;"'!C2:C65000")&gt;PARAMS!J$1)*((INDIRECT("'"&amp;PARAMS!$D49&amp;"'!C2:C65000")&lt;=PARAMS!K$1))*(INDIRECT("'"&amp;PARAMS!$D49&amp;"'!A2:A65000")=$C$3)*(OR($C$4="",INDIRECT("'"&amp;PARAMS!$D49&amp;"'!B2:B65000")=$C$4)),INDIRECT("'"&amp;PARAMS!$D49&amp;"'!D2:D65000"))))</f>
        <v>0</v>
      </c>
      <c r="G58" s="2">
        <f ca="1">IF(ISBLANK($C$3),IF(OR(PARAMS!L$1="",PARAMS!$D49=""),"",PARAMS!$C49*SUMPRODUCT((INDIRECT("'"&amp;PARAMS!$D49&amp;"'!C2:C65000")&gt;PARAMS!K$1)*((INDIRECT("'"&amp;PARAMS!$D49&amp;"'!C2:C65000")&lt;=PARAMS!L$1))*(OR($C$3="",INDIRECT("'"&amp;PARAMS!$D49&amp;"'!A2:A65000")=$C$3))*(OR($C$4="",INDIRECT("'"&amp;PARAMS!$D49&amp;"'!B2:B65000")=$C$4)),INDIRECT("'"&amp;PARAMS!$D49&amp;"'!D2:D65000"))),IF(OR(PARAMS!L$1="",PARAMS!$D49=""),"",PARAMS!$C49*SUMPRODUCT((INDIRECT("'"&amp;PARAMS!$D49&amp;"'!C2:C65000")&gt;PARAMS!K$1)*((INDIRECT("'"&amp;PARAMS!$D49&amp;"'!C2:C65000")&lt;=PARAMS!L$1))*(INDIRECT("'"&amp;PARAMS!$D49&amp;"'!A2:A65000")=$C$3)*(OR($C$4="",INDIRECT("'"&amp;PARAMS!$D49&amp;"'!B2:B65000")=$C$4)),INDIRECT("'"&amp;PARAMS!$D49&amp;"'!D2:D65000"))))</f>
        <v>0</v>
      </c>
      <c r="H58" s="2">
        <f ca="1">IF(ISBLANK($C$3),IF(OR(PARAMS!M$1="",PARAMS!$D49=""),"",PARAMS!$C49*SUMPRODUCT((INDIRECT("'"&amp;PARAMS!$D49&amp;"'!C2:C65000")&gt;PARAMS!L$1)*((INDIRECT("'"&amp;PARAMS!$D49&amp;"'!C2:C65000")&lt;=PARAMS!M$1))*(OR($C$3="",INDIRECT("'"&amp;PARAMS!$D49&amp;"'!A2:A65000")=$C$3))*(OR($C$4="",INDIRECT("'"&amp;PARAMS!$D49&amp;"'!B2:B65000")=$C$4)),INDIRECT("'"&amp;PARAMS!$D49&amp;"'!D2:D65000"))),IF(OR(PARAMS!M$1="",PARAMS!$D49=""),"",PARAMS!$C49*SUMPRODUCT((INDIRECT("'"&amp;PARAMS!$D49&amp;"'!C2:C65000")&gt;PARAMS!L$1)*((INDIRECT("'"&amp;PARAMS!$D49&amp;"'!C2:C65000")&lt;=PARAMS!M$1))*(INDIRECT("'"&amp;PARAMS!$D49&amp;"'!A2:A65000")=$C$3)*(OR($C$4="",INDIRECT("'"&amp;PARAMS!$D49&amp;"'!B2:B65000")=$C$4)),INDIRECT("'"&amp;PARAMS!$D49&amp;"'!D2:D65000"))))</f>
        <v>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2:31" x14ac:dyDescent="0.25">
      <c r="B59" s="4" t="str">
        <f>IF(PARAMS!$E50="","",HYPERLINK("#"&amp;PARAMS!D50&amp;"!A1",PARAMS!E50))</f>
        <v>Taxe IS</v>
      </c>
      <c r="C59" s="2">
        <f ca="1">IF(ISBLANK($C$3),IF(OR(PARAMS!H$1="",PARAMS!$D50=""),"",PARAMS!$C50*SUMPRODUCT((INDIRECT("'"&amp;PARAMS!$D50&amp;"'!C2:C65000")&gt;PARAMS!G$1)*((INDIRECT("'"&amp;PARAMS!$D50&amp;"'!C2:C65000")&lt;=PARAMS!H$1))*(OR($C$3="",INDIRECT("'"&amp;PARAMS!$D50&amp;"'!A2:A65000")=$C$3))*(OR($C$4="",INDIRECT("'"&amp;PARAMS!$D50&amp;"'!B2:B65000")=$C$4)),INDIRECT("'"&amp;PARAMS!$D50&amp;"'!D2:D65000"))),IF(OR(PARAMS!H$1="",PARAMS!$D50=""),"",PARAMS!$C50*SUMPRODUCT((INDIRECT("'"&amp;PARAMS!$D50&amp;"'!C2:C65000")&gt;PARAMS!G$1)*((INDIRECT("'"&amp;PARAMS!$D50&amp;"'!C2:C65000")&lt;=PARAMS!H$1))*(INDIRECT("'"&amp;PARAMS!$D50&amp;"'!A2:A65000")=$C$3)*(OR($C$4="",INDIRECT("'"&amp;PARAMS!$D50&amp;"'!B2:B65000")=$C$4)),INDIRECT("'"&amp;PARAMS!$D50&amp;"'!D2:D65000"))))</f>
        <v>0</v>
      </c>
      <c r="D59" s="2">
        <f ca="1">IF(ISBLANK($C$3),IF(OR(PARAMS!I$1="",PARAMS!$D50=""),"",PARAMS!$C50*SUMPRODUCT((INDIRECT("'"&amp;PARAMS!$D50&amp;"'!C2:C65000")&gt;PARAMS!H$1)*((INDIRECT("'"&amp;PARAMS!$D50&amp;"'!C2:C65000")&lt;=PARAMS!I$1))*(OR($C$3="",INDIRECT("'"&amp;PARAMS!$D50&amp;"'!A2:A65000")=$C$3))*(OR($C$4="",INDIRECT("'"&amp;PARAMS!$D50&amp;"'!B2:B65000")=$C$4)),INDIRECT("'"&amp;PARAMS!$D50&amp;"'!D2:D65000"))),IF(OR(PARAMS!I$1="",PARAMS!$D50=""),"",PARAMS!$C50*SUMPRODUCT((INDIRECT("'"&amp;PARAMS!$D50&amp;"'!C2:C65000")&gt;PARAMS!H$1)*((INDIRECT("'"&amp;PARAMS!$D50&amp;"'!C2:C65000")&lt;=PARAMS!I$1))*(INDIRECT("'"&amp;PARAMS!$D50&amp;"'!A2:A65000")=$C$3)*(OR($C$4="",INDIRECT("'"&amp;PARAMS!$D50&amp;"'!B2:B65000")=$C$4)),INDIRECT("'"&amp;PARAMS!$D50&amp;"'!D2:D65000"))))</f>
        <v>0</v>
      </c>
      <c r="E59" s="2">
        <f ca="1">IF(ISBLANK($C$3),IF(OR(PARAMS!J$1="",PARAMS!$D50=""),"",PARAMS!$C50*SUMPRODUCT((INDIRECT("'"&amp;PARAMS!$D50&amp;"'!C2:C65000")&gt;PARAMS!I$1)*((INDIRECT("'"&amp;PARAMS!$D50&amp;"'!C2:C65000")&lt;=PARAMS!J$1))*(OR($C$3="",INDIRECT("'"&amp;PARAMS!$D50&amp;"'!A2:A65000")=$C$3))*(OR($C$4="",INDIRECT("'"&amp;PARAMS!$D50&amp;"'!B2:B65000")=$C$4)),INDIRECT("'"&amp;PARAMS!$D50&amp;"'!D2:D65000"))),IF(OR(PARAMS!J$1="",PARAMS!$D50=""),"",PARAMS!$C50*SUMPRODUCT((INDIRECT("'"&amp;PARAMS!$D50&amp;"'!C2:C65000")&gt;PARAMS!I$1)*((INDIRECT("'"&amp;PARAMS!$D50&amp;"'!C2:C65000")&lt;=PARAMS!J$1))*(INDIRECT("'"&amp;PARAMS!$D50&amp;"'!A2:A65000")=$C$3)*(OR($C$4="",INDIRECT("'"&amp;PARAMS!$D50&amp;"'!B2:B65000")=$C$4)),INDIRECT("'"&amp;PARAMS!$D50&amp;"'!D2:D65000"))))</f>
        <v>0</v>
      </c>
      <c r="F59" s="2">
        <f ca="1">IF(ISBLANK($C$3),IF(OR(PARAMS!K$1="",PARAMS!$D50=""),"",PARAMS!$C50*SUMPRODUCT((INDIRECT("'"&amp;PARAMS!$D50&amp;"'!C2:C65000")&gt;PARAMS!J$1)*((INDIRECT("'"&amp;PARAMS!$D50&amp;"'!C2:C65000")&lt;=PARAMS!K$1))*(OR($C$3="",INDIRECT("'"&amp;PARAMS!$D50&amp;"'!A2:A65000")=$C$3))*(OR($C$4="",INDIRECT("'"&amp;PARAMS!$D50&amp;"'!B2:B65000")=$C$4)),INDIRECT("'"&amp;PARAMS!$D50&amp;"'!D2:D65000"))),IF(OR(PARAMS!K$1="",PARAMS!$D50=""),"",PARAMS!$C50*SUMPRODUCT((INDIRECT("'"&amp;PARAMS!$D50&amp;"'!C2:C65000")&gt;PARAMS!J$1)*((INDIRECT("'"&amp;PARAMS!$D50&amp;"'!C2:C65000")&lt;=PARAMS!K$1))*(INDIRECT("'"&amp;PARAMS!$D50&amp;"'!A2:A65000")=$C$3)*(OR($C$4="",INDIRECT("'"&amp;PARAMS!$D50&amp;"'!B2:B65000")=$C$4)),INDIRECT("'"&amp;PARAMS!$D50&amp;"'!D2:D65000"))))</f>
        <v>0</v>
      </c>
      <c r="G59" s="2">
        <f ca="1">IF(ISBLANK($C$3),IF(OR(PARAMS!L$1="",PARAMS!$D50=""),"",PARAMS!$C50*SUMPRODUCT((INDIRECT("'"&amp;PARAMS!$D50&amp;"'!C2:C65000")&gt;PARAMS!K$1)*((INDIRECT("'"&amp;PARAMS!$D50&amp;"'!C2:C65000")&lt;=PARAMS!L$1))*(OR($C$3="",INDIRECT("'"&amp;PARAMS!$D50&amp;"'!A2:A65000")=$C$3))*(OR($C$4="",INDIRECT("'"&amp;PARAMS!$D50&amp;"'!B2:B65000")=$C$4)),INDIRECT("'"&amp;PARAMS!$D50&amp;"'!D2:D65000"))),IF(OR(PARAMS!L$1="",PARAMS!$D50=""),"",PARAMS!$C50*SUMPRODUCT((INDIRECT("'"&amp;PARAMS!$D50&amp;"'!C2:C65000")&gt;PARAMS!K$1)*((INDIRECT("'"&amp;PARAMS!$D50&amp;"'!C2:C65000")&lt;=PARAMS!L$1))*(INDIRECT("'"&amp;PARAMS!$D50&amp;"'!A2:A65000")=$C$3)*(OR($C$4="",INDIRECT("'"&amp;PARAMS!$D50&amp;"'!B2:B65000")=$C$4)),INDIRECT("'"&amp;PARAMS!$D50&amp;"'!D2:D65000"))))</f>
        <v>0</v>
      </c>
      <c r="H59" s="2">
        <f ca="1">IF(ISBLANK($C$3),IF(OR(PARAMS!M$1="",PARAMS!$D50=""),"",PARAMS!$C50*SUMPRODUCT((INDIRECT("'"&amp;PARAMS!$D50&amp;"'!C2:C65000")&gt;PARAMS!L$1)*((INDIRECT("'"&amp;PARAMS!$D50&amp;"'!C2:C65000")&lt;=PARAMS!M$1))*(OR($C$3="",INDIRECT("'"&amp;PARAMS!$D50&amp;"'!A2:A65000")=$C$3))*(OR($C$4="",INDIRECT("'"&amp;PARAMS!$D50&amp;"'!B2:B65000")=$C$4)),INDIRECT("'"&amp;PARAMS!$D50&amp;"'!D2:D65000"))),IF(OR(PARAMS!M$1="",PARAMS!$D50=""),"",PARAMS!$C50*SUMPRODUCT((INDIRECT("'"&amp;PARAMS!$D50&amp;"'!C2:C65000")&gt;PARAMS!L$1)*((INDIRECT("'"&amp;PARAMS!$D50&amp;"'!C2:C65000")&lt;=PARAMS!M$1))*(INDIRECT("'"&amp;PARAMS!$D50&amp;"'!A2:A65000")=$C$3)*(OR($C$4="",INDIRECT("'"&amp;PARAMS!$D50&amp;"'!B2:B65000")=$C$4)),INDIRECT("'"&amp;PARAMS!$D50&amp;"'!D2:D65000"))))</f>
        <v>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2:31" x14ac:dyDescent="0.25">
      <c r="B60" s="4" t="str">
        <f>IF(PARAMS!$E51="","",HYPERLINK("#"&amp;PARAMS!D51&amp;"!A1",PARAMS!E51))</f>
        <v>Taxe TVS</v>
      </c>
      <c r="C60" s="2">
        <f ca="1">IF(ISBLANK($C$3),IF(OR(PARAMS!H$1="",PARAMS!$D51=""),"",PARAMS!$C51*SUMPRODUCT((INDIRECT("'"&amp;PARAMS!$D51&amp;"'!C2:C65000")&gt;PARAMS!G$1)*((INDIRECT("'"&amp;PARAMS!$D51&amp;"'!C2:C65000")&lt;=PARAMS!H$1))*(OR($C$3="",INDIRECT("'"&amp;PARAMS!$D51&amp;"'!A2:A65000")=$C$3))*(OR($C$4="",INDIRECT("'"&amp;PARAMS!$D51&amp;"'!B2:B65000")=$C$4)),INDIRECT("'"&amp;PARAMS!$D51&amp;"'!D2:D65000"))),IF(OR(PARAMS!H$1="",PARAMS!$D51=""),"",PARAMS!$C51*SUMPRODUCT((INDIRECT("'"&amp;PARAMS!$D51&amp;"'!C2:C65000")&gt;PARAMS!G$1)*((INDIRECT("'"&amp;PARAMS!$D51&amp;"'!C2:C65000")&lt;=PARAMS!H$1))*(INDIRECT("'"&amp;PARAMS!$D51&amp;"'!A2:A65000")=$C$3)*(OR($C$4="",INDIRECT("'"&amp;PARAMS!$D51&amp;"'!B2:B65000")=$C$4)),INDIRECT("'"&amp;PARAMS!$D51&amp;"'!D2:D65000"))))</f>
        <v>0</v>
      </c>
      <c r="D60" s="2">
        <f ca="1">IF(ISBLANK($C$3),IF(OR(PARAMS!I$1="",PARAMS!$D51=""),"",PARAMS!$C51*SUMPRODUCT((INDIRECT("'"&amp;PARAMS!$D51&amp;"'!C2:C65000")&gt;PARAMS!H$1)*((INDIRECT("'"&amp;PARAMS!$D51&amp;"'!C2:C65000")&lt;=PARAMS!I$1))*(OR($C$3="",INDIRECT("'"&amp;PARAMS!$D51&amp;"'!A2:A65000")=$C$3))*(OR($C$4="",INDIRECT("'"&amp;PARAMS!$D51&amp;"'!B2:B65000")=$C$4)),INDIRECT("'"&amp;PARAMS!$D51&amp;"'!D2:D65000"))),IF(OR(PARAMS!I$1="",PARAMS!$D51=""),"",PARAMS!$C51*SUMPRODUCT((INDIRECT("'"&amp;PARAMS!$D51&amp;"'!C2:C65000")&gt;PARAMS!H$1)*((INDIRECT("'"&amp;PARAMS!$D51&amp;"'!C2:C65000")&lt;=PARAMS!I$1))*(INDIRECT("'"&amp;PARAMS!$D51&amp;"'!A2:A65000")=$C$3)*(OR($C$4="",INDIRECT("'"&amp;PARAMS!$D51&amp;"'!B2:B65000")=$C$4)),INDIRECT("'"&amp;PARAMS!$D51&amp;"'!D2:D65000"))))</f>
        <v>0</v>
      </c>
      <c r="E60" s="2">
        <f ca="1">IF(ISBLANK($C$3),IF(OR(PARAMS!J$1="",PARAMS!$D51=""),"",PARAMS!$C51*SUMPRODUCT((INDIRECT("'"&amp;PARAMS!$D51&amp;"'!C2:C65000")&gt;PARAMS!I$1)*((INDIRECT("'"&amp;PARAMS!$D51&amp;"'!C2:C65000")&lt;=PARAMS!J$1))*(OR($C$3="",INDIRECT("'"&amp;PARAMS!$D51&amp;"'!A2:A65000")=$C$3))*(OR($C$4="",INDIRECT("'"&amp;PARAMS!$D51&amp;"'!B2:B65000")=$C$4)),INDIRECT("'"&amp;PARAMS!$D51&amp;"'!D2:D65000"))),IF(OR(PARAMS!J$1="",PARAMS!$D51=""),"",PARAMS!$C51*SUMPRODUCT((INDIRECT("'"&amp;PARAMS!$D51&amp;"'!C2:C65000")&gt;PARAMS!I$1)*((INDIRECT("'"&amp;PARAMS!$D51&amp;"'!C2:C65000")&lt;=PARAMS!J$1))*(INDIRECT("'"&amp;PARAMS!$D51&amp;"'!A2:A65000")=$C$3)*(OR($C$4="",INDIRECT("'"&amp;PARAMS!$D51&amp;"'!B2:B65000")=$C$4)),INDIRECT("'"&amp;PARAMS!$D51&amp;"'!D2:D65000"))))</f>
        <v>0</v>
      </c>
      <c r="F60" s="2">
        <f ca="1">IF(ISBLANK($C$3),IF(OR(PARAMS!K$1="",PARAMS!$D51=""),"",PARAMS!$C51*SUMPRODUCT((INDIRECT("'"&amp;PARAMS!$D51&amp;"'!C2:C65000")&gt;PARAMS!J$1)*((INDIRECT("'"&amp;PARAMS!$D51&amp;"'!C2:C65000")&lt;=PARAMS!K$1))*(OR($C$3="",INDIRECT("'"&amp;PARAMS!$D51&amp;"'!A2:A65000")=$C$3))*(OR($C$4="",INDIRECT("'"&amp;PARAMS!$D51&amp;"'!B2:B65000")=$C$4)),INDIRECT("'"&amp;PARAMS!$D51&amp;"'!D2:D65000"))),IF(OR(PARAMS!K$1="",PARAMS!$D51=""),"",PARAMS!$C51*SUMPRODUCT((INDIRECT("'"&amp;PARAMS!$D51&amp;"'!C2:C65000")&gt;PARAMS!J$1)*((INDIRECT("'"&amp;PARAMS!$D51&amp;"'!C2:C65000")&lt;=PARAMS!K$1))*(INDIRECT("'"&amp;PARAMS!$D51&amp;"'!A2:A65000")=$C$3)*(OR($C$4="",INDIRECT("'"&amp;PARAMS!$D51&amp;"'!B2:B65000")=$C$4)),INDIRECT("'"&amp;PARAMS!$D51&amp;"'!D2:D65000"))))</f>
        <v>0</v>
      </c>
      <c r="G60" s="2">
        <f ca="1">IF(ISBLANK($C$3),IF(OR(PARAMS!L$1="",PARAMS!$D51=""),"",PARAMS!$C51*SUMPRODUCT((INDIRECT("'"&amp;PARAMS!$D51&amp;"'!C2:C65000")&gt;PARAMS!K$1)*((INDIRECT("'"&amp;PARAMS!$D51&amp;"'!C2:C65000")&lt;=PARAMS!L$1))*(OR($C$3="",INDIRECT("'"&amp;PARAMS!$D51&amp;"'!A2:A65000")=$C$3))*(OR($C$4="",INDIRECT("'"&amp;PARAMS!$D51&amp;"'!B2:B65000")=$C$4)),INDIRECT("'"&amp;PARAMS!$D51&amp;"'!D2:D65000"))),IF(OR(PARAMS!L$1="",PARAMS!$D51=""),"",PARAMS!$C51*SUMPRODUCT((INDIRECT("'"&amp;PARAMS!$D51&amp;"'!C2:C65000")&gt;PARAMS!K$1)*((INDIRECT("'"&amp;PARAMS!$D51&amp;"'!C2:C65000")&lt;=PARAMS!L$1))*(INDIRECT("'"&amp;PARAMS!$D51&amp;"'!A2:A65000")=$C$3)*(OR($C$4="",INDIRECT("'"&amp;PARAMS!$D51&amp;"'!B2:B65000")=$C$4)),INDIRECT("'"&amp;PARAMS!$D51&amp;"'!D2:D65000"))))</f>
        <v>0</v>
      </c>
      <c r="H60" s="2">
        <f ca="1">IF(ISBLANK($C$3),IF(OR(PARAMS!M$1="",PARAMS!$D51=""),"",PARAMS!$C51*SUMPRODUCT((INDIRECT("'"&amp;PARAMS!$D51&amp;"'!C2:C65000")&gt;PARAMS!L$1)*((INDIRECT("'"&amp;PARAMS!$D51&amp;"'!C2:C65000")&lt;=PARAMS!M$1))*(OR($C$3="",INDIRECT("'"&amp;PARAMS!$D51&amp;"'!A2:A65000")=$C$3))*(OR($C$4="",INDIRECT("'"&amp;PARAMS!$D51&amp;"'!B2:B65000")=$C$4)),INDIRECT("'"&amp;PARAMS!$D51&amp;"'!D2:D65000"))),IF(OR(PARAMS!M$1="",PARAMS!$D51=""),"",PARAMS!$C51*SUMPRODUCT((INDIRECT("'"&amp;PARAMS!$D51&amp;"'!C2:C65000")&gt;PARAMS!L$1)*((INDIRECT("'"&amp;PARAMS!$D51&amp;"'!C2:C65000")&lt;=PARAMS!M$1))*(INDIRECT("'"&amp;PARAMS!$D51&amp;"'!A2:A65000")=$C$3)*(OR($C$4="",INDIRECT("'"&amp;PARAMS!$D51&amp;"'!B2:B65000")=$C$4)),INDIRECT("'"&amp;PARAMS!$D51&amp;"'!D2:D65000"))))</f>
        <v>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2:31" x14ac:dyDescent="0.25">
      <c r="B61" s="4" t="str">
        <f>IF(PARAMS!$E52="","",HYPERLINK("#"&amp;PARAMS!D52&amp;"!A1",PARAMS!E52))</f>
        <v>Emprunt CRCA</v>
      </c>
      <c r="C61" s="2">
        <f ca="1">IF(ISBLANK($C$3),IF(OR(PARAMS!H$1="",PARAMS!$D52=""),"",PARAMS!$C52*SUMPRODUCT((INDIRECT("'"&amp;PARAMS!$D52&amp;"'!C2:C65000")&gt;PARAMS!G$1)*((INDIRECT("'"&amp;PARAMS!$D52&amp;"'!C2:C65000")&lt;=PARAMS!H$1))*(OR($C$3="",INDIRECT("'"&amp;PARAMS!$D52&amp;"'!A2:A65000")=$C$3))*(OR($C$4="",INDIRECT("'"&amp;PARAMS!$D52&amp;"'!B2:B65000")=$C$4)),INDIRECT("'"&amp;PARAMS!$D52&amp;"'!D2:D65000"))),IF(OR(PARAMS!H$1="",PARAMS!$D52=""),"",PARAMS!$C52*SUMPRODUCT((INDIRECT("'"&amp;PARAMS!$D52&amp;"'!C2:C65000")&gt;PARAMS!G$1)*((INDIRECT("'"&amp;PARAMS!$D52&amp;"'!C2:C65000")&lt;=PARAMS!H$1))*(INDIRECT("'"&amp;PARAMS!$D52&amp;"'!A2:A65000")=$C$3)*(OR($C$4="",INDIRECT("'"&amp;PARAMS!$D52&amp;"'!B2:B65000")=$C$4)),INDIRECT("'"&amp;PARAMS!$D52&amp;"'!D2:D65000"))))</f>
        <v>0</v>
      </c>
      <c r="D61" s="2">
        <f ca="1">IF(ISBLANK($C$3),IF(OR(PARAMS!I$1="",PARAMS!$D52=""),"",PARAMS!$C52*SUMPRODUCT((INDIRECT("'"&amp;PARAMS!$D52&amp;"'!C2:C65000")&gt;PARAMS!H$1)*((INDIRECT("'"&amp;PARAMS!$D52&amp;"'!C2:C65000")&lt;=PARAMS!I$1))*(OR($C$3="",INDIRECT("'"&amp;PARAMS!$D52&amp;"'!A2:A65000")=$C$3))*(OR($C$4="",INDIRECT("'"&amp;PARAMS!$D52&amp;"'!B2:B65000")=$C$4)),INDIRECT("'"&amp;PARAMS!$D52&amp;"'!D2:D65000"))),IF(OR(PARAMS!I$1="",PARAMS!$D52=""),"",PARAMS!$C52*SUMPRODUCT((INDIRECT("'"&amp;PARAMS!$D52&amp;"'!C2:C65000")&gt;PARAMS!H$1)*((INDIRECT("'"&amp;PARAMS!$D52&amp;"'!C2:C65000")&lt;=PARAMS!I$1))*(INDIRECT("'"&amp;PARAMS!$D52&amp;"'!A2:A65000")=$C$3)*(OR($C$4="",INDIRECT("'"&amp;PARAMS!$D52&amp;"'!B2:B65000")=$C$4)),INDIRECT("'"&amp;PARAMS!$D52&amp;"'!D2:D65000"))))</f>
        <v>0</v>
      </c>
      <c r="E61" s="2">
        <f ca="1">IF(ISBLANK($C$3),IF(OR(PARAMS!J$1="",PARAMS!$D52=""),"",PARAMS!$C52*SUMPRODUCT((INDIRECT("'"&amp;PARAMS!$D52&amp;"'!C2:C65000")&gt;PARAMS!I$1)*((INDIRECT("'"&amp;PARAMS!$D52&amp;"'!C2:C65000")&lt;=PARAMS!J$1))*(OR($C$3="",INDIRECT("'"&amp;PARAMS!$D52&amp;"'!A2:A65000")=$C$3))*(OR($C$4="",INDIRECT("'"&amp;PARAMS!$D52&amp;"'!B2:B65000")=$C$4)),INDIRECT("'"&amp;PARAMS!$D52&amp;"'!D2:D65000"))),IF(OR(PARAMS!J$1="",PARAMS!$D52=""),"",PARAMS!$C52*SUMPRODUCT((INDIRECT("'"&amp;PARAMS!$D52&amp;"'!C2:C65000")&gt;PARAMS!I$1)*((INDIRECT("'"&amp;PARAMS!$D52&amp;"'!C2:C65000")&lt;=PARAMS!J$1))*(INDIRECT("'"&amp;PARAMS!$D52&amp;"'!A2:A65000")=$C$3)*(OR($C$4="",INDIRECT("'"&amp;PARAMS!$D52&amp;"'!B2:B65000")=$C$4)),INDIRECT("'"&amp;PARAMS!$D52&amp;"'!D2:D65000"))))</f>
        <v>0</v>
      </c>
      <c r="F61" s="2">
        <f ca="1">IF(ISBLANK($C$3),IF(OR(PARAMS!K$1="",PARAMS!$D52=""),"",PARAMS!$C52*SUMPRODUCT((INDIRECT("'"&amp;PARAMS!$D52&amp;"'!C2:C65000")&gt;PARAMS!J$1)*((INDIRECT("'"&amp;PARAMS!$D52&amp;"'!C2:C65000")&lt;=PARAMS!K$1))*(OR($C$3="",INDIRECT("'"&amp;PARAMS!$D52&amp;"'!A2:A65000")=$C$3))*(OR($C$4="",INDIRECT("'"&amp;PARAMS!$D52&amp;"'!B2:B65000")=$C$4)),INDIRECT("'"&amp;PARAMS!$D52&amp;"'!D2:D65000"))),IF(OR(PARAMS!K$1="",PARAMS!$D52=""),"",PARAMS!$C52*SUMPRODUCT((INDIRECT("'"&amp;PARAMS!$D52&amp;"'!C2:C65000")&gt;PARAMS!J$1)*((INDIRECT("'"&amp;PARAMS!$D52&amp;"'!C2:C65000")&lt;=PARAMS!K$1))*(INDIRECT("'"&amp;PARAMS!$D52&amp;"'!A2:A65000")=$C$3)*(OR($C$4="",INDIRECT("'"&amp;PARAMS!$D52&amp;"'!B2:B65000")=$C$4)),INDIRECT("'"&amp;PARAMS!$D52&amp;"'!D2:D65000"))))</f>
        <v>0</v>
      </c>
      <c r="G61" s="2">
        <f ca="1">IF(ISBLANK($C$3),IF(OR(PARAMS!L$1="",PARAMS!$D52=""),"",PARAMS!$C52*SUMPRODUCT((INDIRECT("'"&amp;PARAMS!$D52&amp;"'!C2:C65000")&gt;PARAMS!K$1)*((INDIRECT("'"&amp;PARAMS!$D52&amp;"'!C2:C65000")&lt;=PARAMS!L$1))*(OR($C$3="",INDIRECT("'"&amp;PARAMS!$D52&amp;"'!A2:A65000")=$C$3))*(OR($C$4="",INDIRECT("'"&amp;PARAMS!$D52&amp;"'!B2:B65000")=$C$4)),INDIRECT("'"&amp;PARAMS!$D52&amp;"'!D2:D65000"))),IF(OR(PARAMS!L$1="",PARAMS!$D52=""),"",PARAMS!$C52*SUMPRODUCT((INDIRECT("'"&amp;PARAMS!$D52&amp;"'!C2:C65000")&gt;PARAMS!K$1)*((INDIRECT("'"&amp;PARAMS!$D52&amp;"'!C2:C65000")&lt;=PARAMS!L$1))*(INDIRECT("'"&amp;PARAMS!$D52&amp;"'!A2:A65000")=$C$3)*(OR($C$4="",INDIRECT("'"&amp;PARAMS!$D52&amp;"'!B2:B65000")=$C$4)),INDIRECT("'"&amp;PARAMS!$D52&amp;"'!D2:D65000"))))</f>
        <v>0</v>
      </c>
      <c r="H61" s="2">
        <f ca="1">IF(ISBLANK($C$3),IF(OR(PARAMS!M$1="",PARAMS!$D52=""),"",PARAMS!$C52*SUMPRODUCT((INDIRECT("'"&amp;PARAMS!$D52&amp;"'!C2:C65000")&gt;PARAMS!L$1)*((INDIRECT("'"&amp;PARAMS!$D52&amp;"'!C2:C65000")&lt;=PARAMS!M$1))*(OR($C$3="",INDIRECT("'"&amp;PARAMS!$D52&amp;"'!A2:A65000")=$C$3))*(OR($C$4="",INDIRECT("'"&amp;PARAMS!$D52&amp;"'!B2:B65000")=$C$4)),INDIRECT("'"&amp;PARAMS!$D52&amp;"'!D2:D65000"))),IF(OR(PARAMS!M$1="",PARAMS!$D52=""),"",PARAMS!$C52*SUMPRODUCT((INDIRECT("'"&amp;PARAMS!$D52&amp;"'!C2:C65000")&gt;PARAMS!L$1)*((INDIRECT("'"&amp;PARAMS!$D52&amp;"'!C2:C65000")&lt;=PARAMS!M$1))*(INDIRECT("'"&amp;PARAMS!$D52&amp;"'!A2:A65000")=$C$3)*(OR($C$4="",INDIRECT("'"&amp;PARAMS!$D52&amp;"'!B2:B65000")=$C$4)),INDIRECT("'"&amp;PARAMS!$D52&amp;"'!D2:D65000"))))</f>
        <v>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2:31" x14ac:dyDescent="0.25">
      <c r="B62" s="4" t="str">
        <f>IF(PARAMS!$E53="","",HYPERLINK("#"&amp;PARAMS!D53&amp;"!A1",PARAMS!E53))</f>
        <v>Emprunt CIC</v>
      </c>
      <c r="C62" s="2">
        <f ca="1">IF(ISBLANK($C$3),IF(OR(PARAMS!H$1="",PARAMS!$D53=""),"",PARAMS!$C53*SUMPRODUCT((INDIRECT("'"&amp;PARAMS!$D53&amp;"'!C2:C65000")&gt;PARAMS!G$1)*((INDIRECT("'"&amp;PARAMS!$D53&amp;"'!C2:C65000")&lt;=PARAMS!H$1))*(OR($C$3="",INDIRECT("'"&amp;PARAMS!$D53&amp;"'!A2:A65000")=$C$3))*(OR($C$4="",INDIRECT("'"&amp;PARAMS!$D53&amp;"'!B2:B65000")=$C$4)),INDIRECT("'"&amp;PARAMS!$D53&amp;"'!D2:D65000"))),IF(OR(PARAMS!H$1="",PARAMS!$D53=""),"",PARAMS!$C53*SUMPRODUCT((INDIRECT("'"&amp;PARAMS!$D53&amp;"'!C2:C65000")&gt;PARAMS!G$1)*((INDIRECT("'"&amp;PARAMS!$D53&amp;"'!C2:C65000")&lt;=PARAMS!H$1))*(INDIRECT("'"&amp;PARAMS!$D53&amp;"'!A2:A65000")=$C$3)*(OR($C$4="",INDIRECT("'"&amp;PARAMS!$D53&amp;"'!B2:B65000")=$C$4)),INDIRECT("'"&amp;PARAMS!$D53&amp;"'!D2:D65000"))))</f>
        <v>0</v>
      </c>
      <c r="D62" s="2">
        <f ca="1">IF(ISBLANK($C$3),IF(OR(PARAMS!I$1="",PARAMS!$D53=""),"",PARAMS!$C53*SUMPRODUCT((INDIRECT("'"&amp;PARAMS!$D53&amp;"'!C2:C65000")&gt;PARAMS!H$1)*((INDIRECT("'"&amp;PARAMS!$D53&amp;"'!C2:C65000")&lt;=PARAMS!I$1))*(OR($C$3="",INDIRECT("'"&amp;PARAMS!$D53&amp;"'!A2:A65000")=$C$3))*(OR($C$4="",INDIRECT("'"&amp;PARAMS!$D53&amp;"'!B2:B65000")=$C$4)),INDIRECT("'"&amp;PARAMS!$D53&amp;"'!D2:D65000"))),IF(OR(PARAMS!I$1="",PARAMS!$D53=""),"",PARAMS!$C53*SUMPRODUCT((INDIRECT("'"&amp;PARAMS!$D53&amp;"'!C2:C65000")&gt;PARAMS!H$1)*((INDIRECT("'"&amp;PARAMS!$D53&amp;"'!C2:C65000")&lt;=PARAMS!I$1))*(INDIRECT("'"&amp;PARAMS!$D53&amp;"'!A2:A65000")=$C$3)*(OR($C$4="",INDIRECT("'"&amp;PARAMS!$D53&amp;"'!B2:B65000")=$C$4)),INDIRECT("'"&amp;PARAMS!$D53&amp;"'!D2:D65000"))))</f>
        <v>0</v>
      </c>
      <c r="E62" s="2">
        <f ca="1">IF(ISBLANK($C$3),IF(OR(PARAMS!J$1="",PARAMS!$D53=""),"",PARAMS!$C53*SUMPRODUCT((INDIRECT("'"&amp;PARAMS!$D53&amp;"'!C2:C65000")&gt;PARAMS!I$1)*((INDIRECT("'"&amp;PARAMS!$D53&amp;"'!C2:C65000")&lt;=PARAMS!J$1))*(OR($C$3="",INDIRECT("'"&amp;PARAMS!$D53&amp;"'!A2:A65000")=$C$3))*(OR($C$4="",INDIRECT("'"&amp;PARAMS!$D53&amp;"'!B2:B65000")=$C$4)),INDIRECT("'"&amp;PARAMS!$D53&amp;"'!D2:D65000"))),IF(OR(PARAMS!J$1="",PARAMS!$D53=""),"",PARAMS!$C53*SUMPRODUCT((INDIRECT("'"&amp;PARAMS!$D53&amp;"'!C2:C65000")&gt;PARAMS!I$1)*((INDIRECT("'"&amp;PARAMS!$D53&amp;"'!C2:C65000")&lt;=PARAMS!J$1))*(INDIRECT("'"&amp;PARAMS!$D53&amp;"'!A2:A65000")=$C$3)*(OR($C$4="",INDIRECT("'"&amp;PARAMS!$D53&amp;"'!B2:B65000")=$C$4)),INDIRECT("'"&amp;PARAMS!$D53&amp;"'!D2:D65000"))))</f>
        <v>0</v>
      </c>
      <c r="F62" s="2">
        <f ca="1">IF(ISBLANK($C$3),IF(OR(PARAMS!K$1="",PARAMS!$D53=""),"",PARAMS!$C53*SUMPRODUCT((INDIRECT("'"&amp;PARAMS!$D53&amp;"'!C2:C65000")&gt;PARAMS!J$1)*((INDIRECT("'"&amp;PARAMS!$D53&amp;"'!C2:C65000")&lt;=PARAMS!K$1))*(OR($C$3="",INDIRECT("'"&amp;PARAMS!$D53&amp;"'!A2:A65000")=$C$3))*(OR($C$4="",INDIRECT("'"&amp;PARAMS!$D53&amp;"'!B2:B65000")=$C$4)),INDIRECT("'"&amp;PARAMS!$D53&amp;"'!D2:D65000"))),IF(OR(PARAMS!K$1="",PARAMS!$D53=""),"",PARAMS!$C53*SUMPRODUCT((INDIRECT("'"&amp;PARAMS!$D53&amp;"'!C2:C65000")&gt;PARAMS!J$1)*((INDIRECT("'"&amp;PARAMS!$D53&amp;"'!C2:C65000")&lt;=PARAMS!K$1))*(INDIRECT("'"&amp;PARAMS!$D53&amp;"'!A2:A65000")=$C$3)*(OR($C$4="",INDIRECT("'"&amp;PARAMS!$D53&amp;"'!B2:B65000")=$C$4)),INDIRECT("'"&amp;PARAMS!$D53&amp;"'!D2:D65000"))))</f>
        <v>0</v>
      </c>
      <c r="G62" s="2">
        <f ca="1">IF(ISBLANK($C$3),IF(OR(PARAMS!L$1="",PARAMS!$D53=""),"",PARAMS!$C53*SUMPRODUCT((INDIRECT("'"&amp;PARAMS!$D53&amp;"'!C2:C65000")&gt;PARAMS!K$1)*((INDIRECT("'"&amp;PARAMS!$D53&amp;"'!C2:C65000")&lt;=PARAMS!L$1))*(OR($C$3="",INDIRECT("'"&amp;PARAMS!$D53&amp;"'!A2:A65000")=$C$3))*(OR($C$4="",INDIRECT("'"&amp;PARAMS!$D53&amp;"'!B2:B65000")=$C$4)),INDIRECT("'"&amp;PARAMS!$D53&amp;"'!D2:D65000"))),IF(OR(PARAMS!L$1="",PARAMS!$D53=""),"",PARAMS!$C53*SUMPRODUCT((INDIRECT("'"&amp;PARAMS!$D53&amp;"'!C2:C65000")&gt;PARAMS!K$1)*((INDIRECT("'"&amp;PARAMS!$D53&amp;"'!C2:C65000")&lt;=PARAMS!L$1))*(INDIRECT("'"&amp;PARAMS!$D53&amp;"'!A2:A65000")=$C$3)*(OR($C$4="",INDIRECT("'"&amp;PARAMS!$D53&amp;"'!B2:B65000")=$C$4)),INDIRECT("'"&amp;PARAMS!$D53&amp;"'!D2:D65000"))))</f>
        <v>0</v>
      </c>
      <c r="H62" s="2">
        <f ca="1">IF(ISBLANK($C$3),IF(OR(PARAMS!M$1="",PARAMS!$D53=""),"",PARAMS!$C53*SUMPRODUCT((INDIRECT("'"&amp;PARAMS!$D53&amp;"'!C2:C65000")&gt;PARAMS!L$1)*((INDIRECT("'"&amp;PARAMS!$D53&amp;"'!C2:C65000")&lt;=PARAMS!M$1))*(OR($C$3="",INDIRECT("'"&amp;PARAMS!$D53&amp;"'!A2:A65000")=$C$3))*(OR($C$4="",INDIRECT("'"&amp;PARAMS!$D53&amp;"'!B2:B65000")=$C$4)),INDIRECT("'"&amp;PARAMS!$D53&amp;"'!D2:D65000"))),IF(OR(PARAMS!M$1="",PARAMS!$D53=""),"",PARAMS!$C53*SUMPRODUCT((INDIRECT("'"&amp;PARAMS!$D53&amp;"'!C2:C65000")&gt;PARAMS!L$1)*((INDIRECT("'"&amp;PARAMS!$D53&amp;"'!C2:C65000")&lt;=PARAMS!M$1))*(INDIRECT("'"&amp;PARAMS!$D53&amp;"'!A2:A65000")=$C$3)*(OR($C$4="",INDIRECT("'"&amp;PARAMS!$D53&amp;"'!B2:B65000")=$C$4)),INDIRECT("'"&amp;PARAMS!$D53&amp;"'!D2:D65000"))))</f>
        <v>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2:31" x14ac:dyDescent="0.25">
      <c r="B63" s="4" t="str">
        <f>IF(PARAMS!$E54="","",HYPERLINK("#"&amp;PARAMS!D54&amp;"!A1",PARAMS!E54))</f>
        <v>Emprunt BP</v>
      </c>
      <c r="C63" s="2">
        <f ca="1">IF(ISBLANK($C$3),IF(OR(PARAMS!H$1="",PARAMS!$D54=""),"",PARAMS!$C54*SUMPRODUCT((INDIRECT("'"&amp;PARAMS!$D54&amp;"'!C2:C65000")&gt;PARAMS!G$1)*((INDIRECT("'"&amp;PARAMS!$D54&amp;"'!C2:C65000")&lt;=PARAMS!H$1))*(OR($C$3="",INDIRECT("'"&amp;PARAMS!$D54&amp;"'!A2:A65000")=$C$3))*(OR($C$4="",INDIRECT("'"&amp;PARAMS!$D54&amp;"'!B2:B65000")=$C$4)),INDIRECT("'"&amp;PARAMS!$D54&amp;"'!D2:D65000"))),IF(OR(PARAMS!H$1="",PARAMS!$D54=""),"",PARAMS!$C54*SUMPRODUCT((INDIRECT("'"&amp;PARAMS!$D54&amp;"'!C2:C65000")&gt;PARAMS!G$1)*((INDIRECT("'"&amp;PARAMS!$D54&amp;"'!C2:C65000")&lt;=PARAMS!H$1))*(INDIRECT("'"&amp;PARAMS!$D54&amp;"'!A2:A65000")=$C$3)*(OR($C$4="",INDIRECT("'"&amp;PARAMS!$D54&amp;"'!B2:B65000")=$C$4)),INDIRECT("'"&amp;PARAMS!$D54&amp;"'!D2:D65000"))))</f>
        <v>0</v>
      </c>
      <c r="D63" s="2">
        <f ca="1">IF(ISBLANK($C$3),IF(OR(PARAMS!I$1="",PARAMS!$D54=""),"",PARAMS!$C54*SUMPRODUCT((INDIRECT("'"&amp;PARAMS!$D54&amp;"'!C2:C65000")&gt;PARAMS!H$1)*((INDIRECT("'"&amp;PARAMS!$D54&amp;"'!C2:C65000")&lt;=PARAMS!I$1))*(OR($C$3="",INDIRECT("'"&amp;PARAMS!$D54&amp;"'!A2:A65000")=$C$3))*(OR($C$4="",INDIRECT("'"&amp;PARAMS!$D54&amp;"'!B2:B65000")=$C$4)),INDIRECT("'"&amp;PARAMS!$D54&amp;"'!D2:D65000"))),IF(OR(PARAMS!I$1="",PARAMS!$D54=""),"",PARAMS!$C54*SUMPRODUCT((INDIRECT("'"&amp;PARAMS!$D54&amp;"'!C2:C65000")&gt;PARAMS!H$1)*((INDIRECT("'"&amp;PARAMS!$D54&amp;"'!C2:C65000")&lt;=PARAMS!I$1))*(INDIRECT("'"&amp;PARAMS!$D54&amp;"'!A2:A65000")=$C$3)*(OR($C$4="",INDIRECT("'"&amp;PARAMS!$D54&amp;"'!B2:B65000")=$C$4)),INDIRECT("'"&amp;PARAMS!$D54&amp;"'!D2:D65000"))))</f>
        <v>0</v>
      </c>
      <c r="E63" s="2">
        <f ca="1">IF(ISBLANK($C$3),IF(OR(PARAMS!J$1="",PARAMS!$D54=""),"",PARAMS!$C54*SUMPRODUCT((INDIRECT("'"&amp;PARAMS!$D54&amp;"'!C2:C65000")&gt;PARAMS!I$1)*((INDIRECT("'"&amp;PARAMS!$D54&amp;"'!C2:C65000")&lt;=PARAMS!J$1))*(OR($C$3="",INDIRECT("'"&amp;PARAMS!$D54&amp;"'!A2:A65000")=$C$3))*(OR($C$4="",INDIRECT("'"&amp;PARAMS!$D54&amp;"'!B2:B65000")=$C$4)),INDIRECT("'"&amp;PARAMS!$D54&amp;"'!D2:D65000"))),IF(OR(PARAMS!J$1="",PARAMS!$D54=""),"",PARAMS!$C54*SUMPRODUCT((INDIRECT("'"&amp;PARAMS!$D54&amp;"'!C2:C65000")&gt;PARAMS!I$1)*((INDIRECT("'"&amp;PARAMS!$D54&amp;"'!C2:C65000")&lt;=PARAMS!J$1))*(INDIRECT("'"&amp;PARAMS!$D54&amp;"'!A2:A65000")=$C$3)*(OR($C$4="",INDIRECT("'"&amp;PARAMS!$D54&amp;"'!B2:B65000")=$C$4)),INDIRECT("'"&amp;PARAMS!$D54&amp;"'!D2:D65000"))))</f>
        <v>0</v>
      </c>
      <c r="F63" s="2">
        <f ca="1">IF(ISBLANK($C$3),IF(OR(PARAMS!K$1="",PARAMS!$D54=""),"",PARAMS!$C54*SUMPRODUCT((INDIRECT("'"&amp;PARAMS!$D54&amp;"'!C2:C65000")&gt;PARAMS!J$1)*((INDIRECT("'"&amp;PARAMS!$D54&amp;"'!C2:C65000")&lt;=PARAMS!K$1))*(OR($C$3="",INDIRECT("'"&amp;PARAMS!$D54&amp;"'!A2:A65000")=$C$3))*(OR($C$4="",INDIRECT("'"&amp;PARAMS!$D54&amp;"'!B2:B65000")=$C$4)),INDIRECT("'"&amp;PARAMS!$D54&amp;"'!D2:D65000"))),IF(OR(PARAMS!K$1="",PARAMS!$D54=""),"",PARAMS!$C54*SUMPRODUCT((INDIRECT("'"&amp;PARAMS!$D54&amp;"'!C2:C65000")&gt;PARAMS!J$1)*((INDIRECT("'"&amp;PARAMS!$D54&amp;"'!C2:C65000")&lt;=PARAMS!K$1))*(INDIRECT("'"&amp;PARAMS!$D54&amp;"'!A2:A65000")=$C$3)*(OR($C$4="",INDIRECT("'"&amp;PARAMS!$D54&amp;"'!B2:B65000")=$C$4)),INDIRECT("'"&amp;PARAMS!$D54&amp;"'!D2:D65000"))))</f>
        <v>0</v>
      </c>
      <c r="G63" s="2">
        <f ca="1">IF(ISBLANK($C$3),IF(OR(PARAMS!L$1="",PARAMS!$D54=""),"",PARAMS!$C54*SUMPRODUCT((INDIRECT("'"&amp;PARAMS!$D54&amp;"'!C2:C65000")&gt;PARAMS!K$1)*((INDIRECT("'"&amp;PARAMS!$D54&amp;"'!C2:C65000")&lt;=PARAMS!L$1))*(OR($C$3="",INDIRECT("'"&amp;PARAMS!$D54&amp;"'!A2:A65000")=$C$3))*(OR($C$4="",INDIRECT("'"&amp;PARAMS!$D54&amp;"'!B2:B65000")=$C$4)),INDIRECT("'"&amp;PARAMS!$D54&amp;"'!D2:D65000"))),IF(OR(PARAMS!L$1="",PARAMS!$D54=""),"",PARAMS!$C54*SUMPRODUCT((INDIRECT("'"&amp;PARAMS!$D54&amp;"'!C2:C65000")&gt;PARAMS!K$1)*((INDIRECT("'"&amp;PARAMS!$D54&amp;"'!C2:C65000")&lt;=PARAMS!L$1))*(INDIRECT("'"&amp;PARAMS!$D54&amp;"'!A2:A65000")=$C$3)*(OR($C$4="",INDIRECT("'"&amp;PARAMS!$D54&amp;"'!B2:B65000")=$C$4)),INDIRECT("'"&amp;PARAMS!$D54&amp;"'!D2:D65000"))))</f>
        <v>0</v>
      </c>
      <c r="H63" s="2">
        <f ca="1">IF(ISBLANK($C$3),IF(OR(PARAMS!M$1="",PARAMS!$D54=""),"",PARAMS!$C54*SUMPRODUCT((INDIRECT("'"&amp;PARAMS!$D54&amp;"'!C2:C65000")&gt;PARAMS!L$1)*((INDIRECT("'"&amp;PARAMS!$D54&amp;"'!C2:C65000")&lt;=PARAMS!M$1))*(OR($C$3="",INDIRECT("'"&amp;PARAMS!$D54&amp;"'!A2:A65000")=$C$3))*(OR($C$4="",INDIRECT("'"&amp;PARAMS!$D54&amp;"'!B2:B65000")=$C$4)),INDIRECT("'"&amp;PARAMS!$D54&amp;"'!D2:D65000"))),IF(OR(PARAMS!M$1="",PARAMS!$D54=""),"",PARAMS!$C54*SUMPRODUCT((INDIRECT("'"&amp;PARAMS!$D54&amp;"'!C2:C65000")&gt;PARAMS!L$1)*((INDIRECT("'"&amp;PARAMS!$D54&amp;"'!C2:C65000")&lt;=PARAMS!M$1))*(INDIRECT("'"&amp;PARAMS!$D54&amp;"'!A2:A65000")=$C$3)*(OR($C$4="",INDIRECT("'"&amp;PARAMS!$D54&amp;"'!B2:B65000")=$C$4)),INDIRECT("'"&amp;PARAMS!$D54&amp;"'!D2:D65000"))))</f>
        <v>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2:31" x14ac:dyDescent="0.25">
      <c r="B64" s="4" t="str">
        <f>IF(PARAMS!$E55="","",HYPERLINK("#"&amp;PARAMS!D55&amp;"!A1",PARAMS!E55))</f>
        <v>Emprunts HSBC</v>
      </c>
      <c r="C64" s="2">
        <f ca="1">IF(ISBLANK($C$3),IF(OR(PARAMS!H$1="",PARAMS!$D55=""),"",PARAMS!$C55*SUMPRODUCT((INDIRECT("'"&amp;PARAMS!$D55&amp;"'!C2:C65000")&gt;PARAMS!G$1)*((INDIRECT("'"&amp;PARAMS!$D55&amp;"'!C2:C65000")&lt;=PARAMS!H$1))*(OR($C$3="",INDIRECT("'"&amp;PARAMS!$D55&amp;"'!A2:A65000")=$C$3))*(OR($C$4="",INDIRECT("'"&amp;PARAMS!$D55&amp;"'!B2:B65000")=$C$4)),INDIRECT("'"&amp;PARAMS!$D55&amp;"'!D2:D65000"))),IF(OR(PARAMS!H$1="",PARAMS!$D55=""),"",PARAMS!$C55*SUMPRODUCT((INDIRECT("'"&amp;PARAMS!$D55&amp;"'!C2:C65000")&gt;PARAMS!G$1)*((INDIRECT("'"&amp;PARAMS!$D55&amp;"'!C2:C65000")&lt;=PARAMS!H$1))*(INDIRECT("'"&amp;PARAMS!$D55&amp;"'!A2:A65000")=$C$3)*(OR($C$4="",INDIRECT("'"&amp;PARAMS!$D55&amp;"'!B2:B65000")=$C$4)),INDIRECT("'"&amp;PARAMS!$D55&amp;"'!D2:D65000"))))</f>
        <v>0</v>
      </c>
      <c r="D64" s="2">
        <f ca="1">IF(ISBLANK($C$3),IF(OR(PARAMS!I$1="",PARAMS!$D55=""),"",PARAMS!$C55*SUMPRODUCT((INDIRECT("'"&amp;PARAMS!$D55&amp;"'!C2:C65000")&gt;PARAMS!H$1)*((INDIRECT("'"&amp;PARAMS!$D55&amp;"'!C2:C65000")&lt;=PARAMS!I$1))*(OR($C$3="",INDIRECT("'"&amp;PARAMS!$D55&amp;"'!A2:A65000")=$C$3))*(OR($C$4="",INDIRECT("'"&amp;PARAMS!$D55&amp;"'!B2:B65000")=$C$4)),INDIRECT("'"&amp;PARAMS!$D55&amp;"'!D2:D65000"))),IF(OR(PARAMS!I$1="",PARAMS!$D55=""),"",PARAMS!$C55*SUMPRODUCT((INDIRECT("'"&amp;PARAMS!$D55&amp;"'!C2:C65000")&gt;PARAMS!H$1)*((INDIRECT("'"&amp;PARAMS!$D55&amp;"'!C2:C65000")&lt;=PARAMS!I$1))*(INDIRECT("'"&amp;PARAMS!$D55&amp;"'!A2:A65000")=$C$3)*(OR($C$4="",INDIRECT("'"&amp;PARAMS!$D55&amp;"'!B2:B65000")=$C$4)),INDIRECT("'"&amp;PARAMS!$D55&amp;"'!D2:D65000"))))</f>
        <v>0</v>
      </c>
      <c r="E64" s="2">
        <f ca="1">IF(ISBLANK($C$3),IF(OR(PARAMS!J$1="",PARAMS!$D55=""),"",PARAMS!$C55*SUMPRODUCT((INDIRECT("'"&amp;PARAMS!$D55&amp;"'!C2:C65000")&gt;PARAMS!I$1)*((INDIRECT("'"&amp;PARAMS!$D55&amp;"'!C2:C65000")&lt;=PARAMS!J$1))*(OR($C$3="",INDIRECT("'"&amp;PARAMS!$D55&amp;"'!A2:A65000")=$C$3))*(OR($C$4="",INDIRECT("'"&amp;PARAMS!$D55&amp;"'!B2:B65000")=$C$4)),INDIRECT("'"&amp;PARAMS!$D55&amp;"'!D2:D65000"))),IF(OR(PARAMS!J$1="",PARAMS!$D55=""),"",PARAMS!$C55*SUMPRODUCT((INDIRECT("'"&amp;PARAMS!$D55&amp;"'!C2:C65000")&gt;PARAMS!I$1)*((INDIRECT("'"&amp;PARAMS!$D55&amp;"'!C2:C65000")&lt;=PARAMS!J$1))*(INDIRECT("'"&amp;PARAMS!$D55&amp;"'!A2:A65000")=$C$3)*(OR($C$4="",INDIRECT("'"&amp;PARAMS!$D55&amp;"'!B2:B65000")=$C$4)),INDIRECT("'"&amp;PARAMS!$D55&amp;"'!D2:D65000"))))</f>
        <v>0</v>
      </c>
      <c r="F64" s="2">
        <f ca="1">IF(ISBLANK($C$3),IF(OR(PARAMS!K$1="",PARAMS!$D55=""),"",PARAMS!$C55*SUMPRODUCT((INDIRECT("'"&amp;PARAMS!$D55&amp;"'!C2:C65000")&gt;PARAMS!J$1)*((INDIRECT("'"&amp;PARAMS!$D55&amp;"'!C2:C65000")&lt;=PARAMS!K$1))*(OR($C$3="",INDIRECT("'"&amp;PARAMS!$D55&amp;"'!A2:A65000")=$C$3))*(OR($C$4="",INDIRECT("'"&amp;PARAMS!$D55&amp;"'!B2:B65000")=$C$4)),INDIRECT("'"&amp;PARAMS!$D55&amp;"'!D2:D65000"))),IF(OR(PARAMS!K$1="",PARAMS!$D55=""),"",PARAMS!$C55*SUMPRODUCT((INDIRECT("'"&amp;PARAMS!$D55&amp;"'!C2:C65000")&gt;PARAMS!J$1)*((INDIRECT("'"&amp;PARAMS!$D55&amp;"'!C2:C65000")&lt;=PARAMS!K$1))*(INDIRECT("'"&amp;PARAMS!$D55&amp;"'!A2:A65000")=$C$3)*(OR($C$4="",INDIRECT("'"&amp;PARAMS!$D55&amp;"'!B2:B65000")=$C$4)),INDIRECT("'"&amp;PARAMS!$D55&amp;"'!D2:D65000"))))</f>
        <v>0</v>
      </c>
      <c r="G64" s="2">
        <f ca="1">IF(ISBLANK($C$3),IF(OR(PARAMS!L$1="",PARAMS!$D55=""),"",PARAMS!$C55*SUMPRODUCT((INDIRECT("'"&amp;PARAMS!$D55&amp;"'!C2:C65000")&gt;PARAMS!K$1)*((INDIRECT("'"&amp;PARAMS!$D55&amp;"'!C2:C65000")&lt;=PARAMS!L$1))*(OR($C$3="",INDIRECT("'"&amp;PARAMS!$D55&amp;"'!A2:A65000")=$C$3))*(OR($C$4="",INDIRECT("'"&amp;PARAMS!$D55&amp;"'!B2:B65000")=$C$4)),INDIRECT("'"&amp;PARAMS!$D55&amp;"'!D2:D65000"))),IF(OR(PARAMS!L$1="",PARAMS!$D55=""),"",PARAMS!$C55*SUMPRODUCT((INDIRECT("'"&amp;PARAMS!$D55&amp;"'!C2:C65000")&gt;PARAMS!K$1)*((INDIRECT("'"&amp;PARAMS!$D55&amp;"'!C2:C65000")&lt;=PARAMS!L$1))*(INDIRECT("'"&amp;PARAMS!$D55&amp;"'!A2:A65000")=$C$3)*(OR($C$4="",INDIRECT("'"&amp;PARAMS!$D55&amp;"'!B2:B65000")=$C$4)),INDIRECT("'"&amp;PARAMS!$D55&amp;"'!D2:D65000"))))</f>
        <v>0</v>
      </c>
      <c r="H64" s="2">
        <f ca="1">IF(ISBLANK($C$3),IF(OR(PARAMS!M$1="",PARAMS!$D55=""),"",PARAMS!$C55*SUMPRODUCT((INDIRECT("'"&amp;PARAMS!$D55&amp;"'!C2:C65000")&gt;PARAMS!L$1)*((INDIRECT("'"&amp;PARAMS!$D55&amp;"'!C2:C65000")&lt;=PARAMS!M$1))*(OR($C$3="",INDIRECT("'"&amp;PARAMS!$D55&amp;"'!A2:A65000")=$C$3))*(OR($C$4="",INDIRECT("'"&amp;PARAMS!$D55&amp;"'!B2:B65000")=$C$4)),INDIRECT("'"&amp;PARAMS!$D55&amp;"'!D2:D65000"))),IF(OR(PARAMS!M$1="",PARAMS!$D55=""),"",PARAMS!$C55*SUMPRODUCT((INDIRECT("'"&amp;PARAMS!$D55&amp;"'!C2:C65000")&gt;PARAMS!L$1)*((INDIRECT("'"&amp;PARAMS!$D55&amp;"'!C2:C65000")&lt;=PARAMS!M$1))*(INDIRECT("'"&amp;PARAMS!$D55&amp;"'!A2:A65000")=$C$3)*(OR($C$4="",INDIRECT("'"&amp;PARAMS!$D55&amp;"'!B2:B65000")=$C$4)),INDIRECT("'"&amp;PARAMS!$D55&amp;"'!D2:D65000"))))</f>
        <v>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2:31" x14ac:dyDescent="0.25">
      <c r="B65" s="4" t="str">
        <f>IF(PARAMS!$E56="","",HYPERLINK("#"&amp;PARAMS!D56&amp;"!A1",PARAMS!E56))</f>
        <v>Emprunt BRA</v>
      </c>
      <c r="C65" s="2">
        <f ca="1">IF(ISBLANK($C$3),IF(OR(PARAMS!H$1="",PARAMS!$D56=""),"",PARAMS!$C56*SUMPRODUCT((INDIRECT("'"&amp;PARAMS!$D56&amp;"'!C2:C65000")&gt;PARAMS!G$1)*((INDIRECT("'"&amp;PARAMS!$D56&amp;"'!C2:C65000")&lt;=PARAMS!H$1))*(OR($C$3="",INDIRECT("'"&amp;PARAMS!$D56&amp;"'!A2:A65000")=$C$3))*(OR($C$4="",INDIRECT("'"&amp;PARAMS!$D56&amp;"'!B2:B65000")=$C$4)),INDIRECT("'"&amp;PARAMS!$D56&amp;"'!D2:D65000"))),IF(OR(PARAMS!H$1="",PARAMS!$D56=""),"",PARAMS!$C56*SUMPRODUCT((INDIRECT("'"&amp;PARAMS!$D56&amp;"'!C2:C65000")&gt;PARAMS!G$1)*((INDIRECT("'"&amp;PARAMS!$D56&amp;"'!C2:C65000")&lt;=PARAMS!H$1))*(INDIRECT("'"&amp;PARAMS!$D56&amp;"'!A2:A65000")=$C$3)*(OR($C$4="",INDIRECT("'"&amp;PARAMS!$D56&amp;"'!B2:B65000")=$C$4)),INDIRECT("'"&amp;PARAMS!$D56&amp;"'!D2:D65000"))))</f>
        <v>0</v>
      </c>
      <c r="D65" s="2">
        <f ca="1">IF(ISBLANK($C$3),IF(OR(PARAMS!I$1="",PARAMS!$D56=""),"",PARAMS!$C56*SUMPRODUCT((INDIRECT("'"&amp;PARAMS!$D56&amp;"'!C2:C65000")&gt;PARAMS!H$1)*((INDIRECT("'"&amp;PARAMS!$D56&amp;"'!C2:C65000")&lt;=PARAMS!I$1))*(OR($C$3="",INDIRECT("'"&amp;PARAMS!$D56&amp;"'!A2:A65000")=$C$3))*(OR($C$4="",INDIRECT("'"&amp;PARAMS!$D56&amp;"'!B2:B65000")=$C$4)),INDIRECT("'"&amp;PARAMS!$D56&amp;"'!D2:D65000"))),IF(OR(PARAMS!I$1="",PARAMS!$D56=""),"",PARAMS!$C56*SUMPRODUCT((INDIRECT("'"&amp;PARAMS!$D56&amp;"'!C2:C65000")&gt;PARAMS!H$1)*((INDIRECT("'"&amp;PARAMS!$D56&amp;"'!C2:C65000")&lt;=PARAMS!I$1))*(INDIRECT("'"&amp;PARAMS!$D56&amp;"'!A2:A65000")=$C$3)*(OR($C$4="",INDIRECT("'"&amp;PARAMS!$D56&amp;"'!B2:B65000")=$C$4)),INDIRECT("'"&amp;PARAMS!$D56&amp;"'!D2:D65000"))))</f>
        <v>0</v>
      </c>
      <c r="E65" s="2">
        <f ca="1">IF(ISBLANK($C$3),IF(OR(PARAMS!J$1="",PARAMS!$D56=""),"",PARAMS!$C56*SUMPRODUCT((INDIRECT("'"&amp;PARAMS!$D56&amp;"'!C2:C65000")&gt;PARAMS!I$1)*((INDIRECT("'"&amp;PARAMS!$D56&amp;"'!C2:C65000")&lt;=PARAMS!J$1))*(OR($C$3="",INDIRECT("'"&amp;PARAMS!$D56&amp;"'!A2:A65000")=$C$3))*(OR($C$4="",INDIRECT("'"&amp;PARAMS!$D56&amp;"'!B2:B65000")=$C$4)),INDIRECT("'"&amp;PARAMS!$D56&amp;"'!D2:D65000"))),IF(OR(PARAMS!J$1="",PARAMS!$D56=""),"",PARAMS!$C56*SUMPRODUCT((INDIRECT("'"&amp;PARAMS!$D56&amp;"'!C2:C65000")&gt;PARAMS!I$1)*((INDIRECT("'"&amp;PARAMS!$D56&amp;"'!C2:C65000")&lt;=PARAMS!J$1))*(INDIRECT("'"&amp;PARAMS!$D56&amp;"'!A2:A65000")=$C$3)*(OR($C$4="",INDIRECT("'"&amp;PARAMS!$D56&amp;"'!B2:B65000")=$C$4)),INDIRECT("'"&amp;PARAMS!$D56&amp;"'!D2:D65000"))))</f>
        <v>0</v>
      </c>
      <c r="F65" s="2">
        <f ca="1">IF(ISBLANK($C$3),IF(OR(PARAMS!K$1="",PARAMS!$D56=""),"",PARAMS!$C56*SUMPRODUCT((INDIRECT("'"&amp;PARAMS!$D56&amp;"'!C2:C65000")&gt;PARAMS!J$1)*((INDIRECT("'"&amp;PARAMS!$D56&amp;"'!C2:C65000")&lt;=PARAMS!K$1))*(OR($C$3="",INDIRECT("'"&amp;PARAMS!$D56&amp;"'!A2:A65000")=$C$3))*(OR($C$4="",INDIRECT("'"&amp;PARAMS!$D56&amp;"'!B2:B65000")=$C$4)),INDIRECT("'"&amp;PARAMS!$D56&amp;"'!D2:D65000"))),IF(OR(PARAMS!K$1="",PARAMS!$D56=""),"",PARAMS!$C56*SUMPRODUCT((INDIRECT("'"&amp;PARAMS!$D56&amp;"'!C2:C65000")&gt;PARAMS!J$1)*((INDIRECT("'"&amp;PARAMS!$D56&amp;"'!C2:C65000")&lt;=PARAMS!K$1))*(INDIRECT("'"&amp;PARAMS!$D56&amp;"'!A2:A65000")=$C$3)*(OR($C$4="",INDIRECT("'"&amp;PARAMS!$D56&amp;"'!B2:B65000")=$C$4)),INDIRECT("'"&amp;PARAMS!$D56&amp;"'!D2:D65000"))))</f>
        <v>0</v>
      </c>
      <c r="G65" s="2">
        <f ca="1">IF(ISBLANK($C$3),IF(OR(PARAMS!L$1="",PARAMS!$D56=""),"",PARAMS!$C56*SUMPRODUCT((INDIRECT("'"&amp;PARAMS!$D56&amp;"'!C2:C65000")&gt;PARAMS!K$1)*((INDIRECT("'"&amp;PARAMS!$D56&amp;"'!C2:C65000")&lt;=PARAMS!L$1))*(OR($C$3="",INDIRECT("'"&amp;PARAMS!$D56&amp;"'!A2:A65000")=$C$3))*(OR($C$4="",INDIRECT("'"&amp;PARAMS!$D56&amp;"'!B2:B65000")=$C$4)),INDIRECT("'"&amp;PARAMS!$D56&amp;"'!D2:D65000"))),IF(OR(PARAMS!L$1="",PARAMS!$D56=""),"",PARAMS!$C56*SUMPRODUCT((INDIRECT("'"&amp;PARAMS!$D56&amp;"'!C2:C65000")&gt;PARAMS!K$1)*((INDIRECT("'"&amp;PARAMS!$D56&amp;"'!C2:C65000")&lt;=PARAMS!L$1))*(INDIRECT("'"&amp;PARAMS!$D56&amp;"'!A2:A65000")=$C$3)*(OR($C$4="",INDIRECT("'"&amp;PARAMS!$D56&amp;"'!B2:B65000")=$C$4)),INDIRECT("'"&amp;PARAMS!$D56&amp;"'!D2:D65000"))))</f>
        <v>0</v>
      </c>
      <c r="H65" s="2">
        <f ca="1">IF(ISBLANK($C$3),IF(OR(PARAMS!M$1="",PARAMS!$D56=""),"",PARAMS!$C56*SUMPRODUCT((INDIRECT("'"&amp;PARAMS!$D56&amp;"'!C2:C65000")&gt;PARAMS!L$1)*((INDIRECT("'"&amp;PARAMS!$D56&amp;"'!C2:C65000")&lt;=PARAMS!M$1))*(OR($C$3="",INDIRECT("'"&amp;PARAMS!$D56&amp;"'!A2:A65000")=$C$3))*(OR($C$4="",INDIRECT("'"&amp;PARAMS!$D56&amp;"'!B2:B65000")=$C$4)),INDIRECT("'"&amp;PARAMS!$D56&amp;"'!D2:D65000"))),IF(OR(PARAMS!M$1="",PARAMS!$D56=""),"",PARAMS!$C56*SUMPRODUCT((INDIRECT("'"&amp;PARAMS!$D56&amp;"'!C2:C65000")&gt;PARAMS!L$1)*((INDIRECT("'"&amp;PARAMS!$D56&amp;"'!C2:C65000")&lt;=PARAMS!M$1))*(INDIRECT("'"&amp;PARAMS!$D56&amp;"'!A2:A65000")=$C$3)*(OR($C$4="",INDIRECT("'"&amp;PARAMS!$D56&amp;"'!B2:B65000")=$C$4)),INDIRECT("'"&amp;PARAMS!$D56&amp;"'!D2:D65000"))))</f>
        <v>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2:31" x14ac:dyDescent="0.25">
      <c r="B66" s="4" t="str">
        <f>IF(PARAMS!$E57="","",HYPERLINK("#"&amp;PARAMS!D57&amp;"!A1",PARAMS!E57))</f>
        <v>BCD Loyer</v>
      </c>
      <c r="C66" s="2">
        <f ca="1">IF(ISBLANK($C$3),IF(OR(PARAMS!H$1="",PARAMS!$D57=""),"",PARAMS!$C57*SUMPRODUCT((INDIRECT("'"&amp;PARAMS!$D57&amp;"'!C2:C65000")&gt;PARAMS!G$1)*((INDIRECT("'"&amp;PARAMS!$D57&amp;"'!C2:C65000")&lt;=PARAMS!H$1))*(OR($C$3="",INDIRECT("'"&amp;PARAMS!$D57&amp;"'!A2:A65000")=$C$3))*(OR($C$4="",INDIRECT("'"&amp;PARAMS!$D57&amp;"'!B2:B65000")=$C$4)),INDIRECT("'"&amp;PARAMS!$D57&amp;"'!D2:D65000"))),IF(OR(PARAMS!H$1="",PARAMS!$D57=""),"",PARAMS!$C57*SUMPRODUCT((INDIRECT("'"&amp;PARAMS!$D57&amp;"'!C2:C65000")&gt;PARAMS!G$1)*((INDIRECT("'"&amp;PARAMS!$D57&amp;"'!C2:C65000")&lt;=PARAMS!H$1))*(INDIRECT("'"&amp;PARAMS!$D57&amp;"'!A2:A65000")=$C$3)*(OR($C$4="",INDIRECT("'"&amp;PARAMS!$D57&amp;"'!B2:B65000")=$C$4)),INDIRECT("'"&amp;PARAMS!$D57&amp;"'!D2:D65000"))))</f>
        <v>0</v>
      </c>
      <c r="D66" s="2">
        <f ca="1">IF(ISBLANK($C$3),IF(OR(PARAMS!I$1="",PARAMS!$D57=""),"",PARAMS!$C57*SUMPRODUCT((INDIRECT("'"&amp;PARAMS!$D57&amp;"'!C2:C65000")&gt;PARAMS!H$1)*((INDIRECT("'"&amp;PARAMS!$D57&amp;"'!C2:C65000")&lt;=PARAMS!I$1))*(OR($C$3="",INDIRECT("'"&amp;PARAMS!$D57&amp;"'!A2:A65000")=$C$3))*(OR($C$4="",INDIRECT("'"&amp;PARAMS!$D57&amp;"'!B2:B65000")=$C$4)),INDIRECT("'"&amp;PARAMS!$D57&amp;"'!D2:D65000"))),IF(OR(PARAMS!I$1="",PARAMS!$D57=""),"",PARAMS!$C57*SUMPRODUCT((INDIRECT("'"&amp;PARAMS!$D57&amp;"'!C2:C65000")&gt;PARAMS!H$1)*((INDIRECT("'"&amp;PARAMS!$D57&amp;"'!C2:C65000")&lt;=PARAMS!I$1))*(INDIRECT("'"&amp;PARAMS!$D57&amp;"'!A2:A65000")=$C$3)*(OR($C$4="",INDIRECT("'"&amp;PARAMS!$D57&amp;"'!B2:B65000")=$C$4)),INDIRECT("'"&amp;PARAMS!$D57&amp;"'!D2:D65000"))))</f>
        <v>0</v>
      </c>
      <c r="E66" s="2">
        <f ca="1">IF(ISBLANK($C$3),IF(OR(PARAMS!J$1="",PARAMS!$D57=""),"",PARAMS!$C57*SUMPRODUCT((INDIRECT("'"&amp;PARAMS!$D57&amp;"'!C2:C65000")&gt;PARAMS!I$1)*((INDIRECT("'"&amp;PARAMS!$D57&amp;"'!C2:C65000")&lt;=PARAMS!J$1))*(OR($C$3="",INDIRECT("'"&amp;PARAMS!$D57&amp;"'!A2:A65000")=$C$3))*(OR($C$4="",INDIRECT("'"&amp;PARAMS!$D57&amp;"'!B2:B65000")=$C$4)),INDIRECT("'"&amp;PARAMS!$D57&amp;"'!D2:D65000"))),IF(OR(PARAMS!J$1="",PARAMS!$D57=""),"",PARAMS!$C57*SUMPRODUCT((INDIRECT("'"&amp;PARAMS!$D57&amp;"'!C2:C65000")&gt;PARAMS!I$1)*((INDIRECT("'"&amp;PARAMS!$D57&amp;"'!C2:C65000")&lt;=PARAMS!J$1))*(INDIRECT("'"&amp;PARAMS!$D57&amp;"'!A2:A65000")=$C$3)*(OR($C$4="",INDIRECT("'"&amp;PARAMS!$D57&amp;"'!B2:B65000")=$C$4)),INDIRECT("'"&amp;PARAMS!$D57&amp;"'!D2:D65000"))))</f>
        <v>0</v>
      </c>
      <c r="F66" s="2">
        <f ca="1">IF(ISBLANK($C$3),IF(OR(PARAMS!K$1="",PARAMS!$D57=""),"",PARAMS!$C57*SUMPRODUCT((INDIRECT("'"&amp;PARAMS!$D57&amp;"'!C2:C65000")&gt;PARAMS!J$1)*((INDIRECT("'"&amp;PARAMS!$D57&amp;"'!C2:C65000")&lt;=PARAMS!K$1))*(OR($C$3="",INDIRECT("'"&amp;PARAMS!$D57&amp;"'!A2:A65000")=$C$3))*(OR($C$4="",INDIRECT("'"&amp;PARAMS!$D57&amp;"'!B2:B65000")=$C$4)),INDIRECT("'"&amp;PARAMS!$D57&amp;"'!D2:D65000"))),IF(OR(PARAMS!K$1="",PARAMS!$D57=""),"",PARAMS!$C57*SUMPRODUCT((INDIRECT("'"&amp;PARAMS!$D57&amp;"'!C2:C65000")&gt;PARAMS!J$1)*((INDIRECT("'"&amp;PARAMS!$D57&amp;"'!C2:C65000")&lt;=PARAMS!K$1))*(INDIRECT("'"&amp;PARAMS!$D57&amp;"'!A2:A65000")=$C$3)*(OR($C$4="",INDIRECT("'"&amp;PARAMS!$D57&amp;"'!B2:B65000")=$C$4)),INDIRECT("'"&amp;PARAMS!$D57&amp;"'!D2:D65000"))))</f>
        <v>0</v>
      </c>
      <c r="G66" s="2">
        <f ca="1">IF(ISBLANK($C$3),IF(OR(PARAMS!L$1="",PARAMS!$D57=""),"",PARAMS!$C57*SUMPRODUCT((INDIRECT("'"&amp;PARAMS!$D57&amp;"'!C2:C65000")&gt;PARAMS!K$1)*((INDIRECT("'"&amp;PARAMS!$D57&amp;"'!C2:C65000")&lt;=PARAMS!L$1))*(OR($C$3="",INDIRECT("'"&amp;PARAMS!$D57&amp;"'!A2:A65000")=$C$3))*(OR($C$4="",INDIRECT("'"&amp;PARAMS!$D57&amp;"'!B2:B65000")=$C$4)),INDIRECT("'"&amp;PARAMS!$D57&amp;"'!D2:D65000"))),IF(OR(PARAMS!L$1="",PARAMS!$D57=""),"",PARAMS!$C57*SUMPRODUCT((INDIRECT("'"&amp;PARAMS!$D57&amp;"'!C2:C65000")&gt;PARAMS!K$1)*((INDIRECT("'"&amp;PARAMS!$D57&amp;"'!C2:C65000")&lt;=PARAMS!L$1))*(INDIRECT("'"&amp;PARAMS!$D57&amp;"'!A2:A65000")=$C$3)*(OR($C$4="",INDIRECT("'"&amp;PARAMS!$D57&amp;"'!B2:B65000")=$C$4)),INDIRECT("'"&amp;PARAMS!$D57&amp;"'!D2:D65000"))))</f>
        <v>0</v>
      </c>
      <c r="H66" s="2">
        <f ca="1">IF(ISBLANK($C$3),IF(OR(PARAMS!M$1="",PARAMS!$D57=""),"",PARAMS!$C57*SUMPRODUCT((INDIRECT("'"&amp;PARAMS!$D57&amp;"'!C2:C65000")&gt;PARAMS!L$1)*((INDIRECT("'"&amp;PARAMS!$D57&amp;"'!C2:C65000")&lt;=PARAMS!M$1))*(OR($C$3="",INDIRECT("'"&amp;PARAMS!$D57&amp;"'!A2:A65000")=$C$3))*(OR($C$4="",INDIRECT("'"&amp;PARAMS!$D57&amp;"'!B2:B65000")=$C$4)),INDIRECT("'"&amp;PARAMS!$D57&amp;"'!D2:D65000"))),IF(OR(PARAMS!M$1="",PARAMS!$D57=""),"",PARAMS!$C57*SUMPRODUCT((INDIRECT("'"&amp;PARAMS!$D57&amp;"'!C2:C65000")&gt;PARAMS!L$1)*((INDIRECT("'"&amp;PARAMS!$D57&amp;"'!C2:C65000")&lt;=PARAMS!M$1))*(INDIRECT("'"&amp;PARAMS!$D57&amp;"'!A2:A65000")=$C$3)*(OR($C$4="",INDIRECT("'"&amp;PARAMS!$D57&amp;"'!B2:B65000")=$C$4)),INDIRECT("'"&amp;PARAMS!$D57&amp;"'!D2:D65000"))))</f>
        <v>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2:31" x14ac:dyDescent="0.25">
      <c r="B67" s="4" t="str">
        <f>IF(PARAMS!$E58="","",HYPERLINK("#"&amp;PARAMS!D58&amp;"!A1",PARAMS!E58))</f>
        <v>PCF</v>
      </c>
      <c r="C67" s="2">
        <f ca="1">IF(ISBLANK($C$3),IF(OR(PARAMS!H$1="",PARAMS!$D58=""),"",PARAMS!$C58*SUMPRODUCT((INDIRECT("'"&amp;PARAMS!$D58&amp;"'!C2:C65000")&gt;PARAMS!G$1)*((INDIRECT("'"&amp;PARAMS!$D58&amp;"'!C2:C65000")&lt;=PARAMS!H$1))*(OR($C$3="",INDIRECT("'"&amp;PARAMS!$D58&amp;"'!A2:A65000")=$C$3))*(OR($C$4="",INDIRECT("'"&amp;PARAMS!$D58&amp;"'!B2:B65000")=$C$4)),INDIRECT("'"&amp;PARAMS!$D58&amp;"'!D2:D65000"))),IF(OR(PARAMS!H$1="",PARAMS!$D58=""),"",PARAMS!$C58*SUMPRODUCT((INDIRECT("'"&amp;PARAMS!$D58&amp;"'!C2:C65000")&gt;PARAMS!G$1)*((INDIRECT("'"&amp;PARAMS!$D58&amp;"'!C2:C65000")&lt;=PARAMS!H$1))*(INDIRECT("'"&amp;PARAMS!$D58&amp;"'!A2:A65000")=$C$3)*(OR($C$4="",INDIRECT("'"&amp;PARAMS!$D58&amp;"'!B2:B65000")=$C$4)),INDIRECT("'"&amp;PARAMS!$D58&amp;"'!D2:D65000"))))</f>
        <v>0</v>
      </c>
      <c r="D67" s="2">
        <f ca="1">IF(ISBLANK($C$3),IF(OR(PARAMS!I$1="",PARAMS!$D58=""),"",PARAMS!$C58*SUMPRODUCT((INDIRECT("'"&amp;PARAMS!$D58&amp;"'!C2:C65000")&gt;PARAMS!H$1)*((INDIRECT("'"&amp;PARAMS!$D58&amp;"'!C2:C65000")&lt;=PARAMS!I$1))*(OR($C$3="",INDIRECT("'"&amp;PARAMS!$D58&amp;"'!A2:A65000")=$C$3))*(OR($C$4="",INDIRECT("'"&amp;PARAMS!$D58&amp;"'!B2:B65000")=$C$4)),INDIRECT("'"&amp;PARAMS!$D58&amp;"'!D2:D65000"))),IF(OR(PARAMS!I$1="",PARAMS!$D58=""),"",PARAMS!$C58*SUMPRODUCT((INDIRECT("'"&amp;PARAMS!$D58&amp;"'!C2:C65000")&gt;PARAMS!H$1)*((INDIRECT("'"&amp;PARAMS!$D58&amp;"'!C2:C65000")&lt;=PARAMS!I$1))*(INDIRECT("'"&amp;PARAMS!$D58&amp;"'!A2:A65000")=$C$3)*(OR($C$4="",INDIRECT("'"&amp;PARAMS!$D58&amp;"'!B2:B65000")=$C$4)),INDIRECT("'"&amp;PARAMS!$D58&amp;"'!D2:D65000"))))</f>
        <v>0</v>
      </c>
      <c r="E67" s="2">
        <f ca="1">IF(ISBLANK($C$3),IF(OR(PARAMS!J$1="",PARAMS!$D58=""),"",PARAMS!$C58*SUMPRODUCT((INDIRECT("'"&amp;PARAMS!$D58&amp;"'!C2:C65000")&gt;PARAMS!I$1)*((INDIRECT("'"&amp;PARAMS!$D58&amp;"'!C2:C65000")&lt;=PARAMS!J$1))*(OR($C$3="",INDIRECT("'"&amp;PARAMS!$D58&amp;"'!A2:A65000")=$C$3))*(OR($C$4="",INDIRECT("'"&amp;PARAMS!$D58&amp;"'!B2:B65000")=$C$4)),INDIRECT("'"&amp;PARAMS!$D58&amp;"'!D2:D65000"))),IF(OR(PARAMS!J$1="",PARAMS!$D58=""),"",PARAMS!$C58*SUMPRODUCT((INDIRECT("'"&amp;PARAMS!$D58&amp;"'!C2:C65000")&gt;PARAMS!I$1)*((INDIRECT("'"&amp;PARAMS!$D58&amp;"'!C2:C65000")&lt;=PARAMS!J$1))*(INDIRECT("'"&amp;PARAMS!$D58&amp;"'!A2:A65000")=$C$3)*(OR($C$4="",INDIRECT("'"&amp;PARAMS!$D58&amp;"'!B2:B65000")=$C$4)),INDIRECT("'"&amp;PARAMS!$D58&amp;"'!D2:D65000"))))</f>
        <v>0</v>
      </c>
      <c r="F67" s="2">
        <f ca="1">IF(ISBLANK($C$3),IF(OR(PARAMS!K$1="",PARAMS!$D58=""),"",PARAMS!$C58*SUMPRODUCT((INDIRECT("'"&amp;PARAMS!$D58&amp;"'!C2:C65000")&gt;PARAMS!J$1)*((INDIRECT("'"&amp;PARAMS!$D58&amp;"'!C2:C65000")&lt;=PARAMS!K$1))*(OR($C$3="",INDIRECT("'"&amp;PARAMS!$D58&amp;"'!A2:A65000")=$C$3))*(OR($C$4="",INDIRECT("'"&amp;PARAMS!$D58&amp;"'!B2:B65000")=$C$4)),INDIRECT("'"&amp;PARAMS!$D58&amp;"'!D2:D65000"))),IF(OR(PARAMS!K$1="",PARAMS!$D58=""),"",PARAMS!$C58*SUMPRODUCT((INDIRECT("'"&amp;PARAMS!$D58&amp;"'!C2:C65000")&gt;PARAMS!J$1)*((INDIRECT("'"&amp;PARAMS!$D58&amp;"'!C2:C65000")&lt;=PARAMS!K$1))*(INDIRECT("'"&amp;PARAMS!$D58&amp;"'!A2:A65000")=$C$3)*(OR($C$4="",INDIRECT("'"&amp;PARAMS!$D58&amp;"'!B2:B65000")=$C$4)),INDIRECT("'"&amp;PARAMS!$D58&amp;"'!D2:D65000"))))</f>
        <v>0</v>
      </c>
      <c r="G67" s="2">
        <f ca="1">IF(ISBLANK($C$3),IF(OR(PARAMS!L$1="",PARAMS!$D58=""),"",PARAMS!$C58*SUMPRODUCT((INDIRECT("'"&amp;PARAMS!$D58&amp;"'!C2:C65000")&gt;PARAMS!K$1)*((INDIRECT("'"&amp;PARAMS!$D58&amp;"'!C2:C65000")&lt;=PARAMS!L$1))*(OR($C$3="",INDIRECT("'"&amp;PARAMS!$D58&amp;"'!A2:A65000")=$C$3))*(OR($C$4="",INDIRECT("'"&amp;PARAMS!$D58&amp;"'!B2:B65000")=$C$4)),INDIRECT("'"&amp;PARAMS!$D58&amp;"'!D2:D65000"))),IF(OR(PARAMS!L$1="",PARAMS!$D58=""),"",PARAMS!$C58*SUMPRODUCT((INDIRECT("'"&amp;PARAMS!$D58&amp;"'!C2:C65000")&gt;PARAMS!K$1)*((INDIRECT("'"&amp;PARAMS!$D58&amp;"'!C2:C65000")&lt;=PARAMS!L$1))*(INDIRECT("'"&amp;PARAMS!$D58&amp;"'!A2:A65000")=$C$3)*(OR($C$4="",INDIRECT("'"&amp;PARAMS!$D58&amp;"'!B2:B65000")=$C$4)),INDIRECT("'"&amp;PARAMS!$D58&amp;"'!D2:D65000"))))</f>
        <v>0</v>
      </c>
      <c r="H67" s="2">
        <f ca="1">IF(ISBLANK($C$3),IF(OR(PARAMS!M$1="",PARAMS!$D58=""),"",PARAMS!$C58*SUMPRODUCT((INDIRECT("'"&amp;PARAMS!$D58&amp;"'!C2:C65000")&gt;PARAMS!L$1)*((INDIRECT("'"&amp;PARAMS!$D58&amp;"'!C2:C65000")&lt;=PARAMS!M$1))*(OR($C$3="",INDIRECT("'"&amp;PARAMS!$D58&amp;"'!A2:A65000")=$C$3))*(OR($C$4="",INDIRECT("'"&amp;PARAMS!$D58&amp;"'!B2:B65000")=$C$4)),INDIRECT("'"&amp;PARAMS!$D58&amp;"'!D2:D65000"))),IF(OR(PARAMS!M$1="",PARAMS!$D58=""),"",PARAMS!$C58*SUMPRODUCT((INDIRECT("'"&amp;PARAMS!$D58&amp;"'!C2:C65000")&gt;PARAMS!L$1)*((INDIRECT("'"&amp;PARAMS!$D58&amp;"'!C2:C65000")&lt;=PARAMS!M$1))*(INDIRECT("'"&amp;PARAMS!$D58&amp;"'!A2:A65000")=$C$3)*(OR($C$4="",INDIRECT("'"&amp;PARAMS!$D58&amp;"'!B2:B65000")=$C$4)),INDIRECT("'"&amp;PARAMS!$D58&amp;"'!D2:D65000"))))</f>
        <v>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2:31" x14ac:dyDescent="0.25">
      <c r="B68" s="4" t="str">
        <f>IF(PARAMS!$E59="","",HYPERLINK("#"&amp;PARAMS!D59&amp;"!A1",PARAMS!E59))</f>
        <v>CB</v>
      </c>
      <c r="C68" s="2">
        <f ca="1">IF(ISBLANK($C$3),IF(OR(PARAMS!H$1="",PARAMS!$D59=""),"",PARAMS!$C59*SUMPRODUCT((INDIRECT("'"&amp;PARAMS!$D59&amp;"'!C2:C65000")&gt;PARAMS!G$1)*((INDIRECT("'"&amp;PARAMS!$D59&amp;"'!C2:C65000")&lt;=PARAMS!H$1))*(OR($C$3="",INDIRECT("'"&amp;PARAMS!$D59&amp;"'!A2:A65000")=$C$3))*(OR($C$4="",INDIRECT("'"&amp;PARAMS!$D59&amp;"'!B2:B65000")=$C$4)),INDIRECT("'"&amp;PARAMS!$D59&amp;"'!D2:D65000"))),IF(OR(PARAMS!H$1="",PARAMS!$D59=""),"",PARAMS!$C59*SUMPRODUCT((INDIRECT("'"&amp;PARAMS!$D59&amp;"'!C2:C65000")&gt;PARAMS!G$1)*((INDIRECT("'"&amp;PARAMS!$D59&amp;"'!C2:C65000")&lt;=PARAMS!H$1))*(INDIRECT("'"&amp;PARAMS!$D59&amp;"'!A2:A65000")=$C$3)*(OR($C$4="",INDIRECT("'"&amp;PARAMS!$D59&amp;"'!B2:B65000")=$C$4)),INDIRECT("'"&amp;PARAMS!$D59&amp;"'!D2:D65000"))))</f>
        <v>0</v>
      </c>
      <c r="D68" s="2">
        <f ca="1">IF(ISBLANK($C$3),IF(OR(PARAMS!I$1="",PARAMS!$D59=""),"",PARAMS!$C59*SUMPRODUCT((INDIRECT("'"&amp;PARAMS!$D59&amp;"'!C2:C65000")&gt;PARAMS!H$1)*((INDIRECT("'"&amp;PARAMS!$D59&amp;"'!C2:C65000")&lt;=PARAMS!I$1))*(OR($C$3="",INDIRECT("'"&amp;PARAMS!$D59&amp;"'!A2:A65000")=$C$3))*(OR($C$4="",INDIRECT("'"&amp;PARAMS!$D59&amp;"'!B2:B65000")=$C$4)),INDIRECT("'"&amp;PARAMS!$D59&amp;"'!D2:D65000"))),IF(OR(PARAMS!I$1="",PARAMS!$D59=""),"",PARAMS!$C59*SUMPRODUCT((INDIRECT("'"&amp;PARAMS!$D59&amp;"'!C2:C65000")&gt;PARAMS!H$1)*((INDIRECT("'"&amp;PARAMS!$D59&amp;"'!C2:C65000")&lt;=PARAMS!I$1))*(INDIRECT("'"&amp;PARAMS!$D59&amp;"'!A2:A65000")=$C$3)*(OR($C$4="",INDIRECT("'"&amp;PARAMS!$D59&amp;"'!B2:B65000")=$C$4)),INDIRECT("'"&amp;PARAMS!$D59&amp;"'!D2:D65000"))))</f>
        <v>0</v>
      </c>
      <c r="E68" s="2">
        <f ca="1">IF(ISBLANK($C$3),IF(OR(PARAMS!J$1="",PARAMS!$D59=""),"",PARAMS!$C59*SUMPRODUCT((INDIRECT("'"&amp;PARAMS!$D59&amp;"'!C2:C65000")&gt;PARAMS!I$1)*((INDIRECT("'"&amp;PARAMS!$D59&amp;"'!C2:C65000")&lt;=PARAMS!J$1))*(OR($C$3="",INDIRECT("'"&amp;PARAMS!$D59&amp;"'!A2:A65000")=$C$3))*(OR($C$4="",INDIRECT("'"&amp;PARAMS!$D59&amp;"'!B2:B65000")=$C$4)),INDIRECT("'"&amp;PARAMS!$D59&amp;"'!D2:D65000"))),IF(OR(PARAMS!J$1="",PARAMS!$D59=""),"",PARAMS!$C59*SUMPRODUCT((INDIRECT("'"&amp;PARAMS!$D59&amp;"'!C2:C65000")&gt;PARAMS!I$1)*((INDIRECT("'"&amp;PARAMS!$D59&amp;"'!C2:C65000")&lt;=PARAMS!J$1))*(INDIRECT("'"&amp;PARAMS!$D59&amp;"'!A2:A65000")=$C$3)*(OR($C$4="",INDIRECT("'"&amp;PARAMS!$D59&amp;"'!B2:B65000")=$C$4)),INDIRECT("'"&amp;PARAMS!$D59&amp;"'!D2:D65000"))))</f>
        <v>0</v>
      </c>
      <c r="F68" s="2">
        <f ca="1">IF(ISBLANK($C$3),IF(OR(PARAMS!K$1="",PARAMS!$D59=""),"",PARAMS!$C59*SUMPRODUCT((INDIRECT("'"&amp;PARAMS!$D59&amp;"'!C2:C65000")&gt;PARAMS!J$1)*((INDIRECT("'"&amp;PARAMS!$D59&amp;"'!C2:C65000")&lt;=PARAMS!K$1))*(OR($C$3="",INDIRECT("'"&amp;PARAMS!$D59&amp;"'!A2:A65000")=$C$3))*(OR($C$4="",INDIRECT("'"&amp;PARAMS!$D59&amp;"'!B2:B65000")=$C$4)),INDIRECT("'"&amp;PARAMS!$D59&amp;"'!D2:D65000"))),IF(OR(PARAMS!K$1="",PARAMS!$D59=""),"",PARAMS!$C59*SUMPRODUCT((INDIRECT("'"&amp;PARAMS!$D59&amp;"'!C2:C65000")&gt;PARAMS!J$1)*((INDIRECT("'"&amp;PARAMS!$D59&amp;"'!C2:C65000")&lt;=PARAMS!K$1))*(INDIRECT("'"&amp;PARAMS!$D59&amp;"'!A2:A65000")=$C$3)*(OR($C$4="",INDIRECT("'"&amp;PARAMS!$D59&amp;"'!B2:B65000")=$C$4)),INDIRECT("'"&amp;PARAMS!$D59&amp;"'!D2:D65000"))))</f>
        <v>0</v>
      </c>
      <c r="G68" s="2">
        <f ca="1">IF(ISBLANK($C$3),IF(OR(PARAMS!L$1="",PARAMS!$D59=""),"",PARAMS!$C59*SUMPRODUCT((INDIRECT("'"&amp;PARAMS!$D59&amp;"'!C2:C65000")&gt;PARAMS!K$1)*((INDIRECT("'"&amp;PARAMS!$D59&amp;"'!C2:C65000")&lt;=PARAMS!L$1))*(OR($C$3="",INDIRECT("'"&amp;PARAMS!$D59&amp;"'!A2:A65000")=$C$3))*(OR($C$4="",INDIRECT("'"&amp;PARAMS!$D59&amp;"'!B2:B65000")=$C$4)),INDIRECT("'"&amp;PARAMS!$D59&amp;"'!D2:D65000"))),IF(OR(PARAMS!L$1="",PARAMS!$D59=""),"",PARAMS!$C59*SUMPRODUCT((INDIRECT("'"&amp;PARAMS!$D59&amp;"'!C2:C65000")&gt;PARAMS!K$1)*((INDIRECT("'"&amp;PARAMS!$D59&amp;"'!C2:C65000")&lt;=PARAMS!L$1))*(INDIRECT("'"&amp;PARAMS!$D59&amp;"'!A2:A65000")=$C$3)*(OR($C$4="",INDIRECT("'"&amp;PARAMS!$D59&amp;"'!B2:B65000")=$C$4)),INDIRECT("'"&amp;PARAMS!$D59&amp;"'!D2:D65000"))))</f>
        <v>0</v>
      </c>
      <c r="H68" s="2">
        <f ca="1">IF(ISBLANK($C$3),IF(OR(PARAMS!M$1="",PARAMS!$D59=""),"",PARAMS!$C59*SUMPRODUCT((INDIRECT("'"&amp;PARAMS!$D59&amp;"'!C2:C65000")&gt;PARAMS!L$1)*((INDIRECT("'"&amp;PARAMS!$D59&amp;"'!C2:C65000")&lt;=PARAMS!M$1))*(OR($C$3="",INDIRECT("'"&amp;PARAMS!$D59&amp;"'!A2:A65000")=$C$3))*(OR($C$4="",INDIRECT("'"&amp;PARAMS!$D59&amp;"'!B2:B65000")=$C$4)),INDIRECT("'"&amp;PARAMS!$D59&amp;"'!D2:D65000"))),IF(OR(PARAMS!M$1="",PARAMS!$D59=""),"",PARAMS!$C59*SUMPRODUCT((INDIRECT("'"&amp;PARAMS!$D59&amp;"'!C2:C65000")&gt;PARAMS!L$1)*((INDIRECT("'"&amp;PARAMS!$D59&amp;"'!C2:C65000")&lt;=PARAMS!M$1))*(INDIRECT("'"&amp;PARAMS!$D59&amp;"'!A2:A65000")=$C$3)*(OR($C$4="",INDIRECT("'"&amp;PARAMS!$D59&amp;"'!B2:B65000")=$C$4)),INDIRECT("'"&amp;PARAMS!$D59&amp;"'!D2:D65000"))))</f>
        <v>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2:31" x14ac:dyDescent="0.25">
      <c r="B69" s="4" t="str">
        <f>IF(PARAMS!$E60="","",HYPERLINK("#"&amp;PARAMS!D60&amp;"!A1",PARAMS!E60))</f>
        <v>Versement CE</v>
      </c>
      <c r="C69" s="2">
        <f ca="1">IF(ISBLANK($C$3),IF(OR(PARAMS!H$1="",PARAMS!$D60=""),"",PARAMS!$C60*SUMPRODUCT((INDIRECT("'"&amp;PARAMS!$D60&amp;"'!C2:C65000")&gt;PARAMS!G$1)*((INDIRECT("'"&amp;PARAMS!$D60&amp;"'!C2:C65000")&lt;=PARAMS!H$1))*(OR($C$3="",INDIRECT("'"&amp;PARAMS!$D60&amp;"'!A2:A65000")=$C$3))*(OR($C$4="",INDIRECT("'"&amp;PARAMS!$D60&amp;"'!B2:B65000")=$C$4)),INDIRECT("'"&amp;PARAMS!$D60&amp;"'!D2:D65000"))),IF(OR(PARAMS!H$1="",PARAMS!$D60=""),"",PARAMS!$C60*SUMPRODUCT((INDIRECT("'"&amp;PARAMS!$D60&amp;"'!C2:C65000")&gt;PARAMS!G$1)*((INDIRECT("'"&amp;PARAMS!$D60&amp;"'!C2:C65000")&lt;=PARAMS!H$1))*(INDIRECT("'"&amp;PARAMS!$D60&amp;"'!A2:A65000")=$C$3)*(OR($C$4="",INDIRECT("'"&amp;PARAMS!$D60&amp;"'!B2:B65000")=$C$4)),INDIRECT("'"&amp;PARAMS!$D60&amp;"'!D2:D65000"))))</f>
        <v>0</v>
      </c>
      <c r="D69" s="2">
        <f ca="1">IF(ISBLANK($C$3),IF(OR(PARAMS!I$1="",PARAMS!$D60=""),"",PARAMS!$C60*SUMPRODUCT((INDIRECT("'"&amp;PARAMS!$D60&amp;"'!C2:C65000")&gt;PARAMS!H$1)*((INDIRECT("'"&amp;PARAMS!$D60&amp;"'!C2:C65000")&lt;=PARAMS!I$1))*(OR($C$3="",INDIRECT("'"&amp;PARAMS!$D60&amp;"'!A2:A65000")=$C$3))*(OR($C$4="",INDIRECT("'"&amp;PARAMS!$D60&amp;"'!B2:B65000")=$C$4)),INDIRECT("'"&amp;PARAMS!$D60&amp;"'!D2:D65000"))),IF(OR(PARAMS!I$1="",PARAMS!$D60=""),"",PARAMS!$C60*SUMPRODUCT((INDIRECT("'"&amp;PARAMS!$D60&amp;"'!C2:C65000")&gt;PARAMS!H$1)*((INDIRECT("'"&amp;PARAMS!$D60&amp;"'!C2:C65000")&lt;=PARAMS!I$1))*(INDIRECT("'"&amp;PARAMS!$D60&amp;"'!A2:A65000")=$C$3)*(OR($C$4="",INDIRECT("'"&amp;PARAMS!$D60&amp;"'!B2:B65000")=$C$4)),INDIRECT("'"&amp;PARAMS!$D60&amp;"'!D2:D65000"))))</f>
        <v>0</v>
      </c>
      <c r="E69" s="2">
        <f ca="1">IF(ISBLANK($C$3),IF(OR(PARAMS!J$1="",PARAMS!$D60=""),"",PARAMS!$C60*SUMPRODUCT((INDIRECT("'"&amp;PARAMS!$D60&amp;"'!C2:C65000")&gt;PARAMS!I$1)*((INDIRECT("'"&amp;PARAMS!$D60&amp;"'!C2:C65000")&lt;=PARAMS!J$1))*(OR($C$3="",INDIRECT("'"&amp;PARAMS!$D60&amp;"'!A2:A65000")=$C$3))*(OR($C$4="",INDIRECT("'"&amp;PARAMS!$D60&amp;"'!B2:B65000")=$C$4)),INDIRECT("'"&amp;PARAMS!$D60&amp;"'!D2:D65000"))),IF(OR(PARAMS!J$1="",PARAMS!$D60=""),"",PARAMS!$C60*SUMPRODUCT((INDIRECT("'"&amp;PARAMS!$D60&amp;"'!C2:C65000")&gt;PARAMS!I$1)*((INDIRECT("'"&amp;PARAMS!$D60&amp;"'!C2:C65000")&lt;=PARAMS!J$1))*(INDIRECT("'"&amp;PARAMS!$D60&amp;"'!A2:A65000")=$C$3)*(OR($C$4="",INDIRECT("'"&amp;PARAMS!$D60&amp;"'!B2:B65000")=$C$4)),INDIRECT("'"&amp;PARAMS!$D60&amp;"'!D2:D65000"))))</f>
        <v>0</v>
      </c>
      <c r="F69" s="2">
        <f ca="1">IF(ISBLANK($C$3),IF(OR(PARAMS!K$1="",PARAMS!$D60=""),"",PARAMS!$C60*SUMPRODUCT((INDIRECT("'"&amp;PARAMS!$D60&amp;"'!C2:C65000")&gt;PARAMS!J$1)*((INDIRECT("'"&amp;PARAMS!$D60&amp;"'!C2:C65000")&lt;=PARAMS!K$1))*(OR($C$3="",INDIRECT("'"&amp;PARAMS!$D60&amp;"'!A2:A65000")=$C$3))*(OR($C$4="",INDIRECT("'"&amp;PARAMS!$D60&amp;"'!B2:B65000")=$C$4)),INDIRECT("'"&amp;PARAMS!$D60&amp;"'!D2:D65000"))),IF(OR(PARAMS!K$1="",PARAMS!$D60=""),"",PARAMS!$C60*SUMPRODUCT((INDIRECT("'"&amp;PARAMS!$D60&amp;"'!C2:C65000")&gt;PARAMS!J$1)*((INDIRECT("'"&amp;PARAMS!$D60&amp;"'!C2:C65000")&lt;=PARAMS!K$1))*(INDIRECT("'"&amp;PARAMS!$D60&amp;"'!A2:A65000")=$C$3)*(OR($C$4="",INDIRECT("'"&amp;PARAMS!$D60&amp;"'!B2:B65000")=$C$4)),INDIRECT("'"&amp;PARAMS!$D60&amp;"'!D2:D65000"))))</f>
        <v>0</v>
      </c>
      <c r="G69" s="2">
        <f ca="1">IF(ISBLANK($C$3),IF(OR(PARAMS!L$1="",PARAMS!$D60=""),"",PARAMS!$C60*SUMPRODUCT((INDIRECT("'"&amp;PARAMS!$D60&amp;"'!C2:C65000")&gt;PARAMS!K$1)*((INDIRECT("'"&amp;PARAMS!$D60&amp;"'!C2:C65000")&lt;=PARAMS!L$1))*(OR($C$3="",INDIRECT("'"&amp;PARAMS!$D60&amp;"'!A2:A65000")=$C$3))*(OR($C$4="",INDIRECT("'"&amp;PARAMS!$D60&amp;"'!B2:B65000")=$C$4)),INDIRECT("'"&amp;PARAMS!$D60&amp;"'!D2:D65000"))),IF(OR(PARAMS!L$1="",PARAMS!$D60=""),"",PARAMS!$C60*SUMPRODUCT((INDIRECT("'"&amp;PARAMS!$D60&amp;"'!C2:C65000")&gt;PARAMS!K$1)*((INDIRECT("'"&amp;PARAMS!$D60&amp;"'!C2:C65000")&lt;=PARAMS!L$1))*(INDIRECT("'"&amp;PARAMS!$D60&amp;"'!A2:A65000")=$C$3)*(OR($C$4="",INDIRECT("'"&amp;PARAMS!$D60&amp;"'!B2:B65000")=$C$4)),INDIRECT("'"&amp;PARAMS!$D60&amp;"'!D2:D65000"))))</f>
        <v>0</v>
      </c>
      <c r="H69" s="2">
        <f ca="1">IF(ISBLANK($C$3),IF(OR(PARAMS!M$1="",PARAMS!$D60=""),"",PARAMS!$C60*SUMPRODUCT((INDIRECT("'"&amp;PARAMS!$D60&amp;"'!C2:C65000")&gt;PARAMS!L$1)*((INDIRECT("'"&amp;PARAMS!$D60&amp;"'!C2:C65000")&lt;=PARAMS!M$1))*(OR($C$3="",INDIRECT("'"&amp;PARAMS!$D60&amp;"'!A2:A65000")=$C$3))*(OR($C$4="",INDIRECT("'"&amp;PARAMS!$D60&amp;"'!B2:B65000")=$C$4)),INDIRECT("'"&amp;PARAMS!$D60&amp;"'!D2:D65000"))),IF(OR(PARAMS!M$1="",PARAMS!$D60=""),"",PARAMS!$C60*SUMPRODUCT((INDIRECT("'"&amp;PARAMS!$D60&amp;"'!C2:C65000")&gt;PARAMS!L$1)*((INDIRECT("'"&amp;PARAMS!$D60&amp;"'!C2:C65000")&lt;=PARAMS!M$1))*(INDIRECT("'"&amp;PARAMS!$D60&amp;"'!A2:A65000")=$C$3)*(OR($C$4="",INDIRECT("'"&amp;PARAMS!$D60&amp;"'!B2:B65000")=$C$4)),INDIRECT("'"&amp;PARAMS!$D60&amp;"'!D2:D65000"))))</f>
        <v>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2:31" x14ac:dyDescent="0.25">
      <c r="B70" s="4" t="str">
        <f>IF(PARAMS!$E61="","",HYPERLINK("#"&amp;PARAMS!D61&amp;"!A1",PARAMS!E61))</f>
        <v>Acompte fournisseur Investissement</v>
      </c>
      <c r="C70" s="2">
        <f ca="1">IF(ISBLANK($C$3),IF(OR(PARAMS!H$1="",PARAMS!$D61=""),"",PARAMS!$C61*SUMPRODUCT((INDIRECT("'"&amp;PARAMS!$D61&amp;"'!C2:C65000")&gt;PARAMS!G$1)*((INDIRECT("'"&amp;PARAMS!$D61&amp;"'!C2:C65000")&lt;=PARAMS!H$1))*(OR($C$3="",INDIRECT("'"&amp;PARAMS!$D61&amp;"'!A2:A65000")=$C$3))*(OR($C$4="",INDIRECT("'"&amp;PARAMS!$D61&amp;"'!B2:B65000")=$C$4)),INDIRECT("'"&amp;PARAMS!$D61&amp;"'!D2:D65000"))),IF(OR(PARAMS!H$1="",PARAMS!$D61=""),"",PARAMS!$C61*SUMPRODUCT((INDIRECT("'"&amp;PARAMS!$D61&amp;"'!C2:C65000")&gt;PARAMS!G$1)*((INDIRECT("'"&amp;PARAMS!$D61&amp;"'!C2:C65000")&lt;=PARAMS!H$1))*(INDIRECT("'"&amp;PARAMS!$D61&amp;"'!A2:A65000")=$C$3)*(OR($C$4="",INDIRECT("'"&amp;PARAMS!$D61&amp;"'!B2:B65000")=$C$4)),INDIRECT("'"&amp;PARAMS!$D61&amp;"'!D2:D65000"))))</f>
        <v>0</v>
      </c>
      <c r="D70" s="2">
        <f ca="1">IF(ISBLANK($C$3),IF(OR(PARAMS!I$1="",PARAMS!$D61=""),"",PARAMS!$C61*SUMPRODUCT((INDIRECT("'"&amp;PARAMS!$D61&amp;"'!C2:C65000")&gt;PARAMS!H$1)*((INDIRECT("'"&amp;PARAMS!$D61&amp;"'!C2:C65000")&lt;=PARAMS!I$1))*(OR($C$3="",INDIRECT("'"&amp;PARAMS!$D61&amp;"'!A2:A65000")=$C$3))*(OR($C$4="",INDIRECT("'"&amp;PARAMS!$D61&amp;"'!B2:B65000")=$C$4)),INDIRECT("'"&amp;PARAMS!$D61&amp;"'!D2:D65000"))),IF(OR(PARAMS!I$1="",PARAMS!$D61=""),"",PARAMS!$C61*SUMPRODUCT((INDIRECT("'"&amp;PARAMS!$D61&amp;"'!C2:C65000")&gt;PARAMS!H$1)*((INDIRECT("'"&amp;PARAMS!$D61&amp;"'!C2:C65000")&lt;=PARAMS!I$1))*(INDIRECT("'"&amp;PARAMS!$D61&amp;"'!A2:A65000")=$C$3)*(OR($C$4="",INDIRECT("'"&amp;PARAMS!$D61&amp;"'!B2:B65000")=$C$4)),INDIRECT("'"&amp;PARAMS!$D61&amp;"'!D2:D65000"))))</f>
        <v>0</v>
      </c>
      <c r="E70" s="2">
        <f ca="1">IF(ISBLANK($C$3),IF(OR(PARAMS!J$1="",PARAMS!$D61=""),"",PARAMS!$C61*SUMPRODUCT((INDIRECT("'"&amp;PARAMS!$D61&amp;"'!C2:C65000")&gt;PARAMS!I$1)*((INDIRECT("'"&amp;PARAMS!$D61&amp;"'!C2:C65000")&lt;=PARAMS!J$1))*(OR($C$3="",INDIRECT("'"&amp;PARAMS!$D61&amp;"'!A2:A65000")=$C$3))*(OR($C$4="",INDIRECT("'"&amp;PARAMS!$D61&amp;"'!B2:B65000")=$C$4)),INDIRECT("'"&amp;PARAMS!$D61&amp;"'!D2:D65000"))),IF(OR(PARAMS!J$1="",PARAMS!$D61=""),"",PARAMS!$C61*SUMPRODUCT((INDIRECT("'"&amp;PARAMS!$D61&amp;"'!C2:C65000")&gt;PARAMS!I$1)*((INDIRECT("'"&amp;PARAMS!$D61&amp;"'!C2:C65000")&lt;=PARAMS!J$1))*(INDIRECT("'"&amp;PARAMS!$D61&amp;"'!A2:A65000")=$C$3)*(OR($C$4="",INDIRECT("'"&amp;PARAMS!$D61&amp;"'!B2:B65000")=$C$4)),INDIRECT("'"&amp;PARAMS!$D61&amp;"'!D2:D65000"))))</f>
        <v>0</v>
      </c>
      <c r="F70" s="2">
        <f ca="1">IF(ISBLANK($C$3),IF(OR(PARAMS!K$1="",PARAMS!$D61=""),"",PARAMS!$C61*SUMPRODUCT((INDIRECT("'"&amp;PARAMS!$D61&amp;"'!C2:C65000")&gt;PARAMS!J$1)*((INDIRECT("'"&amp;PARAMS!$D61&amp;"'!C2:C65000")&lt;=PARAMS!K$1))*(OR($C$3="",INDIRECT("'"&amp;PARAMS!$D61&amp;"'!A2:A65000")=$C$3))*(OR($C$4="",INDIRECT("'"&amp;PARAMS!$D61&amp;"'!B2:B65000")=$C$4)),INDIRECT("'"&amp;PARAMS!$D61&amp;"'!D2:D65000"))),IF(OR(PARAMS!K$1="",PARAMS!$D61=""),"",PARAMS!$C61*SUMPRODUCT((INDIRECT("'"&amp;PARAMS!$D61&amp;"'!C2:C65000")&gt;PARAMS!J$1)*((INDIRECT("'"&amp;PARAMS!$D61&amp;"'!C2:C65000")&lt;=PARAMS!K$1))*(INDIRECT("'"&amp;PARAMS!$D61&amp;"'!A2:A65000")=$C$3)*(OR($C$4="",INDIRECT("'"&amp;PARAMS!$D61&amp;"'!B2:B65000")=$C$4)),INDIRECT("'"&amp;PARAMS!$D61&amp;"'!D2:D65000"))))</f>
        <v>0</v>
      </c>
      <c r="G70" s="2">
        <f ca="1">IF(ISBLANK($C$3),IF(OR(PARAMS!L$1="",PARAMS!$D61=""),"",PARAMS!$C61*SUMPRODUCT((INDIRECT("'"&amp;PARAMS!$D61&amp;"'!C2:C65000")&gt;PARAMS!K$1)*((INDIRECT("'"&amp;PARAMS!$D61&amp;"'!C2:C65000")&lt;=PARAMS!L$1))*(OR($C$3="",INDIRECT("'"&amp;PARAMS!$D61&amp;"'!A2:A65000")=$C$3))*(OR($C$4="",INDIRECT("'"&amp;PARAMS!$D61&amp;"'!B2:B65000")=$C$4)),INDIRECT("'"&amp;PARAMS!$D61&amp;"'!D2:D65000"))),IF(OR(PARAMS!L$1="",PARAMS!$D61=""),"",PARAMS!$C61*SUMPRODUCT((INDIRECT("'"&amp;PARAMS!$D61&amp;"'!C2:C65000")&gt;PARAMS!K$1)*((INDIRECT("'"&amp;PARAMS!$D61&amp;"'!C2:C65000")&lt;=PARAMS!L$1))*(INDIRECT("'"&amp;PARAMS!$D61&amp;"'!A2:A65000")=$C$3)*(OR($C$4="",INDIRECT("'"&amp;PARAMS!$D61&amp;"'!B2:B65000")=$C$4)),INDIRECT("'"&amp;PARAMS!$D61&amp;"'!D2:D65000"))))</f>
        <v>0</v>
      </c>
      <c r="H70" s="2">
        <f ca="1">IF(ISBLANK($C$3),IF(OR(PARAMS!M$1="",PARAMS!$D61=""),"",PARAMS!$C61*SUMPRODUCT((INDIRECT("'"&amp;PARAMS!$D61&amp;"'!C2:C65000")&gt;PARAMS!L$1)*((INDIRECT("'"&amp;PARAMS!$D61&amp;"'!C2:C65000")&lt;=PARAMS!M$1))*(OR($C$3="",INDIRECT("'"&amp;PARAMS!$D61&amp;"'!A2:A65000")=$C$3))*(OR($C$4="",INDIRECT("'"&amp;PARAMS!$D61&amp;"'!B2:B65000")=$C$4)),INDIRECT("'"&amp;PARAMS!$D61&amp;"'!D2:D65000"))),IF(OR(PARAMS!M$1="",PARAMS!$D61=""),"",PARAMS!$C61*SUMPRODUCT((INDIRECT("'"&amp;PARAMS!$D61&amp;"'!C2:C65000")&gt;PARAMS!L$1)*((INDIRECT("'"&amp;PARAMS!$D61&amp;"'!C2:C65000")&lt;=PARAMS!M$1))*(INDIRECT("'"&amp;PARAMS!$D61&amp;"'!A2:A65000")=$C$3)*(OR($C$4="",INDIRECT("'"&amp;PARAMS!$D61&amp;"'!B2:B65000")=$C$4)),INDIRECT("'"&amp;PARAMS!$D61&amp;"'!D2:D65000"))))</f>
        <v>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2:31" x14ac:dyDescent="0.25">
      <c r="B71" s="4" t="str">
        <f>IF(PARAMS!$E62="","",HYPERLINK("#"&amp;PARAMS!D62&amp;"!A1",PARAMS!E62))</f>
        <v>EDF</v>
      </c>
      <c r="C71" s="2">
        <f ca="1">IF(ISBLANK($C$3),IF(OR(PARAMS!H$1="",PARAMS!$D62=""),"",PARAMS!$C62*SUMPRODUCT((INDIRECT("'"&amp;PARAMS!$D62&amp;"'!C2:C65000")&gt;PARAMS!G$1)*((INDIRECT("'"&amp;PARAMS!$D62&amp;"'!C2:C65000")&lt;=PARAMS!H$1))*(OR($C$3="",INDIRECT("'"&amp;PARAMS!$D62&amp;"'!A2:A65000")=$C$3))*(OR($C$4="",INDIRECT("'"&amp;PARAMS!$D62&amp;"'!B2:B65000")=$C$4)),INDIRECT("'"&amp;PARAMS!$D62&amp;"'!D2:D65000"))),IF(OR(PARAMS!H$1="",PARAMS!$D62=""),"",PARAMS!$C62*SUMPRODUCT((INDIRECT("'"&amp;PARAMS!$D62&amp;"'!C2:C65000")&gt;PARAMS!G$1)*((INDIRECT("'"&amp;PARAMS!$D62&amp;"'!C2:C65000")&lt;=PARAMS!H$1))*(INDIRECT("'"&amp;PARAMS!$D62&amp;"'!A2:A65000")=$C$3)*(OR($C$4="",INDIRECT("'"&amp;PARAMS!$D62&amp;"'!B2:B65000")=$C$4)),INDIRECT("'"&amp;PARAMS!$D62&amp;"'!D2:D65000"))))</f>
        <v>0</v>
      </c>
      <c r="D71" s="2">
        <f ca="1">IF(ISBLANK($C$3),IF(OR(PARAMS!I$1="",PARAMS!$D62=""),"",PARAMS!$C62*SUMPRODUCT((INDIRECT("'"&amp;PARAMS!$D62&amp;"'!C2:C65000")&gt;PARAMS!H$1)*((INDIRECT("'"&amp;PARAMS!$D62&amp;"'!C2:C65000")&lt;=PARAMS!I$1))*(OR($C$3="",INDIRECT("'"&amp;PARAMS!$D62&amp;"'!A2:A65000")=$C$3))*(OR($C$4="",INDIRECT("'"&amp;PARAMS!$D62&amp;"'!B2:B65000")=$C$4)),INDIRECT("'"&amp;PARAMS!$D62&amp;"'!D2:D65000"))),IF(OR(PARAMS!I$1="",PARAMS!$D62=""),"",PARAMS!$C62*SUMPRODUCT((INDIRECT("'"&amp;PARAMS!$D62&amp;"'!C2:C65000")&gt;PARAMS!H$1)*((INDIRECT("'"&amp;PARAMS!$D62&amp;"'!C2:C65000")&lt;=PARAMS!I$1))*(INDIRECT("'"&amp;PARAMS!$D62&amp;"'!A2:A65000")=$C$3)*(OR($C$4="",INDIRECT("'"&amp;PARAMS!$D62&amp;"'!B2:B65000")=$C$4)),INDIRECT("'"&amp;PARAMS!$D62&amp;"'!D2:D65000"))))</f>
        <v>0</v>
      </c>
      <c r="E71" s="2">
        <f ca="1">IF(ISBLANK($C$3),IF(OR(PARAMS!J$1="",PARAMS!$D62=""),"",PARAMS!$C62*SUMPRODUCT((INDIRECT("'"&amp;PARAMS!$D62&amp;"'!C2:C65000")&gt;PARAMS!I$1)*((INDIRECT("'"&amp;PARAMS!$D62&amp;"'!C2:C65000")&lt;=PARAMS!J$1))*(OR($C$3="",INDIRECT("'"&amp;PARAMS!$D62&amp;"'!A2:A65000")=$C$3))*(OR($C$4="",INDIRECT("'"&amp;PARAMS!$D62&amp;"'!B2:B65000")=$C$4)),INDIRECT("'"&amp;PARAMS!$D62&amp;"'!D2:D65000"))),IF(OR(PARAMS!J$1="",PARAMS!$D62=""),"",PARAMS!$C62*SUMPRODUCT((INDIRECT("'"&amp;PARAMS!$D62&amp;"'!C2:C65000")&gt;PARAMS!I$1)*((INDIRECT("'"&amp;PARAMS!$D62&amp;"'!C2:C65000")&lt;=PARAMS!J$1))*(INDIRECT("'"&amp;PARAMS!$D62&amp;"'!A2:A65000")=$C$3)*(OR($C$4="",INDIRECT("'"&amp;PARAMS!$D62&amp;"'!B2:B65000")=$C$4)),INDIRECT("'"&amp;PARAMS!$D62&amp;"'!D2:D65000"))))</f>
        <v>0</v>
      </c>
      <c r="F71" s="2">
        <f ca="1">IF(ISBLANK($C$3),IF(OR(PARAMS!K$1="",PARAMS!$D62=""),"",PARAMS!$C62*SUMPRODUCT((INDIRECT("'"&amp;PARAMS!$D62&amp;"'!C2:C65000")&gt;PARAMS!J$1)*((INDIRECT("'"&amp;PARAMS!$D62&amp;"'!C2:C65000")&lt;=PARAMS!K$1))*(OR($C$3="",INDIRECT("'"&amp;PARAMS!$D62&amp;"'!A2:A65000")=$C$3))*(OR($C$4="",INDIRECT("'"&amp;PARAMS!$D62&amp;"'!B2:B65000")=$C$4)),INDIRECT("'"&amp;PARAMS!$D62&amp;"'!D2:D65000"))),IF(OR(PARAMS!K$1="",PARAMS!$D62=""),"",PARAMS!$C62*SUMPRODUCT((INDIRECT("'"&amp;PARAMS!$D62&amp;"'!C2:C65000")&gt;PARAMS!J$1)*((INDIRECT("'"&amp;PARAMS!$D62&amp;"'!C2:C65000")&lt;=PARAMS!K$1))*(INDIRECT("'"&amp;PARAMS!$D62&amp;"'!A2:A65000")=$C$3)*(OR($C$4="",INDIRECT("'"&amp;PARAMS!$D62&amp;"'!B2:B65000")=$C$4)),INDIRECT("'"&amp;PARAMS!$D62&amp;"'!D2:D65000"))))</f>
        <v>0</v>
      </c>
      <c r="G71" s="2">
        <f ca="1">IF(ISBLANK($C$3),IF(OR(PARAMS!L$1="",PARAMS!$D62=""),"",PARAMS!$C62*SUMPRODUCT((INDIRECT("'"&amp;PARAMS!$D62&amp;"'!C2:C65000")&gt;PARAMS!K$1)*((INDIRECT("'"&amp;PARAMS!$D62&amp;"'!C2:C65000")&lt;=PARAMS!L$1))*(OR($C$3="",INDIRECT("'"&amp;PARAMS!$D62&amp;"'!A2:A65000")=$C$3))*(OR($C$4="",INDIRECT("'"&amp;PARAMS!$D62&amp;"'!B2:B65000")=$C$4)),INDIRECT("'"&amp;PARAMS!$D62&amp;"'!D2:D65000"))),IF(OR(PARAMS!L$1="",PARAMS!$D62=""),"",PARAMS!$C62*SUMPRODUCT((INDIRECT("'"&amp;PARAMS!$D62&amp;"'!C2:C65000")&gt;PARAMS!K$1)*((INDIRECT("'"&amp;PARAMS!$D62&amp;"'!C2:C65000")&lt;=PARAMS!L$1))*(INDIRECT("'"&amp;PARAMS!$D62&amp;"'!A2:A65000")=$C$3)*(OR($C$4="",INDIRECT("'"&amp;PARAMS!$D62&amp;"'!B2:B65000")=$C$4)),INDIRECT("'"&amp;PARAMS!$D62&amp;"'!D2:D65000"))))</f>
        <v>0</v>
      </c>
      <c r="H71" s="2">
        <f ca="1">IF(ISBLANK($C$3),IF(OR(PARAMS!M$1="",PARAMS!$D62=""),"",PARAMS!$C62*SUMPRODUCT((INDIRECT("'"&amp;PARAMS!$D62&amp;"'!C2:C65000")&gt;PARAMS!L$1)*((INDIRECT("'"&amp;PARAMS!$D62&amp;"'!C2:C65000")&lt;=PARAMS!M$1))*(OR($C$3="",INDIRECT("'"&amp;PARAMS!$D62&amp;"'!A2:A65000")=$C$3))*(OR($C$4="",INDIRECT("'"&amp;PARAMS!$D62&amp;"'!B2:B65000")=$C$4)),INDIRECT("'"&amp;PARAMS!$D62&amp;"'!D2:D65000"))),IF(OR(PARAMS!M$1="",PARAMS!$D62=""),"",PARAMS!$C62*SUMPRODUCT((INDIRECT("'"&amp;PARAMS!$D62&amp;"'!C2:C65000")&gt;PARAMS!L$1)*((INDIRECT("'"&amp;PARAMS!$D62&amp;"'!C2:C65000")&lt;=PARAMS!M$1))*(INDIRECT("'"&amp;PARAMS!$D62&amp;"'!A2:A65000")=$C$3)*(OR($C$4="",INDIRECT("'"&amp;PARAMS!$D62&amp;"'!B2:B65000")=$C$4)),INDIRECT("'"&amp;PARAMS!$D62&amp;"'!D2:D65000"))))</f>
        <v>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2:31" x14ac:dyDescent="0.25">
      <c r="B72" s="4" t="str">
        <f>IF(PARAMS!$E63="","",HYPERLINK("#"&amp;PARAMS!D63&amp;"!A1",PARAMS!E63))</f>
        <v>LA POSTE</v>
      </c>
      <c r="C72" s="2">
        <f ca="1">IF(ISBLANK($C$3),IF(OR(PARAMS!H$1="",PARAMS!$D63=""),"",PARAMS!$C63*SUMPRODUCT((INDIRECT("'"&amp;PARAMS!$D63&amp;"'!C2:C65000")&gt;PARAMS!G$1)*((INDIRECT("'"&amp;PARAMS!$D63&amp;"'!C2:C65000")&lt;=PARAMS!H$1))*(OR($C$3="",INDIRECT("'"&amp;PARAMS!$D63&amp;"'!A2:A65000")=$C$3))*(OR($C$4="",INDIRECT("'"&amp;PARAMS!$D63&amp;"'!B2:B65000")=$C$4)),INDIRECT("'"&amp;PARAMS!$D63&amp;"'!D2:D65000"))),IF(OR(PARAMS!H$1="",PARAMS!$D63=""),"",PARAMS!$C63*SUMPRODUCT((INDIRECT("'"&amp;PARAMS!$D63&amp;"'!C2:C65000")&gt;PARAMS!G$1)*((INDIRECT("'"&amp;PARAMS!$D63&amp;"'!C2:C65000")&lt;=PARAMS!H$1))*(INDIRECT("'"&amp;PARAMS!$D63&amp;"'!A2:A65000")=$C$3)*(OR($C$4="",INDIRECT("'"&amp;PARAMS!$D63&amp;"'!B2:B65000")=$C$4)),INDIRECT("'"&amp;PARAMS!$D63&amp;"'!D2:D65000"))))</f>
        <v>0</v>
      </c>
      <c r="D72" s="2">
        <f ca="1">IF(ISBLANK($C$3),IF(OR(PARAMS!I$1="",PARAMS!$D63=""),"",PARAMS!$C63*SUMPRODUCT((INDIRECT("'"&amp;PARAMS!$D63&amp;"'!C2:C65000")&gt;PARAMS!H$1)*((INDIRECT("'"&amp;PARAMS!$D63&amp;"'!C2:C65000")&lt;=PARAMS!I$1))*(OR($C$3="",INDIRECT("'"&amp;PARAMS!$D63&amp;"'!A2:A65000")=$C$3))*(OR($C$4="",INDIRECT("'"&amp;PARAMS!$D63&amp;"'!B2:B65000")=$C$4)),INDIRECT("'"&amp;PARAMS!$D63&amp;"'!D2:D65000"))),IF(OR(PARAMS!I$1="",PARAMS!$D63=""),"",PARAMS!$C63*SUMPRODUCT((INDIRECT("'"&amp;PARAMS!$D63&amp;"'!C2:C65000")&gt;PARAMS!H$1)*((INDIRECT("'"&amp;PARAMS!$D63&amp;"'!C2:C65000")&lt;=PARAMS!I$1))*(INDIRECT("'"&amp;PARAMS!$D63&amp;"'!A2:A65000")=$C$3)*(OR($C$4="",INDIRECT("'"&amp;PARAMS!$D63&amp;"'!B2:B65000")=$C$4)),INDIRECT("'"&amp;PARAMS!$D63&amp;"'!D2:D65000"))))</f>
        <v>0</v>
      </c>
      <c r="E72" s="2">
        <f ca="1">IF(ISBLANK($C$3),IF(OR(PARAMS!J$1="",PARAMS!$D63=""),"",PARAMS!$C63*SUMPRODUCT((INDIRECT("'"&amp;PARAMS!$D63&amp;"'!C2:C65000")&gt;PARAMS!I$1)*((INDIRECT("'"&amp;PARAMS!$D63&amp;"'!C2:C65000")&lt;=PARAMS!J$1))*(OR($C$3="",INDIRECT("'"&amp;PARAMS!$D63&amp;"'!A2:A65000")=$C$3))*(OR($C$4="",INDIRECT("'"&amp;PARAMS!$D63&amp;"'!B2:B65000")=$C$4)),INDIRECT("'"&amp;PARAMS!$D63&amp;"'!D2:D65000"))),IF(OR(PARAMS!J$1="",PARAMS!$D63=""),"",PARAMS!$C63*SUMPRODUCT((INDIRECT("'"&amp;PARAMS!$D63&amp;"'!C2:C65000")&gt;PARAMS!I$1)*((INDIRECT("'"&amp;PARAMS!$D63&amp;"'!C2:C65000")&lt;=PARAMS!J$1))*(INDIRECT("'"&amp;PARAMS!$D63&amp;"'!A2:A65000")=$C$3)*(OR($C$4="",INDIRECT("'"&amp;PARAMS!$D63&amp;"'!B2:B65000")=$C$4)),INDIRECT("'"&amp;PARAMS!$D63&amp;"'!D2:D65000"))))</f>
        <v>0</v>
      </c>
      <c r="F72" s="2">
        <f ca="1">IF(ISBLANK($C$3),IF(OR(PARAMS!K$1="",PARAMS!$D63=""),"",PARAMS!$C63*SUMPRODUCT((INDIRECT("'"&amp;PARAMS!$D63&amp;"'!C2:C65000")&gt;PARAMS!J$1)*((INDIRECT("'"&amp;PARAMS!$D63&amp;"'!C2:C65000")&lt;=PARAMS!K$1))*(OR($C$3="",INDIRECT("'"&amp;PARAMS!$D63&amp;"'!A2:A65000")=$C$3))*(OR($C$4="",INDIRECT("'"&amp;PARAMS!$D63&amp;"'!B2:B65000")=$C$4)),INDIRECT("'"&amp;PARAMS!$D63&amp;"'!D2:D65000"))),IF(OR(PARAMS!K$1="",PARAMS!$D63=""),"",PARAMS!$C63*SUMPRODUCT((INDIRECT("'"&amp;PARAMS!$D63&amp;"'!C2:C65000")&gt;PARAMS!J$1)*((INDIRECT("'"&amp;PARAMS!$D63&amp;"'!C2:C65000")&lt;=PARAMS!K$1))*(INDIRECT("'"&amp;PARAMS!$D63&amp;"'!A2:A65000")=$C$3)*(OR($C$4="",INDIRECT("'"&amp;PARAMS!$D63&amp;"'!B2:B65000")=$C$4)),INDIRECT("'"&amp;PARAMS!$D63&amp;"'!D2:D65000"))))</f>
        <v>0</v>
      </c>
      <c r="G72" s="2">
        <f ca="1">IF(ISBLANK($C$3),IF(OR(PARAMS!L$1="",PARAMS!$D63=""),"",PARAMS!$C63*SUMPRODUCT((INDIRECT("'"&amp;PARAMS!$D63&amp;"'!C2:C65000")&gt;PARAMS!K$1)*((INDIRECT("'"&amp;PARAMS!$D63&amp;"'!C2:C65000")&lt;=PARAMS!L$1))*(OR($C$3="",INDIRECT("'"&amp;PARAMS!$D63&amp;"'!A2:A65000")=$C$3))*(OR($C$4="",INDIRECT("'"&amp;PARAMS!$D63&amp;"'!B2:B65000")=$C$4)),INDIRECT("'"&amp;PARAMS!$D63&amp;"'!D2:D65000"))),IF(OR(PARAMS!L$1="",PARAMS!$D63=""),"",PARAMS!$C63*SUMPRODUCT((INDIRECT("'"&amp;PARAMS!$D63&amp;"'!C2:C65000")&gt;PARAMS!K$1)*((INDIRECT("'"&amp;PARAMS!$D63&amp;"'!C2:C65000")&lt;=PARAMS!L$1))*(INDIRECT("'"&amp;PARAMS!$D63&amp;"'!A2:A65000")=$C$3)*(OR($C$4="",INDIRECT("'"&amp;PARAMS!$D63&amp;"'!B2:B65000")=$C$4)),INDIRECT("'"&amp;PARAMS!$D63&amp;"'!D2:D65000"))))</f>
        <v>0</v>
      </c>
      <c r="H72" s="2">
        <f ca="1">IF(ISBLANK($C$3),IF(OR(PARAMS!M$1="",PARAMS!$D63=""),"",PARAMS!$C63*SUMPRODUCT((INDIRECT("'"&amp;PARAMS!$D63&amp;"'!C2:C65000")&gt;PARAMS!L$1)*((INDIRECT("'"&amp;PARAMS!$D63&amp;"'!C2:C65000")&lt;=PARAMS!M$1))*(OR($C$3="",INDIRECT("'"&amp;PARAMS!$D63&amp;"'!A2:A65000")=$C$3))*(OR($C$4="",INDIRECT("'"&amp;PARAMS!$D63&amp;"'!B2:B65000")=$C$4)),INDIRECT("'"&amp;PARAMS!$D63&amp;"'!D2:D65000"))),IF(OR(PARAMS!M$1="",PARAMS!$D63=""),"",PARAMS!$C63*SUMPRODUCT((INDIRECT("'"&amp;PARAMS!$D63&amp;"'!C2:C65000")&gt;PARAMS!L$1)*((INDIRECT("'"&amp;PARAMS!$D63&amp;"'!C2:C65000")&lt;=PARAMS!M$1))*(INDIRECT("'"&amp;PARAMS!$D63&amp;"'!A2:A65000")=$C$3)*(OR($C$4="",INDIRECT("'"&amp;PARAMS!$D63&amp;"'!B2:B65000")=$C$4)),INDIRECT("'"&amp;PARAMS!$D63&amp;"'!D2:D65000"))))</f>
        <v>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2:31" x14ac:dyDescent="0.25">
      <c r="B73" s="4" t="str">
        <f>IF(PARAMS!$E64="","",HYPERLINK("#"&amp;PARAMS!D64&amp;"!A1",PARAMS!E64))</f>
        <v>EULER HERMES</v>
      </c>
      <c r="C73" s="2">
        <f ca="1">IF(ISBLANK($C$3),IF(OR(PARAMS!H$1="",PARAMS!$D64=""),"",PARAMS!$C64*SUMPRODUCT((INDIRECT("'"&amp;PARAMS!$D64&amp;"'!C2:C65000")&gt;PARAMS!G$1)*((INDIRECT("'"&amp;PARAMS!$D64&amp;"'!C2:C65000")&lt;=PARAMS!H$1))*(OR($C$3="",INDIRECT("'"&amp;PARAMS!$D64&amp;"'!A2:A65000")=$C$3))*(OR($C$4="",INDIRECT("'"&amp;PARAMS!$D64&amp;"'!B2:B65000")=$C$4)),INDIRECT("'"&amp;PARAMS!$D64&amp;"'!D2:D65000"))),IF(OR(PARAMS!H$1="",PARAMS!$D64=""),"",PARAMS!$C64*SUMPRODUCT((INDIRECT("'"&amp;PARAMS!$D64&amp;"'!C2:C65000")&gt;PARAMS!G$1)*((INDIRECT("'"&amp;PARAMS!$D64&amp;"'!C2:C65000")&lt;=PARAMS!H$1))*(INDIRECT("'"&amp;PARAMS!$D64&amp;"'!A2:A65000")=$C$3)*(OR($C$4="",INDIRECT("'"&amp;PARAMS!$D64&amp;"'!B2:B65000")=$C$4)),INDIRECT("'"&amp;PARAMS!$D64&amp;"'!D2:D65000"))))</f>
        <v>0</v>
      </c>
      <c r="D73" s="2">
        <f ca="1">IF(ISBLANK($C$3),IF(OR(PARAMS!I$1="",PARAMS!$D64=""),"",PARAMS!$C64*SUMPRODUCT((INDIRECT("'"&amp;PARAMS!$D64&amp;"'!C2:C65000")&gt;PARAMS!H$1)*((INDIRECT("'"&amp;PARAMS!$D64&amp;"'!C2:C65000")&lt;=PARAMS!I$1))*(OR($C$3="",INDIRECT("'"&amp;PARAMS!$D64&amp;"'!A2:A65000")=$C$3))*(OR($C$4="",INDIRECT("'"&amp;PARAMS!$D64&amp;"'!B2:B65000")=$C$4)),INDIRECT("'"&amp;PARAMS!$D64&amp;"'!D2:D65000"))),IF(OR(PARAMS!I$1="",PARAMS!$D64=""),"",PARAMS!$C64*SUMPRODUCT((INDIRECT("'"&amp;PARAMS!$D64&amp;"'!C2:C65000")&gt;PARAMS!H$1)*((INDIRECT("'"&amp;PARAMS!$D64&amp;"'!C2:C65000")&lt;=PARAMS!I$1))*(INDIRECT("'"&amp;PARAMS!$D64&amp;"'!A2:A65000")=$C$3)*(OR($C$4="",INDIRECT("'"&amp;PARAMS!$D64&amp;"'!B2:B65000")=$C$4)),INDIRECT("'"&amp;PARAMS!$D64&amp;"'!D2:D65000"))))</f>
        <v>0</v>
      </c>
      <c r="E73" s="2">
        <f ca="1">IF(ISBLANK($C$3),IF(OR(PARAMS!J$1="",PARAMS!$D64=""),"",PARAMS!$C64*SUMPRODUCT((INDIRECT("'"&amp;PARAMS!$D64&amp;"'!C2:C65000")&gt;PARAMS!I$1)*((INDIRECT("'"&amp;PARAMS!$D64&amp;"'!C2:C65000")&lt;=PARAMS!J$1))*(OR($C$3="",INDIRECT("'"&amp;PARAMS!$D64&amp;"'!A2:A65000")=$C$3))*(OR($C$4="",INDIRECT("'"&amp;PARAMS!$D64&amp;"'!B2:B65000")=$C$4)),INDIRECT("'"&amp;PARAMS!$D64&amp;"'!D2:D65000"))),IF(OR(PARAMS!J$1="",PARAMS!$D64=""),"",PARAMS!$C64*SUMPRODUCT((INDIRECT("'"&amp;PARAMS!$D64&amp;"'!C2:C65000")&gt;PARAMS!I$1)*((INDIRECT("'"&amp;PARAMS!$D64&amp;"'!C2:C65000")&lt;=PARAMS!J$1))*(INDIRECT("'"&amp;PARAMS!$D64&amp;"'!A2:A65000")=$C$3)*(OR($C$4="",INDIRECT("'"&amp;PARAMS!$D64&amp;"'!B2:B65000")=$C$4)),INDIRECT("'"&amp;PARAMS!$D64&amp;"'!D2:D65000"))))</f>
        <v>0</v>
      </c>
      <c r="F73" s="2">
        <f ca="1">IF(ISBLANK($C$3),IF(OR(PARAMS!K$1="",PARAMS!$D64=""),"",PARAMS!$C64*SUMPRODUCT((INDIRECT("'"&amp;PARAMS!$D64&amp;"'!C2:C65000")&gt;PARAMS!J$1)*((INDIRECT("'"&amp;PARAMS!$D64&amp;"'!C2:C65000")&lt;=PARAMS!K$1))*(OR($C$3="",INDIRECT("'"&amp;PARAMS!$D64&amp;"'!A2:A65000")=$C$3))*(OR($C$4="",INDIRECT("'"&amp;PARAMS!$D64&amp;"'!B2:B65000")=$C$4)),INDIRECT("'"&amp;PARAMS!$D64&amp;"'!D2:D65000"))),IF(OR(PARAMS!K$1="",PARAMS!$D64=""),"",PARAMS!$C64*SUMPRODUCT((INDIRECT("'"&amp;PARAMS!$D64&amp;"'!C2:C65000")&gt;PARAMS!J$1)*((INDIRECT("'"&amp;PARAMS!$D64&amp;"'!C2:C65000")&lt;=PARAMS!K$1))*(INDIRECT("'"&amp;PARAMS!$D64&amp;"'!A2:A65000")=$C$3)*(OR($C$4="",INDIRECT("'"&amp;PARAMS!$D64&amp;"'!B2:B65000")=$C$4)),INDIRECT("'"&amp;PARAMS!$D64&amp;"'!D2:D65000"))))</f>
        <v>0</v>
      </c>
      <c r="G73" s="2">
        <f ca="1">IF(ISBLANK($C$3),IF(OR(PARAMS!L$1="",PARAMS!$D64=""),"",PARAMS!$C64*SUMPRODUCT((INDIRECT("'"&amp;PARAMS!$D64&amp;"'!C2:C65000")&gt;PARAMS!K$1)*((INDIRECT("'"&amp;PARAMS!$D64&amp;"'!C2:C65000")&lt;=PARAMS!L$1))*(OR($C$3="",INDIRECT("'"&amp;PARAMS!$D64&amp;"'!A2:A65000")=$C$3))*(OR($C$4="",INDIRECT("'"&amp;PARAMS!$D64&amp;"'!B2:B65000")=$C$4)),INDIRECT("'"&amp;PARAMS!$D64&amp;"'!D2:D65000"))),IF(OR(PARAMS!L$1="",PARAMS!$D64=""),"",PARAMS!$C64*SUMPRODUCT((INDIRECT("'"&amp;PARAMS!$D64&amp;"'!C2:C65000")&gt;PARAMS!K$1)*((INDIRECT("'"&amp;PARAMS!$D64&amp;"'!C2:C65000")&lt;=PARAMS!L$1))*(INDIRECT("'"&amp;PARAMS!$D64&amp;"'!A2:A65000")=$C$3)*(OR($C$4="",INDIRECT("'"&amp;PARAMS!$D64&amp;"'!B2:B65000")=$C$4)),INDIRECT("'"&amp;PARAMS!$D64&amp;"'!D2:D65000"))))</f>
        <v>0</v>
      </c>
      <c r="H73" s="2">
        <f ca="1">IF(ISBLANK($C$3),IF(OR(PARAMS!M$1="",PARAMS!$D64=""),"",PARAMS!$C64*SUMPRODUCT((INDIRECT("'"&amp;PARAMS!$D64&amp;"'!C2:C65000")&gt;PARAMS!L$1)*((INDIRECT("'"&amp;PARAMS!$D64&amp;"'!C2:C65000")&lt;=PARAMS!M$1))*(OR($C$3="",INDIRECT("'"&amp;PARAMS!$D64&amp;"'!A2:A65000")=$C$3))*(OR($C$4="",INDIRECT("'"&amp;PARAMS!$D64&amp;"'!B2:B65000")=$C$4)),INDIRECT("'"&amp;PARAMS!$D64&amp;"'!D2:D65000"))),IF(OR(PARAMS!M$1="",PARAMS!$D64=""),"",PARAMS!$C64*SUMPRODUCT((INDIRECT("'"&amp;PARAMS!$D64&amp;"'!C2:C65000")&gt;PARAMS!L$1)*((INDIRECT("'"&amp;PARAMS!$D64&amp;"'!C2:C65000")&lt;=PARAMS!M$1))*(INDIRECT("'"&amp;PARAMS!$D64&amp;"'!A2:A65000")=$C$3)*(OR($C$4="",INDIRECT("'"&amp;PARAMS!$D64&amp;"'!B2:B65000")=$C$4)),INDIRECT("'"&amp;PARAMS!$D64&amp;"'!D2:D65000"))))</f>
        <v>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2:31" x14ac:dyDescent="0.25">
      <c r="B74" s="4" t="str">
        <f>IF(PARAMS!$E65="","",HYPERLINK("#"&amp;PARAMS!D65&amp;"!A1",PARAMS!E65))</f>
        <v>CREDIT BAIL</v>
      </c>
      <c r="C74" s="2">
        <f ca="1">IF(ISBLANK($C$3),IF(OR(PARAMS!H$1="",PARAMS!$D65=""),"",PARAMS!$C65*SUMPRODUCT((INDIRECT("'"&amp;PARAMS!$D65&amp;"'!C2:C65000")&gt;PARAMS!G$1)*((INDIRECT("'"&amp;PARAMS!$D65&amp;"'!C2:C65000")&lt;=PARAMS!H$1))*(OR($C$3="",INDIRECT("'"&amp;PARAMS!$D65&amp;"'!A2:A65000")=$C$3))*(OR($C$4="",INDIRECT("'"&amp;PARAMS!$D65&amp;"'!B2:B65000")=$C$4)),INDIRECT("'"&amp;PARAMS!$D65&amp;"'!D2:D65000"))),IF(OR(PARAMS!H$1="",PARAMS!$D65=""),"",PARAMS!$C65*SUMPRODUCT((INDIRECT("'"&amp;PARAMS!$D65&amp;"'!C2:C65000")&gt;PARAMS!G$1)*((INDIRECT("'"&amp;PARAMS!$D65&amp;"'!C2:C65000")&lt;=PARAMS!H$1))*(INDIRECT("'"&amp;PARAMS!$D65&amp;"'!A2:A65000")=$C$3)*(OR($C$4="",INDIRECT("'"&amp;PARAMS!$D65&amp;"'!B2:B65000")=$C$4)),INDIRECT("'"&amp;PARAMS!$D65&amp;"'!D2:D65000"))))</f>
        <v>0</v>
      </c>
      <c r="D74" s="2">
        <f ca="1">IF(ISBLANK($C$3),IF(OR(PARAMS!I$1="",PARAMS!$D65=""),"",PARAMS!$C65*SUMPRODUCT((INDIRECT("'"&amp;PARAMS!$D65&amp;"'!C2:C65000")&gt;PARAMS!H$1)*((INDIRECT("'"&amp;PARAMS!$D65&amp;"'!C2:C65000")&lt;=PARAMS!I$1))*(OR($C$3="",INDIRECT("'"&amp;PARAMS!$D65&amp;"'!A2:A65000")=$C$3))*(OR($C$4="",INDIRECT("'"&amp;PARAMS!$D65&amp;"'!B2:B65000")=$C$4)),INDIRECT("'"&amp;PARAMS!$D65&amp;"'!D2:D65000"))),IF(OR(PARAMS!I$1="",PARAMS!$D65=""),"",PARAMS!$C65*SUMPRODUCT((INDIRECT("'"&amp;PARAMS!$D65&amp;"'!C2:C65000")&gt;PARAMS!H$1)*((INDIRECT("'"&amp;PARAMS!$D65&amp;"'!C2:C65000")&lt;=PARAMS!I$1))*(INDIRECT("'"&amp;PARAMS!$D65&amp;"'!A2:A65000")=$C$3)*(OR($C$4="",INDIRECT("'"&amp;PARAMS!$D65&amp;"'!B2:B65000")=$C$4)),INDIRECT("'"&amp;PARAMS!$D65&amp;"'!D2:D65000"))))</f>
        <v>0</v>
      </c>
      <c r="E74" s="2">
        <f ca="1">IF(ISBLANK($C$3),IF(OR(PARAMS!J$1="",PARAMS!$D65=""),"",PARAMS!$C65*SUMPRODUCT((INDIRECT("'"&amp;PARAMS!$D65&amp;"'!C2:C65000")&gt;PARAMS!I$1)*((INDIRECT("'"&amp;PARAMS!$D65&amp;"'!C2:C65000")&lt;=PARAMS!J$1))*(OR($C$3="",INDIRECT("'"&amp;PARAMS!$D65&amp;"'!A2:A65000")=$C$3))*(OR($C$4="",INDIRECT("'"&amp;PARAMS!$D65&amp;"'!B2:B65000")=$C$4)),INDIRECT("'"&amp;PARAMS!$D65&amp;"'!D2:D65000"))),IF(OR(PARAMS!J$1="",PARAMS!$D65=""),"",PARAMS!$C65*SUMPRODUCT((INDIRECT("'"&amp;PARAMS!$D65&amp;"'!C2:C65000")&gt;PARAMS!I$1)*((INDIRECT("'"&amp;PARAMS!$D65&amp;"'!C2:C65000")&lt;=PARAMS!J$1))*(INDIRECT("'"&amp;PARAMS!$D65&amp;"'!A2:A65000")=$C$3)*(OR($C$4="",INDIRECT("'"&amp;PARAMS!$D65&amp;"'!B2:B65000")=$C$4)),INDIRECT("'"&amp;PARAMS!$D65&amp;"'!D2:D65000"))))</f>
        <v>0</v>
      </c>
      <c r="F74" s="2">
        <f ca="1">IF(ISBLANK($C$3),IF(OR(PARAMS!K$1="",PARAMS!$D65=""),"",PARAMS!$C65*SUMPRODUCT((INDIRECT("'"&amp;PARAMS!$D65&amp;"'!C2:C65000")&gt;PARAMS!J$1)*((INDIRECT("'"&amp;PARAMS!$D65&amp;"'!C2:C65000")&lt;=PARAMS!K$1))*(OR($C$3="",INDIRECT("'"&amp;PARAMS!$D65&amp;"'!A2:A65000")=$C$3))*(OR($C$4="",INDIRECT("'"&amp;PARAMS!$D65&amp;"'!B2:B65000")=$C$4)),INDIRECT("'"&amp;PARAMS!$D65&amp;"'!D2:D65000"))),IF(OR(PARAMS!K$1="",PARAMS!$D65=""),"",PARAMS!$C65*SUMPRODUCT((INDIRECT("'"&amp;PARAMS!$D65&amp;"'!C2:C65000")&gt;PARAMS!J$1)*((INDIRECT("'"&amp;PARAMS!$D65&amp;"'!C2:C65000")&lt;=PARAMS!K$1))*(INDIRECT("'"&amp;PARAMS!$D65&amp;"'!A2:A65000")=$C$3)*(OR($C$4="",INDIRECT("'"&amp;PARAMS!$D65&amp;"'!B2:B65000")=$C$4)),INDIRECT("'"&amp;PARAMS!$D65&amp;"'!D2:D65000"))))</f>
        <v>0</v>
      </c>
      <c r="G74" s="2">
        <f ca="1">IF(ISBLANK($C$3),IF(OR(PARAMS!L$1="",PARAMS!$D65=""),"",PARAMS!$C65*SUMPRODUCT((INDIRECT("'"&amp;PARAMS!$D65&amp;"'!C2:C65000")&gt;PARAMS!K$1)*((INDIRECT("'"&amp;PARAMS!$D65&amp;"'!C2:C65000")&lt;=PARAMS!L$1))*(OR($C$3="",INDIRECT("'"&amp;PARAMS!$D65&amp;"'!A2:A65000")=$C$3))*(OR($C$4="",INDIRECT("'"&amp;PARAMS!$D65&amp;"'!B2:B65000")=$C$4)),INDIRECT("'"&amp;PARAMS!$D65&amp;"'!D2:D65000"))),IF(OR(PARAMS!L$1="",PARAMS!$D65=""),"",PARAMS!$C65*SUMPRODUCT((INDIRECT("'"&amp;PARAMS!$D65&amp;"'!C2:C65000")&gt;PARAMS!K$1)*((INDIRECT("'"&amp;PARAMS!$D65&amp;"'!C2:C65000")&lt;=PARAMS!L$1))*(INDIRECT("'"&amp;PARAMS!$D65&amp;"'!A2:A65000")=$C$3)*(OR($C$4="",INDIRECT("'"&amp;PARAMS!$D65&amp;"'!B2:B65000")=$C$4)),INDIRECT("'"&amp;PARAMS!$D65&amp;"'!D2:D65000"))))</f>
        <v>0</v>
      </c>
      <c r="H74" s="2">
        <f ca="1">IF(ISBLANK($C$3),IF(OR(PARAMS!M$1="",PARAMS!$D65=""),"",PARAMS!$C65*SUMPRODUCT((INDIRECT("'"&amp;PARAMS!$D65&amp;"'!C2:C65000")&gt;PARAMS!L$1)*((INDIRECT("'"&amp;PARAMS!$D65&amp;"'!C2:C65000")&lt;=PARAMS!M$1))*(OR($C$3="",INDIRECT("'"&amp;PARAMS!$D65&amp;"'!A2:A65000")=$C$3))*(OR($C$4="",INDIRECT("'"&amp;PARAMS!$D65&amp;"'!B2:B65000")=$C$4)),INDIRECT("'"&amp;PARAMS!$D65&amp;"'!D2:D65000"))),IF(OR(PARAMS!M$1="",PARAMS!$D65=""),"",PARAMS!$C65*SUMPRODUCT((INDIRECT("'"&amp;PARAMS!$D65&amp;"'!C2:C65000")&gt;PARAMS!L$1)*((INDIRECT("'"&amp;PARAMS!$D65&amp;"'!C2:C65000")&lt;=PARAMS!M$1))*(INDIRECT("'"&amp;PARAMS!$D65&amp;"'!A2:A65000")=$C$3)*(OR($C$4="",INDIRECT("'"&amp;PARAMS!$D65&amp;"'!B2:B65000")=$C$4)),INDIRECT("'"&amp;PARAMS!$D65&amp;"'!D2:D65000"))))</f>
        <v>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2:31" x14ac:dyDescent="0.25">
      <c r="B75" s="4" t="str">
        <f>IF(PARAMS!$E66="","",HYPERLINK("#"&amp;PARAMS!D66&amp;"!A1",PARAMS!E66))</f>
        <v>BRESIL</v>
      </c>
      <c r="C75" s="2">
        <f ca="1">IF(ISBLANK($C$3),IF(OR(PARAMS!H$1="",PARAMS!$D66=""),"",PARAMS!$C66*SUMPRODUCT((INDIRECT("'"&amp;PARAMS!$D66&amp;"'!C2:C65000")&gt;PARAMS!G$1)*((INDIRECT("'"&amp;PARAMS!$D66&amp;"'!C2:C65000")&lt;=PARAMS!H$1))*(OR($C$3="",INDIRECT("'"&amp;PARAMS!$D66&amp;"'!A2:A65000")=$C$3))*(OR($C$4="",INDIRECT("'"&amp;PARAMS!$D66&amp;"'!B2:B65000")=$C$4)),INDIRECT("'"&amp;PARAMS!$D66&amp;"'!D2:D65000"))),IF(OR(PARAMS!H$1="",PARAMS!$D66=""),"",PARAMS!$C66*SUMPRODUCT((INDIRECT("'"&amp;PARAMS!$D66&amp;"'!C2:C65000")&gt;PARAMS!G$1)*((INDIRECT("'"&amp;PARAMS!$D66&amp;"'!C2:C65000")&lt;=PARAMS!H$1))*(INDIRECT("'"&amp;PARAMS!$D66&amp;"'!A2:A65000")=$C$3)*(OR($C$4="",INDIRECT("'"&amp;PARAMS!$D66&amp;"'!B2:B65000")=$C$4)),INDIRECT("'"&amp;PARAMS!$D66&amp;"'!D2:D65000"))))</f>
        <v>0</v>
      </c>
      <c r="D75" s="2">
        <f ca="1">IF(ISBLANK($C$3),IF(OR(PARAMS!I$1="",PARAMS!$D66=""),"",PARAMS!$C66*SUMPRODUCT((INDIRECT("'"&amp;PARAMS!$D66&amp;"'!C2:C65000")&gt;PARAMS!H$1)*((INDIRECT("'"&amp;PARAMS!$D66&amp;"'!C2:C65000")&lt;=PARAMS!I$1))*(OR($C$3="",INDIRECT("'"&amp;PARAMS!$D66&amp;"'!A2:A65000")=$C$3))*(OR($C$4="",INDIRECT("'"&amp;PARAMS!$D66&amp;"'!B2:B65000")=$C$4)),INDIRECT("'"&amp;PARAMS!$D66&amp;"'!D2:D65000"))),IF(OR(PARAMS!I$1="",PARAMS!$D66=""),"",PARAMS!$C66*SUMPRODUCT((INDIRECT("'"&amp;PARAMS!$D66&amp;"'!C2:C65000")&gt;PARAMS!H$1)*((INDIRECT("'"&amp;PARAMS!$D66&amp;"'!C2:C65000")&lt;=PARAMS!I$1))*(INDIRECT("'"&amp;PARAMS!$D66&amp;"'!A2:A65000")=$C$3)*(OR($C$4="",INDIRECT("'"&amp;PARAMS!$D66&amp;"'!B2:B65000")=$C$4)),INDIRECT("'"&amp;PARAMS!$D66&amp;"'!D2:D65000"))))</f>
        <v>0</v>
      </c>
      <c r="E75" s="2">
        <f ca="1">IF(ISBLANK($C$3),IF(OR(PARAMS!J$1="",PARAMS!$D66=""),"",PARAMS!$C66*SUMPRODUCT((INDIRECT("'"&amp;PARAMS!$D66&amp;"'!C2:C65000")&gt;PARAMS!I$1)*((INDIRECT("'"&amp;PARAMS!$D66&amp;"'!C2:C65000")&lt;=PARAMS!J$1))*(OR($C$3="",INDIRECT("'"&amp;PARAMS!$D66&amp;"'!A2:A65000")=$C$3))*(OR($C$4="",INDIRECT("'"&amp;PARAMS!$D66&amp;"'!B2:B65000")=$C$4)),INDIRECT("'"&amp;PARAMS!$D66&amp;"'!D2:D65000"))),IF(OR(PARAMS!J$1="",PARAMS!$D66=""),"",PARAMS!$C66*SUMPRODUCT((INDIRECT("'"&amp;PARAMS!$D66&amp;"'!C2:C65000")&gt;PARAMS!I$1)*((INDIRECT("'"&amp;PARAMS!$D66&amp;"'!C2:C65000")&lt;=PARAMS!J$1))*(INDIRECT("'"&amp;PARAMS!$D66&amp;"'!A2:A65000")=$C$3)*(OR($C$4="",INDIRECT("'"&amp;PARAMS!$D66&amp;"'!B2:B65000")=$C$4)),INDIRECT("'"&amp;PARAMS!$D66&amp;"'!D2:D65000"))))</f>
        <v>0</v>
      </c>
      <c r="F75" s="2">
        <f ca="1">IF(ISBLANK($C$3),IF(OR(PARAMS!K$1="",PARAMS!$D66=""),"",PARAMS!$C66*SUMPRODUCT((INDIRECT("'"&amp;PARAMS!$D66&amp;"'!C2:C65000")&gt;PARAMS!J$1)*((INDIRECT("'"&amp;PARAMS!$D66&amp;"'!C2:C65000")&lt;=PARAMS!K$1))*(OR($C$3="",INDIRECT("'"&amp;PARAMS!$D66&amp;"'!A2:A65000")=$C$3))*(OR($C$4="",INDIRECT("'"&amp;PARAMS!$D66&amp;"'!B2:B65000")=$C$4)),INDIRECT("'"&amp;PARAMS!$D66&amp;"'!D2:D65000"))),IF(OR(PARAMS!K$1="",PARAMS!$D66=""),"",PARAMS!$C66*SUMPRODUCT((INDIRECT("'"&amp;PARAMS!$D66&amp;"'!C2:C65000")&gt;PARAMS!J$1)*((INDIRECT("'"&amp;PARAMS!$D66&amp;"'!C2:C65000")&lt;=PARAMS!K$1))*(INDIRECT("'"&amp;PARAMS!$D66&amp;"'!A2:A65000")=$C$3)*(OR($C$4="",INDIRECT("'"&amp;PARAMS!$D66&amp;"'!B2:B65000")=$C$4)),INDIRECT("'"&amp;PARAMS!$D66&amp;"'!D2:D65000"))))</f>
        <v>0</v>
      </c>
      <c r="G75" s="2">
        <f ca="1">IF(ISBLANK($C$3),IF(OR(PARAMS!L$1="",PARAMS!$D66=""),"",PARAMS!$C66*SUMPRODUCT((INDIRECT("'"&amp;PARAMS!$D66&amp;"'!C2:C65000")&gt;PARAMS!K$1)*((INDIRECT("'"&amp;PARAMS!$D66&amp;"'!C2:C65000")&lt;=PARAMS!L$1))*(OR($C$3="",INDIRECT("'"&amp;PARAMS!$D66&amp;"'!A2:A65000")=$C$3))*(OR($C$4="",INDIRECT("'"&amp;PARAMS!$D66&amp;"'!B2:B65000")=$C$4)),INDIRECT("'"&amp;PARAMS!$D66&amp;"'!D2:D65000"))),IF(OR(PARAMS!L$1="",PARAMS!$D66=""),"",PARAMS!$C66*SUMPRODUCT((INDIRECT("'"&amp;PARAMS!$D66&amp;"'!C2:C65000")&gt;PARAMS!K$1)*((INDIRECT("'"&amp;PARAMS!$D66&amp;"'!C2:C65000")&lt;=PARAMS!L$1))*(INDIRECT("'"&amp;PARAMS!$D66&amp;"'!A2:A65000")=$C$3)*(OR($C$4="",INDIRECT("'"&amp;PARAMS!$D66&amp;"'!B2:B65000")=$C$4)),INDIRECT("'"&amp;PARAMS!$D66&amp;"'!D2:D65000"))))</f>
        <v>0</v>
      </c>
      <c r="H75" s="2">
        <f ca="1">IF(ISBLANK($C$3),IF(OR(PARAMS!M$1="",PARAMS!$D66=""),"",PARAMS!$C66*SUMPRODUCT((INDIRECT("'"&amp;PARAMS!$D66&amp;"'!C2:C65000")&gt;PARAMS!L$1)*((INDIRECT("'"&amp;PARAMS!$D66&amp;"'!C2:C65000")&lt;=PARAMS!M$1))*(OR($C$3="",INDIRECT("'"&amp;PARAMS!$D66&amp;"'!A2:A65000")=$C$3))*(OR($C$4="",INDIRECT("'"&amp;PARAMS!$D66&amp;"'!B2:B65000")=$C$4)),INDIRECT("'"&amp;PARAMS!$D66&amp;"'!D2:D65000"))),IF(OR(PARAMS!M$1="",PARAMS!$D66=""),"",PARAMS!$C66*SUMPRODUCT((INDIRECT("'"&amp;PARAMS!$D66&amp;"'!C2:C65000")&gt;PARAMS!L$1)*((INDIRECT("'"&amp;PARAMS!$D66&amp;"'!C2:C65000")&lt;=PARAMS!M$1))*(INDIRECT("'"&amp;PARAMS!$D66&amp;"'!A2:A65000")=$C$3)*(OR($C$4="",INDIRECT("'"&amp;PARAMS!$D66&amp;"'!B2:B65000")=$C$4)),INDIRECT("'"&amp;PARAMS!$D66&amp;"'!D2:D65000"))))</f>
        <v>0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2:31" x14ac:dyDescent="0.25">
      <c r="B76" s="4" t="str">
        <f>IF(PARAMS!$E67="","",HYPERLINK("#"&amp;PARAMS!D67&amp;"!A1",PARAMS!E67))</f>
        <v>ACPTE CHINE</v>
      </c>
      <c r="C76" s="2">
        <f ca="1">IF(ISBLANK($C$3),IF(OR(PARAMS!H$1="",PARAMS!$D67=""),"",PARAMS!$C67*SUMPRODUCT((INDIRECT("'"&amp;PARAMS!$D67&amp;"'!C2:C65000")&gt;PARAMS!G$1)*((INDIRECT("'"&amp;PARAMS!$D67&amp;"'!C2:C65000")&lt;=PARAMS!H$1))*(OR($C$3="",INDIRECT("'"&amp;PARAMS!$D67&amp;"'!A2:A65000")=$C$3))*(OR($C$4="",INDIRECT("'"&amp;PARAMS!$D67&amp;"'!B2:B65000")=$C$4)),INDIRECT("'"&amp;PARAMS!$D67&amp;"'!D2:D65000"))),IF(OR(PARAMS!H$1="",PARAMS!$D67=""),"",PARAMS!$C67*SUMPRODUCT((INDIRECT("'"&amp;PARAMS!$D67&amp;"'!C2:C65000")&gt;PARAMS!G$1)*((INDIRECT("'"&amp;PARAMS!$D67&amp;"'!C2:C65000")&lt;=PARAMS!H$1))*(INDIRECT("'"&amp;PARAMS!$D67&amp;"'!A2:A65000")=$C$3)*(OR($C$4="",INDIRECT("'"&amp;PARAMS!$D67&amp;"'!B2:B65000")=$C$4)),INDIRECT("'"&amp;PARAMS!$D67&amp;"'!D2:D65000"))))</f>
        <v>0</v>
      </c>
      <c r="D76" s="2">
        <f ca="1">IF(ISBLANK($C$3),IF(OR(PARAMS!I$1="",PARAMS!$D67=""),"",PARAMS!$C67*SUMPRODUCT((INDIRECT("'"&amp;PARAMS!$D67&amp;"'!C2:C65000")&gt;PARAMS!H$1)*((INDIRECT("'"&amp;PARAMS!$D67&amp;"'!C2:C65000")&lt;=PARAMS!I$1))*(OR($C$3="",INDIRECT("'"&amp;PARAMS!$D67&amp;"'!A2:A65000")=$C$3))*(OR($C$4="",INDIRECT("'"&amp;PARAMS!$D67&amp;"'!B2:B65000")=$C$4)),INDIRECT("'"&amp;PARAMS!$D67&amp;"'!D2:D65000"))),IF(OR(PARAMS!I$1="",PARAMS!$D67=""),"",PARAMS!$C67*SUMPRODUCT((INDIRECT("'"&amp;PARAMS!$D67&amp;"'!C2:C65000")&gt;PARAMS!H$1)*((INDIRECT("'"&amp;PARAMS!$D67&amp;"'!C2:C65000")&lt;=PARAMS!I$1))*(INDIRECT("'"&amp;PARAMS!$D67&amp;"'!A2:A65000")=$C$3)*(OR($C$4="",INDIRECT("'"&amp;PARAMS!$D67&amp;"'!B2:B65000")=$C$4)),INDIRECT("'"&amp;PARAMS!$D67&amp;"'!D2:D65000"))))</f>
        <v>0</v>
      </c>
      <c r="E76" s="2">
        <f ca="1">IF(ISBLANK($C$3),IF(OR(PARAMS!J$1="",PARAMS!$D67=""),"",PARAMS!$C67*SUMPRODUCT((INDIRECT("'"&amp;PARAMS!$D67&amp;"'!C2:C65000")&gt;PARAMS!I$1)*((INDIRECT("'"&amp;PARAMS!$D67&amp;"'!C2:C65000")&lt;=PARAMS!J$1))*(OR($C$3="",INDIRECT("'"&amp;PARAMS!$D67&amp;"'!A2:A65000")=$C$3))*(OR($C$4="",INDIRECT("'"&amp;PARAMS!$D67&amp;"'!B2:B65000")=$C$4)),INDIRECT("'"&amp;PARAMS!$D67&amp;"'!D2:D65000"))),IF(OR(PARAMS!J$1="",PARAMS!$D67=""),"",PARAMS!$C67*SUMPRODUCT((INDIRECT("'"&amp;PARAMS!$D67&amp;"'!C2:C65000")&gt;PARAMS!I$1)*((INDIRECT("'"&amp;PARAMS!$D67&amp;"'!C2:C65000")&lt;=PARAMS!J$1))*(INDIRECT("'"&amp;PARAMS!$D67&amp;"'!A2:A65000")=$C$3)*(OR($C$4="",INDIRECT("'"&amp;PARAMS!$D67&amp;"'!B2:B65000")=$C$4)),INDIRECT("'"&amp;PARAMS!$D67&amp;"'!D2:D65000"))))</f>
        <v>0</v>
      </c>
      <c r="F76" s="2">
        <f ca="1">IF(ISBLANK($C$3),IF(OR(PARAMS!K$1="",PARAMS!$D67=""),"",PARAMS!$C67*SUMPRODUCT((INDIRECT("'"&amp;PARAMS!$D67&amp;"'!C2:C65000")&gt;PARAMS!J$1)*((INDIRECT("'"&amp;PARAMS!$D67&amp;"'!C2:C65000")&lt;=PARAMS!K$1))*(OR($C$3="",INDIRECT("'"&amp;PARAMS!$D67&amp;"'!A2:A65000")=$C$3))*(OR($C$4="",INDIRECT("'"&amp;PARAMS!$D67&amp;"'!B2:B65000")=$C$4)),INDIRECT("'"&amp;PARAMS!$D67&amp;"'!D2:D65000"))),IF(OR(PARAMS!K$1="",PARAMS!$D67=""),"",PARAMS!$C67*SUMPRODUCT((INDIRECT("'"&amp;PARAMS!$D67&amp;"'!C2:C65000")&gt;PARAMS!J$1)*((INDIRECT("'"&amp;PARAMS!$D67&amp;"'!C2:C65000")&lt;=PARAMS!K$1))*(INDIRECT("'"&amp;PARAMS!$D67&amp;"'!A2:A65000")=$C$3)*(OR($C$4="",INDIRECT("'"&amp;PARAMS!$D67&amp;"'!B2:B65000")=$C$4)),INDIRECT("'"&amp;PARAMS!$D67&amp;"'!D2:D65000"))))</f>
        <v>0</v>
      </c>
      <c r="G76" s="2">
        <f ca="1">IF(ISBLANK($C$3),IF(OR(PARAMS!L$1="",PARAMS!$D67=""),"",PARAMS!$C67*SUMPRODUCT((INDIRECT("'"&amp;PARAMS!$D67&amp;"'!C2:C65000")&gt;PARAMS!K$1)*((INDIRECT("'"&amp;PARAMS!$D67&amp;"'!C2:C65000")&lt;=PARAMS!L$1))*(OR($C$3="",INDIRECT("'"&amp;PARAMS!$D67&amp;"'!A2:A65000")=$C$3))*(OR($C$4="",INDIRECT("'"&amp;PARAMS!$D67&amp;"'!B2:B65000")=$C$4)),INDIRECT("'"&amp;PARAMS!$D67&amp;"'!D2:D65000"))),IF(OR(PARAMS!L$1="",PARAMS!$D67=""),"",PARAMS!$C67*SUMPRODUCT((INDIRECT("'"&amp;PARAMS!$D67&amp;"'!C2:C65000")&gt;PARAMS!K$1)*((INDIRECT("'"&amp;PARAMS!$D67&amp;"'!C2:C65000")&lt;=PARAMS!L$1))*(INDIRECT("'"&amp;PARAMS!$D67&amp;"'!A2:A65000")=$C$3)*(OR($C$4="",INDIRECT("'"&amp;PARAMS!$D67&amp;"'!B2:B65000")=$C$4)),INDIRECT("'"&amp;PARAMS!$D67&amp;"'!D2:D65000"))))</f>
        <v>0</v>
      </c>
      <c r="H76" s="2">
        <f ca="1">IF(ISBLANK($C$3),IF(OR(PARAMS!M$1="",PARAMS!$D67=""),"",PARAMS!$C67*SUMPRODUCT((INDIRECT("'"&amp;PARAMS!$D67&amp;"'!C2:C65000")&gt;PARAMS!L$1)*((INDIRECT("'"&amp;PARAMS!$D67&amp;"'!C2:C65000")&lt;=PARAMS!M$1))*(OR($C$3="",INDIRECT("'"&amp;PARAMS!$D67&amp;"'!A2:A65000")=$C$3))*(OR($C$4="",INDIRECT("'"&amp;PARAMS!$D67&amp;"'!B2:B65000")=$C$4)),INDIRECT("'"&amp;PARAMS!$D67&amp;"'!D2:D65000"))),IF(OR(PARAMS!M$1="",PARAMS!$D67=""),"",PARAMS!$C67*SUMPRODUCT((INDIRECT("'"&amp;PARAMS!$D67&amp;"'!C2:C65000")&gt;PARAMS!L$1)*((INDIRECT("'"&amp;PARAMS!$D67&amp;"'!C2:C65000")&lt;=PARAMS!M$1))*(INDIRECT("'"&amp;PARAMS!$D67&amp;"'!A2:A65000")=$C$3)*(OR($C$4="",INDIRECT("'"&amp;PARAMS!$D67&amp;"'!B2:B65000")=$C$4)),INDIRECT("'"&amp;PARAMS!$D67&amp;"'!D2:D65000"))))</f>
        <v>0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2:31" x14ac:dyDescent="0.25">
      <c r="B77" s="4" t="str">
        <f>IF(PARAMS!$E68="","",HYPERLINK("#"&amp;PARAMS!D68&amp;"!A1",PARAMS!E68))</f>
        <v>INDE</v>
      </c>
      <c r="C77" s="2">
        <f ca="1">IF(ISBLANK($C$3),IF(OR(PARAMS!H$1="",PARAMS!$D68=""),"",PARAMS!$C68*SUMPRODUCT((INDIRECT("'"&amp;PARAMS!$D68&amp;"'!C2:C65000")&gt;PARAMS!G$1)*((INDIRECT("'"&amp;PARAMS!$D68&amp;"'!C2:C65000")&lt;=PARAMS!H$1))*(OR($C$3="",INDIRECT("'"&amp;PARAMS!$D68&amp;"'!A2:A65000")=$C$3))*(OR($C$4="",INDIRECT("'"&amp;PARAMS!$D68&amp;"'!B2:B65000")=$C$4)),INDIRECT("'"&amp;PARAMS!$D68&amp;"'!D2:D65000"))),IF(OR(PARAMS!H$1="",PARAMS!$D68=""),"",PARAMS!$C68*SUMPRODUCT((INDIRECT("'"&amp;PARAMS!$D68&amp;"'!C2:C65000")&gt;PARAMS!G$1)*((INDIRECT("'"&amp;PARAMS!$D68&amp;"'!C2:C65000")&lt;=PARAMS!H$1))*(INDIRECT("'"&amp;PARAMS!$D68&amp;"'!A2:A65000")=$C$3)*(OR($C$4="",INDIRECT("'"&amp;PARAMS!$D68&amp;"'!B2:B65000")=$C$4)),INDIRECT("'"&amp;PARAMS!$D68&amp;"'!D2:D65000"))))</f>
        <v>0</v>
      </c>
      <c r="D77" s="2">
        <f ca="1">IF(ISBLANK($C$3),IF(OR(PARAMS!I$1="",PARAMS!$D68=""),"",PARAMS!$C68*SUMPRODUCT((INDIRECT("'"&amp;PARAMS!$D68&amp;"'!C2:C65000")&gt;PARAMS!H$1)*((INDIRECT("'"&amp;PARAMS!$D68&amp;"'!C2:C65000")&lt;=PARAMS!I$1))*(OR($C$3="",INDIRECT("'"&amp;PARAMS!$D68&amp;"'!A2:A65000")=$C$3))*(OR($C$4="",INDIRECT("'"&amp;PARAMS!$D68&amp;"'!B2:B65000")=$C$4)),INDIRECT("'"&amp;PARAMS!$D68&amp;"'!D2:D65000"))),IF(OR(PARAMS!I$1="",PARAMS!$D68=""),"",PARAMS!$C68*SUMPRODUCT((INDIRECT("'"&amp;PARAMS!$D68&amp;"'!C2:C65000")&gt;PARAMS!H$1)*((INDIRECT("'"&amp;PARAMS!$D68&amp;"'!C2:C65000")&lt;=PARAMS!I$1))*(INDIRECT("'"&amp;PARAMS!$D68&amp;"'!A2:A65000")=$C$3)*(OR($C$4="",INDIRECT("'"&amp;PARAMS!$D68&amp;"'!B2:B65000")=$C$4)),INDIRECT("'"&amp;PARAMS!$D68&amp;"'!D2:D65000"))))</f>
        <v>0</v>
      </c>
      <c r="E77" s="2">
        <f ca="1">IF(ISBLANK($C$3),IF(OR(PARAMS!J$1="",PARAMS!$D68=""),"",PARAMS!$C68*SUMPRODUCT((INDIRECT("'"&amp;PARAMS!$D68&amp;"'!C2:C65000")&gt;PARAMS!I$1)*((INDIRECT("'"&amp;PARAMS!$D68&amp;"'!C2:C65000")&lt;=PARAMS!J$1))*(OR($C$3="",INDIRECT("'"&amp;PARAMS!$D68&amp;"'!A2:A65000")=$C$3))*(OR($C$4="",INDIRECT("'"&amp;PARAMS!$D68&amp;"'!B2:B65000")=$C$4)),INDIRECT("'"&amp;PARAMS!$D68&amp;"'!D2:D65000"))),IF(OR(PARAMS!J$1="",PARAMS!$D68=""),"",PARAMS!$C68*SUMPRODUCT((INDIRECT("'"&amp;PARAMS!$D68&amp;"'!C2:C65000")&gt;PARAMS!I$1)*((INDIRECT("'"&amp;PARAMS!$D68&amp;"'!C2:C65000")&lt;=PARAMS!J$1))*(INDIRECT("'"&amp;PARAMS!$D68&amp;"'!A2:A65000")=$C$3)*(OR($C$4="",INDIRECT("'"&amp;PARAMS!$D68&amp;"'!B2:B65000")=$C$4)),INDIRECT("'"&amp;PARAMS!$D68&amp;"'!D2:D65000"))))</f>
        <v>0</v>
      </c>
      <c r="F77" s="2">
        <f ca="1">IF(ISBLANK($C$3),IF(OR(PARAMS!K$1="",PARAMS!$D68=""),"",PARAMS!$C68*SUMPRODUCT((INDIRECT("'"&amp;PARAMS!$D68&amp;"'!C2:C65000")&gt;PARAMS!J$1)*((INDIRECT("'"&amp;PARAMS!$D68&amp;"'!C2:C65000")&lt;=PARAMS!K$1))*(OR($C$3="",INDIRECT("'"&amp;PARAMS!$D68&amp;"'!A2:A65000")=$C$3))*(OR($C$4="",INDIRECT("'"&amp;PARAMS!$D68&amp;"'!B2:B65000")=$C$4)),INDIRECT("'"&amp;PARAMS!$D68&amp;"'!D2:D65000"))),IF(OR(PARAMS!K$1="",PARAMS!$D68=""),"",PARAMS!$C68*SUMPRODUCT((INDIRECT("'"&amp;PARAMS!$D68&amp;"'!C2:C65000")&gt;PARAMS!J$1)*((INDIRECT("'"&amp;PARAMS!$D68&amp;"'!C2:C65000")&lt;=PARAMS!K$1))*(INDIRECT("'"&amp;PARAMS!$D68&amp;"'!A2:A65000")=$C$3)*(OR($C$4="",INDIRECT("'"&amp;PARAMS!$D68&amp;"'!B2:B65000")=$C$4)),INDIRECT("'"&amp;PARAMS!$D68&amp;"'!D2:D65000"))))</f>
        <v>0</v>
      </c>
      <c r="G77" s="2">
        <f ca="1">IF(ISBLANK($C$3),IF(OR(PARAMS!L$1="",PARAMS!$D68=""),"",PARAMS!$C68*SUMPRODUCT((INDIRECT("'"&amp;PARAMS!$D68&amp;"'!C2:C65000")&gt;PARAMS!K$1)*((INDIRECT("'"&amp;PARAMS!$D68&amp;"'!C2:C65000")&lt;=PARAMS!L$1))*(OR($C$3="",INDIRECT("'"&amp;PARAMS!$D68&amp;"'!A2:A65000")=$C$3))*(OR($C$4="",INDIRECT("'"&amp;PARAMS!$D68&amp;"'!B2:B65000")=$C$4)),INDIRECT("'"&amp;PARAMS!$D68&amp;"'!D2:D65000"))),IF(OR(PARAMS!L$1="",PARAMS!$D68=""),"",PARAMS!$C68*SUMPRODUCT((INDIRECT("'"&amp;PARAMS!$D68&amp;"'!C2:C65000")&gt;PARAMS!K$1)*((INDIRECT("'"&amp;PARAMS!$D68&amp;"'!C2:C65000")&lt;=PARAMS!L$1))*(INDIRECT("'"&amp;PARAMS!$D68&amp;"'!A2:A65000")=$C$3)*(OR($C$4="",INDIRECT("'"&amp;PARAMS!$D68&amp;"'!B2:B65000")=$C$4)),INDIRECT("'"&amp;PARAMS!$D68&amp;"'!D2:D65000"))))</f>
        <v>0</v>
      </c>
      <c r="H77" s="2">
        <f ca="1">IF(ISBLANK($C$3),IF(OR(PARAMS!M$1="",PARAMS!$D68=""),"",PARAMS!$C68*SUMPRODUCT((INDIRECT("'"&amp;PARAMS!$D68&amp;"'!C2:C65000")&gt;PARAMS!L$1)*((INDIRECT("'"&amp;PARAMS!$D68&amp;"'!C2:C65000")&lt;=PARAMS!M$1))*(OR($C$3="",INDIRECT("'"&amp;PARAMS!$D68&amp;"'!A2:A65000")=$C$3))*(OR($C$4="",INDIRECT("'"&amp;PARAMS!$D68&amp;"'!B2:B65000")=$C$4)),INDIRECT("'"&amp;PARAMS!$D68&amp;"'!D2:D65000"))),IF(OR(PARAMS!M$1="",PARAMS!$D68=""),"",PARAMS!$C68*SUMPRODUCT((INDIRECT("'"&amp;PARAMS!$D68&amp;"'!C2:C65000")&gt;PARAMS!L$1)*((INDIRECT("'"&amp;PARAMS!$D68&amp;"'!C2:C65000")&lt;=PARAMS!M$1))*(INDIRECT("'"&amp;PARAMS!$D68&amp;"'!A2:A65000")=$C$3)*(OR($C$4="",INDIRECT("'"&amp;PARAMS!$D68&amp;"'!B2:B65000")=$C$4)),INDIRECT("'"&amp;PARAMS!$D68&amp;"'!D2:D65000"))))</f>
        <v>0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2:31" x14ac:dyDescent="0.25">
      <c r="B78" s="4" t="str">
        <f>IF(PARAMS!$E69="","",HYPERLINK("#"&amp;PARAMS!D69&amp;"!A1",PARAMS!E69))</f>
        <v/>
      </c>
      <c r="C78" s="2" t="str">
        <f ca="1">IF(ISBLANK($C$3),IF(OR(PARAMS!H$1="",PARAMS!$D69=""),"",PARAMS!$C69*SUMPRODUCT((INDIRECT("'"&amp;PARAMS!$D69&amp;"'!C2:C65000")&gt;PARAMS!G$1)*((INDIRECT("'"&amp;PARAMS!$D69&amp;"'!C2:C65000")&lt;=PARAMS!H$1))*(OR($C$3="",INDIRECT("'"&amp;PARAMS!$D69&amp;"'!A2:A65000")=$C$3))*(OR($C$4="",INDIRECT("'"&amp;PARAMS!$D69&amp;"'!B2:B65000")=$C$4)),INDIRECT("'"&amp;PARAMS!$D69&amp;"'!D2:D65000"))),IF(OR(PARAMS!H$1="",PARAMS!$D69=""),"",PARAMS!$C69*SUMPRODUCT((INDIRECT("'"&amp;PARAMS!$D69&amp;"'!C2:C65000")&gt;PARAMS!G$1)*((INDIRECT("'"&amp;PARAMS!$D69&amp;"'!C2:C65000")&lt;=PARAMS!H$1))*(INDIRECT("'"&amp;PARAMS!$D69&amp;"'!A2:A65000")=$C$3)*(OR($C$4="",INDIRECT("'"&amp;PARAMS!$D69&amp;"'!B2:B65000")=$C$4)),INDIRECT("'"&amp;PARAMS!$D69&amp;"'!D2:D65000"))))</f>
        <v/>
      </c>
      <c r="D78" s="2" t="str">
        <f ca="1">IF(ISBLANK($C$3),IF(OR(PARAMS!I$1="",PARAMS!$D69=""),"",PARAMS!$C69*SUMPRODUCT((INDIRECT("'"&amp;PARAMS!$D69&amp;"'!C2:C65000")&gt;PARAMS!H$1)*((INDIRECT("'"&amp;PARAMS!$D69&amp;"'!C2:C65000")&lt;=PARAMS!I$1))*(OR($C$3="",INDIRECT("'"&amp;PARAMS!$D69&amp;"'!A2:A65000")=$C$3))*(OR($C$4="",INDIRECT("'"&amp;PARAMS!$D69&amp;"'!B2:B65000")=$C$4)),INDIRECT("'"&amp;PARAMS!$D69&amp;"'!D2:D65000"))),IF(OR(PARAMS!I$1="",PARAMS!$D69=""),"",PARAMS!$C69*SUMPRODUCT((INDIRECT("'"&amp;PARAMS!$D69&amp;"'!C2:C65000")&gt;PARAMS!H$1)*((INDIRECT("'"&amp;PARAMS!$D69&amp;"'!C2:C65000")&lt;=PARAMS!I$1))*(INDIRECT("'"&amp;PARAMS!$D69&amp;"'!A2:A65000")=$C$3)*(OR($C$4="",INDIRECT("'"&amp;PARAMS!$D69&amp;"'!B2:B65000")=$C$4)),INDIRECT("'"&amp;PARAMS!$D69&amp;"'!D2:D65000"))))</f>
        <v/>
      </c>
      <c r="E78" s="2" t="str">
        <f ca="1">IF(ISBLANK($C$3),IF(OR(PARAMS!J$1="",PARAMS!$D69=""),"",PARAMS!$C69*SUMPRODUCT((INDIRECT("'"&amp;PARAMS!$D69&amp;"'!C2:C65000")&gt;PARAMS!I$1)*((INDIRECT("'"&amp;PARAMS!$D69&amp;"'!C2:C65000")&lt;=PARAMS!J$1))*(OR($C$3="",INDIRECT("'"&amp;PARAMS!$D69&amp;"'!A2:A65000")=$C$3))*(OR($C$4="",INDIRECT("'"&amp;PARAMS!$D69&amp;"'!B2:B65000")=$C$4)),INDIRECT("'"&amp;PARAMS!$D69&amp;"'!D2:D65000"))),IF(OR(PARAMS!J$1="",PARAMS!$D69=""),"",PARAMS!$C69*SUMPRODUCT((INDIRECT("'"&amp;PARAMS!$D69&amp;"'!C2:C65000")&gt;PARAMS!I$1)*((INDIRECT("'"&amp;PARAMS!$D69&amp;"'!C2:C65000")&lt;=PARAMS!J$1))*(INDIRECT("'"&amp;PARAMS!$D69&amp;"'!A2:A65000")=$C$3)*(OR($C$4="",INDIRECT("'"&amp;PARAMS!$D69&amp;"'!B2:B65000")=$C$4)),INDIRECT("'"&amp;PARAMS!$D69&amp;"'!D2:D65000"))))</f>
        <v/>
      </c>
      <c r="F78" s="2" t="str">
        <f ca="1">IF(ISBLANK($C$3),IF(OR(PARAMS!K$1="",PARAMS!$D69=""),"",PARAMS!$C69*SUMPRODUCT((INDIRECT("'"&amp;PARAMS!$D69&amp;"'!C2:C65000")&gt;PARAMS!J$1)*((INDIRECT("'"&amp;PARAMS!$D69&amp;"'!C2:C65000")&lt;=PARAMS!K$1))*(OR($C$3="",INDIRECT("'"&amp;PARAMS!$D69&amp;"'!A2:A65000")=$C$3))*(OR($C$4="",INDIRECT("'"&amp;PARAMS!$D69&amp;"'!B2:B65000")=$C$4)),INDIRECT("'"&amp;PARAMS!$D69&amp;"'!D2:D65000"))),IF(OR(PARAMS!K$1="",PARAMS!$D69=""),"",PARAMS!$C69*SUMPRODUCT((INDIRECT("'"&amp;PARAMS!$D69&amp;"'!C2:C65000")&gt;PARAMS!J$1)*((INDIRECT("'"&amp;PARAMS!$D69&amp;"'!C2:C65000")&lt;=PARAMS!K$1))*(INDIRECT("'"&amp;PARAMS!$D69&amp;"'!A2:A65000")=$C$3)*(OR($C$4="",INDIRECT("'"&amp;PARAMS!$D69&amp;"'!B2:B65000")=$C$4)),INDIRECT("'"&amp;PARAMS!$D69&amp;"'!D2:D65000"))))</f>
        <v/>
      </c>
      <c r="G78" s="2" t="str">
        <f ca="1">IF(ISBLANK($C$3),IF(OR(PARAMS!L$1="",PARAMS!$D69=""),"",PARAMS!$C69*SUMPRODUCT((INDIRECT("'"&amp;PARAMS!$D69&amp;"'!C2:C65000")&gt;PARAMS!K$1)*((INDIRECT("'"&amp;PARAMS!$D69&amp;"'!C2:C65000")&lt;=PARAMS!L$1))*(OR($C$3="",INDIRECT("'"&amp;PARAMS!$D69&amp;"'!A2:A65000")=$C$3))*(OR($C$4="",INDIRECT("'"&amp;PARAMS!$D69&amp;"'!B2:B65000")=$C$4)),INDIRECT("'"&amp;PARAMS!$D69&amp;"'!D2:D65000"))),IF(OR(PARAMS!L$1="",PARAMS!$D69=""),"",PARAMS!$C69*SUMPRODUCT((INDIRECT("'"&amp;PARAMS!$D69&amp;"'!C2:C65000")&gt;PARAMS!K$1)*((INDIRECT("'"&amp;PARAMS!$D69&amp;"'!C2:C65000")&lt;=PARAMS!L$1))*(INDIRECT("'"&amp;PARAMS!$D69&amp;"'!A2:A65000")=$C$3)*(OR($C$4="",INDIRECT("'"&amp;PARAMS!$D69&amp;"'!B2:B65000")=$C$4)),INDIRECT("'"&amp;PARAMS!$D69&amp;"'!D2:D65000"))))</f>
        <v/>
      </c>
      <c r="H78" s="2" t="str">
        <f ca="1">IF(ISBLANK($C$3),IF(OR(PARAMS!M$1="",PARAMS!$D69=""),"",PARAMS!$C69*SUMPRODUCT((INDIRECT("'"&amp;PARAMS!$D69&amp;"'!C2:C65000")&gt;PARAMS!L$1)*((INDIRECT("'"&amp;PARAMS!$D69&amp;"'!C2:C65000")&lt;=PARAMS!M$1))*(OR($C$3="",INDIRECT("'"&amp;PARAMS!$D69&amp;"'!A2:A65000")=$C$3))*(OR($C$4="",INDIRECT("'"&amp;PARAMS!$D69&amp;"'!B2:B65000")=$C$4)),INDIRECT("'"&amp;PARAMS!$D69&amp;"'!D2:D65000"))),IF(OR(PARAMS!M$1="",PARAMS!$D69=""),"",PARAMS!$C69*SUMPRODUCT((INDIRECT("'"&amp;PARAMS!$D69&amp;"'!C2:C65000")&gt;PARAMS!L$1)*((INDIRECT("'"&amp;PARAMS!$D69&amp;"'!C2:C65000")&lt;=PARAMS!M$1))*(INDIRECT("'"&amp;PARAMS!$D69&amp;"'!A2:A65000")=$C$3)*(OR($C$4="",INDIRECT("'"&amp;PARAMS!$D69&amp;"'!B2:B65000")=$C$4)),INDIRECT("'"&amp;PARAMS!$D69&amp;"'!D2:D65000"))))</f>
        <v/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2:31" x14ac:dyDescent="0.25">
      <c r="B79" s="4" t="str">
        <f>IF(PARAMS!$E70="","",HYPERLINK("#"&amp;PARAMS!D70&amp;"!A1",PARAMS!E70))</f>
        <v>CESSION</v>
      </c>
      <c r="C79" s="2">
        <f ca="1">IF(ISBLANK($C$3),IF(OR(PARAMS!H$1="",PARAMS!$D70=""),"",PARAMS!$C70*SUMPRODUCT((INDIRECT("'"&amp;PARAMS!$D70&amp;"'!C2:C65000")&gt;PARAMS!G$1)*((INDIRECT("'"&amp;PARAMS!$D70&amp;"'!C2:C65000")&lt;=PARAMS!H$1))*(OR($C$3="",INDIRECT("'"&amp;PARAMS!$D70&amp;"'!A2:A65000")=$C$3))*(OR($C$4="",INDIRECT("'"&amp;PARAMS!$D70&amp;"'!B2:B65000")=$C$4)),INDIRECT("'"&amp;PARAMS!$D70&amp;"'!D2:D65000"))),IF(OR(PARAMS!H$1="",PARAMS!$D70=""),"",PARAMS!$C70*SUMPRODUCT((INDIRECT("'"&amp;PARAMS!$D70&amp;"'!C2:C65000")&gt;PARAMS!G$1)*((INDIRECT("'"&amp;PARAMS!$D70&amp;"'!C2:C65000")&lt;=PARAMS!H$1))*(INDIRECT("'"&amp;PARAMS!$D70&amp;"'!A2:A65000")=$C$3)*(OR($C$4="",INDIRECT("'"&amp;PARAMS!$D70&amp;"'!B2:B65000")=$C$4)),INDIRECT("'"&amp;PARAMS!$D70&amp;"'!D2:D65000"))))</f>
        <v>0</v>
      </c>
      <c r="D79" s="2">
        <f ca="1">IF(ISBLANK($C$3),IF(OR(PARAMS!I$1="",PARAMS!$D70=""),"",PARAMS!$C70*SUMPRODUCT((INDIRECT("'"&amp;PARAMS!$D70&amp;"'!C2:C65000")&gt;PARAMS!H$1)*((INDIRECT("'"&amp;PARAMS!$D70&amp;"'!C2:C65000")&lt;=PARAMS!I$1))*(OR($C$3="",INDIRECT("'"&amp;PARAMS!$D70&amp;"'!A2:A65000")=$C$3))*(OR($C$4="",INDIRECT("'"&amp;PARAMS!$D70&amp;"'!B2:B65000")=$C$4)),INDIRECT("'"&amp;PARAMS!$D70&amp;"'!D2:D65000"))),IF(OR(PARAMS!I$1="",PARAMS!$D70=""),"",PARAMS!$C70*SUMPRODUCT((INDIRECT("'"&amp;PARAMS!$D70&amp;"'!C2:C65000")&gt;PARAMS!H$1)*((INDIRECT("'"&amp;PARAMS!$D70&amp;"'!C2:C65000")&lt;=PARAMS!I$1))*(INDIRECT("'"&amp;PARAMS!$D70&amp;"'!A2:A65000")=$C$3)*(OR($C$4="",INDIRECT("'"&amp;PARAMS!$D70&amp;"'!B2:B65000")=$C$4)),INDIRECT("'"&amp;PARAMS!$D70&amp;"'!D2:D65000"))))</f>
        <v>0</v>
      </c>
      <c r="E79" s="2">
        <f ca="1">IF(ISBLANK($C$3),IF(OR(PARAMS!J$1="",PARAMS!$D70=""),"",PARAMS!$C70*SUMPRODUCT((INDIRECT("'"&amp;PARAMS!$D70&amp;"'!C2:C65000")&gt;PARAMS!I$1)*((INDIRECT("'"&amp;PARAMS!$D70&amp;"'!C2:C65000")&lt;=PARAMS!J$1))*(OR($C$3="",INDIRECT("'"&amp;PARAMS!$D70&amp;"'!A2:A65000")=$C$3))*(OR($C$4="",INDIRECT("'"&amp;PARAMS!$D70&amp;"'!B2:B65000")=$C$4)),INDIRECT("'"&amp;PARAMS!$D70&amp;"'!D2:D65000"))),IF(OR(PARAMS!J$1="",PARAMS!$D70=""),"",PARAMS!$C70*SUMPRODUCT((INDIRECT("'"&amp;PARAMS!$D70&amp;"'!C2:C65000")&gt;PARAMS!I$1)*((INDIRECT("'"&amp;PARAMS!$D70&amp;"'!C2:C65000")&lt;=PARAMS!J$1))*(INDIRECT("'"&amp;PARAMS!$D70&amp;"'!A2:A65000")=$C$3)*(OR($C$4="",INDIRECT("'"&amp;PARAMS!$D70&amp;"'!B2:B65000")=$C$4)),INDIRECT("'"&amp;PARAMS!$D70&amp;"'!D2:D65000"))))</f>
        <v>0</v>
      </c>
      <c r="F79" s="2">
        <f ca="1">IF(ISBLANK($C$3),IF(OR(PARAMS!K$1="",PARAMS!$D70=""),"",PARAMS!$C70*SUMPRODUCT((INDIRECT("'"&amp;PARAMS!$D70&amp;"'!C2:C65000")&gt;PARAMS!J$1)*((INDIRECT("'"&amp;PARAMS!$D70&amp;"'!C2:C65000")&lt;=PARAMS!K$1))*(OR($C$3="",INDIRECT("'"&amp;PARAMS!$D70&amp;"'!A2:A65000")=$C$3))*(OR($C$4="",INDIRECT("'"&amp;PARAMS!$D70&amp;"'!B2:B65000")=$C$4)),INDIRECT("'"&amp;PARAMS!$D70&amp;"'!D2:D65000"))),IF(OR(PARAMS!K$1="",PARAMS!$D70=""),"",PARAMS!$C70*SUMPRODUCT((INDIRECT("'"&amp;PARAMS!$D70&amp;"'!C2:C65000")&gt;PARAMS!J$1)*((INDIRECT("'"&amp;PARAMS!$D70&amp;"'!C2:C65000")&lt;=PARAMS!K$1))*(INDIRECT("'"&amp;PARAMS!$D70&amp;"'!A2:A65000")=$C$3)*(OR($C$4="",INDIRECT("'"&amp;PARAMS!$D70&amp;"'!B2:B65000")=$C$4)),INDIRECT("'"&amp;PARAMS!$D70&amp;"'!D2:D65000"))))</f>
        <v>0</v>
      </c>
      <c r="G79" s="2">
        <f ca="1">IF(ISBLANK($C$3),IF(OR(PARAMS!L$1="",PARAMS!$D70=""),"",PARAMS!$C70*SUMPRODUCT((INDIRECT("'"&amp;PARAMS!$D70&amp;"'!C2:C65000")&gt;PARAMS!K$1)*((INDIRECT("'"&amp;PARAMS!$D70&amp;"'!C2:C65000")&lt;=PARAMS!L$1))*(OR($C$3="",INDIRECT("'"&amp;PARAMS!$D70&amp;"'!A2:A65000")=$C$3))*(OR($C$4="",INDIRECT("'"&amp;PARAMS!$D70&amp;"'!B2:B65000")=$C$4)),INDIRECT("'"&amp;PARAMS!$D70&amp;"'!D2:D65000"))),IF(OR(PARAMS!L$1="",PARAMS!$D70=""),"",PARAMS!$C70*SUMPRODUCT((INDIRECT("'"&amp;PARAMS!$D70&amp;"'!C2:C65000")&gt;PARAMS!K$1)*((INDIRECT("'"&amp;PARAMS!$D70&amp;"'!C2:C65000")&lt;=PARAMS!L$1))*(INDIRECT("'"&amp;PARAMS!$D70&amp;"'!A2:A65000")=$C$3)*(OR($C$4="",INDIRECT("'"&amp;PARAMS!$D70&amp;"'!B2:B65000")=$C$4)),INDIRECT("'"&amp;PARAMS!$D70&amp;"'!D2:D65000"))))</f>
        <v>0</v>
      </c>
      <c r="H79" s="2">
        <f ca="1">IF(ISBLANK($C$3),IF(OR(PARAMS!M$1="",PARAMS!$D70=""),"",PARAMS!$C70*SUMPRODUCT((INDIRECT("'"&amp;PARAMS!$D70&amp;"'!C2:C65000")&gt;PARAMS!L$1)*((INDIRECT("'"&amp;PARAMS!$D70&amp;"'!C2:C65000")&lt;=PARAMS!M$1))*(OR($C$3="",INDIRECT("'"&amp;PARAMS!$D70&amp;"'!A2:A65000")=$C$3))*(OR($C$4="",INDIRECT("'"&amp;PARAMS!$D70&amp;"'!B2:B65000")=$C$4)),INDIRECT("'"&amp;PARAMS!$D70&amp;"'!D2:D65000"))),IF(OR(PARAMS!M$1="",PARAMS!$D70=""),"",PARAMS!$C70*SUMPRODUCT((INDIRECT("'"&amp;PARAMS!$D70&amp;"'!C2:C65000")&gt;PARAMS!L$1)*((INDIRECT("'"&amp;PARAMS!$D70&amp;"'!C2:C65000")&lt;=PARAMS!M$1))*(INDIRECT("'"&amp;PARAMS!$D70&amp;"'!A2:A65000")=$C$3)*(OR($C$4="",INDIRECT("'"&amp;PARAMS!$D70&amp;"'!B2:B65000")=$C$4)),INDIRECT("'"&amp;PARAMS!$D70&amp;"'!D2:D65000"))))</f>
        <v>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2:31" x14ac:dyDescent="0.25">
      <c r="C80" s="2" t="str">
        <f ca="1">IF(ISBLANK($C$3),IF(OR(PARAMS!H$1="",PARAMS!$D71=""),"",PARAMS!$C71*SUMPRODUCT((INDIRECT("'"&amp;PARAMS!$D71&amp;"'!C2:C65000")&gt;PARAMS!G$1)*((INDIRECT("'"&amp;PARAMS!$D71&amp;"'!C2:C65000")&lt;=PARAMS!H$1))*(OR($C$3="",INDIRECT("'"&amp;PARAMS!$D71&amp;"'!A2:A65000")=$C$3))*(OR($C$4="",INDIRECT("'"&amp;PARAMS!$D71&amp;"'!B2:B65000")=$C$4)),INDIRECT("'"&amp;PARAMS!$D71&amp;"'!D2:D65000"))),IF(OR(PARAMS!H$1="",PARAMS!$D71=""),"",PARAMS!$C71*SUMPRODUCT((INDIRECT("'"&amp;PARAMS!$D71&amp;"'!C2:C65000")&gt;PARAMS!G$1)*((INDIRECT("'"&amp;PARAMS!$D71&amp;"'!C2:C65000")&lt;=PARAMS!H$1))*(INDIRECT("'"&amp;PARAMS!$D71&amp;"'!A2:A65000")=$C$3)*(OR($C$4="",INDIRECT("'"&amp;PARAMS!$D71&amp;"'!B2:B65000")=$C$4)),INDIRECT("'"&amp;PARAMS!$D71&amp;"'!D2:D65000"))))</f>
        <v/>
      </c>
      <c r="D80" s="2" t="str">
        <f ca="1">IF(ISBLANK($C$3),IF(OR(PARAMS!I$1="",PARAMS!$D71=""),"",PARAMS!$C71*SUMPRODUCT((INDIRECT("'"&amp;PARAMS!$D71&amp;"'!C2:C65000")&gt;PARAMS!H$1)*((INDIRECT("'"&amp;PARAMS!$D71&amp;"'!C2:C65000")&lt;=PARAMS!I$1))*(OR($C$3="",INDIRECT("'"&amp;PARAMS!$D71&amp;"'!A2:A65000")=$C$3))*(OR($C$4="",INDIRECT("'"&amp;PARAMS!$D71&amp;"'!B2:B65000")=$C$4)),INDIRECT("'"&amp;PARAMS!$D71&amp;"'!D2:D65000"))),IF(OR(PARAMS!I$1="",PARAMS!$D71=""),"",PARAMS!$C71*SUMPRODUCT((INDIRECT("'"&amp;PARAMS!$D71&amp;"'!C2:C65000")&gt;PARAMS!H$1)*((INDIRECT("'"&amp;PARAMS!$D71&amp;"'!C2:C65000")&lt;=PARAMS!I$1))*(INDIRECT("'"&amp;PARAMS!$D71&amp;"'!A2:A65000")=$C$3)*(OR($C$4="",INDIRECT("'"&amp;PARAMS!$D71&amp;"'!B2:B65000")=$C$4)),INDIRECT("'"&amp;PARAMS!$D71&amp;"'!D2:D65000"))))</f>
        <v/>
      </c>
      <c r="E80" s="2" t="str">
        <f ca="1">IF(ISBLANK($C$3),IF(OR(PARAMS!J$1="",PARAMS!$D71=""),"",PARAMS!$C71*SUMPRODUCT((INDIRECT("'"&amp;PARAMS!$D71&amp;"'!C2:C65000")&gt;PARAMS!I$1)*((INDIRECT("'"&amp;PARAMS!$D71&amp;"'!C2:C65000")&lt;=PARAMS!J$1))*(OR($C$3="",INDIRECT("'"&amp;PARAMS!$D71&amp;"'!A2:A65000")=$C$3))*(OR($C$4="",INDIRECT("'"&amp;PARAMS!$D71&amp;"'!B2:B65000")=$C$4)),INDIRECT("'"&amp;PARAMS!$D71&amp;"'!D2:D65000"))),IF(OR(PARAMS!J$1="",PARAMS!$D71=""),"",PARAMS!$C71*SUMPRODUCT((INDIRECT("'"&amp;PARAMS!$D71&amp;"'!C2:C65000")&gt;PARAMS!I$1)*((INDIRECT("'"&amp;PARAMS!$D71&amp;"'!C2:C65000")&lt;=PARAMS!J$1))*(INDIRECT("'"&amp;PARAMS!$D71&amp;"'!A2:A65000")=$C$3)*(OR($C$4="",INDIRECT("'"&amp;PARAMS!$D71&amp;"'!B2:B65000")=$C$4)),INDIRECT("'"&amp;PARAMS!$D71&amp;"'!D2:D65000"))))</f>
        <v/>
      </c>
      <c r="F80" s="2" t="str">
        <f ca="1">IF(ISBLANK($C$3),IF(OR(PARAMS!K$1="",PARAMS!$D71=""),"",PARAMS!$C71*SUMPRODUCT((INDIRECT("'"&amp;PARAMS!$D71&amp;"'!C2:C65000")&gt;PARAMS!J$1)*((INDIRECT("'"&amp;PARAMS!$D71&amp;"'!C2:C65000")&lt;=PARAMS!K$1))*(OR($C$3="",INDIRECT("'"&amp;PARAMS!$D71&amp;"'!A2:A65000")=$C$3))*(OR($C$4="",INDIRECT("'"&amp;PARAMS!$D71&amp;"'!B2:B65000")=$C$4)),INDIRECT("'"&amp;PARAMS!$D71&amp;"'!D2:D65000"))),IF(OR(PARAMS!K$1="",PARAMS!$D71=""),"",PARAMS!$C71*SUMPRODUCT((INDIRECT("'"&amp;PARAMS!$D71&amp;"'!C2:C65000")&gt;PARAMS!J$1)*((INDIRECT("'"&amp;PARAMS!$D71&amp;"'!C2:C65000")&lt;=PARAMS!K$1))*(INDIRECT("'"&amp;PARAMS!$D71&amp;"'!A2:A65000")=$C$3)*(OR($C$4="",INDIRECT("'"&amp;PARAMS!$D71&amp;"'!B2:B65000")=$C$4)),INDIRECT("'"&amp;PARAMS!$D71&amp;"'!D2:D65000"))))</f>
        <v/>
      </c>
      <c r="G80" s="2" t="str">
        <f ca="1">IF(ISBLANK($C$3),IF(OR(PARAMS!L$1="",PARAMS!$D71=""),"",PARAMS!$C71*SUMPRODUCT((INDIRECT("'"&amp;PARAMS!$D71&amp;"'!C2:C65000")&gt;PARAMS!K$1)*((INDIRECT("'"&amp;PARAMS!$D71&amp;"'!C2:C65000")&lt;=PARAMS!L$1))*(OR($C$3="",INDIRECT("'"&amp;PARAMS!$D71&amp;"'!A2:A65000")=$C$3))*(OR($C$4="",INDIRECT("'"&amp;PARAMS!$D71&amp;"'!B2:B65000")=$C$4)),INDIRECT("'"&amp;PARAMS!$D71&amp;"'!D2:D65000"))),IF(OR(PARAMS!L$1="",PARAMS!$D71=""),"",PARAMS!$C71*SUMPRODUCT((INDIRECT("'"&amp;PARAMS!$D71&amp;"'!C2:C65000")&gt;PARAMS!K$1)*((INDIRECT("'"&amp;PARAMS!$D71&amp;"'!C2:C65000")&lt;=PARAMS!L$1))*(INDIRECT("'"&amp;PARAMS!$D71&amp;"'!A2:A65000")=$C$3)*(OR($C$4="",INDIRECT("'"&amp;PARAMS!$D71&amp;"'!B2:B65000")=$C$4)),INDIRECT("'"&amp;PARAMS!$D71&amp;"'!D2:D65000"))))</f>
        <v/>
      </c>
      <c r="H80" s="2" t="str">
        <f ca="1">IF(ISBLANK($C$3),IF(OR(PARAMS!M$1="",PARAMS!$D71=""),"",PARAMS!$C71*SUMPRODUCT((INDIRECT("'"&amp;PARAMS!$D71&amp;"'!C2:C65000")&gt;PARAMS!L$1)*((INDIRECT("'"&amp;PARAMS!$D71&amp;"'!C2:C65000")&lt;=PARAMS!M$1))*(OR($C$3="",INDIRECT("'"&amp;PARAMS!$D71&amp;"'!A2:A65000")=$C$3))*(OR($C$4="",INDIRECT("'"&amp;PARAMS!$D71&amp;"'!B2:B65000")=$C$4)),INDIRECT("'"&amp;PARAMS!$D71&amp;"'!D2:D65000"))),IF(OR(PARAMS!M$1="",PARAMS!$D71=""),"",PARAMS!$C71*SUMPRODUCT((INDIRECT("'"&amp;PARAMS!$D71&amp;"'!C2:C65000")&gt;PARAMS!L$1)*((INDIRECT("'"&amp;PARAMS!$D71&amp;"'!C2:C65000")&lt;=PARAMS!M$1))*(INDIRECT("'"&amp;PARAMS!$D71&amp;"'!A2:A65000")=$C$3)*(OR($C$4="",INDIRECT("'"&amp;PARAMS!$D71&amp;"'!B2:B65000")=$C$4)),INDIRECT("'"&amp;PARAMS!$D71&amp;"'!D2:D65000"))))</f>
        <v/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3:31" x14ac:dyDescent="0.25">
      <c r="C81" s="2" t="str">
        <f ca="1">IF(ISBLANK($C$3),IF(OR(PARAMS!H$1="",PARAMS!$D72=""),"",PARAMS!$C72*SUMPRODUCT((INDIRECT("'"&amp;PARAMS!$D72&amp;"'!C2:C65000")&gt;PARAMS!G$1)*((INDIRECT("'"&amp;PARAMS!$D72&amp;"'!C2:C65000")&lt;=PARAMS!H$1))*(OR($C$3="",INDIRECT("'"&amp;PARAMS!$D72&amp;"'!A2:A65000")=$C$3))*(OR($C$4="",INDIRECT("'"&amp;PARAMS!$D72&amp;"'!B2:B65000")=$C$4)),INDIRECT("'"&amp;PARAMS!$D72&amp;"'!D2:D65000"))),IF(OR(PARAMS!H$1="",PARAMS!$D72=""),"",PARAMS!$C72*SUMPRODUCT((INDIRECT("'"&amp;PARAMS!$D72&amp;"'!C2:C65000")&gt;PARAMS!G$1)*((INDIRECT("'"&amp;PARAMS!$D72&amp;"'!C2:C65000")&lt;=PARAMS!H$1))*(INDIRECT("'"&amp;PARAMS!$D72&amp;"'!A2:A65000")=$C$3)*(OR($C$4="",INDIRECT("'"&amp;PARAMS!$D72&amp;"'!B2:B65000")=$C$4)),INDIRECT("'"&amp;PARAMS!$D72&amp;"'!D2:D65000"))))</f>
        <v/>
      </c>
      <c r="D81" s="2" t="str">
        <f ca="1">IF(ISBLANK($C$3),IF(OR(PARAMS!I$1="",PARAMS!$D72=""),"",PARAMS!$C72*SUMPRODUCT((INDIRECT("'"&amp;PARAMS!$D72&amp;"'!C2:C65000")&gt;PARAMS!H$1)*((INDIRECT("'"&amp;PARAMS!$D72&amp;"'!C2:C65000")&lt;=PARAMS!I$1))*(OR($C$3="",INDIRECT("'"&amp;PARAMS!$D72&amp;"'!A2:A65000")=$C$3))*(OR($C$4="",INDIRECT("'"&amp;PARAMS!$D72&amp;"'!B2:B65000")=$C$4)),INDIRECT("'"&amp;PARAMS!$D72&amp;"'!D2:D65000"))),IF(OR(PARAMS!I$1="",PARAMS!$D72=""),"",PARAMS!$C72*SUMPRODUCT((INDIRECT("'"&amp;PARAMS!$D72&amp;"'!C2:C65000")&gt;PARAMS!H$1)*((INDIRECT("'"&amp;PARAMS!$D72&amp;"'!C2:C65000")&lt;=PARAMS!I$1))*(INDIRECT("'"&amp;PARAMS!$D72&amp;"'!A2:A65000")=$C$3)*(OR($C$4="",INDIRECT("'"&amp;PARAMS!$D72&amp;"'!B2:B65000")=$C$4)),INDIRECT("'"&amp;PARAMS!$D72&amp;"'!D2:D65000"))))</f>
        <v/>
      </c>
      <c r="E81" s="2" t="str">
        <f ca="1">IF(ISBLANK($C$3),IF(OR(PARAMS!J$1="",PARAMS!$D72=""),"",PARAMS!$C72*SUMPRODUCT((INDIRECT("'"&amp;PARAMS!$D72&amp;"'!C2:C65000")&gt;PARAMS!I$1)*((INDIRECT("'"&amp;PARAMS!$D72&amp;"'!C2:C65000")&lt;=PARAMS!J$1))*(OR($C$3="",INDIRECT("'"&amp;PARAMS!$D72&amp;"'!A2:A65000")=$C$3))*(OR($C$4="",INDIRECT("'"&amp;PARAMS!$D72&amp;"'!B2:B65000")=$C$4)),INDIRECT("'"&amp;PARAMS!$D72&amp;"'!D2:D65000"))),IF(OR(PARAMS!J$1="",PARAMS!$D72=""),"",PARAMS!$C72*SUMPRODUCT((INDIRECT("'"&amp;PARAMS!$D72&amp;"'!C2:C65000")&gt;PARAMS!I$1)*((INDIRECT("'"&amp;PARAMS!$D72&amp;"'!C2:C65000")&lt;=PARAMS!J$1))*(INDIRECT("'"&amp;PARAMS!$D72&amp;"'!A2:A65000")=$C$3)*(OR($C$4="",INDIRECT("'"&amp;PARAMS!$D72&amp;"'!B2:B65000")=$C$4)),INDIRECT("'"&amp;PARAMS!$D72&amp;"'!D2:D65000"))))</f>
        <v/>
      </c>
      <c r="F81" s="2" t="str">
        <f ca="1">IF(ISBLANK($C$3),IF(OR(PARAMS!K$1="",PARAMS!$D72=""),"",PARAMS!$C72*SUMPRODUCT((INDIRECT("'"&amp;PARAMS!$D72&amp;"'!C2:C65000")&gt;PARAMS!J$1)*((INDIRECT("'"&amp;PARAMS!$D72&amp;"'!C2:C65000")&lt;=PARAMS!K$1))*(OR($C$3="",INDIRECT("'"&amp;PARAMS!$D72&amp;"'!A2:A65000")=$C$3))*(OR($C$4="",INDIRECT("'"&amp;PARAMS!$D72&amp;"'!B2:B65000")=$C$4)),INDIRECT("'"&amp;PARAMS!$D72&amp;"'!D2:D65000"))),IF(OR(PARAMS!K$1="",PARAMS!$D72=""),"",PARAMS!$C72*SUMPRODUCT((INDIRECT("'"&amp;PARAMS!$D72&amp;"'!C2:C65000")&gt;PARAMS!J$1)*((INDIRECT("'"&amp;PARAMS!$D72&amp;"'!C2:C65000")&lt;=PARAMS!K$1))*(INDIRECT("'"&amp;PARAMS!$D72&amp;"'!A2:A65000")=$C$3)*(OR($C$4="",INDIRECT("'"&amp;PARAMS!$D72&amp;"'!B2:B65000")=$C$4)),INDIRECT("'"&amp;PARAMS!$D72&amp;"'!D2:D65000"))))</f>
        <v/>
      </c>
      <c r="G81" s="2" t="str">
        <f ca="1">IF(ISBLANK($C$3),IF(OR(PARAMS!L$1="",PARAMS!$D72=""),"",PARAMS!$C72*SUMPRODUCT((INDIRECT("'"&amp;PARAMS!$D72&amp;"'!C2:C65000")&gt;PARAMS!K$1)*((INDIRECT("'"&amp;PARAMS!$D72&amp;"'!C2:C65000")&lt;=PARAMS!L$1))*(OR($C$3="",INDIRECT("'"&amp;PARAMS!$D72&amp;"'!A2:A65000")=$C$3))*(OR($C$4="",INDIRECT("'"&amp;PARAMS!$D72&amp;"'!B2:B65000")=$C$4)),INDIRECT("'"&amp;PARAMS!$D72&amp;"'!D2:D65000"))),IF(OR(PARAMS!L$1="",PARAMS!$D72=""),"",PARAMS!$C72*SUMPRODUCT((INDIRECT("'"&amp;PARAMS!$D72&amp;"'!C2:C65000")&gt;PARAMS!K$1)*((INDIRECT("'"&amp;PARAMS!$D72&amp;"'!C2:C65000")&lt;=PARAMS!L$1))*(INDIRECT("'"&amp;PARAMS!$D72&amp;"'!A2:A65000")=$C$3)*(OR($C$4="",INDIRECT("'"&amp;PARAMS!$D72&amp;"'!B2:B65000")=$C$4)),INDIRECT("'"&amp;PARAMS!$D72&amp;"'!D2:D65000"))))</f>
        <v/>
      </c>
      <c r="H81" s="2" t="str">
        <f ca="1">IF(ISBLANK($C$3),IF(OR(PARAMS!M$1="",PARAMS!$D72=""),"",PARAMS!$C72*SUMPRODUCT((INDIRECT("'"&amp;PARAMS!$D72&amp;"'!C2:C65000")&gt;PARAMS!L$1)*((INDIRECT("'"&amp;PARAMS!$D72&amp;"'!C2:C65000")&lt;=PARAMS!M$1))*(OR($C$3="",INDIRECT("'"&amp;PARAMS!$D72&amp;"'!A2:A65000")=$C$3))*(OR($C$4="",INDIRECT("'"&amp;PARAMS!$D72&amp;"'!B2:B65000")=$C$4)),INDIRECT("'"&amp;PARAMS!$D72&amp;"'!D2:D65000"))),IF(OR(PARAMS!M$1="",PARAMS!$D72=""),"",PARAMS!$C72*SUMPRODUCT((INDIRECT("'"&amp;PARAMS!$D72&amp;"'!C2:C65000")&gt;PARAMS!L$1)*((INDIRECT("'"&amp;PARAMS!$D72&amp;"'!C2:C65000")&lt;=PARAMS!M$1))*(INDIRECT("'"&amp;PARAMS!$D72&amp;"'!A2:A65000")=$C$3)*(OR($C$4="",INDIRECT("'"&amp;PARAMS!$D72&amp;"'!B2:B65000")=$C$4)),INDIRECT("'"&amp;PARAMS!$D72&amp;"'!D2:D65000"))))</f>
        <v/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3:31" x14ac:dyDescent="0.25">
      <c r="C82" s="2" t="str">
        <f ca="1">IF(ISBLANK($C$3),IF(OR(PARAMS!H$1="",PARAMS!$D73=""),"",PARAMS!$C73*SUMPRODUCT((INDIRECT("'"&amp;PARAMS!$D73&amp;"'!C2:C65000")&gt;PARAMS!G$1)*((INDIRECT("'"&amp;PARAMS!$D73&amp;"'!C2:C65000")&lt;=PARAMS!H$1))*(OR($C$3="",INDIRECT("'"&amp;PARAMS!$D73&amp;"'!A2:A65000")=$C$3))*(OR($C$4="",INDIRECT("'"&amp;PARAMS!$D73&amp;"'!B2:B65000")=$C$4)),INDIRECT("'"&amp;PARAMS!$D73&amp;"'!D2:D65000"))),IF(OR(PARAMS!H$1="",PARAMS!$D73=""),"",PARAMS!$C73*SUMPRODUCT((INDIRECT("'"&amp;PARAMS!$D73&amp;"'!C2:C65000")&gt;PARAMS!G$1)*((INDIRECT("'"&amp;PARAMS!$D73&amp;"'!C2:C65000")&lt;=PARAMS!H$1))*(INDIRECT("'"&amp;PARAMS!$D73&amp;"'!A2:A65000")=$C$3)*(OR($C$4="",INDIRECT("'"&amp;PARAMS!$D73&amp;"'!B2:B65000")=$C$4)),INDIRECT("'"&amp;PARAMS!$D73&amp;"'!D2:D65000"))))</f>
        <v/>
      </c>
      <c r="D82" s="2" t="str">
        <f ca="1">IF(ISBLANK($C$3),IF(OR(PARAMS!I$1="",PARAMS!$D73=""),"",PARAMS!$C73*SUMPRODUCT((INDIRECT("'"&amp;PARAMS!$D73&amp;"'!C2:C65000")&gt;PARAMS!H$1)*((INDIRECT("'"&amp;PARAMS!$D73&amp;"'!C2:C65000")&lt;=PARAMS!I$1))*(OR($C$3="",INDIRECT("'"&amp;PARAMS!$D73&amp;"'!A2:A65000")=$C$3))*(OR($C$4="",INDIRECT("'"&amp;PARAMS!$D73&amp;"'!B2:B65000")=$C$4)),INDIRECT("'"&amp;PARAMS!$D73&amp;"'!D2:D65000"))),IF(OR(PARAMS!I$1="",PARAMS!$D73=""),"",PARAMS!$C73*SUMPRODUCT((INDIRECT("'"&amp;PARAMS!$D73&amp;"'!C2:C65000")&gt;PARAMS!H$1)*((INDIRECT("'"&amp;PARAMS!$D73&amp;"'!C2:C65000")&lt;=PARAMS!I$1))*(INDIRECT("'"&amp;PARAMS!$D73&amp;"'!A2:A65000")=$C$3)*(OR($C$4="",INDIRECT("'"&amp;PARAMS!$D73&amp;"'!B2:B65000")=$C$4)),INDIRECT("'"&amp;PARAMS!$D73&amp;"'!D2:D65000"))))</f>
        <v/>
      </c>
      <c r="E82" s="2" t="str">
        <f ca="1">IF(ISBLANK($C$3),IF(OR(PARAMS!J$1="",PARAMS!$D73=""),"",PARAMS!$C73*SUMPRODUCT((INDIRECT("'"&amp;PARAMS!$D73&amp;"'!C2:C65000")&gt;PARAMS!I$1)*((INDIRECT("'"&amp;PARAMS!$D73&amp;"'!C2:C65000")&lt;=PARAMS!J$1))*(OR($C$3="",INDIRECT("'"&amp;PARAMS!$D73&amp;"'!A2:A65000")=$C$3))*(OR($C$4="",INDIRECT("'"&amp;PARAMS!$D73&amp;"'!B2:B65000")=$C$4)),INDIRECT("'"&amp;PARAMS!$D73&amp;"'!D2:D65000"))),IF(OR(PARAMS!J$1="",PARAMS!$D73=""),"",PARAMS!$C73*SUMPRODUCT((INDIRECT("'"&amp;PARAMS!$D73&amp;"'!C2:C65000")&gt;PARAMS!I$1)*((INDIRECT("'"&amp;PARAMS!$D73&amp;"'!C2:C65000")&lt;=PARAMS!J$1))*(INDIRECT("'"&amp;PARAMS!$D73&amp;"'!A2:A65000")=$C$3)*(OR($C$4="",INDIRECT("'"&amp;PARAMS!$D73&amp;"'!B2:B65000")=$C$4)),INDIRECT("'"&amp;PARAMS!$D73&amp;"'!D2:D65000"))))</f>
        <v/>
      </c>
      <c r="F82" s="2" t="str">
        <f ca="1">IF(ISBLANK($C$3),IF(OR(PARAMS!K$1="",PARAMS!$D73=""),"",PARAMS!$C73*SUMPRODUCT((INDIRECT("'"&amp;PARAMS!$D73&amp;"'!C2:C65000")&gt;PARAMS!J$1)*((INDIRECT("'"&amp;PARAMS!$D73&amp;"'!C2:C65000")&lt;=PARAMS!K$1))*(OR($C$3="",INDIRECT("'"&amp;PARAMS!$D73&amp;"'!A2:A65000")=$C$3))*(OR($C$4="",INDIRECT("'"&amp;PARAMS!$D73&amp;"'!B2:B65000")=$C$4)),INDIRECT("'"&amp;PARAMS!$D73&amp;"'!D2:D65000"))),IF(OR(PARAMS!K$1="",PARAMS!$D73=""),"",PARAMS!$C73*SUMPRODUCT((INDIRECT("'"&amp;PARAMS!$D73&amp;"'!C2:C65000")&gt;PARAMS!J$1)*((INDIRECT("'"&amp;PARAMS!$D73&amp;"'!C2:C65000")&lt;=PARAMS!K$1))*(INDIRECT("'"&amp;PARAMS!$D73&amp;"'!A2:A65000")=$C$3)*(OR($C$4="",INDIRECT("'"&amp;PARAMS!$D73&amp;"'!B2:B65000")=$C$4)),INDIRECT("'"&amp;PARAMS!$D73&amp;"'!D2:D65000"))))</f>
        <v/>
      </c>
      <c r="G82" s="2" t="str">
        <f ca="1">IF(ISBLANK($C$3),IF(OR(PARAMS!L$1="",PARAMS!$D73=""),"",PARAMS!$C73*SUMPRODUCT((INDIRECT("'"&amp;PARAMS!$D73&amp;"'!C2:C65000")&gt;PARAMS!K$1)*((INDIRECT("'"&amp;PARAMS!$D73&amp;"'!C2:C65000")&lt;=PARAMS!L$1))*(OR($C$3="",INDIRECT("'"&amp;PARAMS!$D73&amp;"'!A2:A65000")=$C$3))*(OR($C$4="",INDIRECT("'"&amp;PARAMS!$D73&amp;"'!B2:B65000")=$C$4)),INDIRECT("'"&amp;PARAMS!$D73&amp;"'!D2:D65000"))),IF(OR(PARAMS!L$1="",PARAMS!$D73=""),"",PARAMS!$C73*SUMPRODUCT((INDIRECT("'"&amp;PARAMS!$D73&amp;"'!C2:C65000")&gt;PARAMS!K$1)*((INDIRECT("'"&amp;PARAMS!$D73&amp;"'!C2:C65000")&lt;=PARAMS!L$1))*(INDIRECT("'"&amp;PARAMS!$D73&amp;"'!A2:A65000")=$C$3)*(OR($C$4="",INDIRECT("'"&amp;PARAMS!$D73&amp;"'!B2:B65000")=$C$4)),INDIRECT("'"&amp;PARAMS!$D73&amp;"'!D2:D65000"))))</f>
        <v/>
      </c>
      <c r="H82" s="2" t="str">
        <f ca="1">IF(ISBLANK($C$3),IF(OR(PARAMS!M$1="",PARAMS!$D73=""),"",PARAMS!$C73*SUMPRODUCT((INDIRECT("'"&amp;PARAMS!$D73&amp;"'!C2:C65000")&gt;PARAMS!L$1)*((INDIRECT("'"&amp;PARAMS!$D73&amp;"'!C2:C65000")&lt;=PARAMS!M$1))*(OR($C$3="",INDIRECT("'"&amp;PARAMS!$D73&amp;"'!A2:A65000")=$C$3))*(OR($C$4="",INDIRECT("'"&amp;PARAMS!$D73&amp;"'!B2:B65000")=$C$4)),INDIRECT("'"&amp;PARAMS!$D73&amp;"'!D2:D65000"))),IF(OR(PARAMS!M$1="",PARAMS!$D73=""),"",PARAMS!$C73*SUMPRODUCT((INDIRECT("'"&amp;PARAMS!$D73&amp;"'!C2:C65000")&gt;PARAMS!L$1)*((INDIRECT("'"&amp;PARAMS!$D73&amp;"'!C2:C65000")&lt;=PARAMS!M$1))*(INDIRECT("'"&amp;PARAMS!$D73&amp;"'!A2:A65000")=$C$3)*(OR($C$4="",INDIRECT("'"&amp;PARAMS!$D73&amp;"'!B2:B65000")=$C$4)),INDIRECT("'"&amp;PARAMS!$D73&amp;"'!D2:D65000"))))</f>
        <v/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3:31" x14ac:dyDescent="0.25">
      <c r="C83" s="2" t="str">
        <f ca="1">IF(ISBLANK($C$3),IF(OR(PARAMS!H$1="",PARAMS!$D74=""),"",PARAMS!$C74*SUMPRODUCT((INDIRECT("'"&amp;PARAMS!$D74&amp;"'!C2:C65000")&gt;PARAMS!G$1)*((INDIRECT("'"&amp;PARAMS!$D74&amp;"'!C2:C65000")&lt;=PARAMS!H$1))*(OR($C$3="",INDIRECT("'"&amp;PARAMS!$D74&amp;"'!A2:A65000")=$C$3))*(OR($C$4="",INDIRECT("'"&amp;PARAMS!$D74&amp;"'!B2:B65000")=$C$4)),INDIRECT("'"&amp;PARAMS!$D74&amp;"'!D2:D65000"))),IF(OR(PARAMS!H$1="",PARAMS!$D74=""),"",PARAMS!$C74*SUMPRODUCT((INDIRECT("'"&amp;PARAMS!$D74&amp;"'!C2:C65000")&gt;PARAMS!G$1)*((INDIRECT("'"&amp;PARAMS!$D74&amp;"'!C2:C65000")&lt;=PARAMS!H$1))*(INDIRECT("'"&amp;PARAMS!$D74&amp;"'!A2:A65000")=$C$3)*(OR($C$4="",INDIRECT("'"&amp;PARAMS!$D74&amp;"'!B2:B65000")=$C$4)),INDIRECT("'"&amp;PARAMS!$D74&amp;"'!D2:D65000"))))</f>
        <v/>
      </c>
      <c r="D83" s="2" t="str">
        <f ca="1">IF(ISBLANK($C$3),IF(OR(PARAMS!I$1="",PARAMS!$D74=""),"",PARAMS!$C74*SUMPRODUCT((INDIRECT("'"&amp;PARAMS!$D74&amp;"'!C2:C65000")&gt;PARAMS!H$1)*((INDIRECT("'"&amp;PARAMS!$D74&amp;"'!C2:C65000")&lt;=PARAMS!I$1))*(OR($C$3="",INDIRECT("'"&amp;PARAMS!$D74&amp;"'!A2:A65000")=$C$3))*(OR($C$4="",INDIRECT("'"&amp;PARAMS!$D74&amp;"'!B2:B65000")=$C$4)),INDIRECT("'"&amp;PARAMS!$D74&amp;"'!D2:D65000"))),IF(OR(PARAMS!I$1="",PARAMS!$D74=""),"",PARAMS!$C74*SUMPRODUCT((INDIRECT("'"&amp;PARAMS!$D74&amp;"'!C2:C65000")&gt;PARAMS!H$1)*((INDIRECT("'"&amp;PARAMS!$D74&amp;"'!C2:C65000")&lt;=PARAMS!I$1))*(INDIRECT("'"&amp;PARAMS!$D74&amp;"'!A2:A65000")=$C$3)*(OR($C$4="",INDIRECT("'"&amp;PARAMS!$D74&amp;"'!B2:B65000")=$C$4)),INDIRECT("'"&amp;PARAMS!$D74&amp;"'!D2:D65000"))))</f>
        <v/>
      </c>
      <c r="E83" s="2" t="str">
        <f ca="1">IF(ISBLANK($C$3),IF(OR(PARAMS!J$1="",PARAMS!$D74=""),"",PARAMS!$C74*SUMPRODUCT((INDIRECT("'"&amp;PARAMS!$D74&amp;"'!C2:C65000")&gt;PARAMS!I$1)*((INDIRECT("'"&amp;PARAMS!$D74&amp;"'!C2:C65000")&lt;=PARAMS!J$1))*(OR($C$3="",INDIRECT("'"&amp;PARAMS!$D74&amp;"'!A2:A65000")=$C$3))*(OR($C$4="",INDIRECT("'"&amp;PARAMS!$D74&amp;"'!B2:B65000")=$C$4)),INDIRECT("'"&amp;PARAMS!$D74&amp;"'!D2:D65000"))),IF(OR(PARAMS!J$1="",PARAMS!$D74=""),"",PARAMS!$C74*SUMPRODUCT((INDIRECT("'"&amp;PARAMS!$D74&amp;"'!C2:C65000")&gt;PARAMS!I$1)*((INDIRECT("'"&amp;PARAMS!$D74&amp;"'!C2:C65000")&lt;=PARAMS!J$1))*(INDIRECT("'"&amp;PARAMS!$D74&amp;"'!A2:A65000")=$C$3)*(OR($C$4="",INDIRECT("'"&amp;PARAMS!$D74&amp;"'!B2:B65000")=$C$4)),INDIRECT("'"&amp;PARAMS!$D74&amp;"'!D2:D65000"))))</f>
        <v/>
      </c>
      <c r="F83" s="2" t="str">
        <f ca="1">IF(ISBLANK($C$3),IF(OR(PARAMS!K$1="",PARAMS!$D74=""),"",PARAMS!$C74*SUMPRODUCT((INDIRECT("'"&amp;PARAMS!$D74&amp;"'!C2:C65000")&gt;PARAMS!J$1)*((INDIRECT("'"&amp;PARAMS!$D74&amp;"'!C2:C65000")&lt;=PARAMS!K$1))*(OR($C$3="",INDIRECT("'"&amp;PARAMS!$D74&amp;"'!A2:A65000")=$C$3))*(OR($C$4="",INDIRECT("'"&amp;PARAMS!$D74&amp;"'!B2:B65000")=$C$4)),INDIRECT("'"&amp;PARAMS!$D74&amp;"'!D2:D65000"))),IF(OR(PARAMS!K$1="",PARAMS!$D74=""),"",PARAMS!$C74*SUMPRODUCT((INDIRECT("'"&amp;PARAMS!$D74&amp;"'!C2:C65000")&gt;PARAMS!J$1)*((INDIRECT("'"&amp;PARAMS!$D74&amp;"'!C2:C65000")&lt;=PARAMS!K$1))*(INDIRECT("'"&amp;PARAMS!$D74&amp;"'!A2:A65000")=$C$3)*(OR($C$4="",INDIRECT("'"&amp;PARAMS!$D74&amp;"'!B2:B65000")=$C$4)),INDIRECT("'"&amp;PARAMS!$D74&amp;"'!D2:D65000"))))</f>
        <v/>
      </c>
      <c r="G83" s="2" t="str">
        <f ca="1">IF(ISBLANK($C$3),IF(OR(PARAMS!L$1="",PARAMS!$D74=""),"",PARAMS!$C74*SUMPRODUCT((INDIRECT("'"&amp;PARAMS!$D74&amp;"'!C2:C65000")&gt;PARAMS!K$1)*((INDIRECT("'"&amp;PARAMS!$D74&amp;"'!C2:C65000")&lt;=PARAMS!L$1))*(OR($C$3="",INDIRECT("'"&amp;PARAMS!$D74&amp;"'!A2:A65000")=$C$3))*(OR($C$4="",INDIRECT("'"&amp;PARAMS!$D74&amp;"'!B2:B65000")=$C$4)),INDIRECT("'"&amp;PARAMS!$D74&amp;"'!D2:D65000"))),IF(OR(PARAMS!L$1="",PARAMS!$D74=""),"",PARAMS!$C74*SUMPRODUCT((INDIRECT("'"&amp;PARAMS!$D74&amp;"'!C2:C65000")&gt;PARAMS!K$1)*((INDIRECT("'"&amp;PARAMS!$D74&amp;"'!C2:C65000")&lt;=PARAMS!L$1))*(INDIRECT("'"&amp;PARAMS!$D74&amp;"'!A2:A65000")=$C$3)*(OR($C$4="",INDIRECT("'"&amp;PARAMS!$D74&amp;"'!B2:B65000")=$C$4)),INDIRECT("'"&amp;PARAMS!$D74&amp;"'!D2:D65000"))))</f>
        <v/>
      </c>
      <c r="H83" s="2" t="str">
        <f ca="1">IF(ISBLANK($C$3),IF(OR(PARAMS!M$1="",PARAMS!$D74=""),"",PARAMS!$C74*SUMPRODUCT((INDIRECT("'"&amp;PARAMS!$D74&amp;"'!C2:C65000")&gt;PARAMS!L$1)*((INDIRECT("'"&amp;PARAMS!$D74&amp;"'!C2:C65000")&lt;=PARAMS!M$1))*(OR($C$3="",INDIRECT("'"&amp;PARAMS!$D74&amp;"'!A2:A65000")=$C$3))*(OR($C$4="",INDIRECT("'"&amp;PARAMS!$D74&amp;"'!B2:B65000")=$C$4)),INDIRECT("'"&amp;PARAMS!$D74&amp;"'!D2:D65000"))),IF(OR(PARAMS!M$1="",PARAMS!$D74=""),"",PARAMS!$C74*SUMPRODUCT((INDIRECT("'"&amp;PARAMS!$D74&amp;"'!C2:C65000")&gt;PARAMS!L$1)*((INDIRECT("'"&amp;PARAMS!$D74&amp;"'!C2:C65000")&lt;=PARAMS!M$1))*(INDIRECT("'"&amp;PARAMS!$D74&amp;"'!A2:A65000")=$C$3)*(OR($C$4="",INDIRECT("'"&amp;PARAMS!$D74&amp;"'!B2:B65000")=$C$4)),INDIRECT("'"&amp;PARAMS!$D74&amp;"'!D2:D65000"))))</f>
        <v/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3:31" x14ac:dyDescent="0.25">
      <c r="C84" s="2" t="str">
        <f ca="1">IF(ISBLANK($C$3),IF(OR(PARAMS!H$1="",PARAMS!$D75=""),"",PARAMS!$C75*SUMPRODUCT((INDIRECT("'"&amp;PARAMS!$D75&amp;"'!C2:C65000")&gt;PARAMS!G$1)*((INDIRECT("'"&amp;PARAMS!$D75&amp;"'!C2:C65000")&lt;=PARAMS!H$1))*(OR($C$3="",INDIRECT("'"&amp;PARAMS!$D75&amp;"'!A2:A65000")=$C$3))*(OR($C$4="",INDIRECT("'"&amp;PARAMS!$D75&amp;"'!B2:B65000")=$C$4)),INDIRECT("'"&amp;PARAMS!$D75&amp;"'!D2:D65000"))),IF(OR(PARAMS!H$1="",PARAMS!$D75=""),"",PARAMS!$C75*SUMPRODUCT((INDIRECT("'"&amp;PARAMS!$D75&amp;"'!C2:C65000")&gt;PARAMS!G$1)*((INDIRECT("'"&amp;PARAMS!$D75&amp;"'!C2:C65000")&lt;=PARAMS!H$1))*(INDIRECT("'"&amp;PARAMS!$D75&amp;"'!A2:A65000")=$C$3)*(OR($C$4="",INDIRECT("'"&amp;PARAMS!$D75&amp;"'!B2:B65000")=$C$4)),INDIRECT("'"&amp;PARAMS!$D75&amp;"'!D2:D65000"))))</f>
        <v/>
      </c>
      <c r="D84" s="2" t="str">
        <f ca="1">IF(ISBLANK($C$3),IF(OR(PARAMS!I$1="",PARAMS!$D75=""),"",PARAMS!$C75*SUMPRODUCT((INDIRECT("'"&amp;PARAMS!$D75&amp;"'!C2:C65000")&gt;PARAMS!H$1)*((INDIRECT("'"&amp;PARAMS!$D75&amp;"'!C2:C65000")&lt;=PARAMS!I$1))*(OR($C$3="",INDIRECT("'"&amp;PARAMS!$D75&amp;"'!A2:A65000")=$C$3))*(OR($C$4="",INDIRECT("'"&amp;PARAMS!$D75&amp;"'!B2:B65000")=$C$4)),INDIRECT("'"&amp;PARAMS!$D75&amp;"'!D2:D65000"))),IF(OR(PARAMS!I$1="",PARAMS!$D75=""),"",PARAMS!$C75*SUMPRODUCT((INDIRECT("'"&amp;PARAMS!$D75&amp;"'!C2:C65000")&gt;PARAMS!H$1)*((INDIRECT("'"&amp;PARAMS!$D75&amp;"'!C2:C65000")&lt;=PARAMS!I$1))*(INDIRECT("'"&amp;PARAMS!$D75&amp;"'!A2:A65000")=$C$3)*(OR($C$4="",INDIRECT("'"&amp;PARAMS!$D75&amp;"'!B2:B65000")=$C$4)),INDIRECT("'"&amp;PARAMS!$D75&amp;"'!D2:D65000"))))</f>
        <v/>
      </c>
      <c r="E84" s="2" t="str">
        <f ca="1">IF(ISBLANK($C$3),IF(OR(PARAMS!J$1="",PARAMS!$D75=""),"",PARAMS!$C75*SUMPRODUCT((INDIRECT("'"&amp;PARAMS!$D75&amp;"'!C2:C65000")&gt;PARAMS!I$1)*((INDIRECT("'"&amp;PARAMS!$D75&amp;"'!C2:C65000")&lt;=PARAMS!J$1))*(OR($C$3="",INDIRECT("'"&amp;PARAMS!$D75&amp;"'!A2:A65000")=$C$3))*(OR($C$4="",INDIRECT("'"&amp;PARAMS!$D75&amp;"'!B2:B65000")=$C$4)),INDIRECT("'"&amp;PARAMS!$D75&amp;"'!D2:D65000"))),IF(OR(PARAMS!J$1="",PARAMS!$D75=""),"",PARAMS!$C75*SUMPRODUCT((INDIRECT("'"&amp;PARAMS!$D75&amp;"'!C2:C65000")&gt;PARAMS!I$1)*((INDIRECT("'"&amp;PARAMS!$D75&amp;"'!C2:C65000")&lt;=PARAMS!J$1))*(INDIRECT("'"&amp;PARAMS!$D75&amp;"'!A2:A65000")=$C$3)*(OR($C$4="",INDIRECT("'"&amp;PARAMS!$D75&amp;"'!B2:B65000")=$C$4)),INDIRECT("'"&amp;PARAMS!$D75&amp;"'!D2:D65000"))))</f>
        <v/>
      </c>
      <c r="F84" s="2" t="str">
        <f ca="1">IF(ISBLANK($C$3),IF(OR(PARAMS!K$1="",PARAMS!$D75=""),"",PARAMS!$C75*SUMPRODUCT((INDIRECT("'"&amp;PARAMS!$D75&amp;"'!C2:C65000")&gt;PARAMS!J$1)*((INDIRECT("'"&amp;PARAMS!$D75&amp;"'!C2:C65000")&lt;=PARAMS!K$1))*(OR($C$3="",INDIRECT("'"&amp;PARAMS!$D75&amp;"'!A2:A65000")=$C$3))*(OR($C$4="",INDIRECT("'"&amp;PARAMS!$D75&amp;"'!B2:B65000")=$C$4)),INDIRECT("'"&amp;PARAMS!$D75&amp;"'!D2:D65000"))),IF(OR(PARAMS!K$1="",PARAMS!$D75=""),"",PARAMS!$C75*SUMPRODUCT((INDIRECT("'"&amp;PARAMS!$D75&amp;"'!C2:C65000")&gt;PARAMS!J$1)*((INDIRECT("'"&amp;PARAMS!$D75&amp;"'!C2:C65000")&lt;=PARAMS!K$1))*(INDIRECT("'"&amp;PARAMS!$D75&amp;"'!A2:A65000")=$C$3)*(OR($C$4="",INDIRECT("'"&amp;PARAMS!$D75&amp;"'!B2:B65000")=$C$4)),INDIRECT("'"&amp;PARAMS!$D75&amp;"'!D2:D65000"))))</f>
        <v/>
      </c>
      <c r="G84" s="2" t="str">
        <f ca="1">IF(ISBLANK($C$3),IF(OR(PARAMS!L$1="",PARAMS!$D75=""),"",PARAMS!$C75*SUMPRODUCT((INDIRECT("'"&amp;PARAMS!$D75&amp;"'!C2:C65000")&gt;PARAMS!K$1)*((INDIRECT("'"&amp;PARAMS!$D75&amp;"'!C2:C65000")&lt;=PARAMS!L$1))*(OR($C$3="",INDIRECT("'"&amp;PARAMS!$D75&amp;"'!A2:A65000")=$C$3))*(OR($C$4="",INDIRECT("'"&amp;PARAMS!$D75&amp;"'!B2:B65000")=$C$4)),INDIRECT("'"&amp;PARAMS!$D75&amp;"'!D2:D65000"))),IF(OR(PARAMS!L$1="",PARAMS!$D75=""),"",PARAMS!$C75*SUMPRODUCT((INDIRECT("'"&amp;PARAMS!$D75&amp;"'!C2:C65000")&gt;PARAMS!K$1)*((INDIRECT("'"&amp;PARAMS!$D75&amp;"'!C2:C65000")&lt;=PARAMS!L$1))*(INDIRECT("'"&amp;PARAMS!$D75&amp;"'!A2:A65000")=$C$3)*(OR($C$4="",INDIRECT("'"&amp;PARAMS!$D75&amp;"'!B2:B65000")=$C$4)),INDIRECT("'"&amp;PARAMS!$D75&amp;"'!D2:D65000"))))</f>
        <v/>
      </c>
      <c r="H84" s="2" t="str">
        <f ca="1">IF(ISBLANK($C$3),IF(OR(PARAMS!M$1="",PARAMS!$D75=""),"",PARAMS!$C75*SUMPRODUCT((INDIRECT("'"&amp;PARAMS!$D75&amp;"'!C2:C65000")&gt;PARAMS!L$1)*((INDIRECT("'"&amp;PARAMS!$D75&amp;"'!C2:C65000")&lt;=PARAMS!M$1))*(OR($C$3="",INDIRECT("'"&amp;PARAMS!$D75&amp;"'!A2:A65000")=$C$3))*(OR($C$4="",INDIRECT("'"&amp;PARAMS!$D75&amp;"'!B2:B65000")=$C$4)),INDIRECT("'"&amp;PARAMS!$D75&amp;"'!D2:D65000"))),IF(OR(PARAMS!M$1="",PARAMS!$D75=""),"",PARAMS!$C75*SUMPRODUCT((INDIRECT("'"&amp;PARAMS!$D75&amp;"'!C2:C65000")&gt;PARAMS!L$1)*((INDIRECT("'"&amp;PARAMS!$D75&amp;"'!C2:C65000")&lt;=PARAMS!M$1))*(INDIRECT("'"&amp;PARAMS!$D75&amp;"'!A2:A65000")=$C$3)*(OR($C$4="",INDIRECT("'"&amp;PARAMS!$D75&amp;"'!B2:B65000")=$C$4)),INDIRECT("'"&amp;PARAMS!$D75&amp;"'!D2:D65000"))))</f>
        <v/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3:31" x14ac:dyDescent="0.25">
      <c r="C85" s="2" t="str">
        <f ca="1">IF(ISBLANK($C$3),IF(OR(PARAMS!H$1="",PARAMS!$D76=""),"",PARAMS!$C76*SUMPRODUCT((INDIRECT("'"&amp;PARAMS!$D76&amp;"'!C2:C65000")&gt;PARAMS!G$1)*((INDIRECT("'"&amp;PARAMS!$D76&amp;"'!C2:C65000")&lt;=PARAMS!H$1))*(OR($C$3="",INDIRECT("'"&amp;PARAMS!$D76&amp;"'!A2:A65000")=$C$3))*(OR($C$4="",INDIRECT("'"&amp;PARAMS!$D76&amp;"'!B2:B65000")=$C$4)),INDIRECT("'"&amp;PARAMS!$D76&amp;"'!D2:D65000"))),IF(OR(PARAMS!H$1="",PARAMS!$D76=""),"",PARAMS!$C76*SUMPRODUCT((INDIRECT("'"&amp;PARAMS!$D76&amp;"'!C2:C65000")&gt;PARAMS!G$1)*((INDIRECT("'"&amp;PARAMS!$D76&amp;"'!C2:C65000")&lt;=PARAMS!H$1))*(INDIRECT("'"&amp;PARAMS!$D76&amp;"'!A2:A65000")=$C$3)*(OR($C$4="",INDIRECT("'"&amp;PARAMS!$D76&amp;"'!B2:B65000")=$C$4)),INDIRECT("'"&amp;PARAMS!$D76&amp;"'!D2:D65000"))))</f>
        <v/>
      </c>
      <c r="D85" s="2" t="str">
        <f ca="1">IF(ISBLANK($C$3),IF(OR(PARAMS!I$1="",PARAMS!$D76=""),"",PARAMS!$C76*SUMPRODUCT((INDIRECT("'"&amp;PARAMS!$D76&amp;"'!C2:C65000")&gt;PARAMS!H$1)*((INDIRECT("'"&amp;PARAMS!$D76&amp;"'!C2:C65000")&lt;=PARAMS!I$1))*(OR($C$3="",INDIRECT("'"&amp;PARAMS!$D76&amp;"'!A2:A65000")=$C$3))*(OR($C$4="",INDIRECT("'"&amp;PARAMS!$D76&amp;"'!B2:B65000")=$C$4)),INDIRECT("'"&amp;PARAMS!$D76&amp;"'!D2:D65000"))),IF(OR(PARAMS!I$1="",PARAMS!$D76=""),"",PARAMS!$C76*SUMPRODUCT((INDIRECT("'"&amp;PARAMS!$D76&amp;"'!C2:C65000")&gt;PARAMS!H$1)*((INDIRECT("'"&amp;PARAMS!$D76&amp;"'!C2:C65000")&lt;=PARAMS!I$1))*(INDIRECT("'"&amp;PARAMS!$D76&amp;"'!A2:A65000")=$C$3)*(OR($C$4="",INDIRECT("'"&amp;PARAMS!$D76&amp;"'!B2:B65000")=$C$4)),INDIRECT("'"&amp;PARAMS!$D76&amp;"'!D2:D65000"))))</f>
        <v/>
      </c>
      <c r="E85" s="2" t="str">
        <f ca="1">IF(ISBLANK($C$3),IF(OR(PARAMS!J$1="",PARAMS!$D76=""),"",PARAMS!$C76*SUMPRODUCT((INDIRECT("'"&amp;PARAMS!$D76&amp;"'!C2:C65000")&gt;PARAMS!I$1)*((INDIRECT("'"&amp;PARAMS!$D76&amp;"'!C2:C65000")&lt;=PARAMS!J$1))*(OR($C$3="",INDIRECT("'"&amp;PARAMS!$D76&amp;"'!A2:A65000")=$C$3))*(OR($C$4="",INDIRECT("'"&amp;PARAMS!$D76&amp;"'!B2:B65000")=$C$4)),INDIRECT("'"&amp;PARAMS!$D76&amp;"'!D2:D65000"))),IF(OR(PARAMS!J$1="",PARAMS!$D76=""),"",PARAMS!$C76*SUMPRODUCT((INDIRECT("'"&amp;PARAMS!$D76&amp;"'!C2:C65000")&gt;PARAMS!I$1)*((INDIRECT("'"&amp;PARAMS!$D76&amp;"'!C2:C65000")&lt;=PARAMS!J$1))*(INDIRECT("'"&amp;PARAMS!$D76&amp;"'!A2:A65000")=$C$3)*(OR($C$4="",INDIRECT("'"&amp;PARAMS!$D76&amp;"'!B2:B65000")=$C$4)),INDIRECT("'"&amp;PARAMS!$D76&amp;"'!D2:D65000"))))</f>
        <v/>
      </c>
      <c r="F85" s="2" t="str">
        <f ca="1">IF(ISBLANK($C$3),IF(OR(PARAMS!K$1="",PARAMS!$D76=""),"",PARAMS!$C76*SUMPRODUCT((INDIRECT("'"&amp;PARAMS!$D76&amp;"'!C2:C65000")&gt;PARAMS!J$1)*((INDIRECT("'"&amp;PARAMS!$D76&amp;"'!C2:C65000")&lt;=PARAMS!K$1))*(OR($C$3="",INDIRECT("'"&amp;PARAMS!$D76&amp;"'!A2:A65000")=$C$3))*(OR($C$4="",INDIRECT("'"&amp;PARAMS!$D76&amp;"'!B2:B65000")=$C$4)),INDIRECT("'"&amp;PARAMS!$D76&amp;"'!D2:D65000"))),IF(OR(PARAMS!K$1="",PARAMS!$D76=""),"",PARAMS!$C76*SUMPRODUCT((INDIRECT("'"&amp;PARAMS!$D76&amp;"'!C2:C65000")&gt;PARAMS!J$1)*((INDIRECT("'"&amp;PARAMS!$D76&amp;"'!C2:C65000")&lt;=PARAMS!K$1))*(INDIRECT("'"&amp;PARAMS!$D76&amp;"'!A2:A65000")=$C$3)*(OR($C$4="",INDIRECT("'"&amp;PARAMS!$D76&amp;"'!B2:B65000")=$C$4)),INDIRECT("'"&amp;PARAMS!$D76&amp;"'!D2:D65000"))))</f>
        <v/>
      </c>
      <c r="G85" s="2" t="str">
        <f ca="1">IF(ISBLANK($C$3),IF(OR(PARAMS!L$1="",PARAMS!$D76=""),"",PARAMS!$C76*SUMPRODUCT((INDIRECT("'"&amp;PARAMS!$D76&amp;"'!C2:C65000")&gt;PARAMS!K$1)*((INDIRECT("'"&amp;PARAMS!$D76&amp;"'!C2:C65000")&lt;=PARAMS!L$1))*(OR($C$3="",INDIRECT("'"&amp;PARAMS!$D76&amp;"'!A2:A65000")=$C$3))*(OR($C$4="",INDIRECT("'"&amp;PARAMS!$D76&amp;"'!B2:B65000")=$C$4)),INDIRECT("'"&amp;PARAMS!$D76&amp;"'!D2:D65000"))),IF(OR(PARAMS!L$1="",PARAMS!$D76=""),"",PARAMS!$C76*SUMPRODUCT((INDIRECT("'"&amp;PARAMS!$D76&amp;"'!C2:C65000")&gt;PARAMS!K$1)*((INDIRECT("'"&amp;PARAMS!$D76&amp;"'!C2:C65000")&lt;=PARAMS!L$1))*(INDIRECT("'"&amp;PARAMS!$D76&amp;"'!A2:A65000")=$C$3)*(OR($C$4="",INDIRECT("'"&amp;PARAMS!$D76&amp;"'!B2:B65000")=$C$4)),INDIRECT("'"&amp;PARAMS!$D76&amp;"'!D2:D65000"))))</f>
        <v/>
      </c>
      <c r="H85" s="2" t="str">
        <f ca="1">IF(ISBLANK($C$3),IF(OR(PARAMS!M$1="",PARAMS!$D76=""),"",PARAMS!$C76*SUMPRODUCT((INDIRECT("'"&amp;PARAMS!$D76&amp;"'!C2:C65000")&gt;PARAMS!L$1)*((INDIRECT("'"&amp;PARAMS!$D76&amp;"'!C2:C65000")&lt;=PARAMS!M$1))*(OR($C$3="",INDIRECT("'"&amp;PARAMS!$D76&amp;"'!A2:A65000")=$C$3))*(OR($C$4="",INDIRECT("'"&amp;PARAMS!$D76&amp;"'!B2:B65000")=$C$4)),INDIRECT("'"&amp;PARAMS!$D76&amp;"'!D2:D65000"))),IF(OR(PARAMS!M$1="",PARAMS!$D76=""),"",PARAMS!$C76*SUMPRODUCT((INDIRECT("'"&amp;PARAMS!$D76&amp;"'!C2:C65000")&gt;PARAMS!L$1)*((INDIRECT("'"&amp;PARAMS!$D76&amp;"'!C2:C65000")&lt;=PARAMS!M$1))*(INDIRECT("'"&amp;PARAMS!$D76&amp;"'!A2:A65000")=$C$3)*(OR($C$4="",INDIRECT("'"&amp;PARAMS!$D76&amp;"'!B2:B65000")=$C$4)),INDIRECT("'"&amp;PARAMS!$D76&amp;"'!D2:D65000"))))</f>
        <v/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3:31" x14ac:dyDescent="0.25">
      <c r="C86" s="2" t="str">
        <f ca="1">IF(ISBLANK($C$3),IF(OR(PARAMS!H$1="",PARAMS!$D77=""),"",PARAMS!$C77*SUMPRODUCT((INDIRECT("'"&amp;PARAMS!$D77&amp;"'!C2:C65000")&gt;PARAMS!G$1)*((INDIRECT("'"&amp;PARAMS!$D77&amp;"'!C2:C65000")&lt;=PARAMS!H$1))*(OR($C$3="",INDIRECT("'"&amp;PARAMS!$D77&amp;"'!A2:A65000")=$C$3))*(OR($C$4="",INDIRECT("'"&amp;PARAMS!$D77&amp;"'!B2:B65000")=$C$4)),INDIRECT("'"&amp;PARAMS!$D77&amp;"'!D2:D65000"))),IF(OR(PARAMS!H$1="",PARAMS!$D77=""),"",PARAMS!$C77*SUMPRODUCT((INDIRECT("'"&amp;PARAMS!$D77&amp;"'!C2:C65000")&gt;PARAMS!G$1)*((INDIRECT("'"&amp;PARAMS!$D77&amp;"'!C2:C65000")&lt;=PARAMS!H$1))*(INDIRECT("'"&amp;PARAMS!$D77&amp;"'!A2:A65000")=$C$3)*(OR($C$4="",INDIRECT("'"&amp;PARAMS!$D77&amp;"'!B2:B65000")=$C$4)),INDIRECT("'"&amp;PARAMS!$D77&amp;"'!D2:D65000"))))</f>
        <v/>
      </c>
      <c r="D86" s="2" t="str">
        <f ca="1">IF(ISBLANK($C$3),IF(OR(PARAMS!I$1="",PARAMS!$D77=""),"",PARAMS!$C77*SUMPRODUCT((INDIRECT("'"&amp;PARAMS!$D77&amp;"'!C2:C65000")&gt;PARAMS!H$1)*((INDIRECT("'"&amp;PARAMS!$D77&amp;"'!C2:C65000")&lt;=PARAMS!I$1))*(OR($C$3="",INDIRECT("'"&amp;PARAMS!$D77&amp;"'!A2:A65000")=$C$3))*(OR($C$4="",INDIRECT("'"&amp;PARAMS!$D77&amp;"'!B2:B65000")=$C$4)),INDIRECT("'"&amp;PARAMS!$D77&amp;"'!D2:D65000"))),IF(OR(PARAMS!I$1="",PARAMS!$D77=""),"",PARAMS!$C77*SUMPRODUCT((INDIRECT("'"&amp;PARAMS!$D77&amp;"'!C2:C65000")&gt;PARAMS!H$1)*((INDIRECT("'"&amp;PARAMS!$D77&amp;"'!C2:C65000")&lt;=PARAMS!I$1))*(INDIRECT("'"&amp;PARAMS!$D77&amp;"'!A2:A65000")=$C$3)*(OR($C$4="",INDIRECT("'"&amp;PARAMS!$D77&amp;"'!B2:B65000")=$C$4)),INDIRECT("'"&amp;PARAMS!$D77&amp;"'!D2:D65000"))))</f>
        <v/>
      </c>
      <c r="E86" s="2" t="str">
        <f ca="1">IF(ISBLANK($C$3),IF(OR(PARAMS!J$1="",PARAMS!$D77=""),"",PARAMS!$C77*SUMPRODUCT((INDIRECT("'"&amp;PARAMS!$D77&amp;"'!C2:C65000")&gt;PARAMS!I$1)*((INDIRECT("'"&amp;PARAMS!$D77&amp;"'!C2:C65000")&lt;=PARAMS!J$1))*(OR($C$3="",INDIRECT("'"&amp;PARAMS!$D77&amp;"'!A2:A65000")=$C$3))*(OR($C$4="",INDIRECT("'"&amp;PARAMS!$D77&amp;"'!B2:B65000")=$C$4)),INDIRECT("'"&amp;PARAMS!$D77&amp;"'!D2:D65000"))),IF(OR(PARAMS!J$1="",PARAMS!$D77=""),"",PARAMS!$C77*SUMPRODUCT((INDIRECT("'"&amp;PARAMS!$D77&amp;"'!C2:C65000")&gt;PARAMS!I$1)*((INDIRECT("'"&amp;PARAMS!$D77&amp;"'!C2:C65000")&lt;=PARAMS!J$1))*(INDIRECT("'"&amp;PARAMS!$D77&amp;"'!A2:A65000")=$C$3)*(OR($C$4="",INDIRECT("'"&amp;PARAMS!$D77&amp;"'!B2:B65000")=$C$4)),INDIRECT("'"&amp;PARAMS!$D77&amp;"'!D2:D65000"))))</f>
        <v/>
      </c>
      <c r="F86" s="2" t="str">
        <f ca="1">IF(ISBLANK($C$3),IF(OR(PARAMS!K$1="",PARAMS!$D77=""),"",PARAMS!$C77*SUMPRODUCT((INDIRECT("'"&amp;PARAMS!$D77&amp;"'!C2:C65000")&gt;PARAMS!J$1)*((INDIRECT("'"&amp;PARAMS!$D77&amp;"'!C2:C65000")&lt;=PARAMS!K$1))*(OR($C$3="",INDIRECT("'"&amp;PARAMS!$D77&amp;"'!A2:A65000")=$C$3))*(OR($C$4="",INDIRECT("'"&amp;PARAMS!$D77&amp;"'!B2:B65000")=$C$4)),INDIRECT("'"&amp;PARAMS!$D77&amp;"'!D2:D65000"))),IF(OR(PARAMS!K$1="",PARAMS!$D77=""),"",PARAMS!$C77*SUMPRODUCT((INDIRECT("'"&amp;PARAMS!$D77&amp;"'!C2:C65000")&gt;PARAMS!J$1)*((INDIRECT("'"&amp;PARAMS!$D77&amp;"'!C2:C65000")&lt;=PARAMS!K$1))*(INDIRECT("'"&amp;PARAMS!$D77&amp;"'!A2:A65000")=$C$3)*(OR($C$4="",INDIRECT("'"&amp;PARAMS!$D77&amp;"'!B2:B65000")=$C$4)),INDIRECT("'"&amp;PARAMS!$D77&amp;"'!D2:D65000"))))</f>
        <v/>
      </c>
      <c r="G86" s="2" t="str">
        <f ca="1">IF(ISBLANK($C$3),IF(OR(PARAMS!L$1="",PARAMS!$D77=""),"",PARAMS!$C77*SUMPRODUCT((INDIRECT("'"&amp;PARAMS!$D77&amp;"'!C2:C65000")&gt;PARAMS!K$1)*((INDIRECT("'"&amp;PARAMS!$D77&amp;"'!C2:C65000")&lt;=PARAMS!L$1))*(OR($C$3="",INDIRECT("'"&amp;PARAMS!$D77&amp;"'!A2:A65000")=$C$3))*(OR($C$4="",INDIRECT("'"&amp;PARAMS!$D77&amp;"'!B2:B65000")=$C$4)),INDIRECT("'"&amp;PARAMS!$D77&amp;"'!D2:D65000"))),IF(OR(PARAMS!L$1="",PARAMS!$D77=""),"",PARAMS!$C77*SUMPRODUCT((INDIRECT("'"&amp;PARAMS!$D77&amp;"'!C2:C65000")&gt;PARAMS!K$1)*((INDIRECT("'"&amp;PARAMS!$D77&amp;"'!C2:C65000")&lt;=PARAMS!L$1))*(INDIRECT("'"&amp;PARAMS!$D77&amp;"'!A2:A65000")=$C$3)*(OR($C$4="",INDIRECT("'"&amp;PARAMS!$D77&amp;"'!B2:B65000")=$C$4)),INDIRECT("'"&amp;PARAMS!$D77&amp;"'!D2:D65000"))))</f>
        <v/>
      </c>
      <c r="H86" s="2" t="str">
        <f ca="1">IF(ISBLANK($C$3),IF(OR(PARAMS!M$1="",PARAMS!$D77=""),"",PARAMS!$C77*SUMPRODUCT((INDIRECT("'"&amp;PARAMS!$D77&amp;"'!C2:C65000")&gt;PARAMS!L$1)*((INDIRECT("'"&amp;PARAMS!$D77&amp;"'!C2:C65000")&lt;=PARAMS!M$1))*(OR($C$3="",INDIRECT("'"&amp;PARAMS!$D77&amp;"'!A2:A65000")=$C$3))*(OR($C$4="",INDIRECT("'"&amp;PARAMS!$D77&amp;"'!B2:B65000")=$C$4)),INDIRECT("'"&amp;PARAMS!$D77&amp;"'!D2:D65000"))),IF(OR(PARAMS!M$1="",PARAMS!$D77=""),"",PARAMS!$C77*SUMPRODUCT((INDIRECT("'"&amp;PARAMS!$D77&amp;"'!C2:C65000")&gt;PARAMS!L$1)*((INDIRECT("'"&amp;PARAMS!$D77&amp;"'!C2:C65000")&lt;=PARAMS!M$1))*(INDIRECT("'"&amp;PARAMS!$D77&amp;"'!A2:A65000")=$C$3)*(OR($C$4="",INDIRECT("'"&amp;PARAMS!$D77&amp;"'!B2:B65000")=$C$4)),INDIRECT("'"&amp;PARAMS!$D77&amp;"'!D2:D65000"))))</f>
        <v/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3:31" x14ac:dyDescent="0.25">
      <c r="C87" s="2" t="str">
        <f ca="1">IF(ISBLANK($C$3),IF(OR(PARAMS!H$1="",PARAMS!$D78=""),"",PARAMS!$C78*SUMPRODUCT((INDIRECT("'"&amp;PARAMS!$D78&amp;"'!C2:C65000")&gt;PARAMS!G$1)*((INDIRECT("'"&amp;PARAMS!$D78&amp;"'!C2:C65000")&lt;=PARAMS!H$1))*(OR($C$3="",INDIRECT("'"&amp;PARAMS!$D78&amp;"'!A2:A65000")=$C$3))*(OR($C$4="",INDIRECT("'"&amp;PARAMS!$D78&amp;"'!B2:B65000")=$C$4)),INDIRECT("'"&amp;PARAMS!$D78&amp;"'!D2:D65000"))),IF(OR(PARAMS!H$1="",PARAMS!$D78=""),"",PARAMS!$C78*SUMPRODUCT((INDIRECT("'"&amp;PARAMS!$D78&amp;"'!C2:C65000")&gt;PARAMS!G$1)*((INDIRECT("'"&amp;PARAMS!$D78&amp;"'!C2:C65000")&lt;=PARAMS!H$1))*(INDIRECT("'"&amp;PARAMS!$D78&amp;"'!A2:A65000")=$C$3)*(OR($C$4="",INDIRECT("'"&amp;PARAMS!$D78&amp;"'!B2:B65000")=$C$4)),INDIRECT("'"&amp;PARAMS!$D78&amp;"'!D2:D65000"))))</f>
        <v/>
      </c>
      <c r="D87" s="2" t="str">
        <f ca="1">IF(ISBLANK($C$3),IF(OR(PARAMS!I$1="",PARAMS!$D78=""),"",PARAMS!$C78*SUMPRODUCT((INDIRECT("'"&amp;PARAMS!$D78&amp;"'!C2:C65000")&gt;PARAMS!H$1)*((INDIRECT("'"&amp;PARAMS!$D78&amp;"'!C2:C65000")&lt;=PARAMS!I$1))*(OR($C$3="",INDIRECT("'"&amp;PARAMS!$D78&amp;"'!A2:A65000")=$C$3))*(OR($C$4="",INDIRECT("'"&amp;PARAMS!$D78&amp;"'!B2:B65000")=$C$4)),INDIRECT("'"&amp;PARAMS!$D78&amp;"'!D2:D65000"))),IF(OR(PARAMS!I$1="",PARAMS!$D78=""),"",PARAMS!$C78*SUMPRODUCT((INDIRECT("'"&amp;PARAMS!$D78&amp;"'!C2:C65000")&gt;PARAMS!H$1)*((INDIRECT("'"&amp;PARAMS!$D78&amp;"'!C2:C65000")&lt;=PARAMS!I$1))*(INDIRECT("'"&amp;PARAMS!$D78&amp;"'!A2:A65000")=$C$3)*(OR($C$4="",INDIRECT("'"&amp;PARAMS!$D78&amp;"'!B2:B65000")=$C$4)),INDIRECT("'"&amp;PARAMS!$D78&amp;"'!D2:D65000"))))</f>
        <v/>
      </c>
      <c r="E87" s="2" t="str">
        <f ca="1">IF(ISBLANK($C$3),IF(OR(PARAMS!J$1="",PARAMS!$D78=""),"",PARAMS!$C78*SUMPRODUCT((INDIRECT("'"&amp;PARAMS!$D78&amp;"'!C2:C65000")&gt;PARAMS!I$1)*((INDIRECT("'"&amp;PARAMS!$D78&amp;"'!C2:C65000")&lt;=PARAMS!J$1))*(OR($C$3="",INDIRECT("'"&amp;PARAMS!$D78&amp;"'!A2:A65000")=$C$3))*(OR($C$4="",INDIRECT("'"&amp;PARAMS!$D78&amp;"'!B2:B65000")=$C$4)),INDIRECT("'"&amp;PARAMS!$D78&amp;"'!D2:D65000"))),IF(OR(PARAMS!J$1="",PARAMS!$D78=""),"",PARAMS!$C78*SUMPRODUCT((INDIRECT("'"&amp;PARAMS!$D78&amp;"'!C2:C65000")&gt;PARAMS!I$1)*((INDIRECT("'"&amp;PARAMS!$D78&amp;"'!C2:C65000")&lt;=PARAMS!J$1))*(INDIRECT("'"&amp;PARAMS!$D78&amp;"'!A2:A65000")=$C$3)*(OR($C$4="",INDIRECT("'"&amp;PARAMS!$D78&amp;"'!B2:B65000")=$C$4)),INDIRECT("'"&amp;PARAMS!$D78&amp;"'!D2:D65000"))))</f>
        <v/>
      </c>
      <c r="F87" s="2" t="str">
        <f ca="1">IF(ISBLANK($C$3),IF(OR(PARAMS!K$1="",PARAMS!$D78=""),"",PARAMS!$C78*SUMPRODUCT((INDIRECT("'"&amp;PARAMS!$D78&amp;"'!C2:C65000")&gt;PARAMS!J$1)*((INDIRECT("'"&amp;PARAMS!$D78&amp;"'!C2:C65000")&lt;=PARAMS!K$1))*(OR($C$3="",INDIRECT("'"&amp;PARAMS!$D78&amp;"'!A2:A65000")=$C$3))*(OR($C$4="",INDIRECT("'"&amp;PARAMS!$D78&amp;"'!B2:B65000")=$C$4)),INDIRECT("'"&amp;PARAMS!$D78&amp;"'!D2:D65000"))),IF(OR(PARAMS!K$1="",PARAMS!$D78=""),"",PARAMS!$C78*SUMPRODUCT((INDIRECT("'"&amp;PARAMS!$D78&amp;"'!C2:C65000")&gt;PARAMS!J$1)*((INDIRECT("'"&amp;PARAMS!$D78&amp;"'!C2:C65000")&lt;=PARAMS!K$1))*(INDIRECT("'"&amp;PARAMS!$D78&amp;"'!A2:A65000")=$C$3)*(OR($C$4="",INDIRECT("'"&amp;PARAMS!$D78&amp;"'!B2:B65000")=$C$4)),INDIRECT("'"&amp;PARAMS!$D78&amp;"'!D2:D65000"))))</f>
        <v/>
      </c>
      <c r="G87" s="2" t="str">
        <f ca="1">IF(ISBLANK($C$3),IF(OR(PARAMS!L$1="",PARAMS!$D78=""),"",PARAMS!$C78*SUMPRODUCT((INDIRECT("'"&amp;PARAMS!$D78&amp;"'!C2:C65000")&gt;PARAMS!K$1)*((INDIRECT("'"&amp;PARAMS!$D78&amp;"'!C2:C65000")&lt;=PARAMS!L$1))*(OR($C$3="",INDIRECT("'"&amp;PARAMS!$D78&amp;"'!A2:A65000")=$C$3))*(OR($C$4="",INDIRECT("'"&amp;PARAMS!$D78&amp;"'!B2:B65000")=$C$4)),INDIRECT("'"&amp;PARAMS!$D78&amp;"'!D2:D65000"))),IF(OR(PARAMS!L$1="",PARAMS!$D78=""),"",PARAMS!$C78*SUMPRODUCT((INDIRECT("'"&amp;PARAMS!$D78&amp;"'!C2:C65000")&gt;PARAMS!K$1)*((INDIRECT("'"&amp;PARAMS!$D78&amp;"'!C2:C65000")&lt;=PARAMS!L$1))*(INDIRECT("'"&amp;PARAMS!$D78&amp;"'!A2:A65000")=$C$3)*(OR($C$4="",INDIRECT("'"&amp;PARAMS!$D78&amp;"'!B2:B65000")=$C$4)),INDIRECT("'"&amp;PARAMS!$D78&amp;"'!D2:D65000"))))</f>
        <v/>
      </c>
      <c r="H87" s="2" t="str">
        <f ca="1">IF(ISBLANK($C$3),IF(OR(PARAMS!M$1="",PARAMS!$D78=""),"",PARAMS!$C78*SUMPRODUCT((INDIRECT("'"&amp;PARAMS!$D78&amp;"'!C2:C65000")&gt;PARAMS!L$1)*((INDIRECT("'"&amp;PARAMS!$D78&amp;"'!C2:C65000")&lt;=PARAMS!M$1))*(OR($C$3="",INDIRECT("'"&amp;PARAMS!$D78&amp;"'!A2:A65000")=$C$3))*(OR($C$4="",INDIRECT("'"&amp;PARAMS!$D78&amp;"'!B2:B65000")=$C$4)),INDIRECT("'"&amp;PARAMS!$D78&amp;"'!D2:D65000"))),IF(OR(PARAMS!M$1="",PARAMS!$D78=""),"",PARAMS!$C78*SUMPRODUCT((INDIRECT("'"&amp;PARAMS!$D78&amp;"'!C2:C65000")&gt;PARAMS!L$1)*((INDIRECT("'"&amp;PARAMS!$D78&amp;"'!C2:C65000")&lt;=PARAMS!M$1))*(INDIRECT("'"&amp;PARAMS!$D78&amp;"'!A2:A65000")=$C$3)*(OR($C$4="",INDIRECT("'"&amp;PARAMS!$D78&amp;"'!B2:B65000")=$C$4)),INDIRECT("'"&amp;PARAMS!$D78&amp;"'!D2:D65000"))))</f>
        <v/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3:31" x14ac:dyDescent="0.25">
      <c r="C88" s="2" t="str">
        <f ca="1">IF(ISBLANK($C$3),IF(OR(PARAMS!H$1="",PARAMS!$D79=""),"",PARAMS!$C79*SUMPRODUCT((INDIRECT("'"&amp;PARAMS!$D79&amp;"'!C2:C65000")&gt;PARAMS!G$1)*((INDIRECT("'"&amp;PARAMS!$D79&amp;"'!C2:C65000")&lt;=PARAMS!H$1))*(OR($C$3="",INDIRECT("'"&amp;PARAMS!$D79&amp;"'!A2:A65000")=$C$3))*(OR($C$4="",INDIRECT("'"&amp;PARAMS!$D79&amp;"'!B2:B65000")=$C$4)),INDIRECT("'"&amp;PARAMS!$D79&amp;"'!D2:D65000"))),IF(OR(PARAMS!H$1="",PARAMS!$D79=""),"",PARAMS!$C79*SUMPRODUCT((INDIRECT("'"&amp;PARAMS!$D79&amp;"'!C2:C65000")&gt;PARAMS!G$1)*((INDIRECT("'"&amp;PARAMS!$D79&amp;"'!C2:C65000")&lt;=PARAMS!H$1))*(INDIRECT("'"&amp;PARAMS!$D79&amp;"'!A2:A65000")=$C$3)*(OR($C$4="",INDIRECT("'"&amp;PARAMS!$D79&amp;"'!B2:B65000")=$C$4)),INDIRECT("'"&amp;PARAMS!$D79&amp;"'!D2:D65000"))))</f>
        <v/>
      </c>
      <c r="D88" s="2" t="str">
        <f ca="1">IF(ISBLANK($C$3),IF(OR(PARAMS!I$1="",PARAMS!$D79=""),"",PARAMS!$C79*SUMPRODUCT((INDIRECT("'"&amp;PARAMS!$D79&amp;"'!C2:C65000")&gt;PARAMS!H$1)*((INDIRECT("'"&amp;PARAMS!$D79&amp;"'!C2:C65000")&lt;=PARAMS!I$1))*(OR($C$3="",INDIRECT("'"&amp;PARAMS!$D79&amp;"'!A2:A65000")=$C$3))*(OR($C$4="",INDIRECT("'"&amp;PARAMS!$D79&amp;"'!B2:B65000")=$C$4)),INDIRECT("'"&amp;PARAMS!$D79&amp;"'!D2:D65000"))),IF(OR(PARAMS!I$1="",PARAMS!$D79=""),"",PARAMS!$C79*SUMPRODUCT((INDIRECT("'"&amp;PARAMS!$D79&amp;"'!C2:C65000")&gt;PARAMS!H$1)*((INDIRECT("'"&amp;PARAMS!$D79&amp;"'!C2:C65000")&lt;=PARAMS!I$1))*(INDIRECT("'"&amp;PARAMS!$D79&amp;"'!A2:A65000")=$C$3)*(OR($C$4="",INDIRECT("'"&amp;PARAMS!$D79&amp;"'!B2:B65000")=$C$4)),INDIRECT("'"&amp;PARAMS!$D79&amp;"'!D2:D65000"))))</f>
        <v/>
      </c>
      <c r="E88" s="2" t="str">
        <f ca="1">IF(ISBLANK($C$3),IF(OR(PARAMS!J$1="",PARAMS!$D79=""),"",PARAMS!$C79*SUMPRODUCT((INDIRECT("'"&amp;PARAMS!$D79&amp;"'!C2:C65000")&gt;PARAMS!I$1)*((INDIRECT("'"&amp;PARAMS!$D79&amp;"'!C2:C65000")&lt;=PARAMS!J$1))*(OR($C$3="",INDIRECT("'"&amp;PARAMS!$D79&amp;"'!A2:A65000")=$C$3))*(OR($C$4="",INDIRECT("'"&amp;PARAMS!$D79&amp;"'!B2:B65000")=$C$4)),INDIRECT("'"&amp;PARAMS!$D79&amp;"'!D2:D65000"))),IF(OR(PARAMS!J$1="",PARAMS!$D79=""),"",PARAMS!$C79*SUMPRODUCT((INDIRECT("'"&amp;PARAMS!$D79&amp;"'!C2:C65000")&gt;PARAMS!I$1)*((INDIRECT("'"&amp;PARAMS!$D79&amp;"'!C2:C65000")&lt;=PARAMS!J$1))*(INDIRECT("'"&amp;PARAMS!$D79&amp;"'!A2:A65000")=$C$3)*(OR($C$4="",INDIRECT("'"&amp;PARAMS!$D79&amp;"'!B2:B65000")=$C$4)),INDIRECT("'"&amp;PARAMS!$D79&amp;"'!D2:D65000"))))</f>
        <v/>
      </c>
      <c r="F88" s="2" t="str">
        <f ca="1">IF(ISBLANK($C$3),IF(OR(PARAMS!K$1="",PARAMS!$D79=""),"",PARAMS!$C79*SUMPRODUCT((INDIRECT("'"&amp;PARAMS!$D79&amp;"'!C2:C65000")&gt;PARAMS!J$1)*((INDIRECT("'"&amp;PARAMS!$D79&amp;"'!C2:C65000")&lt;=PARAMS!K$1))*(OR($C$3="",INDIRECT("'"&amp;PARAMS!$D79&amp;"'!A2:A65000")=$C$3))*(OR($C$4="",INDIRECT("'"&amp;PARAMS!$D79&amp;"'!B2:B65000")=$C$4)),INDIRECT("'"&amp;PARAMS!$D79&amp;"'!D2:D65000"))),IF(OR(PARAMS!K$1="",PARAMS!$D79=""),"",PARAMS!$C79*SUMPRODUCT((INDIRECT("'"&amp;PARAMS!$D79&amp;"'!C2:C65000")&gt;PARAMS!J$1)*((INDIRECT("'"&amp;PARAMS!$D79&amp;"'!C2:C65000")&lt;=PARAMS!K$1))*(INDIRECT("'"&amp;PARAMS!$D79&amp;"'!A2:A65000")=$C$3)*(OR($C$4="",INDIRECT("'"&amp;PARAMS!$D79&amp;"'!B2:B65000")=$C$4)),INDIRECT("'"&amp;PARAMS!$D79&amp;"'!D2:D65000"))))</f>
        <v/>
      </c>
      <c r="G88" s="2" t="str">
        <f ca="1">IF(ISBLANK($C$3),IF(OR(PARAMS!L$1="",PARAMS!$D79=""),"",PARAMS!$C79*SUMPRODUCT((INDIRECT("'"&amp;PARAMS!$D79&amp;"'!C2:C65000")&gt;PARAMS!K$1)*((INDIRECT("'"&amp;PARAMS!$D79&amp;"'!C2:C65000")&lt;=PARAMS!L$1))*(OR($C$3="",INDIRECT("'"&amp;PARAMS!$D79&amp;"'!A2:A65000")=$C$3))*(OR($C$4="",INDIRECT("'"&amp;PARAMS!$D79&amp;"'!B2:B65000")=$C$4)),INDIRECT("'"&amp;PARAMS!$D79&amp;"'!D2:D65000"))),IF(OR(PARAMS!L$1="",PARAMS!$D79=""),"",PARAMS!$C79*SUMPRODUCT((INDIRECT("'"&amp;PARAMS!$D79&amp;"'!C2:C65000")&gt;PARAMS!K$1)*((INDIRECT("'"&amp;PARAMS!$D79&amp;"'!C2:C65000")&lt;=PARAMS!L$1))*(INDIRECT("'"&amp;PARAMS!$D79&amp;"'!A2:A65000")=$C$3)*(OR($C$4="",INDIRECT("'"&amp;PARAMS!$D79&amp;"'!B2:B65000")=$C$4)),INDIRECT("'"&amp;PARAMS!$D79&amp;"'!D2:D65000"))))</f>
        <v/>
      </c>
      <c r="H88" s="2" t="str">
        <f ca="1">IF(ISBLANK($C$3),IF(OR(PARAMS!M$1="",PARAMS!$D79=""),"",PARAMS!$C79*SUMPRODUCT((INDIRECT("'"&amp;PARAMS!$D79&amp;"'!C2:C65000")&gt;PARAMS!L$1)*((INDIRECT("'"&amp;PARAMS!$D79&amp;"'!C2:C65000")&lt;=PARAMS!M$1))*(OR($C$3="",INDIRECT("'"&amp;PARAMS!$D79&amp;"'!A2:A65000")=$C$3))*(OR($C$4="",INDIRECT("'"&amp;PARAMS!$D79&amp;"'!B2:B65000")=$C$4)),INDIRECT("'"&amp;PARAMS!$D79&amp;"'!D2:D65000"))),IF(OR(PARAMS!M$1="",PARAMS!$D79=""),"",PARAMS!$C79*SUMPRODUCT((INDIRECT("'"&amp;PARAMS!$D79&amp;"'!C2:C65000")&gt;PARAMS!L$1)*((INDIRECT("'"&amp;PARAMS!$D79&amp;"'!C2:C65000")&lt;=PARAMS!M$1))*(INDIRECT("'"&amp;PARAMS!$D79&amp;"'!A2:A65000")=$C$3)*(OR($C$4="",INDIRECT("'"&amp;PARAMS!$D79&amp;"'!B2:B65000")=$C$4)),INDIRECT("'"&amp;PARAMS!$D79&amp;"'!D2:D65000"))))</f>
        <v/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3:31" x14ac:dyDescent="0.25">
      <c r="C89" s="2" t="str">
        <f ca="1">IF(ISBLANK($C$3),IF(OR(PARAMS!H$1="",PARAMS!$D80=""),"",PARAMS!$C80*SUMPRODUCT((INDIRECT("'"&amp;PARAMS!$D80&amp;"'!C2:C65000")&gt;PARAMS!G$1)*((INDIRECT("'"&amp;PARAMS!$D80&amp;"'!C2:C65000")&lt;=PARAMS!H$1))*(OR($C$3="",INDIRECT("'"&amp;PARAMS!$D80&amp;"'!A2:A65000")=$C$3))*(OR($C$4="",INDIRECT("'"&amp;PARAMS!$D80&amp;"'!B2:B65000")=$C$4)),INDIRECT("'"&amp;PARAMS!$D80&amp;"'!D2:D65000"))),IF(OR(PARAMS!H$1="",PARAMS!$D80=""),"",PARAMS!$C80*SUMPRODUCT((INDIRECT("'"&amp;PARAMS!$D80&amp;"'!C2:C65000")&gt;PARAMS!G$1)*((INDIRECT("'"&amp;PARAMS!$D80&amp;"'!C2:C65000")&lt;=PARAMS!H$1))*(INDIRECT("'"&amp;PARAMS!$D80&amp;"'!A2:A65000")=$C$3)*(OR($C$4="",INDIRECT("'"&amp;PARAMS!$D80&amp;"'!B2:B65000")=$C$4)),INDIRECT("'"&amp;PARAMS!$D80&amp;"'!D2:D65000"))))</f>
        <v/>
      </c>
      <c r="D89" s="2" t="str">
        <f ca="1">IF(ISBLANK($C$3),IF(OR(PARAMS!I$1="",PARAMS!$D80=""),"",PARAMS!$C80*SUMPRODUCT((INDIRECT("'"&amp;PARAMS!$D80&amp;"'!C2:C65000")&gt;PARAMS!H$1)*((INDIRECT("'"&amp;PARAMS!$D80&amp;"'!C2:C65000")&lt;=PARAMS!I$1))*(OR($C$3="",INDIRECT("'"&amp;PARAMS!$D80&amp;"'!A2:A65000")=$C$3))*(OR($C$4="",INDIRECT("'"&amp;PARAMS!$D80&amp;"'!B2:B65000")=$C$4)),INDIRECT("'"&amp;PARAMS!$D80&amp;"'!D2:D65000"))),IF(OR(PARAMS!I$1="",PARAMS!$D80=""),"",PARAMS!$C80*SUMPRODUCT((INDIRECT("'"&amp;PARAMS!$D80&amp;"'!C2:C65000")&gt;PARAMS!H$1)*((INDIRECT("'"&amp;PARAMS!$D80&amp;"'!C2:C65000")&lt;=PARAMS!I$1))*(INDIRECT("'"&amp;PARAMS!$D80&amp;"'!A2:A65000")=$C$3)*(OR($C$4="",INDIRECT("'"&amp;PARAMS!$D80&amp;"'!B2:B65000")=$C$4)),INDIRECT("'"&amp;PARAMS!$D80&amp;"'!D2:D65000"))))</f>
        <v/>
      </c>
      <c r="E89" s="2" t="str">
        <f ca="1">IF(ISBLANK($C$3),IF(OR(PARAMS!J$1="",PARAMS!$D80=""),"",PARAMS!$C80*SUMPRODUCT((INDIRECT("'"&amp;PARAMS!$D80&amp;"'!C2:C65000")&gt;PARAMS!I$1)*((INDIRECT("'"&amp;PARAMS!$D80&amp;"'!C2:C65000")&lt;=PARAMS!J$1))*(OR($C$3="",INDIRECT("'"&amp;PARAMS!$D80&amp;"'!A2:A65000")=$C$3))*(OR($C$4="",INDIRECT("'"&amp;PARAMS!$D80&amp;"'!B2:B65000")=$C$4)),INDIRECT("'"&amp;PARAMS!$D80&amp;"'!D2:D65000"))),IF(OR(PARAMS!J$1="",PARAMS!$D80=""),"",PARAMS!$C80*SUMPRODUCT((INDIRECT("'"&amp;PARAMS!$D80&amp;"'!C2:C65000")&gt;PARAMS!I$1)*((INDIRECT("'"&amp;PARAMS!$D80&amp;"'!C2:C65000")&lt;=PARAMS!J$1))*(INDIRECT("'"&amp;PARAMS!$D80&amp;"'!A2:A65000")=$C$3)*(OR($C$4="",INDIRECT("'"&amp;PARAMS!$D80&amp;"'!B2:B65000")=$C$4)),INDIRECT("'"&amp;PARAMS!$D80&amp;"'!D2:D65000"))))</f>
        <v/>
      </c>
      <c r="F89" s="2" t="str">
        <f ca="1">IF(ISBLANK($C$3),IF(OR(PARAMS!K$1="",PARAMS!$D80=""),"",PARAMS!$C80*SUMPRODUCT((INDIRECT("'"&amp;PARAMS!$D80&amp;"'!C2:C65000")&gt;PARAMS!J$1)*((INDIRECT("'"&amp;PARAMS!$D80&amp;"'!C2:C65000")&lt;=PARAMS!K$1))*(OR($C$3="",INDIRECT("'"&amp;PARAMS!$D80&amp;"'!A2:A65000")=$C$3))*(OR($C$4="",INDIRECT("'"&amp;PARAMS!$D80&amp;"'!B2:B65000")=$C$4)),INDIRECT("'"&amp;PARAMS!$D80&amp;"'!D2:D65000"))),IF(OR(PARAMS!K$1="",PARAMS!$D80=""),"",PARAMS!$C80*SUMPRODUCT((INDIRECT("'"&amp;PARAMS!$D80&amp;"'!C2:C65000")&gt;PARAMS!J$1)*((INDIRECT("'"&amp;PARAMS!$D80&amp;"'!C2:C65000")&lt;=PARAMS!K$1))*(INDIRECT("'"&amp;PARAMS!$D80&amp;"'!A2:A65000")=$C$3)*(OR($C$4="",INDIRECT("'"&amp;PARAMS!$D80&amp;"'!B2:B65000")=$C$4)),INDIRECT("'"&amp;PARAMS!$D80&amp;"'!D2:D65000"))))</f>
        <v/>
      </c>
      <c r="G89" s="2" t="str">
        <f ca="1">IF(ISBLANK($C$3),IF(OR(PARAMS!L$1="",PARAMS!$D80=""),"",PARAMS!$C80*SUMPRODUCT((INDIRECT("'"&amp;PARAMS!$D80&amp;"'!C2:C65000")&gt;PARAMS!K$1)*((INDIRECT("'"&amp;PARAMS!$D80&amp;"'!C2:C65000")&lt;=PARAMS!L$1))*(OR($C$3="",INDIRECT("'"&amp;PARAMS!$D80&amp;"'!A2:A65000")=$C$3))*(OR($C$4="",INDIRECT("'"&amp;PARAMS!$D80&amp;"'!B2:B65000")=$C$4)),INDIRECT("'"&amp;PARAMS!$D80&amp;"'!D2:D65000"))),IF(OR(PARAMS!L$1="",PARAMS!$D80=""),"",PARAMS!$C80*SUMPRODUCT((INDIRECT("'"&amp;PARAMS!$D80&amp;"'!C2:C65000")&gt;PARAMS!K$1)*((INDIRECT("'"&amp;PARAMS!$D80&amp;"'!C2:C65000")&lt;=PARAMS!L$1))*(INDIRECT("'"&amp;PARAMS!$D80&amp;"'!A2:A65000")=$C$3)*(OR($C$4="",INDIRECT("'"&amp;PARAMS!$D80&amp;"'!B2:B65000")=$C$4)),INDIRECT("'"&amp;PARAMS!$D80&amp;"'!D2:D65000"))))</f>
        <v/>
      </c>
      <c r="H89" s="2" t="str">
        <f ca="1">IF(ISBLANK($C$3),IF(OR(PARAMS!M$1="",PARAMS!$D80=""),"",PARAMS!$C80*SUMPRODUCT((INDIRECT("'"&amp;PARAMS!$D80&amp;"'!C2:C65000")&gt;PARAMS!L$1)*((INDIRECT("'"&amp;PARAMS!$D80&amp;"'!C2:C65000")&lt;=PARAMS!M$1))*(OR($C$3="",INDIRECT("'"&amp;PARAMS!$D80&amp;"'!A2:A65000")=$C$3))*(OR($C$4="",INDIRECT("'"&amp;PARAMS!$D80&amp;"'!B2:B65000")=$C$4)),INDIRECT("'"&amp;PARAMS!$D80&amp;"'!D2:D65000"))),IF(OR(PARAMS!M$1="",PARAMS!$D80=""),"",PARAMS!$C80*SUMPRODUCT((INDIRECT("'"&amp;PARAMS!$D80&amp;"'!C2:C65000")&gt;PARAMS!L$1)*((INDIRECT("'"&amp;PARAMS!$D80&amp;"'!C2:C65000")&lt;=PARAMS!M$1))*(INDIRECT("'"&amp;PARAMS!$D80&amp;"'!A2:A65000")=$C$3)*(OR($C$4="",INDIRECT("'"&amp;PARAMS!$D80&amp;"'!B2:B65000")=$C$4)),INDIRECT("'"&amp;PARAMS!$D80&amp;"'!D2:D65000"))))</f>
        <v/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3:31" x14ac:dyDescent="0.25">
      <c r="C90" s="2" t="str">
        <f ca="1">IF(ISBLANK($C$3),IF(OR(PARAMS!H$1="",PARAMS!$D81=""),"",PARAMS!$C81*SUMPRODUCT((INDIRECT("'"&amp;PARAMS!$D81&amp;"'!C2:C65000")&gt;PARAMS!G$1)*((INDIRECT("'"&amp;PARAMS!$D81&amp;"'!C2:C65000")&lt;=PARAMS!H$1))*(OR($C$3="",INDIRECT("'"&amp;PARAMS!$D81&amp;"'!A2:A65000")=$C$3))*(OR($C$4="",INDIRECT("'"&amp;PARAMS!$D81&amp;"'!B2:B65000")=$C$4)),INDIRECT("'"&amp;PARAMS!$D81&amp;"'!D2:D65000"))),IF(OR(PARAMS!H$1="",PARAMS!$D81=""),"",PARAMS!$C81*SUMPRODUCT((INDIRECT("'"&amp;PARAMS!$D81&amp;"'!C2:C65000")&gt;PARAMS!G$1)*((INDIRECT("'"&amp;PARAMS!$D81&amp;"'!C2:C65000")&lt;=PARAMS!H$1))*(INDIRECT("'"&amp;PARAMS!$D81&amp;"'!A2:A65000")=$C$3)*(OR($C$4="",INDIRECT("'"&amp;PARAMS!$D81&amp;"'!B2:B65000")=$C$4)),INDIRECT("'"&amp;PARAMS!$D81&amp;"'!D2:D65000"))))</f>
        <v/>
      </c>
      <c r="D90" s="2" t="str">
        <f ca="1">IF(ISBLANK($C$3),IF(OR(PARAMS!I$1="",PARAMS!$D81=""),"",PARAMS!$C81*SUMPRODUCT((INDIRECT("'"&amp;PARAMS!$D81&amp;"'!C2:C65000")&gt;PARAMS!H$1)*((INDIRECT("'"&amp;PARAMS!$D81&amp;"'!C2:C65000")&lt;=PARAMS!I$1))*(OR($C$3="",INDIRECT("'"&amp;PARAMS!$D81&amp;"'!A2:A65000")=$C$3))*(OR($C$4="",INDIRECT("'"&amp;PARAMS!$D81&amp;"'!B2:B65000")=$C$4)),INDIRECT("'"&amp;PARAMS!$D81&amp;"'!D2:D65000"))),IF(OR(PARAMS!I$1="",PARAMS!$D81=""),"",PARAMS!$C81*SUMPRODUCT((INDIRECT("'"&amp;PARAMS!$D81&amp;"'!C2:C65000")&gt;PARAMS!H$1)*((INDIRECT("'"&amp;PARAMS!$D81&amp;"'!C2:C65000")&lt;=PARAMS!I$1))*(INDIRECT("'"&amp;PARAMS!$D81&amp;"'!A2:A65000")=$C$3)*(OR($C$4="",INDIRECT("'"&amp;PARAMS!$D81&amp;"'!B2:B65000")=$C$4)),INDIRECT("'"&amp;PARAMS!$D81&amp;"'!D2:D65000"))))</f>
        <v/>
      </c>
      <c r="E90" s="2" t="str">
        <f ca="1">IF(ISBLANK($C$3),IF(OR(PARAMS!J$1="",PARAMS!$D81=""),"",PARAMS!$C81*SUMPRODUCT((INDIRECT("'"&amp;PARAMS!$D81&amp;"'!C2:C65000")&gt;PARAMS!I$1)*((INDIRECT("'"&amp;PARAMS!$D81&amp;"'!C2:C65000")&lt;=PARAMS!J$1))*(OR($C$3="",INDIRECT("'"&amp;PARAMS!$D81&amp;"'!A2:A65000")=$C$3))*(OR($C$4="",INDIRECT("'"&amp;PARAMS!$D81&amp;"'!B2:B65000")=$C$4)),INDIRECT("'"&amp;PARAMS!$D81&amp;"'!D2:D65000"))),IF(OR(PARAMS!J$1="",PARAMS!$D81=""),"",PARAMS!$C81*SUMPRODUCT((INDIRECT("'"&amp;PARAMS!$D81&amp;"'!C2:C65000")&gt;PARAMS!I$1)*((INDIRECT("'"&amp;PARAMS!$D81&amp;"'!C2:C65000")&lt;=PARAMS!J$1))*(INDIRECT("'"&amp;PARAMS!$D81&amp;"'!A2:A65000")=$C$3)*(OR($C$4="",INDIRECT("'"&amp;PARAMS!$D81&amp;"'!B2:B65000")=$C$4)),INDIRECT("'"&amp;PARAMS!$D81&amp;"'!D2:D65000"))))</f>
        <v/>
      </c>
      <c r="F90" s="2" t="str">
        <f ca="1">IF(ISBLANK($C$3),IF(OR(PARAMS!K$1="",PARAMS!$D81=""),"",PARAMS!$C81*SUMPRODUCT((INDIRECT("'"&amp;PARAMS!$D81&amp;"'!C2:C65000")&gt;PARAMS!J$1)*((INDIRECT("'"&amp;PARAMS!$D81&amp;"'!C2:C65000")&lt;=PARAMS!K$1))*(OR($C$3="",INDIRECT("'"&amp;PARAMS!$D81&amp;"'!A2:A65000")=$C$3))*(OR($C$4="",INDIRECT("'"&amp;PARAMS!$D81&amp;"'!B2:B65000")=$C$4)),INDIRECT("'"&amp;PARAMS!$D81&amp;"'!D2:D65000"))),IF(OR(PARAMS!K$1="",PARAMS!$D81=""),"",PARAMS!$C81*SUMPRODUCT((INDIRECT("'"&amp;PARAMS!$D81&amp;"'!C2:C65000")&gt;PARAMS!J$1)*((INDIRECT("'"&amp;PARAMS!$D81&amp;"'!C2:C65000")&lt;=PARAMS!K$1))*(INDIRECT("'"&amp;PARAMS!$D81&amp;"'!A2:A65000")=$C$3)*(OR($C$4="",INDIRECT("'"&amp;PARAMS!$D81&amp;"'!B2:B65000")=$C$4)),INDIRECT("'"&amp;PARAMS!$D81&amp;"'!D2:D65000"))))</f>
        <v/>
      </c>
      <c r="G90" s="2" t="str">
        <f ca="1">IF(ISBLANK($C$3),IF(OR(PARAMS!L$1="",PARAMS!$D81=""),"",PARAMS!$C81*SUMPRODUCT((INDIRECT("'"&amp;PARAMS!$D81&amp;"'!C2:C65000")&gt;PARAMS!K$1)*((INDIRECT("'"&amp;PARAMS!$D81&amp;"'!C2:C65000")&lt;=PARAMS!L$1))*(OR($C$3="",INDIRECT("'"&amp;PARAMS!$D81&amp;"'!A2:A65000")=$C$3))*(OR($C$4="",INDIRECT("'"&amp;PARAMS!$D81&amp;"'!B2:B65000")=$C$4)),INDIRECT("'"&amp;PARAMS!$D81&amp;"'!D2:D65000"))),IF(OR(PARAMS!L$1="",PARAMS!$D81=""),"",PARAMS!$C81*SUMPRODUCT((INDIRECT("'"&amp;PARAMS!$D81&amp;"'!C2:C65000")&gt;PARAMS!K$1)*((INDIRECT("'"&amp;PARAMS!$D81&amp;"'!C2:C65000")&lt;=PARAMS!L$1))*(INDIRECT("'"&amp;PARAMS!$D81&amp;"'!A2:A65000")=$C$3)*(OR($C$4="",INDIRECT("'"&amp;PARAMS!$D81&amp;"'!B2:B65000")=$C$4)),INDIRECT("'"&amp;PARAMS!$D81&amp;"'!D2:D65000"))))</f>
        <v/>
      </c>
      <c r="H90" s="2" t="str">
        <f ca="1">IF(ISBLANK($C$3),IF(OR(PARAMS!M$1="",PARAMS!$D81=""),"",PARAMS!$C81*SUMPRODUCT((INDIRECT("'"&amp;PARAMS!$D81&amp;"'!C2:C65000")&gt;PARAMS!L$1)*((INDIRECT("'"&amp;PARAMS!$D81&amp;"'!C2:C65000")&lt;=PARAMS!M$1))*(OR($C$3="",INDIRECT("'"&amp;PARAMS!$D81&amp;"'!A2:A65000")=$C$3))*(OR($C$4="",INDIRECT("'"&amp;PARAMS!$D81&amp;"'!B2:B65000")=$C$4)),INDIRECT("'"&amp;PARAMS!$D81&amp;"'!D2:D65000"))),IF(OR(PARAMS!M$1="",PARAMS!$D81=""),"",PARAMS!$C81*SUMPRODUCT((INDIRECT("'"&amp;PARAMS!$D81&amp;"'!C2:C65000")&gt;PARAMS!L$1)*((INDIRECT("'"&amp;PARAMS!$D81&amp;"'!C2:C65000")&lt;=PARAMS!M$1))*(INDIRECT("'"&amp;PARAMS!$D81&amp;"'!A2:A65000")=$C$3)*(OR($C$4="",INDIRECT("'"&amp;PARAMS!$D81&amp;"'!B2:B65000")=$C$4)),INDIRECT("'"&amp;PARAMS!$D81&amp;"'!D2:D65000"))))</f>
        <v/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3:31" x14ac:dyDescent="0.25">
      <c r="C91" s="2" t="str">
        <f ca="1">IF(ISBLANK($C$3),IF(OR(PARAMS!H$1="",PARAMS!$D82=""),"",PARAMS!$C82*SUMPRODUCT((INDIRECT("'"&amp;PARAMS!$D82&amp;"'!C2:C65000")&gt;PARAMS!G$1)*((INDIRECT("'"&amp;PARAMS!$D82&amp;"'!C2:C65000")&lt;=PARAMS!H$1))*(OR($C$3="",INDIRECT("'"&amp;PARAMS!$D82&amp;"'!A2:A65000")=$C$3))*(OR($C$4="",INDIRECT("'"&amp;PARAMS!$D82&amp;"'!B2:B65000")=$C$4)),INDIRECT("'"&amp;PARAMS!$D82&amp;"'!D2:D65000"))),IF(OR(PARAMS!H$1="",PARAMS!$D82=""),"",PARAMS!$C82*SUMPRODUCT((INDIRECT("'"&amp;PARAMS!$D82&amp;"'!C2:C65000")&gt;PARAMS!G$1)*((INDIRECT("'"&amp;PARAMS!$D82&amp;"'!C2:C65000")&lt;=PARAMS!H$1))*(INDIRECT("'"&amp;PARAMS!$D82&amp;"'!A2:A65000")=$C$3)*(OR($C$4="",INDIRECT("'"&amp;PARAMS!$D82&amp;"'!B2:B65000")=$C$4)),INDIRECT("'"&amp;PARAMS!$D82&amp;"'!D2:D65000"))))</f>
        <v/>
      </c>
      <c r="D91" s="2" t="str">
        <f ca="1">IF(ISBLANK($C$3),IF(OR(PARAMS!I$1="",PARAMS!$D82=""),"",PARAMS!$C82*SUMPRODUCT((INDIRECT("'"&amp;PARAMS!$D82&amp;"'!C2:C65000")&gt;PARAMS!H$1)*((INDIRECT("'"&amp;PARAMS!$D82&amp;"'!C2:C65000")&lt;=PARAMS!I$1))*(OR($C$3="",INDIRECT("'"&amp;PARAMS!$D82&amp;"'!A2:A65000")=$C$3))*(OR($C$4="",INDIRECT("'"&amp;PARAMS!$D82&amp;"'!B2:B65000")=$C$4)),INDIRECT("'"&amp;PARAMS!$D82&amp;"'!D2:D65000"))),IF(OR(PARAMS!I$1="",PARAMS!$D82=""),"",PARAMS!$C82*SUMPRODUCT((INDIRECT("'"&amp;PARAMS!$D82&amp;"'!C2:C65000")&gt;PARAMS!H$1)*((INDIRECT("'"&amp;PARAMS!$D82&amp;"'!C2:C65000")&lt;=PARAMS!I$1))*(INDIRECT("'"&amp;PARAMS!$D82&amp;"'!A2:A65000")=$C$3)*(OR($C$4="",INDIRECT("'"&amp;PARAMS!$D82&amp;"'!B2:B65000")=$C$4)),INDIRECT("'"&amp;PARAMS!$D82&amp;"'!D2:D65000"))))</f>
        <v/>
      </c>
      <c r="E91" s="2" t="str">
        <f ca="1">IF(ISBLANK($C$3),IF(OR(PARAMS!J$1="",PARAMS!$D82=""),"",PARAMS!$C82*SUMPRODUCT((INDIRECT("'"&amp;PARAMS!$D82&amp;"'!C2:C65000")&gt;PARAMS!I$1)*((INDIRECT("'"&amp;PARAMS!$D82&amp;"'!C2:C65000")&lt;=PARAMS!J$1))*(OR($C$3="",INDIRECT("'"&amp;PARAMS!$D82&amp;"'!A2:A65000")=$C$3))*(OR($C$4="",INDIRECT("'"&amp;PARAMS!$D82&amp;"'!B2:B65000")=$C$4)),INDIRECT("'"&amp;PARAMS!$D82&amp;"'!D2:D65000"))),IF(OR(PARAMS!J$1="",PARAMS!$D82=""),"",PARAMS!$C82*SUMPRODUCT((INDIRECT("'"&amp;PARAMS!$D82&amp;"'!C2:C65000")&gt;PARAMS!I$1)*((INDIRECT("'"&amp;PARAMS!$D82&amp;"'!C2:C65000")&lt;=PARAMS!J$1))*(INDIRECT("'"&amp;PARAMS!$D82&amp;"'!A2:A65000")=$C$3)*(OR($C$4="",INDIRECT("'"&amp;PARAMS!$D82&amp;"'!B2:B65000")=$C$4)),INDIRECT("'"&amp;PARAMS!$D82&amp;"'!D2:D65000"))))</f>
        <v/>
      </c>
      <c r="F91" s="2" t="str">
        <f ca="1">IF(ISBLANK($C$3),IF(OR(PARAMS!K$1="",PARAMS!$D82=""),"",PARAMS!$C82*SUMPRODUCT((INDIRECT("'"&amp;PARAMS!$D82&amp;"'!C2:C65000")&gt;PARAMS!J$1)*((INDIRECT("'"&amp;PARAMS!$D82&amp;"'!C2:C65000")&lt;=PARAMS!K$1))*(OR($C$3="",INDIRECT("'"&amp;PARAMS!$D82&amp;"'!A2:A65000")=$C$3))*(OR($C$4="",INDIRECT("'"&amp;PARAMS!$D82&amp;"'!B2:B65000")=$C$4)),INDIRECT("'"&amp;PARAMS!$D82&amp;"'!D2:D65000"))),IF(OR(PARAMS!K$1="",PARAMS!$D82=""),"",PARAMS!$C82*SUMPRODUCT((INDIRECT("'"&amp;PARAMS!$D82&amp;"'!C2:C65000")&gt;PARAMS!J$1)*((INDIRECT("'"&amp;PARAMS!$D82&amp;"'!C2:C65000")&lt;=PARAMS!K$1))*(INDIRECT("'"&amp;PARAMS!$D82&amp;"'!A2:A65000")=$C$3)*(OR($C$4="",INDIRECT("'"&amp;PARAMS!$D82&amp;"'!B2:B65000")=$C$4)),INDIRECT("'"&amp;PARAMS!$D82&amp;"'!D2:D65000"))))</f>
        <v/>
      </c>
      <c r="G91" s="2" t="str">
        <f ca="1">IF(ISBLANK($C$3),IF(OR(PARAMS!L$1="",PARAMS!$D82=""),"",PARAMS!$C82*SUMPRODUCT((INDIRECT("'"&amp;PARAMS!$D82&amp;"'!C2:C65000")&gt;PARAMS!K$1)*((INDIRECT("'"&amp;PARAMS!$D82&amp;"'!C2:C65000")&lt;=PARAMS!L$1))*(OR($C$3="",INDIRECT("'"&amp;PARAMS!$D82&amp;"'!A2:A65000")=$C$3))*(OR($C$4="",INDIRECT("'"&amp;PARAMS!$D82&amp;"'!B2:B65000")=$C$4)),INDIRECT("'"&amp;PARAMS!$D82&amp;"'!D2:D65000"))),IF(OR(PARAMS!L$1="",PARAMS!$D82=""),"",PARAMS!$C82*SUMPRODUCT((INDIRECT("'"&amp;PARAMS!$D82&amp;"'!C2:C65000")&gt;PARAMS!K$1)*((INDIRECT("'"&amp;PARAMS!$D82&amp;"'!C2:C65000")&lt;=PARAMS!L$1))*(INDIRECT("'"&amp;PARAMS!$D82&amp;"'!A2:A65000")=$C$3)*(OR($C$4="",INDIRECT("'"&amp;PARAMS!$D82&amp;"'!B2:B65000")=$C$4)),INDIRECT("'"&amp;PARAMS!$D82&amp;"'!D2:D65000"))))</f>
        <v/>
      </c>
      <c r="H91" s="2" t="str">
        <f ca="1">IF(ISBLANK($C$3),IF(OR(PARAMS!M$1="",PARAMS!$D82=""),"",PARAMS!$C82*SUMPRODUCT((INDIRECT("'"&amp;PARAMS!$D82&amp;"'!C2:C65000")&gt;PARAMS!L$1)*((INDIRECT("'"&amp;PARAMS!$D82&amp;"'!C2:C65000")&lt;=PARAMS!M$1))*(OR($C$3="",INDIRECT("'"&amp;PARAMS!$D82&amp;"'!A2:A65000")=$C$3))*(OR($C$4="",INDIRECT("'"&amp;PARAMS!$D82&amp;"'!B2:B65000")=$C$4)),INDIRECT("'"&amp;PARAMS!$D82&amp;"'!D2:D65000"))),IF(OR(PARAMS!M$1="",PARAMS!$D82=""),"",PARAMS!$C82*SUMPRODUCT((INDIRECT("'"&amp;PARAMS!$D82&amp;"'!C2:C65000")&gt;PARAMS!L$1)*((INDIRECT("'"&amp;PARAMS!$D82&amp;"'!C2:C65000")&lt;=PARAMS!M$1))*(INDIRECT("'"&amp;PARAMS!$D82&amp;"'!A2:A65000")=$C$3)*(OR($C$4="",INDIRECT("'"&amp;PARAMS!$D82&amp;"'!B2:B65000")=$C$4)),INDIRECT("'"&amp;PARAMS!$D82&amp;"'!D2:D65000"))))</f>
        <v/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3:31" x14ac:dyDescent="0.25">
      <c r="C92" s="2" t="str">
        <f ca="1">IF(ISBLANK($C$3),IF(OR(PARAMS!H$1="",PARAMS!$D83=""),"",PARAMS!$C83*SUMPRODUCT((INDIRECT("'"&amp;PARAMS!$D83&amp;"'!C2:C65000")&gt;PARAMS!G$1)*((INDIRECT("'"&amp;PARAMS!$D83&amp;"'!C2:C65000")&lt;=PARAMS!H$1))*(OR($C$3="",INDIRECT("'"&amp;PARAMS!$D83&amp;"'!A2:A65000")=$C$3))*(OR($C$4="",INDIRECT("'"&amp;PARAMS!$D83&amp;"'!B2:B65000")=$C$4)),INDIRECT("'"&amp;PARAMS!$D83&amp;"'!D2:D65000"))),IF(OR(PARAMS!H$1="",PARAMS!$D83=""),"",PARAMS!$C83*SUMPRODUCT((INDIRECT("'"&amp;PARAMS!$D83&amp;"'!C2:C65000")&gt;PARAMS!G$1)*((INDIRECT("'"&amp;PARAMS!$D83&amp;"'!C2:C65000")&lt;=PARAMS!H$1))*(INDIRECT("'"&amp;PARAMS!$D83&amp;"'!A2:A65000")=$C$3)*(OR($C$4="",INDIRECT("'"&amp;PARAMS!$D83&amp;"'!B2:B65000")=$C$4)),INDIRECT("'"&amp;PARAMS!$D83&amp;"'!D2:D65000"))))</f>
        <v/>
      </c>
      <c r="D92" s="2" t="str">
        <f ca="1">IF(ISBLANK($C$3),IF(OR(PARAMS!I$1="",PARAMS!$D83=""),"",PARAMS!$C83*SUMPRODUCT((INDIRECT("'"&amp;PARAMS!$D83&amp;"'!C2:C65000")&gt;PARAMS!H$1)*((INDIRECT("'"&amp;PARAMS!$D83&amp;"'!C2:C65000")&lt;=PARAMS!I$1))*(OR($C$3="",INDIRECT("'"&amp;PARAMS!$D83&amp;"'!A2:A65000")=$C$3))*(OR($C$4="",INDIRECT("'"&amp;PARAMS!$D83&amp;"'!B2:B65000")=$C$4)),INDIRECT("'"&amp;PARAMS!$D83&amp;"'!D2:D65000"))),IF(OR(PARAMS!I$1="",PARAMS!$D83=""),"",PARAMS!$C83*SUMPRODUCT((INDIRECT("'"&amp;PARAMS!$D83&amp;"'!C2:C65000")&gt;PARAMS!H$1)*((INDIRECT("'"&amp;PARAMS!$D83&amp;"'!C2:C65000")&lt;=PARAMS!I$1))*(INDIRECT("'"&amp;PARAMS!$D83&amp;"'!A2:A65000")=$C$3)*(OR($C$4="",INDIRECT("'"&amp;PARAMS!$D83&amp;"'!B2:B65000")=$C$4)),INDIRECT("'"&amp;PARAMS!$D83&amp;"'!D2:D65000"))))</f>
        <v/>
      </c>
      <c r="E92" s="2" t="str">
        <f ca="1">IF(ISBLANK($C$3),IF(OR(PARAMS!J$1="",PARAMS!$D83=""),"",PARAMS!$C83*SUMPRODUCT((INDIRECT("'"&amp;PARAMS!$D83&amp;"'!C2:C65000")&gt;PARAMS!I$1)*((INDIRECT("'"&amp;PARAMS!$D83&amp;"'!C2:C65000")&lt;=PARAMS!J$1))*(OR($C$3="",INDIRECT("'"&amp;PARAMS!$D83&amp;"'!A2:A65000")=$C$3))*(OR($C$4="",INDIRECT("'"&amp;PARAMS!$D83&amp;"'!B2:B65000")=$C$4)),INDIRECT("'"&amp;PARAMS!$D83&amp;"'!D2:D65000"))),IF(OR(PARAMS!J$1="",PARAMS!$D83=""),"",PARAMS!$C83*SUMPRODUCT((INDIRECT("'"&amp;PARAMS!$D83&amp;"'!C2:C65000")&gt;PARAMS!I$1)*((INDIRECT("'"&amp;PARAMS!$D83&amp;"'!C2:C65000")&lt;=PARAMS!J$1))*(INDIRECT("'"&amp;PARAMS!$D83&amp;"'!A2:A65000")=$C$3)*(OR($C$4="",INDIRECT("'"&amp;PARAMS!$D83&amp;"'!B2:B65000")=$C$4)),INDIRECT("'"&amp;PARAMS!$D83&amp;"'!D2:D65000"))))</f>
        <v/>
      </c>
      <c r="F92" s="2" t="str">
        <f ca="1">IF(ISBLANK($C$3),IF(OR(PARAMS!K$1="",PARAMS!$D83=""),"",PARAMS!$C83*SUMPRODUCT((INDIRECT("'"&amp;PARAMS!$D83&amp;"'!C2:C65000")&gt;PARAMS!J$1)*((INDIRECT("'"&amp;PARAMS!$D83&amp;"'!C2:C65000")&lt;=PARAMS!K$1))*(OR($C$3="",INDIRECT("'"&amp;PARAMS!$D83&amp;"'!A2:A65000")=$C$3))*(OR($C$4="",INDIRECT("'"&amp;PARAMS!$D83&amp;"'!B2:B65000")=$C$4)),INDIRECT("'"&amp;PARAMS!$D83&amp;"'!D2:D65000"))),IF(OR(PARAMS!K$1="",PARAMS!$D83=""),"",PARAMS!$C83*SUMPRODUCT((INDIRECT("'"&amp;PARAMS!$D83&amp;"'!C2:C65000")&gt;PARAMS!J$1)*((INDIRECT("'"&amp;PARAMS!$D83&amp;"'!C2:C65000")&lt;=PARAMS!K$1))*(INDIRECT("'"&amp;PARAMS!$D83&amp;"'!A2:A65000")=$C$3)*(OR($C$4="",INDIRECT("'"&amp;PARAMS!$D83&amp;"'!B2:B65000")=$C$4)),INDIRECT("'"&amp;PARAMS!$D83&amp;"'!D2:D65000"))))</f>
        <v/>
      </c>
      <c r="G92" s="2" t="str">
        <f ca="1">IF(ISBLANK($C$3),IF(OR(PARAMS!L$1="",PARAMS!$D83=""),"",PARAMS!$C83*SUMPRODUCT((INDIRECT("'"&amp;PARAMS!$D83&amp;"'!C2:C65000")&gt;PARAMS!K$1)*((INDIRECT("'"&amp;PARAMS!$D83&amp;"'!C2:C65000")&lt;=PARAMS!L$1))*(OR($C$3="",INDIRECT("'"&amp;PARAMS!$D83&amp;"'!A2:A65000")=$C$3))*(OR($C$4="",INDIRECT("'"&amp;PARAMS!$D83&amp;"'!B2:B65000")=$C$4)),INDIRECT("'"&amp;PARAMS!$D83&amp;"'!D2:D65000"))),IF(OR(PARAMS!L$1="",PARAMS!$D83=""),"",PARAMS!$C83*SUMPRODUCT((INDIRECT("'"&amp;PARAMS!$D83&amp;"'!C2:C65000")&gt;PARAMS!K$1)*((INDIRECT("'"&amp;PARAMS!$D83&amp;"'!C2:C65000")&lt;=PARAMS!L$1))*(INDIRECT("'"&amp;PARAMS!$D83&amp;"'!A2:A65000")=$C$3)*(OR($C$4="",INDIRECT("'"&amp;PARAMS!$D83&amp;"'!B2:B65000")=$C$4)),INDIRECT("'"&amp;PARAMS!$D83&amp;"'!D2:D65000"))))</f>
        <v/>
      </c>
      <c r="H92" s="2" t="str">
        <f ca="1">IF(ISBLANK($C$3),IF(OR(PARAMS!M$1="",PARAMS!$D83=""),"",PARAMS!$C83*SUMPRODUCT((INDIRECT("'"&amp;PARAMS!$D83&amp;"'!C2:C65000")&gt;PARAMS!L$1)*((INDIRECT("'"&amp;PARAMS!$D83&amp;"'!C2:C65000")&lt;=PARAMS!M$1))*(OR($C$3="",INDIRECT("'"&amp;PARAMS!$D83&amp;"'!A2:A65000")=$C$3))*(OR($C$4="",INDIRECT("'"&amp;PARAMS!$D83&amp;"'!B2:B65000")=$C$4)),INDIRECT("'"&amp;PARAMS!$D83&amp;"'!D2:D65000"))),IF(OR(PARAMS!M$1="",PARAMS!$D83=""),"",PARAMS!$C83*SUMPRODUCT((INDIRECT("'"&amp;PARAMS!$D83&amp;"'!C2:C65000")&gt;PARAMS!L$1)*((INDIRECT("'"&amp;PARAMS!$D83&amp;"'!C2:C65000")&lt;=PARAMS!M$1))*(INDIRECT("'"&amp;PARAMS!$D83&amp;"'!A2:A65000")=$C$3)*(OR($C$4="",INDIRECT("'"&amp;PARAMS!$D83&amp;"'!B2:B65000")=$C$4)),INDIRECT("'"&amp;PARAMS!$D83&amp;"'!D2:D65000"))))</f>
        <v/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3:31" x14ac:dyDescent="0.25">
      <c r="C93" s="2" t="str">
        <f ca="1">IF(ISBLANK($C$3),IF(OR(PARAMS!H$1="",PARAMS!$D84=""),"",PARAMS!$C84*SUMPRODUCT((INDIRECT("'"&amp;PARAMS!$D84&amp;"'!C2:C65000")&gt;PARAMS!G$1)*((INDIRECT("'"&amp;PARAMS!$D84&amp;"'!C2:C65000")&lt;=PARAMS!H$1))*(OR($C$3="",INDIRECT("'"&amp;PARAMS!$D84&amp;"'!A2:A65000")=$C$3))*(OR($C$4="",INDIRECT("'"&amp;PARAMS!$D84&amp;"'!B2:B65000")=$C$4)),INDIRECT("'"&amp;PARAMS!$D84&amp;"'!D2:D65000"))),IF(OR(PARAMS!H$1="",PARAMS!$D84=""),"",PARAMS!$C84*SUMPRODUCT((INDIRECT("'"&amp;PARAMS!$D84&amp;"'!C2:C65000")&gt;PARAMS!G$1)*((INDIRECT("'"&amp;PARAMS!$D84&amp;"'!C2:C65000")&lt;=PARAMS!H$1))*(INDIRECT("'"&amp;PARAMS!$D84&amp;"'!A2:A65000")=$C$3)*(OR($C$4="",INDIRECT("'"&amp;PARAMS!$D84&amp;"'!B2:B65000")=$C$4)),INDIRECT("'"&amp;PARAMS!$D84&amp;"'!D2:D65000"))))</f>
        <v/>
      </c>
      <c r="D93" s="2" t="str">
        <f ca="1">IF(ISBLANK($C$3),IF(OR(PARAMS!I$1="",PARAMS!$D84=""),"",PARAMS!$C84*SUMPRODUCT((INDIRECT("'"&amp;PARAMS!$D84&amp;"'!C2:C65000")&gt;PARAMS!H$1)*((INDIRECT("'"&amp;PARAMS!$D84&amp;"'!C2:C65000")&lt;=PARAMS!I$1))*(OR($C$3="",INDIRECT("'"&amp;PARAMS!$D84&amp;"'!A2:A65000")=$C$3))*(OR($C$4="",INDIRECT("'"&amp;PARAMS!$D84&amp;"'!B2:B65000")=$C$4)),INDIRECT("'"&amp;PARAMS!$D84&amp;"'!D2:D65000"))),IF(OR(PARAMS!I$1="",PARAMS!$D84=""),"",PARAMS!$C84*SUMPRODUCT((INDIRECT("'"&amp;PARAMS!$D84&amp;"'!C2:C65000")&gt;PARAMS!H$1)*((INDIRECT("'"&amp;PARAMS!$D84&amp;"'!C2:C65000")&lt;=PARAMS!I$1))*(INDIRECT("'"&amp;PARAMS!$D84&amp;"'!A2:A65000")=$C$3)*(OR($C$4="",INDIRECT("'"&amp;PARAMS!$D84&amp;"'!B2:B65000")=$C$4)),INDIRECT("'"&amp;PARAMS!$D84&amp;"'!D2:D65000"))))</f>
        <v/>
      </c>
      <c r="E93" s="2" t="str">
        <f ca="1">IF(ISBLANK($C$3),IF(OR(PARAMS!J$1="",PARAMS!$D84=""),"",PARAMS!$C84*SUMPRODUCT((INDIRECT("'"&amp;PARAMS!$D84&amp;"'!C2:C65000")&gt;PARAMS!I$1)*((INDIRECT("'"&amp;PARAMS!$D84&amp;"'!C2:C65000")&lt;=PARAMS!J$1))*(OR($C$3="",INDIRECT("'"&amp;PARAMS!$D84&amp;"'!A2:A65000")=$C$3))*(OR($C$4="",INDIRECT("'"&amp;PARAMS!$D84&amp;"'!B2:B65000")=$C$4)),INDIRECT("'"&amp;PARAMS!$D84&amp;"'!D2:D65000"))),IF(OR(PARAMS!J$1="",PARAMS!$D84=""),"",PARAMS!$C84*SUMPRODUCT((INDIRECT("'"&amp;PARAMS!$D84&amp;"'!C2:C65000")&gt;PARAMS!I$1)*((INDIRECT("'"&amp;PARAMS!$D84&amp;"'!C2:C65000")&lt;=PARAMS!J$1))*(INDIRECT("'"&amp;PARAMS!$D84&amp;"'!A2:A65000")=$C$3)*(OR($C$4="",INDIRECT("'"&amp;PARAMS!$D84&amp;"'!B2:B65000")=$C$4)),INDIRECT("'"&amp;PARAMS!$D84&amp;"'!D2:D65000"))))</f>
        <v/>
      </c>
      <c r="F93" s="2" t="str">
        <f ca="1">IF(ISBLANK($C$3),IF(OR(PARAMS!K$1="",PARAMS!$D84=""),"",PARAMS!$C84*SUMPRODUCT((INDIRECT("'"&amp;PARAMS!$D84&amp;"'!C2:C65000")&gt;PARAMS!J$1)*((INDIRECT("'"&amp;PARAMS!$D84&amp;"'!C2:C65000")&lt;=PARAMS!K$1))*(OR($C$3="",INDIRECT("'"&amp;PARAMS!$D84&amp;"'!A2:A65000")=$C$3))*(OR($C$4="",INDIRECT("'"&amp;PARAMS!$D84&amp;"'!B2:B65000")=$C$4)),INDIRECT("'"&amp;PARAMS!$D84&amp;"'!D2:D65000"))),IF(OR(PARAMS!K$1="",PARAMS!$D84=""),"",PARAMS!$C84*SUMPRODUCT((INDIRECT("'"&amp;PARAMS!$D84&amp;"'!C2:C65000")&gt;PARAMS!J$1)*((INDIRECT("'"&amp;PARAMS!$D84&amp;"'!C2:C65000")&lt;=PARAMS!K$1))*(INDIRECT("'"&amp;PARAMS!$D84&amp;"'!A2:A65000")=$C$3)*(OR($C$4="",INDIRECT("'"&amp;PARAMS!$D84&amp;"'!B2:B65000")=$C$4)),INDIRECT("'"&amp;PARAMS!$D84&amp;"'!D2:D65000"))))</f>
        <v/>
      </c>
      <c r="G93" s="2" t="str">
        <f ca="1">IF(ISBLANK($C$3),IF(OR(PARAMS!L$1="",PARAMS!$D84=""),"",PARAMS!$C84*SUMPRODUCT((INDIRECT("'"&amp;PARAMS!$D84&amp;"'!C2:C65000")&gt;PARAMS!K$1)*((INDIRECT("'"&amp;PARAMS!$D84&amp;"'!C2:C65000")&lt;=PARAMS!L$1))*(OR($C$3="",INDIRECT("'"&amp;PARAMS!$D84&amp;"'!A2:A65000")=$C$3))*(OR($C$4="",INDIRECT("'"&amp;PARAMS!$D84&amp;"'!B2:B65000")=$C$4)),INDIRECT("'"&amp;PARAMS!$D84&amp;"'!D2:D65000"))),IF(OR(PARAMS!L$1="",PARAMS!$D84=""),"",PARAMS!$C84*SUMPRODUCT((INDIRECT("'"&amp;PARAMS!$D84&amp;"'!C2:C65000")&gt;PARAMS!K$1)*((INDIRECT("'"&amp;PARAMS!$D84&amp;"'!C2:C65000")&lt;=PARAMS!L$1))*(INDIRECT("'"&amp;PARAMS!$D84&amp;"'!A2:A65000")=$C$3)*(OR($C$4="",INDIRECT("'"&amp;PARAMS!$D84&amp;"'!B2:B65000")=$C$4)),INDIRECT("'"&amp;PARAMS!$D84&amp;"'!D2:D65000"))))</f>
        <v/>
      </c>
      <c r="H93" s="2" t="str">
        <f ca="1">IF(ISBLANK($C$3),IF(OR(PARAMS!M$1="",PARAMS!$D84=""),"",PARAMS!$C84*SUMPRODUCT((INDIRECT("'"&amp;PARAMS!$D84&amp;"'!C2:C65000")&gt;PARAMS!L$1)*((INDIRECT("'"&amp;PARAMS!$D84&amp;"'!C2:C65000")&lt;=PARAMS!M$1))*(OR($C$3="",INDIRECT("'"&amp;PARAMS!$D84&amp;"'!A2:A65000")=$C$3))*(OR($C$4="",INDIRECT("'"&amp;PARAMS!$D84&amp;"'!B2:B65000")=$C$4)),INDIRECT("'"&amp;PARAMS!$D84&amp;"'!D2:D65000"))),IF(OR(PARAMS!M$1="",PARAMS!$D84=""),"",PARAMS!$C84*SUMPRODUCT((INDIRECT("'"&amp;PARAMS!$D84&amp;"'!C2:C65000")&gt;PARAMS!L$1)*((INDIRECT("'"&amp;PARAMS!$D84&amp;"'!C2:C65000")&lt;=PARAMS!M$1))*(INDIRECT("'"&amp;PARAMS!$D84&amp;"'!A2:A65000")=$C$3)*(OR($C$4="",INDIRECT("'"&amp;PARAMS!$D84&amp;"'!B2:B65000")=$C$4)),INDIRECT("'"&amp;PARAMS!$D84&amp;"'!D2:D65000"))))</f>
        <v/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3:31" x14ac:dyDescent="0.25">
      <c r="C94" s="2" t="str">
        <f ca="1">IF(ISBLANK($C$3),IF(OR(PARAMS!H$1="",PARAMS!$D85=""),"",PARAMS!$C85*SUMPRODUCT((INDIRECT("'"&amp;PARAMS!$D85&amp;"'!C2:C65000")&gt;PARAMS!G$1)*((INDIRECT("'"&amp;PARAMS!$D85&amp;"'!C2:C65000")&lt;=PARAMS!H$1))*(OR($C$3="",INDIRECT("'"&amp;PARAMS!$D85&amp;"'!A2:A65000")=$C$3))*(OR($C$4="",INDIRECT("'"&amp;PARAMS!$D85&amp;"'!B2:B65000")=$C$4)),INDIRECT("'"&amp;PARAMS!$D85&amp;"'!D2:D65000"))),IF(OR(PARAMS!H$1="",PARAMS!$D85=""),"",PARAMS!$C85*SUMPRODUCT((INDIRECT("'"&amp;PARAMS!$D85&amp;"'!C2:C65000")&gt;PARAMS!G$1)*((INDIRECT("'"&amp;PARAMS!$D85&amp;"'!C2:C65000")&lt;=PARAMS!H$1))*(INDIRECT("'"&amp;PARAMS!$D85&amp;"'!A2:A65000")=$C$3)*(OR($C$4="",INDIRECT("'"&amp;PARAMS!$D85&amp;"'!B2:B65000")=$C$4)),INDIRECT("'"&amp;PARAMS!$D85&amp;"'!D2:D65000"))))</f>
        <v/>
      </c>
      <c r="D94" s="2" t="str">
        <f ca="1">IF(ISBLANK($C$3),IF(OR(PARAMS!I$1="",PARAMS!$D85=""),"",PARAMS!$C85*SUMPRODUCT((INDIRECT("'"&amp;PARAMS!$D85&amp;"'!C2:C65000")&gt;PARAMS!H$1)*((INDIRECT("'"&amp;PARAMS!$D85&amp;"'!C2:C65000")&lt;=PARAMS!I$1))*(OR($C$3="",INDIRECT("'"&amp;PARAMS!$D85&amp;"'!A2:A65000")=$C$3))*(OR($C$4="",INDIRECT("'"&amp;PARAMS!$D85&amp;"'!B2:B65000")=$C$4)),INDIRECT("'"&amp;PARAMS!$D85&amp;"'!D2:D65000"))),IF(OR(PARAMS!I$1="",PARAMS!$D85=""),"",PARAMS!$C85*SUMPRODUCT((INDIRECT("'"&amp;PARAMS!$D85&amp;"'!C2:C65000")&gt;PARAMS!H$1)*((INDIRECT("'"&amp;PARAMS!$D85&amp;"'!C2:C65000")&lt;=PARAMS!I$1))*(INDIRECT("'"&amp;PARAMS!$D85&amp;"'!A2:A65000")=$C$3)*(OR($C$4="",INDIRECT("'"&amp;PARAMS!$D85&amp;"'!B2:B65000")=$C$4)),INDIRECT("'"&amp;PARAMS!$D85&amp;"'!D2:D65000"))))</f>
        <v/>
      </c>
      <c r="E94" s="2" t="str">
        <f ca="1">IF(ISBLANK($C$3),IF(OR(PARAMS!J$1="",PARAMS!$D85=""),"",PARAMS!$C85*SUMPRODUCT((INDIRECT("'"&amp;PARAMS!$D85&amp;"'!C2:C65000")&gt;PARAMS!I$1)*((INDIRECT("'"&amp;PARAMS!$D85&amp;"'!C2:C65000")&lt;=PARAMS!J$1))*(OR($C$3="",INDIRECT("'"&amp;PARAMS!$D85&amp;"'!A2:A65000")=$C$3))*(OR($C$4="",INDIRECT("'"&amp;PARAMS!$D85&amp;"'!B2:B65000")=$C$4)),INDIRECT("'"&amp;PARAMS!$D85&amp;"'!D2:D65000"))),IF(OR(PARAMS!J$1="",PARAMS!$D85=""),"",PARAMS!$C85*SUMPRODUCT((INDIRECT("'"&amp;PARAMS!$D85&amp;"'!C2:C65000")&gt;PARAMS!I$1)*((INDIRECT("'"&amp;PARAMS!$D85&amp;"'!C2:C65000")&lt;=PARAMS!J$1))*(INDIRECT("'"&amp;PARAMS!$D85&amp;"'!A2:A65000")=$C$3)*(OR($C$4="",INDIRECT("'"&amp;PARAMS!$D85&amp;"'!B2:B65000")=$C$4)),INDIRECT("'"&amp;PARAMS!$D85&amp;"'!D2:D65000"))))</f>
        <v/>
      </c>
      <c r="F94" s="2" t="str">
        <f ca="1">IF(ISBLANK($C$3),IF(OR(PARAMS!K$1="",PARAMS!$D85=""),"",PARAMS!$C85*SUMPRODUCT((INDIRECT("'"&amp;PARAMS!$D85&amp;"'!C2:C65000")&gt;PARAMS!J$1)*((INDIRECT("'"&amp;PARAMS!$D85&amp;"'!C2:C65000")&lt;=PARAMS!K$1))*(OR($C$3="",INDIRECT("'"&amp;PARAMS!$D85&amp;"'!A2:A65000")=$C$3))*(OR($C$4="",INDIRECT("'"&amp;PARAMS!$D85&amp;"'!B2:B65000")=$C$4)),INDIRECT("'"&amp;PARAMS!$D85&amp;"'!D2:D65000"))),IF(OR(PARAMS!K$1="",PARAMS!$D85=""),"",PARAMS!$C85*SUMPRODUCT((INDIRECT("'"&amp;PARAMS!$D85&amp;"'!C2:C65000")&gt;PARAMS!J$1)*((INDIRECT("'"&amp;PARAMS!$D85&amp;"'!C2:C65000")&lt;=PARAMS!K$1))*(INDIRECT("'"&amp;PARAMS!$D85&amp;"'!A2:A65000")=$C$3)*(OR($C$4="",INDIRECT("'"&amp;PARAMS!$D85&amp;"'!B2:B65000")=$C$4)),INDIRECT("'"&amp;PARAMS!$D85&amp;"'!D2:D65000"))))</f>
        <v/>
      </c>
      <c r="G94" s="2" t="str">
        <f ca="1">IF(ISBLANK($C$3),IF(OR(PARAMS!L$1="",PARAMS!$D85=""),"",PARAMS!$C85*SUMPRODUCT((INDIRECT("'"&amp;PARAMS!$D85&amp;"'!C2:C65000")&gt;PARAMS!K$1)*((INDIRECT("'"&amp;PARAMS!$D85&amp;"'!C2:C65000")&lt;=PARAMS!L$1))*(OR($C$3="",INDIRECT("'"&amp;PARAMS!$D85&amp;"'!A2:A65000")=$C$3))*(OR($C$4="",INDIRECT("'"&amp;PARAMS!$D85&amp;"'!B2:B65000")=$C$4)),INDIRECT("'"&amp;PARAMS!$D85&amp;"'!D2:D65000"))),IF(OR(PARAMS!L$1="",PARAMS!$D85=""),"",PARAMS!$C85*SUMPRODUCT((INDIRECT("'"&amp;PARAMS!$D85&amp;"'!C2:C65000")&gt;PARAMS!K$1)*((INDIRECT("'"&amp;PARAMS!$D85&amp;"'!C2:C65000")&lt;=PARAMS!L$1))*(INDIRECT("'"&amp;PARAMS!$D85&amp;"'!A2:A65000")=$C$3)*(OR($C$4="",INDIRECT("'"&amp;PARAMS!$D85&amp;"'!B2:B65000")=$C$4)),INDIRECT("'"&amp;PARAMS!$D85&amp;"'!D2:D65000"))))</f>
        <v/>
      </c>
      <c r="H94" s="2" t="str">
        <f ca="1">IF(ISBLANK($C$3),IF(OR(PARAMS!M$1="",PARAMS!$D85=""),"",PARAMS!$C85*SUMPRODUCT((INDIRECT("'"&amp;PARAMS!$D85&amp;"'!C2:C65000")&gt;PARAMS!L$1)*((INDIRECT("'"&amp;PARAMS!$D85&amp;"'!C2:C65000")&lt;=PARAMS!M$1))*(OR($C$3="",INDIRECT("'"&amp;PARAMS!$D85&amp;"'!A2:A65000")=$C$3))*(OR($C$4="",INDIRECT("'"&amp;PARAMS!$D85&amp;"'!B2:B65000")=$C$4)),INDIRECT("'"&amp;PARAMS!$D85&amp;"'!D2:D65000"))),IF(OR(PARAMS!M$1="",PARAMS!$D85=""),"",PARAMS!$C85*SUMPRODUCT((INDIRECT("'"&amp;PARAMS!$D85&amp;"'!C2:C65000")&gt;PARAMS!L$1)*((INDIRECT("'"&amp;PARAMS!$D85&amp;"'!C2:C65000")&lt;=PARAMS!M$1))*(INDIRECT("'"&amp;PARAMS!$D85&amp;"'!A2:A65000")=$C$3)*(OR($C$4="",INDIRECT("'"&amp;PARAMS!$D85&amp;"'!B2:B65000")=$C$4)),INDIRECT("'"&amp;PARAMS!$D85&amp;"'!D2:D65000"))))</f>
        <v/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3:31" x14ac:dyDescent="0.25">
      <c r="C95" s="2" t="str">
        <f ca="1">IF(ISBLANK($C$3),IF(OR(PARAMS!H$1="",PARAMS!$D86=""),"",PARAMS!$C86*SUMPRODUCT((INDIRECT("'"&amp;PARAMS!$D86&amp;"'!C2:C65000")&gt;PARAMS!G$1)*((INDIRECT("'"&amp;PARAMS!$D86&amp;"'!C2:C65000")&lt;=PARAMS!H$1))*(OR($C$3="",INDIRECT("'"&amp;PARAMS!$D86&amp;"'!A2:A65000")=$C$3))*(OR($C$4="",INDIRECT("'"&amp;PARAMS!$D86&amp;"'!B2:B65000")=$C$4)),INDIRECT("'"&amp;PARAMS!$D86&amp;"'!D2:D65000"))),IF(OR(PARAMS!H$1="",PARAMS!$D86=""),"",PARAMS!$C86*SUMPRODUCT((INDIRECT("'"&amp;PARAMS!$D86&amp;"'!C2:C65000")&gt;PARAMS!G$1)*((INDIRECT("'"&amp;PARAMS!$D86&amp;"'!C2:C65000")&lt;=PARAMS!H$1))*(INDIRECT("'"&amp;PARAMS!$D86&amp;"'!A2:A65000")=$C$3)*(OR($C$4="",INDIRECT("'"&amp;PARAMS!$D86&amp;"'!B2:B65000")=$C$4)),INDIRECT("'"&amp;PARAMS!$D86&amp;"'!D2:D65000"))))</f>
        <v/>
      </c>
      <c r="D95" s="2" t="str">
        <f ca="1">IF(ISBLANK($C$3),IF(OR(PARAMS!I$1="",PARAMS!$D86=""),"",PARAMS!$C86*SUMPRODUCT((INDIRECT("'"&amp;PARAMS!$D86&amp;"'!C2:C65000")&gt;PARAMS!H$1)*((INDIRECT("'"&amp;PARAMS!$D86&amp;"'!C2:C65000")&lt;=PARAMS!I$1))*(OR($C$3="",INDIRECT("'"&amp;PARAMS!$D86&amp;"'!A2:A65000")=$C$3))*(OR($C$4="",INDIRECT("'"&amp;PARAMS!$D86&amp;"'!B2:B65000")=$C$4)),INDIRECT("'"&amp;PARAMS!$D86&amp;"'!D2:D65000"))),IF(OR(PARAMS!I$1="",PARAMS!$D86=""),"",PARAMS!$C86*SUMPRODUCT((INDIRECT("'"&amp;PARAMS!$D86&amp;"'!C2:C65000")&gt;PARAMS!H$1)*((INDIRECT("'"&amp;PARAMS!$D86&amp;"'!C2:C65000")&lt;=PARAMS!I$1))*(INDIRECT("'"&amp;PARAMS!$D86&amp;"'!A2:A65000")=$C$3)*(OR($C$4="",INDIRECT("'"&amp;PARAMS!$D86&amp;"'!B2:B65000")=$C$4)),INDIRECT("'"&amp;PARAMS!$D86&amp;"'!D2:D65000"))))</f>
        <v/>
      </c>
      <c r="E95" s="2" t="str">
        <f ca="1">IF(ISBLANK($C$3),IF(OR(PARAMS!J$1="",PARAMS!$D86=""),"",PARAMS!$C86*SUMPRODUCT((INDIRECT("'"&amp;PARAMS!$D86&amp;"'!C2:C65000")&gt;PARAMS!I$1)*((INDIRECT("'"&amp;PARAMS!$D86&amp;"'!C2:C65000")&lt;=PARAMS!J$1))*(OR($C$3="",INDIRECT("'"&amp;PARAMS!$D86&amp;"'!A2:A65000")=$C$3))*(OR($C$4="",INDIRECT("'"&amp;PARAMS!$D86&amp;"'!B2:B65000")=$C$4)),INDIRECT("'"&amp;PARAMS!$D86&amp;"'!D2:D65000"))),IF(OR(PARAMS!J$1="",PARAMS!$D86=""),"",PARAMS!$C86*SUMPRODUCT((INDIRECT("'"&amp;PARAMS!$D86&amp;"'!C2:C65000")&gt;PARAMS!I$1)*((INDIRECT("'"&amp;PARAMS!$D86&amp;"'!C2:C65000")&lt;=PARAMS!J$1))*(INDIRECT("'"&amp;PARAMS!$D86&amp;"'!A2:A65000")=$C$3)*(OR($C$4="",INDIRECT("'"&amp;PARAMS!$D86&amp;"'!B2:B65000")=$C$4)),INDIRECT("'"&amp;PARAMS!$D86&amp;"'!D2:D65000"))))</f>
        <v/>
      </c>
      <c r="F95" s="2" t="str">
        <f ca="1">IF(ISBLANK($C$3),IF(OR(PARAMS!K$1="",PARAMS!$D86=""),"",PARAMS!$C86*SUMPRODUCT((INDIRECT("'"&amp;PARAMS!$D86&amp;"'!C2:C65000")&gt;PARAMS!J$1)*((INDIRECT("'"&amp;PARAMS!$D86&amp;"'!C2:C65000")&lt;=PARAMS!K$1))*(OR($C$3="",INDIRECT("'"&amp;PARAMS!$D86&amp;"'!A2:A65000")=$C$3))*(OR($C$4="",INDIRECT("'"&amp;PARAMS!$D86&amp;"'!B2:B65000")=$C$4)),INDIRECT("'"&amp;PARAMS!$D86&amp;"'!D2:D65000"))),IF(OR(PARAMS!K$1="",PARAMS!$D86=""),"",PARAMS!$C86*SUMPRODUCT((INDIRECT("'"&amp;PARAMS!$D86&amp;"'!C2:C65000")&gt;PARAMS!J$1)*((INDIRECT("'"&amp;PARAMS!$D86&amp;"'!C2:C65000")&lt;=PARAMS!K$1))*(INDIRECT("'"&amp;PARAMS!$D86&amp;"'!A2:A65000")=$C$3)*(OR($C$4="",INDIRECT("'"&amp;PARAMS!$D86&amp;"'!B2:B65000")=$C$4)),INDIRECT("'"&amp;PARAMS!$D86&amp;"'!D2:D65000"))))</f>
        <v/>
      </c>
      <c r="G95" s="2" t="str">
        <f ca="1">IF(ISBLANK($C$3),IF(OR(PARAMS!L$1="",PARAMS!$D86=""),"",PARAMS!$C86*SUMPRODUCT((INDIRECT("'"&amp;PARAMS!$D86&amp;"'!C2:C65000")&gt;PARAMS!K$1)*((INDIRECT("'"&amp;PARAMS!$D86&amp;"'!C2:C65000")&lt;=PARAMS!L$1))*(OR($C$3="",INDIRECT("'"&amp;PARAMS!$D86&amp;"'!A2:A65000")=$C$3))*(OR($C$4="",INDIRECT("'"&amp;PARAMS!$D86&amp;"'!B2:B65000")=$C$4)),INDIRECT("'"&amp;PARAMS!$D86&amp;"'!D2:D65000"))),IF(OR(PARAMS!L$1="",PARAMS!$D86=""),"",PARAMS!$C86*SUMPRODUCT((INDIRECT("'"&amp;PARAMS!$D86&amp;"'!C2:C65000")&gt;PARAMS!K$1)*((INDIRECT("'"&amp;PARAMS!$D86&amp;"'!C2:C65000")&lt;=PARAMS!L$1))*(INDIRECT("'"&amp;PARAMS!$D86&amp;"'!A2:A65000")=$C$3)*(OR($C$4="",INDIRECT("'"&amp;PARAMS!$D86&amp;"'!B2:B65000")=$C$4)),INDIRECT("'"&amp;PARAMS!$D86&amp;"'!D2:D65000"))))</f>
        <v/>
      </c>
      <c r="H95" s="2" t="str">
        <f ca="1">IF(ISBLANK($C$3),IF(OR(PARAMS!M$1="",PARAMS!$D86=""),"",PARAMS!$C86*SUMPRODUCT((INDIRECT("'"&amp;PARAMS!$D86&amp;"'!C2:C65000")&gt;PARAMS!L$1)*((INDIRECT("'"&amp;PARAMS!$D86&amp;"'!C2:C65000")&lt;=PARAMS!M$1))*(OR($C$3="",INDIRECT("'"&amp;PARAMS!$D86&amp;"'!A2:A65000")=$C$3))*(OR($C$4="",INDIRECT("'"&amp;PARAMS!$D86&amp;"'!B2:B65000")=$C$4)),INDIRECT("'"&amp;PARAMS!$D86&amp;"'!D2:D65000"))),IF(OR(PARAMS!M$1="",PARAMS!$D86=""),"",PARAMS!$C86*SUMPRODUCT((INDIRECT("'"&amp;PARAMS!$D86&amp;"'!C2:C65000")&gt;PARAMS!L$1)*((INDIRECT("'"&amp;PARAMS!$D86&amp;"'!C2:C65000")&lt;=PARAMS!M$1))*(INDIRECT("'"&amp;PARAMS!$D86&amp;"'!A2:A65000")=$C$3)*(OR($C$4="",INDIRECT("'"&amp;PARAMS!$D86&amp;"'!B2:B65000")=$C$4)),INDIRECT("'"&amp;PARAMS!$D86&amp;"'!D2:D65000"))))</f>
        <v/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3:31" x14ac:dyDescent="0.25">
      <c r="C96" s="2" t="str">
        <f ca="1">IF(ISBLANK($C$3),IF(OR(PARAMS!H$1="",PARAMS!$D87=""),"",PARAMS!$C87*SUMPRODUCT((INDIRECT("'"&amp;PARAMS!$D87&amp;"'!C2:C65000")&gt;PARAMS!G$1)*((INDIRECT("'"&amp;PARAMS!$D87&amp;"'!C2:C65000")&lt;=PARAMS!H$1))*(OR($C$3="",INDIRECT("'"&amp;PARAMS!$D87&amp;"'!A2:A65000")=$C$3))*(OR($C$4="",INDIRECT("'"&amp;PARAMS!$D87&amp;"'!B2:B65000")=$C$4)),INDIRECT("'"&amp;PARAMS!$D87&amp;"'!D2:D65000"))),IF(OR(PARAMS!H$1="",PARAMS!$D87=""),"",PARAMS!$C87*SUMPRODUCT((INDIRECT("'"&amp;PARAMS!$D87&amp;"'!C2:C65000")&gt;PARAMS!G$1)*((INDIRECT("'"&amp;PARAMS!$D87&amp;"'!C2:C65000")&lt;=PARAMS!H$1))*(INDIRECT("'"&amp;PARAMS!$D87&amp;"'!A2:A65000")=$C$3)*(OR($C$4="",INDIRECT("'"&amp;PARAMS!$D87&amp;"'!B2:B65000")=$C$4)),INDIRECT("'"&amp;PARAMS!$D87&amp;"'!D2:D65000"))))</f>
        <v/>
      </c>
      <c r="D96" s="2" t="str">
        <f ca="1">IF(ISBLANK($C$3),IF(OR(PARAMS!I$1="",PARAMS!$D87=""),"",PARAMS!$C87*SUMPRODUCT((INDIRECT("'"&amp;PARAMS!$D87&amp;"'!C2:C65000")&gt;PARAMS!H$1)*((INDIRECT("'"&amp;PARAMS!$D87&amp;"'!C2:C65000")&lt;=PARAMS!I$1))*(OR($C$3="",INDIRECT("'"&amp;PARAMS!$D87&amp;"'!A2:A65000")=$C$3))*(OR($C$4="",INDIRECT("'"&amp;PARAMS!$D87&amp;"'!B2:B65000")=$C$4)),INDIRECT("'"&amp;PARAMS!$D87&amp;"'!D2:D65000"))),IF(OR(PARAMS!I$1="",PARAMS!$D87=""),"",PARAMS!$C87*SUMPRODUCT((INDIRECT("'"&amp;PARAMS!$D87&amp;"'!C2:C65000")&gt;PARAMS!H$1)*((INDIRECT("'"&amp;PARAMS!$D87&amp;"'!C2:C65000")&lt;=PARAMS!I$1))*(INDIRECT("'"&amp;PARAMS!$D87&amp;"'!A2:A65000")=$C$3)*(OR($C$4="",INDIRECT("'"&amp;PARAMS!$D87&amp;"'!B2:B65000")=$C$4)),INDIRECT("'"&amp;PARAMS!$D87&amp;"'!D2:D65000"))))</f>
        <v/>
      </c>
      <c r="E96" s="2" t="str">
        <f ca="1">IF(ISBLANK($C$3),IF(OR(PARAMS!J$1="",PARAMS!$D87=""),"",PARAMS!$C87*SUMPRODUCT((INDIRECT("'"&amp;PARAMS!$D87&amp;"'!C2:C65000")&gt;PARAMS!I$1)*((INDIRECT("'"&amp;PARAMS!$D87&amp;"'!C2:C65000")&lt;=PARAMS!J$1))*(OR($C$3="",INDIRECT("'"&amp;PARAMS!$D87&amp;"'!A2:A65000")=$C$3))*(OR($C$4="",INDIRECT("'"&amp;PARAMS!$D87&amp;"'!B2:B65000")=$C$4)),INDIRECT("'"&amp;PARAMS!$D87&amp;"'!D2:D65000"))),IF(OR(PARAMS!J$1="",PARAMS!$D87=""),"",PARAMS!$C87*SUMPRODUCT((INDIRECT("'"&amp;PARAMS!$D87&amp;"'!C2:C65000")&gt;PARAMS!I$1)*((INDIRECT("'"&amp;PARAMS!$D87&amp;"'!C2:C65000")&lt;=PARAMS!J$1))*(INDIRECT("'"&amp;PARAMS!$D87&amp;"'!A2:A65000")=$C$3)*(OR($C$4="",INDIRECT("'"&amp;PARAMS!$D87&amp;"'!B2:B65000")=$C$4)),INDIRECT("'"&amp;PARAMS!$D87&amp;"'!D2:D65000"))))</f>
        <v/>
      </c>
      <c r="F96" s="2" t="str">
        <f ca="1">IF(ISBLANK($C$3),IF(OR(PARAMS!K$1="",PARAMS!$D87=""),"",PARAMS!$C87*SUMPRODUCT((INDIRECT("'"&amp;PARAMS!$D87&amp;"'!C2:C65000")&gt;PARAMS!J$1)*((INDIRECT("'"&amp;PARAMS!$D87&amp;"'!C2:C65000")&lt;=PARAMS!K$1))*(OR($C$3="",INDIRECT("'"&amp;PARAMS!$D87&amp;"'!A2:A65000")=$C$3))*(OR($C$4="",INDIRECT("'"&amp;PARAMS!$D87&amp;"'!B2:B65000")=$C$4)),INDIRECT("'"&amp;PARAMS!$D87&amp;"'!D2:D65000"))),IF(OR(PARAMS!K$1="",PARAMS!$D87=""),"",PARAMS!$C87*SUMPRODUCT((INDIRECT("'"&amp;PARAMS!$D87&amp;"'!C2:C65000")&gt;PARAMS!J$1)*((INDIRECT("'"&amp;PARAMS!$D87&amp;"'!C2:C65000")&lt;=PARAMS!K$1))*(INDIRECT("'"&amp;PARAMS!$D87&amp;"'!A2:A65000")=$C$3)*(OR($C$4="",INDIRECT("'"&amp;PARAMS!$D87&amp;"'!B2:B65000")=$C$4)),INDIRECT("'"&amp;PARAMS!$D87&amp;"'!D2:D65000"))))</f>
        <v/>
      </c>
      <c r="G96" s="2" t="str">
        <f ca="1">IF(ISBLANK($C$3),IF(OR(PARAMS!L$1="",PARAMS!$D87=""),"",PARAMS!$C87*SUMPRODUCT((INDIRECT("'"&amp;PARAMS!$D87&amp;"'!C2:C65000")&gt;PARAMS!K$1)*((INDIRECT("'"&amp;PARAMS!$D87&amp;"'!C2:C65000")&lt;=PARAMS!L$1))*(OR($C$3="",INDIRECT("'"&amp;PARAMS!$D87&amp;"'!A2:A65000")=$C$3))*(OR($C$4="",INDIRECT("'"&amp;PARAMS!$D87&amp;"'!B2:B65000")=$C$4)),INDIRECT("'"&amp;PARAMS!$D87&amp;"'!D2:D65000"))),IF(OR(PARAMS!L$1="",PARAMS!$D87=""),"",PARAMS!$C87*SUMPRODUCT((INDIRECT("'"&amp;PARAMS!$D87&amp;"'!C2:C65000")&gt;PARAMS!K$1)*((INDIRECT("'"&amp;PARAMS!$D87&amp;"'!C2:C65000")&lt;=PARAMS!L$1))*(INDIRECT("'"&amp;PARAMS!$D87&amp;"'!A2:A65000")=$C$3)*(OR($C$4="",INDIRECT("'"&amp;PARAMS!$D87&amp;"'!B2:B65000")=$C$4)),INDIRECT("'"&amp;PARAMS!$D87&amp;"'!D2:D65000"))))</f>
        <v/>
      </c>
      <c r="H96" s="2" t="str">
        <f ca="1">IF(ISBLANK($C$3),IF(OR(PARAMS!M$1="",PARAMS!$D87=""),"",PARAMS!$C87*SUMPRODUCT((INDIRECT("'"&amp;PARAMS!$D87&amp;"'!C2:C65000")&gt;PARAMS!L$1)*((INDIRECT("'"&amp;PARAMS!$D87&amp;"'!C2:C65000")&lt;=PARAMS!M$1))*(OR($C$3="",INDIRECT("'"&amp;PARAMS!$D87&amp;"'!A2:A65000")=$C$3))*(OR($C$4="",INDIRECT("'"&amp;PARAMS!$D87&amp;"'!B2:B65000")=$C$4)),INDIRECT("'"&amp;PARAMS!$D87&amp;"'!D2:D65000"))),IF(OR(PARAMS!M$1="",PARAMS!$D87=""),"",PARAMS!$C87*SUMPRODUCT((INDIRECT("'"&amp;PARAMS!$D87&amp;"'!C2:C65000")&gt;PARAMS!L$1)*((INDIRECT("'"&amp;PARAMS!$D87&amp;"'!C2:C65000")&lt;=PARAMS!M$1))*(INDIRECT("'"&amp;PARAMS!$D87&amp;"'!A2:A65000")=$C$3)*(OR($C$4="",INDIRECT("'"&amp;PARAMS!$D87&amp;"'!B2:B65000")=$C$4)),INDIRECT("'"&amp;PARAMS!$D87&amp;"'!D2:D65000"))))</f>
        <v/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3:31" x14ac:dyDescent="0.25">
      <c r="C97" s="2" t="str">
        <f ca="1">IF(ISBLANK($C$3),IF(OR(PARAMS!H$1="",PARAMS!$D88=""),"",PARAMS!$C88*SUMPRODUCT((INDIRECT("'"&amp;PARAMS!$D88&amp;"'!C2:C65000")&gt;PARAMS!G$1)*((INDIRECT("'"&amp;PARAMS!$D88&amp;"'!C2:C65000")&lt;=PARAMS!H$1))*(OR($C$3="",INDIRECT("'"&amp;PARAMS!$D88&amp;"'!A2:A65000")=$C$3))*(OR($C$4="",INDIRECT("'"&amp;PARAMS!$D88&amp;"'!B2:B65000")=$C$4)),INDIRECT("'"&amp;PARAMS!$D88&amp;"'!D2:D65000"))),IF(OR(PARAMS!H$1="",PARAMS!$D88=""),"",PARAMS!$C88*SUMPRODUCT((INDIRECT("'"&amp;PARAMS!$D88&amp;"'!C2:C65000")&gt;PARAMS!G$1)*((INDIRECT("'"&amp;PARAMS!$D88&amp;"'!C2:C65000")&lt;=PARAMS!H$1))*(INDIRECT("'"&amp;PARAMS!$D88&amp;"'!A2:A65000")=$C$3)*(OR($C$4="",INDIRECT("'"&amp;PARAMS!$D88&amp;"'!B2:B65000")=$C$4)),INDIRECT("'"&amp;PARAMS!$D88&amp;"'!D2:D65000"))))</f>
        <v/>
      </c>
      <c r="D97" s="2" t="str">
        <f ca="1">IF(ISBLANK($C$3),IF(OR(PARAMS!I$1="",PARAMS!$D88=""),"",PARAMS!$C88*SUMPRODUCT((INDIRECT("'"&amp;PARAMS!$D88&amp;"'!C2:C65000")&gt;PARAMS!H$1)*((INDIRECT("'"&amp;PARAMS!$D88&amp;"'!C2:C65000")&lt;=PARAMS!I$1))*(OR($C$3="",INDIRECT("'"&amp;PARAMS!$D88&amp;"'!A2:A65000")=$C$3))*(OR($C$4="",INDIRECT("'"&amp;PARAMS!$D88&amp;"'!B2:B65000")=$C$4)),INDIRECT("'"&amp;PARAMS!$D88&amp;"'!D2:D65000"))),IF(OR(PARAMS!I$1="",PARAMS!$D88=""),"",PARAMS!$C88*SUMPRODUCT((INDIRECT("'"&amp;PARAMS!$D88&amp;"'!C2:C65000")&gt;PARAMS!H$1)*((INDIRECT("'"&amp;PARAMS!$D88&amp;"'!C2:C65000")&lt;=PARAMS!I$1))*(INDIRECT("'"&amp;PARAMS!$D88&amp;"'!A2:A65000")=$C$3)*(OR($C$4="",INDIRECT("'"&amp;PARAMS!$D88&amp;"'!B2:B65000")=$C$4)),INDIRECT("'"&amp;PARAMS!$D88&amp;"'!D2:D65000"))))</f>
        <v/>
      </c>
      <c r="E97" s="2" t="str">
        <f ca="1">IF(ISBLANK($C$3),IF(OR(PARAMS!J$1="",PARAMS!$D88=""),"",PARAMS!$C88*SUMPRODUCT((INDIRECT("'"&amp;PARAMS!$D88&amp;"'!C2:C65000")&gt;PARAMS!I$1)*((INDIRECT("'"&amp;PARAMS!$D88&amp;"'!C2:C65000")&lt;=PARAMS!J$1))*(OR($C$3="",INDIRECT("'"&amp;PARAMS!$D88&amp;"'!A2:A65000")=$C$3))*(OR($C$4="",INDIRECT("'"&amp;PARAMS!$D88&amp;"'!B2:B65000")=$C$4)),INDIRECT("'"&amp;PARAMS!$D88&amp;"'!D2:D65000"))),IF(OR(PARAMS!J$1="",PARAMS!$D88=""),"",PARAMS!$C88*SUMPRODUCT((INDIRECT("'"&amp;PARAMS!$D88&amp;"'!C2:C65000")&gt;PARAMS!I$1)*((INDIRECT("'"&amp;PARAMS!$D88&amp;"'!C2:C65000")&lt;=PARAMS!J$1))*(INDIRECT("'"&amp;PARAMS!$D88&amp;"'!A2:A65000")=$C$3)*(OR($C$4="",INDIRECT("'"&amp;PARAMS!$D88&amp;"'!B2:B65000")=$C$4)),INDIRECT("'"&amp;PARAMS!$D88&amp;"'!D2:D65000"))))</f>
        <v/>
      </c>
      <c r="F97" s="2" t="str">
        <f ca="1">IF(ISBLANK($C$3),IF(OR(PARAMS!K$1="",PARAMS!$D88=""),"",PARAMS!$C88*SUMPRODUCT((INDIRECT("'"&amp;PARAMS!$D88&amp;"'!C2:C65000")&gt;PARAMS!J$1)*((INDIRECT("'"&amp;PARAMS!$D88&amp;"'!C2:C65000")&lt;=PARAMS!K$1))*(OR($C$3="",INDIRECT("'"&amp;PARAMS!$D88&amp;"'!A2:A65000")=$C$3))*(OR($C$4="",INDIRECT("'"&amp;PARAMS!$D88&amp;"'!B2:B65000")=$C$4)),INDIRECT("'"&amp;PARAMS!$D88&amp;"'!D2:D65000"))),IF(OR(PARAMS!K$1="",PARAMS!$D88=""),"",PARAMS!$C88*SUMPRODUCT((INDIRECT("'"&amp;PARAMS!$D88&amp;"'!C2:C65000")&gt;PARAMS!J$1)*((INDIRECT("'"&amp;PARAMS!$D88&amp;"'!C2:C65000")&lt;=PARAMS!K$1))*(INDIRECT("'"&amp;PARAMS!$D88&amp;"'!A2:A65000")=$C$3)*(OR($C$4="",INDIRECT("'"&amp;PARAMS!$D88&amp;"'!B2:B65000")=$C$4)),INDIRECT("'"&amp;PARAMS!$D88&amp;"'!D2:D65000"))))</f>
        <v/>
      </c>
      <c r="G97" s="2" t="str">
        <f ca="1">IF(ISBLANK($C$3),IF(OR(PARAMS!L$1="",PARAMS!$D88=""),"",PARAMS!$C88*SUMPRODUCT((INDIRECT("'"&amp;PARAMS!$D88&amp;"'!C2:C65000")&gt;PARAMS!K$1)*((INDIRECT("'"&amp;PARAMS!$D88&amp;"'!C2:C65000")&lt;=PARAMS!L$1))*(OR($C$3="",INDIRECT("'"&amp;PARAMS!$D88&amp;"'!A2:A65000")=$C$3))*(OR($C$4="",INDIRECT("'"&amp;PARAMS!$D88&amp;"'!B2:B65000")=$C$4)),INDIRECT("'"&amp;PARAMS!$D88&amp;"'!D2:D65000"))),IF(OR(PARAMS!L$1="",PARAMS!$D88=""),"",PARAMS!$C88*SUMPRODUCT((INDIRECT("'"&amp;PARAMS!$D88&amp;"'!C2:C65000")&gt;PARAMS!K$1)*((INDIRECT("'"&amp;PARAMS!$D88&amp;"'!C2:C65000")&lt;=PARAMS!L$1))*(INDIRECT("'"&amp;PARAMS!$D88&amp;"'!A2:A65000")=$C$3)*(OR($C$4="",INDIRECT("'"&amp;PARAMS!$D88&amp;"'!B2:B65000")=$C$4)),INDIRECT("'"&amp;PARAMS!$D88&amp;"'!D2:D65000"))))</f>
        <v/>
      </c>
      <c r="H97" s="2" t="str">
        <f ca="1">IF(ISBLANK($C$3),IF(OR(PARAMS!M$1="",PARAMS!$D88=""),"",PARAMS!$C88*SUMPRODUCT((INDIRECT("'"&amp;PARAMS!$D88&amp;"'!C2:C65000")&gt;PARAMS!L$1)*((INDIRECT("'"&amp;PARAMS!$D88&amp;"'!C2:C65000")&lt;=PARAMS!M$1))*(OR($C$3="",INDIRECT("'"&amp;PARAMS!$D88&amp;"'!A2:A65000")=$C$3))*(OR($C$4="",INDIRECT("'"&amp;PARAMS!$D88&amp;"'!B2:B65000")=$C$4)),INDIRECT("'"&amp;PARAMS!$D88&amp;"'!D2:D65000"))),IF(OR(PARAMS!M$1="",PARAMS!$D88=""),"",PARAMS!$C88*SUMPRODUCT((INDIRECT("'"&amp;PARAMS!$D88&amp;"'!C2:C65000")&gt;PARAMS!L$1)*((INDIRECT("'"&amp;PARAMS!$D88&amp;"'!C2:C65000")&lt;=PARAMS!M$1))*(INDIRECT("'"&amp;PARAMS!$D88&amp;"'!A2:A65000")=$C$3)*(OR($C$4="",INDIRECT("'"&amp;PARAMS!$D88&amp;"'!B2:B65000")=$C$4)),INDIRECT("'"&amp;PARAMS!$D88&amp;"'!D2:D65000"))))</f>
        <v/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3:31" x14ac:dyDescent="0.25">
      <c r="C98" s="2" t="str">
        <f ca="1">IF(ISBLANK($C$3),IF(OR(PARAMS!H$1="",PARAMS!$D89=""),"",PARAMS!$C89*SUMPRODUCT((INDIRECT("'"&amp;PARAMS!$D89&amp;"'!C2:C65000")&gt;PARAMS!G$1)*((INDIRECT("'"&amp;PARAMS!$D89&amp;"'!C2:C65000")&lt;=PARAMS!H$1))*(OR($C$3="",INDIRECT("'"&amp;PARAMS!$D89&amp;"'!A2:A65000")=$C$3))*(OR($C$4="",INDIRECT("'"&amp;PARAMS!$D89&amp;"'!B2:B65000")=$C$4)),INDIRECT("'"&amp;PARAMS!$D89&amp;"'!D2:D65000"))),IF(OR(PARAMS!H$1="",PARAMS!$D89=""),"",PARAMS!$C89*SUMPRODUCT((INDIRECT("'"&amp;PARAMS!$D89&amp;"'!C2:C65000")&gt;PARAMS!G$1)*((INDIRECT("'"&amp;PARAMS!$D89&amp;"'!C2:C65000")&lt;=PARAMS!H$1))*(INDIRECT("'"&amp;PARAMS!$D89&amp;"'!A2:A65000")=$C$3)*(OR($C$4="",INDIRECT("'"&amp;PARAMS!$D89&amp;"'!B2:B65000")=$C$4)),INDIRECT("'"&amp;PARAMS!$D89&amp;"'!D2:D65000"))))</f>
        <v/>
      </c>
      <c r="D98" s="2" t="str">
        <f ca="1">IF(ISBLANK($C$3),IF(OR(PARAMS!I$1="",PARAMS!$D89=""),"",PARAMS!$C89*SUMPRODUCT((INDIRECT("'"&amp;PARAMS!$D89&amp;"'!C2:C65000")&gt;PARAMS!H$1)*((INDIRECT("'"&amp;PARAMS!$D89&amp;"'!C2:C65000")&lt;=PARAMS!I$1))*(OR($C$3="",INDIRECT("'"&amp;PARAMS!$D89&amp;"'!A2:A65000")=$C$3))*(OR($C$4="",INDIRECT("'"&amp;PARAMS!$D89&amp;"'!B2:B65000")=$C$4)),INDIRECT("'"&amp;PARAMS!$D89&amp;"'!D2:D65000"))),IF(OR(PARAMS!I$1="",PARAMS!$D89=""),"",PARAMS!$C89*SUMPRODUCT((INDIRECT("'"&amp;PARAMS!$D89&amp;"'!C2:C65000")&gt;PARAMS!H$1)*((INDIRECT("'"&amp;PARAMS!$D89&amp;"'!C2:C65000")&lt;=PARAMS!I$1))*(INDIRECT("'"&amp;PARAMS!$D89&amp;"'!A2:A65000")=$C$3)*(OR($C$4="",INDIRECT("'"&amp;PARAMS!$D89&amp;"'!B2:B65000")=$C$4)),INDIRECT("'"&amp;PARAMS!$D89&amp;"'!D2:D65000"))))</f>
        <v/>
      </c>
      <c r="E98" s="2" t="str">
        <f ca="1">IF(ISBLANK($C$3),IF(OR(PARAMS!J$1="",PARAMS!$D89=""),"",PARAMS!$C89*SUMPRODUCT((INDIRECT("'"&amp;PARAMS!$D89&amp;"'!C2:C65000")&gt;PARAMS!I$1)*((INDIRECT("'"&amp;PARAMS!$D89&amp;"'!C2:C65000")&lt;=PARAMS!J$1))*(OR($C$3="",INDIRECT("'"&amp;PARAMS!$D89&amp;"'!A2:A65000")=$C$3))*(OR($C$4="",INDIRECT("'"&amp;PARAMS!$D89&amp;"'!B2:B65000")=$C$4)),INDIRECT("'"&amp;PARAMS!$D89&amp;"'!D2:D65000"))),IF(OR(PARAMS!J$1="",PARAMS!$D89=""),"",PARAMS!$C89*SUMPRODUCT((INDIRECT("'"&amp;PARAMS!$D89&amp;"'!C2:C65000")&gt;PARAMS!I$1)*((INDIRECT("'"&amp;PARAMS!$D89&amp;"'!C2:C65000")&lt;=PARAMS!J$1))*(INDIRECT("'"&amp;PARAMS!$D89&amp;"'!A2:A65000")=$C$3)*(OR($C$4="",INDIRECT("'"&amp;PARAMS!$D89&amp;"'!B2:B65000")=$C$4)),INDIRECT("'"&amp;PARAMS!$D89&amp;"'!D2:D65000"))))</f>
        <v/>
      </c>
      <c r="F98" s="2" t="str">
        <f ca="1">IF(ISBLANK($C$3),IF(OR(PARAMS!K$1="",PARAMS!$D89=""),"",PARAMS!$C89*SUMPRODUCT((INDIRECT("'"&amp;PARAMS!$D89&amp;"'!C2:C65000")&gt;PARAMS!J$1)*((INDIRECT("'"&amp;PARAMS!$D89&amp;"'!C2:C65000")&lt;=PARAMS!K$1))*(OR($C$3="",INDIRECT("'"&amp;PARAMS!$D89&amp;"'!A2:A65000")=$C$3))*(OR($C$4="",INDIRECT("'"&amp;PARAMS!$D89&amp;"'!B2:B65000")=$C$4)),INDIRECT("'"&amp;PARAMS!$D89&amp;"'!D2:D65000"))),IF(OR(PARAMS!K$1="",PARAMS!$D89=""),"",PARAMS!$C89*SUMPRODUCT((INDIRECT("'"&amp;PARAMS!$D89&amp;"'!C2:C65000")&gt;PARAMS!J$1)*((INDIRECT("'"&amp;PARAMS!$D89&amp;"'!C2:C65000")&lt;=PARAMS!K$1))*(INDIRECT("'"&amp;PARAMS!$D89&amp;"'!A2:A65000")=$C$3)*(OR($C$4="",INDIRECT("'"&amp;PARAMS!$D89&amp;"'!B2:B65000")=$C$4)),INDIRECT("'"&amp;PARAMS!$D89&amp;"'!D2:D65000"))))</f>
        <v/>
      </c>
      <c r="G98" s="2" t="str">
        <f ca="1">IF(ISBLANK($C$3),IF(OR(PARAMS!L$1="",PARAMS!$D89=""),"",PARAMS!$C89*SUMPRODUCT((INDIRECT("'"&amp;PARAMS!$D89&amp;"'!C2:C65000")&gt;PARAMS!K$1)*((INDIRECT("'"&amp;PARAMS!$D89&amp;"'!C2:C65000")&lt;=PARAMS!L$1))*(OR($C$3="",INDIRECT("'"&amp;PARAMS!$D89&amp;"'!A2:A65000")=$C$3))*(OR($C$4="",INDIRECT("'"&amp;PARAMS!$D89&amp;"'!B2:B65000")=$C$4)),INDIRECT("'"&amp;PARAMS!$D89&amp;"'!D2:D65000"))),IF(OR(PARAMS!L$1="",PARAMS!$D89=""),"",PARAMS!$C89*SUMPRODUCT((INDIRECT("'"&amp;PARAMS!$D89&amp;"'!C2:C65000")&gt;PARAMS!K$1)*((INDIRECT("'"&amp;PARAMS!$D89&amp;"'!C2:C65000")&lt;=PARAMS!L$1))*(INDIRECT("'"&amp;PARAMS!$D89&amp;"'!A2:A65000")=$C$3)*(OR($C$4="",INDIRECT("'"&amp;PARAMS!$D89&amp;"'!B2:B65000")=$C$4)),INDIRECT("'"&amp;PARAMS!$D89&amp;"'!D2:D65000"))))</f>
        <v/>
      </c>
      <c r="H98" s="2" t="str">
        <f ca="1">IF(ISBLANK($C$3),IF(OR(PARAMS!M$1="",PARAMS!$D89=""),"",PARAMS!$C89*SUMPRODUCT((INDIRECT("'"&amp;PARAMS!$D89&amp;"'!C2:C65000")&gt;PARAMS!L$1)*((INDIRECT("'"&amp;PARAMS!$D89&amp;"'!C2:C65000")&lt;=PARAMS!M$1))*(OR($C$3="",INDIRECT("'"&amp;PARAMS!$D89&amp;"'!A2:A65000")=$C$3))*(OR($C$4="",INDIRECT("'"&amp;PARAMS!$D89&amp;"'!B2:B65000")=$C$4)),INDIRECT("'"&amp;PARAMS!$D89&amp;"'!D2:D65000"))),IF(OR(PARAMS!M$1="",PARAMS!$D89=""),"",PARAMS!$C89*SUMPRODUCT((INDIRECT("'"&amp;PARAMS!$D89&amp;"'!C2:C65000")&gt;PARAMS!L$1)*((INDIRECT("'"&amp;PARAMS!$D89&amp;"'!C2:C65000")&lt;=PARAMS!M$1))*(INDIRECT("'"&amp;PARAMS!$D89&amp;"'!A2:A65000")=$C$3)*(OR($C$4="",INDIRECT("'"&amp;PARAMS!$D89&amp;"'!B2:B65000")=$C$4)),INDIRECT("'"&amp;PARAMS!$D89&amp;"'!D2:D65000"))))</f>
        <v/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3:31" x14ac:dyDescent="0.25">
      <c r="C99" s="2" t="str">
        <f ca="1">IF(ISBLANK($C$3),IF(OR(PARAMS!H$1="",PARAMS!$D90=""),"",PARAMS!$C90*SUMPRODUCT((INDIRECT("'"&amp;PARAMS!$D90&amp;"'!C2:C65000")&gt;PARAMS!G$1)*((INDIRECT("'"&amp;PARAMS!$D90&amp;"'!C2:C65000")&lt;=PARAMS!H$1))*(OR($C$3="",INDIRECT("'"&amp;PARAMS!$D90&amp;"'!A2:A65000")=$C$3))*(OR($C$4="",INDIRECT("'"&amp;PARAMS!$D90&amp;"'!B2:B65000")=$C$4)),INDIRECT("'"&amp;PARAMS!$D90&amp;"'!D2:D65000"))),IF(OR(PARAMS!H$1="",PARAMS!$D90=""),"",PARAMS!$C90*SUMPRODUCT((INDIRECT("'"&amp;PARAMS!$D90&amp;"'!C2:C65000")&gt;PARAMS!G$1)*((INDIRECT("'"&amp;PARAMS!$D90&amp;"'!C2:C65000")&lt;=PARAMS!H$1))*(INDIRECT("'"&amp;PARAMS!$D90&amp;"'!A2:A65000")=$C$3)*(OR($C$4="",INDIRECT("'"&amp;PARAMS!$D90&amp;"'!B2:B65000")=$C$4)),INDIRECT("'"&amp;PARAMS!$D90&amp;"'!D2:D65000"))))</f>
        <v/>
      </c>
      <c r="D99" s="2" t="str">
        <f ca="1">IF(ISBLANK($C$3),IF(OR(PARAMS!I$1="",PARAMS!$D90=""),"",PARAMS!$C90*SUMPRODUCT((INDIRECT("'"&amp;PARAMS!$D90&amp;"'!C2:C65000")&gt;PARAMS!H$1)*((INDIRECT("'"&amp;PARAMS!$D90&amp;"'!C2:C65000")&lt;=PARAMS!I$1))*(OR($C$3="",INDIRECT("'"&amp;PARAMS!$D90&amp;"'!A2:A65000")=$C$3))*(OR($C$4="",INDIRECT("'"&amp;PARAMS!$D90&amp;"'!B2:B65000")=$C$4)),INDIRECT("'"&amp;PARAMS!$D90&amp;"'!D2:D65000"))),IF(OR(PARAMS!I$1="",PARAMS!$D90=""),"",PARAMS!$C90*SUMPRODUCT((INDIRECT("'"&amp;PARAMS!$D90&amp;"'!C2:C65000")&gt;PARAMS!H$1)*((INDIRECT("'"&amp;PARAMS!$D90&amp;"'!C2:C65000")&lt;=PARAMS!I$1))*(INDIRECT("'"&amp;PARAMS!$D90&amp;"'!A2:A65000")=$C$3)*(OR($C$4="",INDIRECT("'"&amp;PARAMS!$D90&amp;"'!B2:B65000")=$C$4)),INDIRECT("'"&amp;PARAMS!$D90&amp;"'!D2:D65000"))))</f>
        <v/>
      </c>
      <c r="E99" s="2" t="str">
        <f ca="1">IF(ISBLANK($C$3),IF(OR(PARAMS!J$1="",PARAMS!$D90=""),"",PARAMS!$C90*SUMPRODUCT((INDIRECT("'"&amp;PARAMS!$D90&amp;"'!C2:C65000")&gt;PARAMS!I$1)*((INDIRECT("'"&amp;PARAMS!$D90&amp;"'!C2:C65000")&lt;=PARAMS!J$1))*(OR($C$3="",INDIRECT("'"&amp;PARAMS!$D90&amp;"'!A2:A65000")=$C$3))*(OR($C$4="",INDIRECT("'"&amp;PARAMS!$D90&amp;"'!B2:B65000")=$C$4)),INDIRECT("'"&amp;PARAMS!$D90&amp;"'!D2:D65000"))),IF(OR(PARAMS!J$1="",PARAMS!$D90=""),"",PARAMS!$C90*SUMPRODUCT((INDIRECT("'"&amp;PARAMS!$D90&amp;"'!C2:C65000")&gt;PARAMS!I$1)*((INDIRECT("'"&amp;PARAMS!$D90&amp;"'!C2:C65000")&lt;=PARAMS!J$1))*(INDIRECT("'"&amp;PARAMS!$D90&amp;"'!A2:A65000")=$C$3)*(OR($C$4="",INDIRECT("'"&amp;PARAMS!$D90&amp;"'!B2:B65000")=$C$4)),INDIRECT("'"&amp;PARAMS!$D90&amp;"'!D2:D65000"))))</f>
        <v/>
      </c>
      <c r="F99" s="2" t="str">
        <f ca="1">IF(ISBLANK($C$3),IF(OR(PARAMS!K$1="",PARAMS!$D90=""),"",PARAMS!$C90*SUMPRODUCT((INDIRECT("'"&amp;PARAMS!$D90&amp;"'!C2:C65000")&gt;PARAMS!J$1)*((INDIRECT("'"&amp;PARAMS!$D90&amp;"'!C2:C65000")&lt;=PARAMS!K$1))*(OR($C$3="",INDIRECT("'"&amp;PARAMS!$D90&amp;"'!A2:A65000")=$C$3))*(OR($C$4="",INDIRECT("'"&amp;PARAMS!$D90&amp;"'!B2:B65000")=$C$4)),INDIRECT("'"&amp;PARAMS!$D90&amp;"'!D2:D65000"))),IF(OR(PARAMS!K$1="",PARAMS!$D90=""),"",PARAMS!$C90*SUMPRODUCT((INDIRECT("'"&amp;PARAMS!$D90&amp;"'!C2:C65000")&gt;PARAMS!J$1)*((INDIRECT("'"&amp;PARAMS!$D90&amp;"'!C2:C65000")&lt;=PARAMS!K$1))*(INDIRECT("'"&amp;PARAMS!$D90&amp;"'!A2:A65000")=$C$3)*(OR($C$4="",INDIRECT("'"&amp;PARAMS!$D90&amp;"'!B2:B65000")=$C$4)),INDIRECT("'"&amp;PARAMS!$D90&amp;"'!D2:D65000"))))</f>
        <v/>
      </c>
      <c r="G99" s="2" t="str">
        <f ca="1">IF(ISBLANK($C$3),IF(OR(PARAMS!L$1="",PARAMS!$D90=""),"",PARAMS!$C90*SUMPRODUCT((INDIRECT("'"&amp;PARAMS!$D90&amp;"'!C2:C65000")&gt;PARAMS!K$1)*((INDIRECT("'"&amp;PARAMS!$D90&amp;"'!C2:C65000")&lt;=PARAMS!L$1))*(OR($C$3="",INDIRECT("'"&amp;PARAMS!$D90&amp;"'!A2:A65000")=$C$3))*(OR($C$4="",INDIRECT("'"&amp;PARAMS!$D90&amp;"'!B2:B65000")=$C$4)),INDIRECT("'"&amp;PARAMS!$D90&amp;"'!D2:D65000"))),IF(OR(PARAMS!L$1="",PARAMS!$D90=""),"",PARAMS!$C90*SUMPRODUCT((INDIRECT("'"&amp;PARAMS!$D90&amp;"'!C2:C65000")&gt;PARAMS!K$1)*((INDIRECT("'"&amp;PARAMS!$D90&amp;"'!C2:C65000")&lt;=PARAMS!L$1))*(INDIRECT("'"&amp;PARAMS!$D90&amp;"'!A2:A65000")=$C$3)*(OR($C$4="",INDIRECT("'"&amp;PARAMS!$D90&amp;"'!B2:B65000")=$C$4)),INDIRECT("'"&amp;PARAMS!$D90&amp;"'!D2:D65000"))))</f>
        <v/>
      </c>
      <c r="H99" s="2" t="str">
        <f ca="1">IF(ISBLANK($C$3),IF(OR(PARAMS!M$1="",PARAMS!$D90=""),"",PARAMS!$C90*SUMPRODUCT((INDIRECT("'"&amp;PARAMS!$D90&amp;"'!C2:C65000")&gt;PARAMS!L$1)*((INDIRECT("'"&amp;PARAMS!$D90&amp;"'!C2:C65000")&lt;=PARAMS!M$1))*(OR($C$3="",INDIRECT("'"&amp;PARAMS!$D90&amp;"'!A2:A65000")=$C$3))*(OR($C$4="",INDIRECT("'"&amp;PARAMS!$D90&amp;"'!B2:B65000")=$C$4)),INDIRECT("'"&amp;PARAMS!$D90&amp;"'!D2:D65000"))),IF(OR(PARAMS!M$1="",PARAMS!$D90=""),"",PARAMS!$C90*SUMPRODUCT((INDIRECT("'"&amp;PARAMS!$D90&amp;"'!C2:C65000")&gt;PARAMS!L$1)*((INDIRECT("'"&amp;PARAMS!$D90&amp;"'!C2:C65000")&lt;=PARAMS!M$1))*(INDIRECT("'"&amp;PARAMS!$D90&amp;"'!A2:A65000")=$C$3)*(OR($C$4="",INDIRECT("'"&amp;PARAMS!$D90&amp;"'!B2:B65000")=$C$4)),INDIRECT("'"&amp;PARAMS!$D90&amp;"'!D2:D65000"))))</f>
        <v/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3:31" x14ac:dyDescent="0.25">
      <c r="C100" s="2" t="str">
        <f ca="1">IF(ISBLANK($C$3),IF(OR(PARAMS!H$1="",PARAMS!$D91=""),"",PARAMS!$C91*SUMPRODUCT((INDIRECT("'"&amp;PARAMS!$D91&amp;"'!C2:C65000")&gt;PARAMS!G$1)*((INDIRECT("'"&amp;PARAMS!$D91&amp;"'!C2:C65000")&lt;=PARAMS!H$1))*(OR($C$3="",INDIRECT("'"&amp;PARAMS!$D91&amp;"'!A2:A65000")=$C$3))*(OR($C$4="",INDIRECT("'"&amp;PARAMS!$D91&amp;"'!B2:B65000")=$C$4)),INDIRECT("'"&amp;PARAMS!$D91&amp;"'!D2:D65000"))),IF(OR(PARAMS!H$1="",PARAMS!$D91=""),"",PARAMS!$C91*SUMPRODUCT((INDIRECT("'"&amp;PARAMS!$D91&amp;"'!C2:C65000")&gt;PARAMS!G$1)*((INDIRECT("'"&amp;PARAMS!$D91&amp;"'!C2:C65000")&lt;=PARAMS!H$1))*(INDIRECT("'"&amp;PARAMS!$D91&amp;"'!A2:A65000")=$C$3)*(OR($C$4="",INDIRECT("'"&amp;PARAMS!$D91&amp;"'!B2:B65000")=$C$4)),INDIRECT("'"&amp;PARAMS!$D91&amp;"'!D2:D65000"))))</f>
        <v/>
      </c>
      <c r="D100" s="2" t="str">
        <f ca="1">IF(ISBLANK($C$3),IF(OR(PARAMS!I$1="",PARAMS!$D91=""),"",PARAMS!$C91*SUMPRODUCT((INDIRECT("'"&amp;PARAMS!$D91&amp;"'!C2:C65000")&gt;PARAMS!H$1)*((INDIRECT("'"&amp;PARAMS!$D91&amp;"'!C2:C65000")&lt;=PARAMS!I$1))*(OR($C$3="",INDIRECT("'"&amp;PARAMS!$D91&amp;"'!A2:A65000")=$C$3))*(OR($C$4="",INDIRECT("'"&amp;PARAMS!$D91&amp;"'!B2:B65000")=$C$4)),INDIRECT("'"&amp;PARAMS!$D91&amp;"'!D2:D65000"))),IF(OR(PARAMS!I$1="",PARAMS!$D91=""),"",PARAMS!$C91*SUMPRODUCT((INDIRECT("'"&amp;PARAMS!$D91&amp;"'!C2:C65000")&gt;PARAMS!H$1)*((INDIRECT("'"&amp;PARAMS!$D91&amp;"'!C2:C65000")&lt;=PARAMS!I$1))*(INDIRECT("'"&amp;PARAMS!$D91&amp;"'!A2:A65000")=$C$3)*(OR($C$4="",INDIRECT("'"&amp;PARAMS!$D91&amp;"'!B2:B65000")=$C$4)),INDIRECT("'"&amp;PARAMS!$D91&amp;"'!D2:D65000"))))</f>
        <v/>
      </c>
      <c r="E100" s="2" t="str">
        <f ca="1">IF(ISBLANK($C$3),IF(OR(PARAMS!J$1="",PARAMS!$D91=""),"",PARAMS!$C91*SUMPRODUCT((INDIRECT("'"&amp;PARAMS!$D91&amp;"'!C2:C65000")&gt;PARAMS!I$1)*((INDIRECT("'"&amp;PARAMS!$D91&amp;"'!C2:C65000")&lt;=PARAMS!J$1))*(OR($C$3="",INDIRECT("'"&amp;PARAMS!$D91&amp;"'!A2:A65000")=$C$3))*(OR($C$4="",INDIRECT("'"&amp;PARAMS!$D91&amp;"'!B2:B65000")=$C$4)),INDIRECT("'"&amp;PARAMS!$D91&amp;"'!D2:D65000"))),IF(OR(PARAMS!J$1="",PARAMS!$D91=""),"",PARAMS!$C91*SUMPRODUCT((INDIRECT("'"&amp;PARAMS!$D91&amp;"'!C2:C65000")&gt;PARAMS!I$1)*((INDIRECT("'"&amp;PARAMS!$D91&amp;"'!C2:C65000")&lt;=PARAMS!J$1))*(INDIRECT("'"&amp;PARAMS!$D91&amp;"'!A2:A65000")=$C$3)*(OR($C$4="",INDIRECT("'"&amp;PARAMS!$D91&amp;"'!B2:B65000")=$C$4)),INDIRECT("'"&amp;PARAMS!$D91&amp;"'!D2:D65000"))))</f>
        <v/>
      </c>
      <c r="F100" s="2" t="str">
        <f ca="1">IF(ISBLANK($C$3),IF(OR(PARAMS!K$1="",PARAMS!$D91=""),"",PARAMS!$C91*SUMPRODUCT((INDIRECT("'"&amp;PARAMS!$D91&amp;"'!C2:C65000")&gt;PARAMS!J$1)*((INDIRECT("'"&amp;PARAMS!$D91&amp;"'!C2:C65000")&lt;=PARAMS!K$1))*(OR($C$3="",INDIRECT("'"&amp;PARAMS!$D91&amp;"'!A2:A65000")=$C$3))*(OR($C$4="",INDIRECT("'"&amp;PARAMS!$D91&amp;"'!B2:B65000")=$C$4)),INDIRECT("'"&amp;PARAMS!$D91&amp;"'!D2:D65000"))),IF(OR(PARAMS!K$1="",PARAMS!$D91=""),"",PARAMS!$C91*SUMPRODUCT((INDIRECT("'"&amp;PARAMS!$D91&amp;"'!C2:C65000")&gt;PARAMS!J$1)*((INDIRECT("'"&amp;PARAMS!$D91&amp;"'!C2:C65000")&lt;=PARAMS!K$1))*(INDIRECT("'"&amp;PARAMS!$D91&amp;"'!A2:A65000")=$C$3)*(OR($C$4="",INDIRECT("'"&amp;PARAMS!$D91&amp;"'!B2:B65000")=$C$4)),INDIRECT("'"&amp;PARAMS!$D91&amp;"'!D2:D65000"))))</f>
        <v/>
      </c>
      <c r="G100" s="2" t="str">
        <f ca="1">IF(ISBLANK($C$3),IF(OR(PARAMS!L$1="",PARAMS!$D91=""),"",PARAMS!$C91*SUMPRODUCT((INDIRECT("'"&amp;PARAMS!$D91&amp;"'!C2:C65000")&gt;PARAMS!K$1)*((INDIRECT("'"&amp;PARAMS!$D91&amp;"'!C2:C65000")&lt;=PARAMS!L$1))*(OR($C$3="",INDIRECT("'"&amp;PARAMS!$D91&amp;"'!A2:A65000")=$C$3))*(OR($C$4="",INDIRECT("'"&amp;PARAMS!$D91&amp;"'!B2:B65000")=$C$4)),INDIRECT("'"&amp;PARAMS!$D91&amp;"'!D2:D65000"))),IF(OR(PARAMS!L$1="",PARAMS!$D91=""),"",PARAMS!$C91*SUMPRODUCT((INDIRECT("'"&amp;PARAMS!$D91&amp;"'!C2:C65000")&gt;PARAMS!K$1)*((INDIRECT("'"&amp;PARAMS!$D91&amp;"'!C2:C65000")&lt;=PARAMS!L$1))*(INDIRECT("'"&amp;PARAMS!$D91&amp;"'!A2:A65000")=$C$3)*(OR($C$4="",INDIRECT("'"&amp;PARAMS!$D91&amp;"'!B2:B65000")=$C$4)),INDIRECT("'"&amp;PARAMS!$D91&amp;"'!D2:D65000"))))</f>
        <v/>
      </c>
      <c r="H100" s="2" t="str">
        <f ca="1">IF(ISBLANK($C$3),IF(OR(PARAMS!M$1="",PARAMS!$D91=""),"",PARAMS!$C91*SUMPRODUCT((INDIRECT("'"&amp;PARAMS!$D91&amp;"'!C2:C65000")&gt;PARAMS!L$1)*((INDIRECT("'"&amp;PARAMS!$D91&amp;"'!C2:C65000")&lt;=PARAMS!M$1))*(OR($C$3="",INDIRECT("'"&amp;PARAMS!$D91&amp;"'!A2:A65000")=$C$3))*(OR($C$4="",INDIRECT("'"&amp;PARAMS!$D91&amp;"'!B2:B65000")=$C$4)),INDIRECT("'"&amp;PARAMS!$D91&amp;"'!D2:D65000"))),IF(OR(PARAMS!M$1="",PARAMS!$D91=""),"",PARAMS!$C91*SUMPRODUCT((INDIRECT("'"&amp;PARAMS!$D91&amp;"'!C2:C65000")&gt;PARAMS!L$1)*((INDIRECT("'"&amp;PARAMS!$D91&amp;"'!C2:C65000")&lt;=PARAMS!M$1))*(INDIRECT("'"&amp;PARAMS!$D91&amp;"'!A2:A65000")=$C$3)*(OR($C$4="",INDIRECT("'"&amp;PARAMS!$D91&amp;"'!B2:B65000")=$C$4)),INDIRECT("'"&amp;PARAMS!$D91&amp;"'!D2:D65000"))))</f>
        <v/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3:31" x14ac:dyDescent="0.25">
      <c r="C101" s="2"/>
      <c r="D101" s="2"/>
      <c r="E101" s="2"/>
      <c r="F101" s="2"/>
      <c r="G101" s="2" t="str">
        <f ca="1">IF(ISBLANK($C$3),IF(OR(PARAMS!L$1="",PARAMS!$D92=""),"",PARAMS!$C92*SUMPRODUCT((INDIRECT("'"&amp;PARAMS!$D92&amp;"'!C2:C65000")&gt;PARAMS!K$1)*((INDIRECT("'"&amp;PARAMS!$D92&amp;"'!C2:C65000")&lt;=PARAMS!L$1))*(OR($C$3="",INDIRECT("'"&amp;PARAMS!$D92&amp;"'!A2:A65000")=$C$3))*(OR($C$4="",INDIRECT("'"&amp;PARAMS!$D92&amp;"'!B2:B65000")=$C$4)),INDIRECT("'"&amp;PARAMS!$D92&amp;"'!D2:D65000"))),IF(OR(PARAMS!L$1="",PARAMS!$D92=""),"",PARAMS!$C92*SUMPRODUCT((INDIRECT("'"&amp;PARAMS!$D92&amp;"'!C2:C65000")&gt;PARAMS!K$1)*((INDIRECT("'"&amp;PARAMS!$D92&amp;"'!C2:C65000")&lt;=PARAMS!L$1))*(INDIRECT("'"&amp;PARAMS!$D92&amp;"'!A2:A65000")=$C$3)*(OR($C$4="",INDIRECT("'"&amp;PARAMS!$D92&amp;"'!B2:B65000")=$C$4)),INDIRECT("'"&amp;PARAMS!$D92&amp;"'!D2:D65000"))))</f>
        <v/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3:31" x14ac:dyDescent="0.25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3:31" x14ac:dyDescent="0.25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3:31" x14ac:dyDescent="0.2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3:31" x14ac:dyDescent="0.25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3:31" x14ac:dyDescent="0.25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3:31" x14ac:dyDescent="0.25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3:31" x14ac:dyDescent="0.25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3:31" x14ac:dyDescent="0.25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3:31" x14ac:dyDescent="0.25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3:31" x14ac:dyDescent="0.25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3:31" x14ac:dyDescent="0.25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3:31" x14ac:dyDescent="0.25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3:31" x14ac:dyDescent="0.25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3:31" x14ac:dyDescent="0.25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3:31" x14ac:dyDescent="0.2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3:31" x14ac:dyDescent="0.25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3:31" x14ac:dyDescent="0.25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3:31" x14ac:dyDescent="0.25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3:31" x14ac:dyDescent="0.25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3:31" x14ac:dyDescent="0.25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3:31" x14ac:dyDescent="0.25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3:31" x14ac:dyDescent="0.25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3:31" x14ac:dyDescent="0.25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3:31" x14ac:dyDescent="0.25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3:31" x14ac:dyDescent="0.25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3:31" x14ac:dyDescent="0.25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3:31" x14ac:dyDescent="0.25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3:31" x14ac:dyDescent="0.25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3:31" x14ac:dyDescent="0.25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3:31" x14ac:dyDescent="0.25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3:31" x14ac:dyDescent="0.25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3:31" x14ac:dyDescent="0.25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3:31" x14ac:dyDescent="0.25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3:31" x14ac:dyDescent="0.25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3:31" x14ac:dyDescent="0.25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3:31" x14ac:dyDescent="0.25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3:31" x14ac:dyDescent="0.25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3:31" x14ac:dyDescent="0.25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3:31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3:31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3:31" x14ac:dyDescent="0.25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3:31" x14ac:dyDescent="0.25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3:31" x14ac:dyDescent="0.25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3:31" x14ac:dyDescent="0.2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3:31" x14ac:dyDescent="0.25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3:31" x14ac:dyDescent="0.25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3:31" x14ac:dyDescent="0.25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3:31" x14ac:dyDescent="0.25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3:31" x14ac:dyDescent="0.25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3:31" x14ac:dyDescent="0.25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3:31" x14ac:dyDescent="0.25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3:31" x14ac:dyDescent="0.25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3:31" x14ac:dyDescent="0.25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3:31" x14ac:dyDescent="0.25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3:31" x14ac:dyDescent="0.25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3:31" x14ac:dyDescent="0.25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3:31" x14ac:dyDescent="0.25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3:31" x14ac:dyDescent="0.25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3:31" x14ac:dyDescent="0.25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3:31" x14ac:dyDescent="0.2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3:31" x14ac:dyDescent="0.25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3:31" x14ac:dyDescent="0.25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3:31" x14ac:dyDescent="0.25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3:31" x14ac:dyDescent="0.25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3:31" x14ac:dyDescent="0.25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3:31" x14ac:dyDescent="0.25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3:31" x14ac:dyDescent="0.25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3:31" x14ac:dyDescent="0.25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3:31" x14ac:dyDescent="0.2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3:31" x14ac:dyDescent="0.25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3:31" x14ac:dyDescent="0.25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3:31" x14ac:dyDescent="0.25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3:31" x14ac:dyDescent="0.25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3:31" x14ac:dyDescent="0.25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3:31" x14ac:dyDescent="0.25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3:31" x14ac:dyDescent="0.2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3:31" x14ac:dyDescent="0.25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3:31" x14ac:dyDescent="0.25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3:31" x14ac:dyDescent="0.25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3:31" x14ac:dyDescent="0.25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3:31" x14ac:dyDescent="0.25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3:31" x14ac:dyDescent="0.25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3:31" x14ac:dyDescent="0.25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3:31" x14ac:dyDescent="0.25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3:31" x14ac:dyDescent="0.25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3:31" x14ac:dyDescent="0.25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3:31" x14ac:dyDescent="0.25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3:31" x14ac:dyDescent="0.25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3:31" x14ac:dyDescent="0.25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3:31" x14ac:dyDescent="0.25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3:31" x14ac:dyDescent="0.25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3:31" x14ac:dyDescent="0.25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3:31" x14ac:dyDescent="0.25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3:31" x14ac:dyDescent="0.25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3:31" x14ac:dyDescent="0.25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3:31" x14ac:dyDescent="0.25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3:31" x14ac:dyDescent="0.25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3:31" x14ac:dyDescent="0.25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3:31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3:31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3:31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3:31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3:31" x14ac:dyDescent="0.25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3:31" x14ac:dyDescent="0.25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3:31" x14ac:dyDescent="0.25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3:31" x14ac:dyDescent="0.25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3:31" x14ac:dyDescent="0.25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3:31" x14ac:dyDescent="0.25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3:31" x14ac:dyDescent="0.25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3:31" x14ac:dyDescent="0.25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3:31" x14ac:dyDescent="0.25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3:31" x14ac:dyDescent="0.25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3:31" x14ac:dyDescent="0.25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3:31" x14ac:dyDescent="0.25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3:31" x14ac:dyDescent="0.25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3:31" x14ac:dyDescent="0.2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3:31" x14ac:dyDescent="0.25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3:31" x14ac:dyDescent="0.25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3:31" x14ac:dyDescent="0.25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3:31" x14ac:dyDescent="0.25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3:31" x14ac:dyDescent="0.25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3:31" x14ac:dyDescent="0.2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3:31" x14ac:dyDescent="0.25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3:31" x14ac:dyDescent="0.25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3:31" x14ac:dyDescent="0.25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3:31" x14ac:dyDescent="0.25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3:31" x14ac:dyDescent="0.25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3:31" x14ac:dyDescent="0.25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3:31" x14ac:dyDescent="0.25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3:31" x14ac:dyDescent="0.25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3:31" x14ac:dyDescent="0.25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3:31" x14ac:dyDescent="0.25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3:31" x14ac:dyDescent="0.25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3:31" x14ac:dyDescent="0.25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3:31" x14ac:dyDescent="0.25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3:31" x14ac:dyDescent="0.25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3:31" x14ac:dyDescent="0.25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3:31" x14ac:dyDescent="0.25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3:31" x14ac:dyDescent="0.25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3:31" x14ac:dyDescent="0.25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3:31" x14ac:dyDescent="0.2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3:31" x14ac:dyDescent="0.25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3:31" x14ac:dyDescent="0.25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3:31" x14ac:dyDescent="0.25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3:31" x14ac:dyDescent="0.25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3:31" x14ac:dyDescent="0.25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3:31" x14ac:dyDescent="0.25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3:31" x14ac:dyDescent="0.25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3:31" x14ac:dyDescent="0.25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3:31" x14ac:dyDescent="0.25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3:31" x14ac:dyDescent="0.25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3:31" x14ac:dyDescent="0.25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3:31" x14ac:dyDescent="0.25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3:31" x14ac:dyDescent="0.25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3:31" x14ac:dyDescent="0.25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3:31" x14ac:dyDescent="0.25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3:31" x14ac:dyDescent="0.25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3:31" x14ac:dyDescent="0.25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3:31" x14ac:dyDescent="0.25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3:31" x14ac:dyDescent="0.25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3:31" x14ac:dyDescent="0.25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3:31" x14ac:dyDescent="0.25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3:31" x14ac:dyDescent="0.25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3:31" x14ac:dyDescent="0.25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3:31" x14ac:dyDescent="0.25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3:31" x14ac:dyDescent="0.25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3:31" x14ac:dyDescent="0.25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3:31" x14ac:dyDescent="0.25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3:31" x14ac:dyDescent="0.25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3:31" x14ac:dyDescent="0.25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3:31" x14ac:dyDescent="0.25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3:31" x14ac:dyDescent="0.25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3:31" x14ac:dyDescent="0.25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3:31" x14ac:dyDescent="0.25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3:31" x14ac:dyDescent="0.25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3:31" x14ac:dyDescent="0.25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3:31" x14ac:dyDescent="0.25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3:31" x14ac:dyDescent="0.25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3:31" x14ac:dyDescent="0.25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3:31" x14ac:dyDescent="0.25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3:31" x14ac:dyDescent="0.25"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3:31" x14ac:dyDescent="0.25"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3:31" x14ac:dyDescent="0.25"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3:31" x14ac:dyDescent="0.25"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3:31" x14ac:dyDescent="0.25"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3:31" x14ac:dyDescent="0.25"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3:31" x14ac:dyDescent="0.25"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3:31" x14ac:dyDescent="0.25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3:31" x14ac:dyDescent="0.25"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3:31" x14ac:dyDescent="0.25"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3:31" x14ac:dyDescent="0.25"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3:31" x14ac:dyDescent="0.25"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3:31" x14ac:dyDescent="0.25"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3:31" x14ac:dyDescent="0.25"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3:31" x14ac:dyDescent="0.25"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3:31" x14ac:dyDescent="0.25"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3:31" x14ac:dyDescent="0.25"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3:31" x14ac:dyDescent="0.25"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3:31" x14ac:dyDescent="0.25"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3:31" x14ac:dyDescent="0.25"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3:31" x14ac:dyDescent="0.25"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3:31" x14ac:dyDescent="0.25"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3:31" x14ac:dyDescent="0.25"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3:31" x14ac:dyDescent="0.25"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3:31" x14ac:dyDescent="0.25"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3:31" x14ac:dyDescent="0.25"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3:31" x14ac:dyDescent="0.25"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3:31" x14ac:dyDescent="0.25"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3:31" x14ac:dyDescent="0.25"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3:31" x14ac:dyDescent="0.25"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3:31" x14ac:dyDescent="0.25"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3:31" x14ac:dyDescent="0.25"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3:31" x14ac:dyDescent="0.25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3:31" x14ac:dyDescent="0.25"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3:31" x14ac:dyDescent="0.25"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3:31" x14ac:dyDescent="0.25"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3:31" x14ac:dyDescent="0.25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3:31" x14ac:dyDescent="0.25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3:31" x14ac:dyDescent="0.25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3:31" x14ac:dyDescent="0.25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3:31" x14ac:dyDescent="0.25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3:31" x14ac:dyDescent="0.25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3:31" x14ac:dyDescent="0.25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3:31" x14ac:dyDescent="0.25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3:31" x14ac:dyDescent="0.25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3:31" x14ac:dyDescent="0.25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3:31" x14ac:dyDescent="0.25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3:31" x14ac:dyDescent="0.25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3:31" x14ac:dyDescent="0.25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3:31" x14ac:dyDescent="0.25"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3:31" x14ac:dyDescent="0.25"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3:31" x14ac:dyDescent="0.25"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3:31" x14ac:dyDescent="0.25"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3:31" x14ac:dyDescent="0.25"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3:31" x14ac:dyDescent="0.25"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3:31" x14ac:dyDescent="0.25"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3:31" x14ac:dyDescent="0.25"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3:31" x14ac:dyDescent="0.25"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3:31" x14ac:dyDescent="0.25"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3:31" x14ac:dyDescent="0.25"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3:31" x14ac:dyDescent="0.25"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3:31" x14ac:dyDescent="0.25"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3:31" x14ac:dyDescent="0.25"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3:31" x14ac:dyDescent="0.25"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3:31" x14ac:dyDescent="0.25"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3:31" x14ac:dyDescent="0.25"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3:31" x14ac:dyDescent="0.25"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3:31" x14ac:dyDescent="0.25"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3:31" x14ac:dyDescent="0.25"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3:31" x14ac:dyDescent="0.25"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3:31" x14ac:dyDescent="0.25"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3:31" x14ac:dyDescent="0.25"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3:31" x14ac:dyDescent="0.25"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3:31" x14ac:dyDescent="0.25"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3:31" x14ac:dyDescent="0.25"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3:31" x14ac:dyDescent="0.25"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3:31" x14ac:dyDescent="0.25"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3:31" x14ac:dyDescent="0.25"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3:31" x14ac:dyDescent="0.25"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3:31" x14ac:dyDescent="0.25"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3:31" x14ac:dyDescent="0.25"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3:31" x14ac:dyDescent="0.25"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3:31" x14ac:dyDescent="0.25"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3:31" x14ac:dyDescent="0.25"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3:31" x14ac:dyDescent="0.25"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3:31" x14ac:dyDescent="0.25"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3:31" x14ac:dyDescent="0.25"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3:31" x14ac:dyDescent="0.25"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3:31" x14ac:dyDescent="0.25"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3:31" x14ac:dyDescent="0.25"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3:31" x14ac:dyDescent="0.25"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3:31" x14ac:dyDescent="0.25"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3:31" x14ac:dyDescent="0.25"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3:31" x14ac:dyDescent="0.25"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3:31" x14ac:dyDescent="0.25"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3:31" x14ac:dyDescent="0.25"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3:31" x14ac:dyDescent="0.25"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3:31" x14ac:dyDescent="0.25"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3:31" x14ac:dyDescent="0.25"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3:31" x14ac:dyDescent="0.25"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3:31" x14ac:dyDescent="0.25"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3:31" x14ac:dyDescent="0.25"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3:31" x14ac:dyDescent="0.25"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3:31" x14ac:dyDescent="0.25"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3:31" x14ac:dyDescent="0.25"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3:31" x14ac:dyDescent="0.25"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3:31" x14ac:dyDescent="0.25"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3:31" x14ac:dyDescent="0.25"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3:31" x14ac:dyDescent="0.25"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3:31" x14ac:dyDescent="0.25"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3:31" x14ac:dyDescent="0.25"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3:31" x14ac:dyDescent="0.25"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3:31" x14ac:dyDescent="0.25"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3:31" x14ac:dyDescent="0.25"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3:31" x14ac:dyDescent="0.25"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3:31" x14ac:dyDescent="0.25"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3:31" x14ac:dyDescent="0.25"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3:31" x14ac:dyDescent="0.25"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3:31" x14ac:dyDescent="0.25"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3:31" x14ac:dyDescent="0.25"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3:31" x14ac:dyDescent="0.25"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3:31" x14ac:dyDescent="0.25"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3:31" x14ac:dyDescent="0.25"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3:31" x14ac:dyDescent="0.25"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3:31" x14ac:dyDescent="0.25"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3:31" x14ac:dyDescent="0.25"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3:31" x14ac:dyDescent="0.25"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3:31" x14ac:dyDescent="0.25"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3:31" x14ac:dyDescent="0.25"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3:31" x14ac:dyDescent="0.25"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3:31" x14ac:dyDescent="0.25"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3:31" x14ac:dyDescent="0.25"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3:31" x14ac:dyDescent="0.25"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3:31" x14ac:dyDescent="0.25"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3:31" x14ac:dyDescent="0.25"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3:31" x14ac:dyDescent="0.25"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3:31" x14ac:dyDescent="0.25"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3:31" x14ac:dyDescent="0.25"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3:31" x14ac:dyDescent="0.25"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3:31" x14ac:dyDescent="0.25"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3:31" x14ac:dyDescent="0.25"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3:31" x14ac:dyDescent="0.25"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3:31" x14ac:dyDescent="0.25"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3:31" x14ac:dyDescent="0.25"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3:31" x14ac:dyDescent="0.25"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3:31" x14ac:dyDescent="0.25"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3:31" x14ac:dyDescent="0.25"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3:31" x14ac:dyDescent="0.25"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3:31" x14ac:dyDescent="0.25"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3:31" x14ac:dyDescent="0.25"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3:31" x14ac:dyDescent="0.25"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3:31" x14ac:dyDescent="0.25"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3:31" x14ac:dyDescent="0.25"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3:31" x14ac:dyDescent="0.25"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3:31" x14ac:dyDescent="0.25"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3:31" x14ac:dyDescent="0.25"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3:31" x14ac:dyDescent="0.25"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3:31" x14ac:dyDescent="0.25"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3:31" x14ac:dyDescent="0.25"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3:31" x14ac:dyDescent="0.25"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3:31" x14ac:dyDescent="0.25"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3:31" x14ac:dyDescent="0.25"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3:31" x14ac:dyDescent="0.25"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3:31" x14ac:dyDescent="0.25"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3:31" x14ac:dyDescent="0.25"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3:31" x14ac:dyDescent="0.25"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3:31" x14ac:dyDescent="0.25"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3:31" x14ac:dyDescent="0.25"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3:31" x14ac:dyDescent="0.25"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3:31" x14ac:dyDescent="0.25"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3:31" x14ac:dyDescent="0.25"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3:31" x14ac:dyDescent="0.25"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3:31" x14ac:dyDescent="0.25"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3:31" x14ac:dyDescent="0.25"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3:31" x14ac:dyDescent="0.25"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3:31" x14ac:dyDescent="0.25"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3:31" x14ac:dyDescent="0.25"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3:31" x14ac:dyDescent="0.25"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3:31" x14ac:dyDescent="0.25"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3:31" x14ac:dyDescent="0.25"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3:31" x14ac:dyDescent="0.25"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3:31" x14ac:dyDescent="0.25"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3:31" x14ac:dyDescent="0.25"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3:31" x14ac:dyDescent="0.25"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3:31" x14ac:dyDescent="0.25"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3:31" x14ac:dyDescent="0.25"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3:31" x14ac:dyDescent="0.25"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3:31" x14ac:dyDescent="0.25"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3:31" x14ac:dyDescent="0.25"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3:31" x14ac:dyDescent="0.25"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3:31" x14ac:dyDescent="0.25"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3:31" x14ac:dyDescent="0.25"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3:31" x14ac:dyDescent="0.25"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3:31" x14ac:dyDescent="0.25"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3:31" x14ac:dyDescent="0.25"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3:31" x14ac:dyDescent="0.25"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3:31" x14ac:dyDescent="0.25"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3:31" x14ac:dyDescent="0.25"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3:31" x14ac:dyDescent="0.25"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3:31" x14ac:dyDescent="0.25"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3:31" x14ac:dyDescent="0.25"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3:31" x14ac:dyDescent="0.25"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3:31" x14ac:dyDescent="0.25"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3:31" x14ac:dyDescent="0.25"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3:31" x14ac:dyDescent="0.25"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3:31" x14ac:dyDescent="0.25"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3:31" x14ac:dyDescent="0.25"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3:31" x14ac:dyDescent="0.25"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3:31" x14ac:dyDescent="0.25"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3:31" x14ac:dyDescent="0.25"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3:31" x14ac:dyDescent="0.25"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3:31" x14ac:dyDescent="0.25"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3:31" x14ac:dyDescent="0.25"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3:31" x14ac:dyDescent="0.25"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3:31" x14ac:dyDescent="0.25"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3:31" x14ac:dyDescent="0.25"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3:31" x14ac:dyDescent="0.25"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3:31" x14ac:dyDescent="0.25"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3:31" x14ac:dyDescent="0.25"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3:31" x14ac:dyDescent="0.25"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3:31" x14ac:dyDescent="0.25"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3:31" x14ac:dyDescent="0.25"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3:31" x14ac:dyDescent="0.25"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3:31" x14ac:dyDescent="0.25"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3:31" x14ac:dyDescent="0.25"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3:31" x14ac:dyDescent="0.25"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3:31" x14ac:dyDescent="0.25"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3:31" x14ac:dyDescent="0.25"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3:31" x14ac:dyDescent="0.25"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3:31" x14ac:dyDescent="0.25"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3:31" x14ac:dyDescent="0.25"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3:31" x14ac:dyDescent="0.25"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3:31" x14ac:dyDescent="0.25"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3:31" x14ac:dyDescent="0.25"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3:31" x14ac:dyDescent="0.25"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3:31" x14ac:dyDescent="0.25"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3:31" x14ac:dyDescent="0.25"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3:31" x14ac:dyDescent="0.25"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3:31" x14ac:dyDescent="0.25"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3:31" x14ac:dyDescent="0.25"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3:31" x14ac:dyDescent="0.25"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3:31" x14ac:dyDescent="0.25"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3:31" x14ac:dyDescent="0.25"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3:31" x14ac:dyDescent="0.25"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3:31" x14ac:dyDescent="0.25"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3:31" x14ac:dyDescent="0.25"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3:31" x14ac:dyDescent="0.25"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3:31" x14ac:dyDescent="0.25"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3:31" x14ac:dyDescent="0.25"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3:31" x14ac:dyDescent="0.25"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3:31" x14ac:dyDescent="0.25"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3:31" x14ac:dyDescent="0.25"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3:31" x14ac:dyDescent="0.25"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3:31" x14ac:dyDescent="0.25"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3:31" x14ac:dyDescent="0.25"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3:31" x14ac:dyDescent="0.25"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3:31" x14ac:dyDescent="0.25"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3:31" x14ac:dyDescent="0.25"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3:31" x14ac:dyDescent="0.25"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3:31" x14ac:dyDescent="0.25"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3:31" x14ac:dyDescent="0.25"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3:31" x14ac:dyDescent="0.25"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3:31" x14ac:dyDescent="0.25"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3:31" x14ac:dyDescent="0.25"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3:31" x14ac:dyDescent="0.25"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3:31" x14ac:dyDescent="0.25"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3:31" x14ac:dyDescent="0.25"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3:31" x14ac:dyDescent="0.25"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3:31" x14ac:dyDescent="0.25"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3:31" x14ac:dyDescent="0.25"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3:31" x14ac:dyDescent="0.25"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3:31" x14ac:dyDescent="0.25"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3:31" x14ac:dyDescent="0.25"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3:31" x14ac:dyDescent="0.25"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3:31" x14ac:dyDescent="0.25"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3:31" x14ac:dyDescent="0.25"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3:31" x14ac:dyDescent="0.25"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3:31" x14ac:dyDescent="0.25"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3:31" x14ac:dyDescent="0.25"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3:31" x14ac:dyDescent="0.25"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3:31" x14ac:dyDescent="0.25"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3:31" x14ac:dyDescent="0.25"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3:31" x14ac:dyDescent="0.25"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3:31" x14ac:dyDescent="0.25"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3:31" x14ac:dyDescent="0.25"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3:31" x14ac:dyDescent="0.25"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3:31" x14ac:dyDescent="0.25"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3:31" x14ac:dyDescent="0.25"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3:31" x14ac:dyDescent="0.25"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3:31" x14ac:dyDescent="0.25"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3:31" x14ac:dyDescent="0.25"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3:31" x14ac:dyDescent="0.25"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3:31" x14ac:dyDescent="0.25"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3:31" x14ac:dyDescent="0.25"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3:31" x14ac:dyDescent="0.25"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3:31" x14ac:dyDescent="0.25"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3:31" x14ac:dyDescent="0.25"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3:31" x14ac:dyDescent="0.25"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3:31" x14ac:dyDescent="0.25"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3:31" x14ac:dyDescent="0.25"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3:31" x14ac:dyDescent="0.25"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3:31" x14ac:dyDescent="0.25"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3:31" x14ac:dyDescent="0.25"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3:31" x14ac:dyDescent="0.25"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3:31" x14ac:dyDescent="0.25"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3:31" x14ac:dyDescent="0.25"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3:31" x14ac:dyDescent="0.25"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3:31" x14ac:dyDescent="0.25"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3:31" x14ac:dyDescent="0.25"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3:31" x14ac:dyDescent="0.25"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3:31" x14ac:dyDescent="0.25"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3:31" x14ac:dyDescent="0.25"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3:31" x14ac:dyDescent="0.25"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3:31" x14ac:dyDescent="0.25"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3:31" x14ac:dyDescent="0.25"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3:31" x14ac:dyDescent="0.25"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3:31" x14ac:dyDescent="0.25"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3:31" x14ac:dyDescent="0.25"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3:31" x14ac:dyDescent="0.25"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3:31" x14ac:dyDescent="0.25"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3:31" x14ac:dyDescent="0.25"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3:31" x14ac:dyDescent="0.25"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3:31" x14ac:dyDescent="0.25"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3:31" x14ac:dyDescent="0.25"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3:31" x14ac:dyDescent="0.25"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3:31" x14ac:dyDescent="0.25"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3:31" x14ac:dyDescent="0.25"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3:31" x14ac:dyDescent="0.25"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3:31" x14ac:dyDescent="0.25"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3:31" x14ac:dyDescent="0.25"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3:31" x14ac:dyDescent="0.25"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3:31" x14ac:dyDescent="0.25"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3:31" x14ac:dyDescent="0.25"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3:31" x14ac:dyDescent="0.25"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3:31" x14ac:dyDescent="0.25"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3:31" x14ac:dyDescent="0.25"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3:31" x14ac:dyDescent="0.25"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3:31" x14ac:dyDescent="0.25"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3:31" x14ac:dyDescent="0.25"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3:31" x14ac:dyDescent="0.25"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3:31" x14ac:dyDescent="0.25"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3:31" x14ac:dyDescent="0.25"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3:31" x14ac:dyDescent="0.25"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3:31" x14ac:dyDescent="0.25"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3:31" x14ac:dyDescent="0.25"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3:31" x14ac:dyDescent="0.25"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3:31" x14ac:dyDescent="0.25"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3:31" x14ac:dyDescent="0.25"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3:31" x14ac:dyDescent="0.25"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3:31" x14ac:dyDescent="0.25"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3:31" x14ac:dyDescent="0.25"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3:31" x14ac:dyDescent="0.25"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3:31" x14ac:dyDescent="0.25"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3:31" x14ac:dyDescent="0.25"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3:31" x14ac:dyDescent="0.25"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3:31" x14ac:dyDescent="0.25"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3:31" x14ac:dyDescent="0.25"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3:31" x14ac:dyDescent="0.25"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3:31" x14ac:dyDescent="0.25"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3:31" x14ac:dyDescent="0.25"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3:31" x14ac:dyDescent="0.25"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3:31" x14ac:dyDescent="0.25"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3:31" x14ac:dyDescent="0.25"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3:31" x14ac:dyDescent="0.25"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3:31" x14ac:dyDescent="0.25"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3:31" x14ac:dyDescent="0.25"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3:31" x14ac:dyDescent="0.25"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3:31" x14ac:dyDescent="0.25"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3:31" x14ac:dyDescent="0.25"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3:31" x14ac:dyDescent="0.25"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3:31" x14ac:dyDescent="0.25"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3:31" x14ac:dyDescent="0.25"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3:31" x14ac:dyDescent="0.25"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3:31" x14ac:dyDescent="0.25"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3:31" x14ac:dyDescent="0.25"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3:31" x14ac:dyDescent="0.25"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3:31" x14ac:dyDescent="0.25"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3:31" x14ac:dyDescent="0.25"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3:31" x14ac:dyDescent="0.25"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3:31" x14ac:dyDescent="0.25"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3:31" x14ac:dyDescent="0.25"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3:31" x14ac:dyDescent="0.25"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3:31" x14ac:dyDescent="0.25"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3:31" x14ac:dyDescent="0.25"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3:31" x14ac:dyDescent="0.25"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3:31" x14ac:dyDescent="0.25"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3:31" x14ac:dyDescent="0.25"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3:31" x14ac:dyDescent="0.25"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3:31" x14ac:dyDescent="0.25"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3:31" x14ac:dyDescent="0.25"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3:31" x14ac:dyDescent="0.25"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3:31" x14ac:dyDescent="0.25"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3:31" x14ac:dyDescent="0.25"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3:31" x14ac:dyDescent="0.25"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3:31" x14ac:dyDescent="0.25"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3:31" x14ac:dyDescent="0.25"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3:31" x14ac:dyDescent="0.25"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3:31" x14ac:dyDescent="0.25"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3:31" x14ac:dyDescent="0.25"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3:31" x14ac:dyDescent="0.25"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3:31" x14ac:dyDescent="0.25"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3:31" x14ac:dyDescent="0.25"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3549" spans="3:3" x14ac:dyDescent="0.25">
      <c r="C3549" s="3"/>
    </row>
    <row r="3588" spans="2:2" x14ac:dyDescent="0.25">
      <c r="B3588" s="5"/>
    </row>
    <row r="65006" spans="2:2" x14ac:dyDescent="0.25">
      <c r="B65006" s="4" t="s">
        <v>9</v>
      </c>
    </row>
    <row r="65007" spans="2:2" x14ac:dyDescent="0.25">
      <c r="B65007" s="4" t="s">
        <v>10</v>
      </c>
    </row>
    <row r="65008" spans="2:2" x14ac:dyDescent="0.25">
      <c r="B65008" s="4" t="s">
        <v>11</v>
      </c>
    </row>
  </sheetData>
  <mergeCells count="1">
    <mergeCell ref="B1:D1"/>
  </mergeCells>
  <conditionalFormatting sqref="B3:B3000">
    <cfRule type="cellIs" dxfId="2" priority="3" operator="greaterThan">
      <formula>""""""</formula>
    </cfRule>
  </conditionalFormatting>
  <conditionalFormatting sqref="A6:XFD6">
    <cfRule type="cellIs" dxfId="1" priority="2" operator="greaterThan">
      <formula>""""""</formula>
    </cfRule>
  </conditionalFormatting>
  <conditionalFormatting sqref="C7:AB10 C684:AB3000 C11:AE683">
    <cfRule type="notContainsBlanks" dxfId="0" priority="4">
      <formula>LEN(TRIM(C7))&gt;0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PARAMS!$B$2:$B$65000</xm:f>
          </x14:formula1>
          <xm:sqref>C4</xm:sqref>
        </x14:dataValidation>
        <x14:dataValidation type="list" allowBlank="1" showInputMessage="1" showErrorMessage="1">
          <x14:formula1>
            <xm:f>PARAMS!$A$2:$A$65000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1"/>
  <sheetViews>
    <sheetView workbookViewId="0">
      <selection activeCell="F13" sqref="F13"/>
    </sheetView>
  </sheetViews>
  <sheetFormatPr baseColWidth="10" defaultRowHeight="15" x14ac:dyDescent="0.25"/>
  <cols>
    <col min="2" max="2" width="15.85546875" customWidth="1"/>
    <col min="3" max="3" width="11.42578125" style="12"/>
    <col min="4" max="4" width="15.7109375" customWidth="1"/>
    <col min="5" max="5" width="22.5703125" customWidth="1"/>
  </cols>
  <sheetData>
    <row r="1" spans="1:17" x14ac:dyDescent="0.25">
      <c r="A1" s="8" t="s">
        <v>3</v>
      </c>
      <c r="B1" s="8" t="s">
        <v>4</v>
      </c>
      <c r="C1" s="11" t="s">
        <v>19</v>
      </c>
      <c r="D1" s="8" t="s">
        <v>6</v>
      </c>
      <c r="E1" s="8" t="s">
        <v>7</v>
      </c>
      <c r="F1" s="8" t="s">
        <v>8</v>
      </c>
      <c r="G1" s="18">
        <v>2</v>
      </c>
      <c r="H1" s="19">
        <v>43209</v>
      </c>
      <c r="I1" s="20">
        <v>43216</v>
      </c>
      <c r="J1" s="21">
        <v>43223</v>
      </c>
      <c r="K1" s="22">
        <v>43230</v>
      </c>
      <c r="L1" s="23">
        <v>43237</v>
      </c>
      <c r="M1" s="24">
        <v>43239</v>
      </c>
      <c r="N1" s="1"/>
      <c r="O1" s="1"/>
      <c r="P1" s="1"/>
      <c r="Q1" s="1"/>
    </row>
    <row r="2" spans="1:17" x14ac:dyDescent="0.25">
      <c r="A2" t="s">
        <v>25</v>
      </c>
      <c r="C2" s="17" t="s">
        <v>26</v>
      </c>
      <c r="D2" t="s">
        <v>26</v>
      </c>
      <c r="E2" t="s">
        <v>26</v>
      </c>
      <c r="F2" s="8" t="s">
        <v>20</v>
      </c>
    </row>
    <row r="3" spans="1:17" x14ac:dyDescent="0.25">
      <c r="A3" t="s">
        <v>27</v>
      </c>
      <c r="C3" s="25">
        <v>1</v>
      </c>
      <c r="D3" t="s">
        <v>28</v>
      </c>
      <c r="E3" t="s">
        <v>29</v>
      </c>
      <c r="F3" s="16">
        <v>15000</v>
      </c>
    </row>
    <row r="4" spans="1:17" x14ac:dyDescent="0.25">
      <c r="A4" t="s">
        <v>30</v>
      </c>
      <c r="C4" s="25">
        <v>1</v>
      </c>
      <c r="D4" t="s">
        <v>31</v>
      </c>
      <c r="E4" t="s">
        <v>32</v>
      </c>
      <c r="F4" s="17" t="s">
        <v>26</v>
      </c>
    </row>
    <row r="5" spans="1:17" x14ac:dyDescent="0.25">
      <c r="A5" t="s">
        <v>33</v>
      </c>
      <c r="C5" s="25">
        <v>1</v>
      </c>
      <c r="D5" t="s">
        <v>34</v>
      </c>
      <c r="E5" t="s">
        <v>35</v>
      </c>
      <c r="F5" s="16">
        <v>5000</v>
      </c>
    </row>
    <row r="6" spans="1:17" x14ac:dyDescent="0.25">
      <c r="A6" t="s">
        <v>36</v>
      </c>
      <c r="C6" s="25">
        <v>1</v>
      </c>
      <c r="D6" t="s">
        <v>37</v>
      </c>
      <c r="E6" t="s">
        <v>38</v>
      </c>
      <c r="F6" s="16"/>
    </row>
    <row r="7" spans="1:17" x14ac:dyDescent="0.25">
      <c r="A7" t="s">
        <v>39</v>
      </c>
      <c r="C7" s="25">
        <v>1</v>
      </c>
      <c r="D7" t="s">
        <v>40</v>
      </c>
      <c r="E7" t="s">
        <v>41</v>
      </c>
      <c r="F7" s="16">
        <v>120000</v>
      </c>
    </row>
    <row r="8" spans="1:17" x14ac:dyDescent="0.25">
      <c r="A8" t="s">
        <v>42</v>
      </c>
      <c r="C8" s="25">
        <v>1</v>
      </c>
      <c r="D8" t="s">
        <v>43</v>
      </c>
      <c r="E8" t="s">
        <v>44</v>
      </c>
      <c r="F8" s="16">
        <v>2000</v>
      </c>
    </row>
    <row r="9" spans="1:17" x14ac:dyDescent="0.25">
      <c r="A9" t="s">
        <v>45</v>
      </c>
      <c r="C9" s="25">
        <v>1</v>
      </c>
      <c r="D9" t="s">
        <v>46</v>
      </c>
      <c r="E9" t="s">
        <v>47</v>
      </c>
      <c r="F9" s="16">
        <v>1000</v>
      </c>
    </row>
    <row r="10" spans="1:17" x14ac:dyDescent="0.25">
      <c r="A10" t="s">
        <v>48</v>
      </c>
      <c r="C10" s="25">
        <v>1</v>
      </c>
      <c r="D10" t="s">
        <v>49</v>
      </c>
      <c r="E10" t="s">
        <v>50</v>
      </c>
      <c r="F10" s="16">
        <v>35000</v>
      </c>
    </row>
    <row r="11" spans="1:17" x14ac:dyDescent="0.25">
      <c r="C11" s="17" t="s">
        <v>26</v>
      </c>
      <c r="D11" t="s">
        <v>26</v>
      </c>
      <c r="E11" t="s">
        <v>26</v>
      </c>
      <c r="F11" s="16">
        <v>10000</v>
      </c>
    </row>
    <row r="12" spans="1:17" x14ac:dyDescent="0.25">
      <c r="C12" s="25">
        <v>1</v>
      </c>
      <c r="D12" t="s">
        <v>51</v>
      </c>
      <c r="E12" t="s">
        <v>52</v>
      </c>
    </row>
    <row r="13" spans="1:17" x14ac:dyDescent="0.25">
      <c r="C13" s="25">
        <v>1</v>
      </c>
      <c r="D13" t="s">
        <v>53</v>
      </c>
      <c r="E13" t="s">
        <v>54</v>
      </c>
    </row>
    <row r="14" spans="1:17" x14ac:dyDescent="0.25">
      <c r="C14" s="25">
        <v>1</v>
      </c>
      <c r="D14" t="s">
        <v>55</v>
      </c>
      <c r="E14" t="s">
        <v>56</v>
      </c>
    </row>
    <row r="15" spans="1:17" x14ac:dyDescent="0.25">
      <c r="C15" s="25">
        <v>1</v>
      </c>
      <c r="D15" t="s">
        <v>57</v>
      </c>
      <c r="E15" t="s">
        <v>58</v>
      </c>
    </row>
    <row r="16" spans="1:17" x14ac:dyDescent="0.25">
      <c r="C16" s="25">
        <v>1</v>
      </c>
      <c r="D16" t="s">
        <v>59</v>
      </c>
      <c r="E16" t="s">
        <v>60</v>
      </c>
    </row>
    <row r="17" spans="3:5" x14ac:dyDescent="0.25">
      <c r="C17" s="25">
        <v>1</v>
      </c>
      <c r="D17" t="s">
        <v>61</v>
      </c>
      <c r="E17" t="s">
        <v>62</v>
      </c>
    </row>
    <row r="18" spans="3:5" x14ac:dyDescent="0.25">
      <c r="C18" s="25">
        <v>1</v>
      </c>
      <c r="D18" t="s">
        <v>63</v>
      </c>
      <c r="E18" t="s">
        <v>64</v>
      </c>
    </row>
    <row r="19" spans="3:5" x14ac:dyDescent="0.25">
      <c r="C19" s="25">
        <v>1</v>
      </c>
      <c r="D19" t="s">
        <v>65</v>
      </c>
      <c r="E19" t="s">
        <v>66</v>
      </c>
    </row>
    <row r="20" spans="3:5" x14ac:dyDescent="0.25">
      <c r="C20" s="25">
        <v>1</v>
      </c>
      <c r="D20" t="s">
        <v>67</v>
      </c>
      <c r="E20" t="s">
        <v>68</v>
      </c>
    </row>
    <row r="21" spans="3:5" x14ac:dyDescent="0.25">
      <c r="C21" s="25">
        <v>1</v>
      </c>
      <c r="D21" t="s">
        <v>69</v>
      </c>
      <c r="E21" t="s">
        <v>70</v>
      </c>
    </row>
    <row r="22" spans="3:5" x14ac:dyDescent="0.25">
      <c r="C22" s="25">
        <v>1</v>
      </c>
      <c r="D22" t="s">
        <v>71</v>
      </c>
      <c r="E22" t="s">
        <v>72</v>
      </c>
    </row>
    <row r="23" spans="3:5" x14ac:dyDescent="0.25">
      <c r="C23" s="25">
        <v>1</v>
      </c>
      <c r="D23" t="s">
        <v>73</v>
      </c>
      <c r="E23" t="s">
        <v>74</v>
      </c>
    </row>
    <row r="24" spans="3:5" x14ac:dyDescent="0.25">
      <c r="C24" s="25">
        <v>1</v>
      </c>
      <c r="D24" t="s">
        <v>75</v>
      </c>
      <c r="E24" t="s">
        <v>76</v>
      </c>
    </row>
    <row r="25" spans="3:5" x14ac:dyDescent="0.25">
      <c r="C25" s="25">
        <v>1</v>
      </c>
      <c r="D25" t="s">
        <v>77</v>
      </c>
      <c r="E25" t="s">
        <v>78</v>
      </c>
    </row>
    <row r="26" spans="3:5" x14ac:dyDescent="0.25">
      <c r="C26" s="25">
        <v>1</v>
      </c>
      <c r="D26" t="s">
        <v>79</v>
      </c>
      <c r="E26" t="s">
        <v>80</v>
      </c>
    </row>
    <row r="27" spans="3:5" x14ac:dyDescent="0.25">
      <c r="C27" s="17" t="s">
        <v>26</v>
      </c>
      <c r="D27" t="s">
        <v>26</v>
      </c>
      <c r="E27" t="s">
        <v>26</v>
      </c>
    </row>
    <row r="28" spans="3:5" x14ac:dyDescent="0.25">
      <c r="C28" s="17" t="s">
        <v>26</v>
      </c>
      <c r="D28" t="s">
        <v>26</v>
      </c>
      <c r="E28" t="s">
        <v>26</v>
      </c>
    </row>
    <row r="29" spans="3:5" x14ac:dyDescent="0.25">
      <c r="C29" s="25">
        <v>1</v>
      </c>
      <c r="D29" t="s">
        <v>81</v>
      </c>
      <c r="E29" t="s">
        <v>82</v>
      </c>
    </row>
    <row r="30" spans="3:5" x14ac:dyDescent="0.25">
      <c r="C30" s="25">
        <v>1</v>
      </c>
      <c r="D30" t="s">
        <v>83</v>
      </c>
      <c r="E30" t="s">
        <v>84</v>
      </c>
    </row>
    <row r="31" spans="3:5" x14ac:dyDescent="0.25">
      <c r="C31" s="25">
        <v>1</v>
      </c>
      <c r="D31" t="s">
        <v>85</v>
      </c>
      <c r="E31" t="s">
        <v>86</v>
      </c>
    </row>
    <row r="32" spans="3:5" x14ac:dyDescent="0.25">
      <c r="C32" s="25">
        <v>1</v>
      </c>
      <c r="D32" t="s">
        <v>87</v>
      </c>
      <c r="E32" t="s">
        <v>88</v>
      </c>
    </row>
    <row r="33" spans="3:5" x14ac:dyDescent="0.25">
      <c r="C33" s="25">
        <v>1</v>
      </c>
      <c r="D33" t="s">
        <v>89</v>
      </c>
      <c r="E33" t="s">
        <v>90</v>
      </c>
    </row>
    <row r="34" spans="3:5" x14ac:dyDescent="0.25">
      <c r="C34" s="25">
        <v>1</v>
      </c>
      <c r="D34" t="s">
        <v>91</v>
      </c>
      <c r="E34" t="s">
        <v>92</v>
      </c>
    </row>
    <row r="35" spans="3:5" x14ac:dyDescent="0.25">
      <c r="C35" s="17" t="s">
        <v>26</v>
      </c>
      <c r="D35" t="s">
        <v>26</v>
      </c>
      <c r="E35" t="s">
        <v>26</v>
      </c>
    </row>
    <row r="36" spans="3:5" x14ac:dyDescent="0.25">
      <c r="C36" s="25">
        <v>-1</v>
      </c>
      <c r="D36" t="s">
        <v>93</v>
      </c>
      <c r="E36" t="s">
        <v>94</v>
      </c>
    </row>
    <row r="37" spans="3:5" x14ac:dyDescent="0.25">
      <c r="C37" s="25">
        <v>-1</v>
      </c>
      <c r="D37" t="s">
        <v>95</v>
      </c>
      <c r="E37" t="s">
        <v>96</v>
      </c>
    </row>
    <row r="38" spans="3:5" x14ac:dyDescent="0.25">
      <c r="C38" s="25">
        <v>-1</v>
      </c>
      <c r="D38" t="s">
        <v>97</v>
      </c>
      <c r="E38" t="s">
        <v>98</v>
      </c>
    </row>
    <row r="39" spans="3:5" x14ac:dyDescent="0.25">
      <c r="C39" s="25">
        <v>-1</v>
      </c>
      <c r="D39" t="s">
        <v>99</v>
      </c>
      <c r="E39" t="s">
        <v>100</v>
      </c>
    </row>
    <row r="40" spans="3:5" x14ac:dyDescent="0.25">
      <c r="C40" s="25">
        <v>-1</v>
      </c>
      <c r="D40" t="s">
        <v>101</v>
      </c>
      <c r="E40" t="s">
        <v>102</v>
      </c>
    </row>
    <row r="41" spans="3:5" x14ac:dyDescent="0.25">
      <c r="C41" s="25">
        <v>-1</v>
      </c>
      <c r="D41" t="s">
        <v>103</v>
      </c>
      <c r="E41" t="s">
        <v>104</v>
      </c>
    </row>
    <row r="42" spans="3:5" x14ac:dyDescent="0.25">
      <c r="C42" s="25">
        <v>-1</v>
      </c>
      <c r="D42" t="s">
        <v>105</v>
      </c>
      <c r="E42" t="s">
        <v>106</v>
      </c>
    </row>
    <row r="43" spans="3:5" x14ac:dyDescent="0.25">
      <c r="C43" s="25">
        <v>-1</v>
      </c>
      <c r="D43" t="s">
        <v>107</v>
      </c>
      <c r="E43" t="s">
        <v>108</v>
      </c>
    </row>
    <row r="44" spans="3:5" x14ac:dyDescent="0.25">
      <c r="C44" s="17" t="s">
        <v>26</v>
      </c>
      <c r="D44" t="s">
        <v>26</v>
      </c>
      <c r="E44" t="s">
        <v>26</v>
      </c>
    </row>
    <row r="45" spans="3:5" x14ac:dyDescent="0.25">
      <c r="C45" s="25">
        <v>1</v>
      </c>
      <c r="D45" t="s">
        <v>109</v>
      </c>
      <c r="E45" t="s">
        <v>110</v>
      </c>
    </row>
    <row r="46" spans="3:5" x14ac:dyDescent="0.25">
      <c r="C46" s="25">
        <v>-1</v>
      </c>
      <c r="D46" t="s">
        <v>111</v>
      </c>
      <c r="E46" t="s">
        <v>112</v>
      </c>
    </row>
    <row r="47" spans="3:5" x14ac:dyDescent="0.25">
      <c r="C47" s="25">
        <v>-1</v>
      </c>
      <c r="D47" t="s">
        <v>113</v>
      </c>
      <c r="E47" t="s">
        <v>114</v>
      </c>
    </row>
    <row r="48" spans="3:5" x14ac:dyDescent="0.25">
      <c r="C48" s="25">
        <v>-1</v>
      </c>
      <c r="D48" t="s">
        <v>115</v>
      </c>
      <c r="E48" t="s">
        <v>116</v>
      </c>
    </row>
    <row r="49" spans="3:5" x14ac:dyDescent="0.25">
      <c r="C49" s="25">
        <v>-1</v>
      </c>
      <c r="D49" t="s">
        <v>117</v>
      </c>
      <c r="E49" t="s">
        <v>118</v>
      </c>
    </row>
    <row r="50" spans="3:5" x14ac:dyDescent="0.25">
      <c r="C50" s="25">
        <v>-1</v>
      </c>
      <c r="D50" t="s">
        <v>119</v>
      </c>
      <c r="E50" t="s">
        <v>120</v>
      </c>
    </row>
    <row r="51" spans="3:5" x14ac:dyDescent="0.25">
      <c r="C51" s="25">
        <v>-1</v>
      </c>
      <c r="D51" t="s">
        <v>121</v>
      </c>
      <c r="E51" t="s">
        <v>122</v>
      </c>
    </row>
    <row r="52" spans="3:5" x14ac:dyDescent="0.25">
      <c r="C52" s="25">
        <v>-1</v>
      </c>
      <c r="D52" t="s">
        <v>123</v>
      </c>
      <c r="E52" t="s">
        <v>124</v>
      </c>
    </row>
    <row r="53" spans="3:5" x14ac:dyDescent="0.25">
      <c r="C53" s="25">
        <v>-1</v>
      </c>
      <c r="D53" t="s">
        <v>125</v>
      </c>
      <c r="E53" t="s">
        <v>126</v>
      </c>
    </row>
    <row r="54" spans="3:5" x14ac:dyDescent="0.25">
      <c r="C54" s="25">
        <v>-1</v>
      </c>
      <c r="D54" t="s">
        <v>127</v>
      </c>
      <c r="E54" t="s">
        <v>128</v>
      </c>
    </row>
    <row r="55" spans="3:5" x14ac:dyDescent="0.25">
      <c r="C55" s="25">
        <v>-1</v>
      </c>
      <c r="D55" t="s">
        <v>129</v>
      </c>
      <c r="E55" t="s">
        <v>130</v>
      </c>
    </row>
    <row r="56" spans="3:5" x14ac:dyDescent="0.25">
      <c r="C56" s="25">
        <v>-1</v>
      </c>
      <c r="D56" t="s">
        <v>131</v>
      </c>
      <c r="E56" t="s">
        <v>132</v>
      </c>
    </row>
    <row r="57" spans="3:5" x14ac:dyDescent="0.25">
      <c r="C57" s="25">
        <v>-1</v>
      </c>
      <c r="D57" t="s">
        <v>133</v>
      </c>
      <c r="E57" t="s">
        <v>134</v>
      </c>
    </row>
    <row r="58" spans="3:5" x14ac:dyDescent="0.25">
      <c r="C58" s="25">
        <v>-1</v>
      </c>
      <c r="D58" t="s">
        <v>135</v>
      </c>
      <c r="E58" t="s">
        <v>136</v>
      </c>
    </row>
    <row r="59" spans="3:5" x14ac:dyDescent="0.25">
      <c r="C59" s="25">
        <v>-1</v>
      </c>
      <c r="D59" t="s">
        <v>137</v>
      </c>
      <c r="E59" t="s">
        <v>138</v>
      </c>
    </row>
    <row r="60" spans="3:5" x14ac:dyDescent="0.25">
      <c r="C60" s="25">
        <v>-1</v>
      </c>
      <c r="D60" t="s">
        <v>139</v>
      </c>
      <c r="E60" t="s">
        <v>140</v>
      </c>
    </row>
    <row r="61" spans="3:5" x14ac:dyDescent="0.25">
      <c r="C61" s="25">
        <v>-1</v>
      </c>
      <c r="D61" t="s">
        <v>141</v>
      </c>
      <c r="E61" t="s">
        <v>142</v>
      </c>
    </row>
    <row r="62" spans="3:5" x14ac:dyDescent="0.25">
      <c r="C62" s="25">
        <v>-1</v>
      </c>
      <c r="D62" t="s">
        <v>143</v>
      </c>
      <c r="E62" t="s">
        <v>144</v>
      </c>
    </row>
    <row r="63" spans="3:5" x14ac:dyDescent="0.25">
      <c r="C63" s="25">
        <v>-1</v>
      </c>
      <c r="D63" t="s">
        <v>145</v>
      </c>
      <c r="E63" t="s">
        <v>146</v>
      </c>
    </row>
    <row r="64" spans="3:5" x14ac:dyDescent="0.25">
      <c r="C64" s="25">
        <v>-1</v>
      </c>
      <c r="D64" t="s">
        <v>147</v>
      </c>
      <c r="E64" t="s">
        <v>148</v>
      </c>
    </row>
    <row r="65" spans="3:5" x14ac:dyDescent="0.25">
      <c r="C65" s="25">
        <v>-1</v>
      </c>
      <c r="D65" t="s">
        <v>149</v>
      </c>
      <c r="E65" t="s">
        <v>150</v>
      </c>
    </row>
    <row r="66" spans="3:5" x14ac:dyDescent="0.25">
      <c r="C66" s="25">
        <v>-1</v>
      </c>
      <c r="D66" t="s">
        <v>151</v>
      </c>
      <c r="E66" t="s">
        <v>152</v>
      </c>
    </row>
    <row r="67" spans="3:5" x14ac:dyDescent="0.25">
      <c r="C67" s="25">
        <v>-1</v>
      </c>
      <c r="D67" t="s">
        <v>153</v>
      </c>
      <c r="E67" t="s">
        <v>154</v>
      </c>
    </row>
    <row r="68" spans="3:5" x14ac:dyDescent="0.25">
      <c r="C68" s="25">
        <v>-1</v>
      </c>
      <c r="D68" t="s">
        <v>155</v>
      </c>
      <c r="E68" t="s">
        <v>156</v>
      </c>
    </row>
    <row r="69" spans="3:5" x14ac:dyDescent="0.25">
      <c r="C69" s="17" t="s">
        <v>26</v>
      </c>
      <c r="D69" t="s">
        <v>26</v>
      </c>
      <c r="E69" t="s">
        <v>26</v>
      </c>
    </row>
    <row r="70" spans="3:5" x14ac:dyDescent="0.25">
      <c r="C70" s="25">
        <v>-1</v>
      </c>
      <c r="D70" t="s">
        <v>157</v>
      </c>
      <c r="E70" t="s">
        <v>158</v>
      </c>
    </row>
    <row r="71" spans="3:5" x14ac:dyDescent="0.25">
      <c r="C71" s="17" t="s">
        <v>26</v>
      </c>
      <c r="D71" t="s">
        <v>26</v>
      </c>
      <c r="E71" t="s">
        <v>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1" sqref="G11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25</v>
      </c>
      <c r="B2" t="s">
        <v>159</v>
      </c>
      <c r="C2" s="26">
        <v>43185</v>
      </c>
      <c r="D2" s="17" t="s">
        <v>26</v>
      </c>
      <c r="E2" t="s">
        <v>160</v>
      </c>
      <c r="F2" t="s">
        <v>161</v>
      </c>
    </row>
    <row r="3" spans="1:8" x14ac:dyDescent="0.25">
      <c r="A3" t="s">
        <v>36</v>
      </c>
      <c r="B3" t="s">
        <v>159</v>
      </c>
      <c r="C3" s="27">
        <v>43165</v>
      </c>
      <c r="D3" s="16">
        <v>-3500</v>
      </c>
      <c r="E3" t="s">
        <v>162</v>
      </c>
      <c r="F3" t="s">
        <v>161</v>
      </c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28">
        <v>43131</v>
      </c>
      <c r="D2" s="17" t="s">
        <v>26</v>
      </c>
      <c r="E2" t="s">
        <v>163</v>
      </c>
      <c r="F2" t="s">
        <v>161</v>
      </c>
    </row>
    <row r="3" spans="1:8" x14ac:dyDescent="0.25">
      <c r="A3" t="s">
        <v>25</v>
      </c>
      <c r="B3" t="s">
        <v>159</v>
      </c>
      <c r="C3" s="29">
        <v>43115</v>
      </c>
      <c r="D3" s="17" t="s">
        <v>26</v>
      </c>
      <c r="E3" t="s">
        <v>164</v>
      </c>
      <c r="F3" t="s">
        <v>161</v>
      </c>
    </row>
    <row r="4" spans="1:8" x14ac:dyDescent="0.25">
      <c r="A4" t="s">
        <v>36</v>
      </c>
      <c r="B4" t="s">
        <v>159</v>
      </c>
      <c r="C4" s="30">
        <v>43115</v>
      </c>
      <c r="D4" s="17" t="s">
        <v>26</v>
      </c>
      <c r="E4" t="s">
        <v>165</v>
      </c>
      <c r="F4" t="s">
        <v>161</v>
      </c>
    </row>
    <row r="5" spans="1:8" x14ac:dyDescent="0.25">
      <c r="A5" t="s">
        <v>36</v>
      </c>
      <c r="B5" t="s">
        <v>159</v>
      </c>
      <c r="C5" s="31">
        <v>43135</v>
      </c>
      <c r="D5" s="17" t="s">
        <v>26</v>
      </c>
      <c r="E5" t="s">
        <v>166</v>
      </c>
      <c r="F5" t="s">
        <v>161</v>
      </c>
    </row>
    <row r="6" spans="1:8" x14ac:dyDescent="0.25">
      <c r="A6" t="s">
        <v>36</v>
      </c>
      <c r="B6" t="s">
        <v>159</v>
      </c>
      <c r="C6" s="32">
        <v>43189</v>
      </c>
      <c r="D6" s="17" t="s">
        <v>26</v>
      </c>
      <c r="E6" t="s">
        <v>167</v>
      </c>
      <c r="F6" t="s">
        <v>161</v>
      </c>
    </row>
    <row r="7" spans="1:8" x14ac:dyDescent="0.25">
      <c r="A7" t="s">
        <v>48</v>
      </c>
      <c r="B7" t="s">
        <v>159</v>
      </c>
      <c r="C7" s="33">
        <v>43207</v>
      </c>
      <c r="D7" s="16">
        <v>6000</v>
      </c>
      <c r="E7" t="s">
        <v>168</v>
      </c>
      <c r="F7" t="s">
        <v>161</v>
      </c>
    </row>
    <row r="8" spans="1:8" x14ac:dyDescent="0.25">
      <c r="A8" t="s">
        <v>48</v>
      </c>
      <c r="B8" t="s">
        <v>159</v>
      </c>
      <c r="C8" s="34">
        <v>43207</v>
      </c>
      <c r="D8" s="16">
        <v>4000</v>
      </c>
      <c r="E8" t="s">
        <v>169</v>
      </c>
      <c r="F8" t="s">
        <v>161</v>
      </c>
    </row>
    <row r="9" spans="1:8" x14ac:dyDescent="0.25">
      <c r="A9" t="s">
        <v>36</v>
      </c>
      <c r="B9" t="s">
        <v>159</v>
      </c>
      <c r="C9" s="35">
        <v>43216</v>
      </c>
      <c r="D9" s="16">
        <v>21000</v>
      </c>
      <c r="E9" t="s">
        <v>170</v>
      </c>
      <c r="F9" t="s">
        <v>161</v>
      </c>
    </row>
    <row r="10" spans="1:8" x14ac:dyDescent="0.25">
      <c r="A10" t="s">
        <v>36</v>
      </c>
      <c r="B10" t="s">
        <v>159</v>
      </c>
      <c r="C10" s="36">
        <v>43216</v>
      </c>
      <c r="D10" s="16">
        <v>11000</v>
      </c>
      <c r="E10" t="s">
        <v>171</v>
      </c>
      <c r="F10" t="s">
        <v>161</v>
      </c>
    </row>
    <row r="11" spans="1:8" x14ac:dyDescent="0.25">
      <c r="A11" t="s">
        <v>45</v>
      </c>
      <c r="B11" t="s">
        <v>159</v>
      </c>
      <c r="C11" s="37">
        <v>43218</v>
      </c>
      <c r="D11" s="16">
        <v>1444</v>
      </c>
      <c r="E11" t="s">
        <v>172</v>
      </c>
      <c r="F11" t="s">
        <v>161</v>
      </c>
    </row>
    <row r="12" spans="1:8" x14ac:dyDescent="0.25">
      <c r="A12" t="s">
        <v>26</v>
      </c>
      <c r="B12" t="s">
        <v>159</v>
      </c>
      <c r="C12" s="38">
        <v>43230</v>
      </c>
      <c r="D12" s="17" t="s">
        <v>26</v>
      </c>
      <c r="E12" t="s">
        <v>173</v>
      </c>
      <c r="F12" t="s">
        <v>161</v>
      </c>
    </row>
    <row r="13" spans="1:8" x14ac:dyDescent="0.25">
      <c r="A13" t="s">
        <v>36</v>
      </c>
      <c r="B13" t="s">
        <v>159</v>
      </c>
      <c r="C13" s="39">
        <v>43230</v>
      </c>
      <c r="D13" s="16">
        <v>54420</v>
      </c>
      <c r="E13" t="s">
        <v>174</v>
      </c>
      <c r="F13" t="s">
        <v>161</v>
      </c>
    </row>
    <row r="14" spans="1:8" x14ac:dyDescent="0.25">
      <c r="A14" t="s">
        <v>48</v>
      </c>
      <c r="B14" t="s">
        <v>159</v>
      </c>
      <c r="C14" s="40">
        <v>43237</v>
      </c>
      <c r="D14" s="16">
        <v>4254</v>
      </c>
      <c r="E14" t="s">
        <v>175</v>
      </c>
      <c r="F14" t="s">
        <v>161</v>
      </c>
    </row>
    <row r="15" spans="1:8" x14ac:dyDescent="0.25">
      <c r="A15" t="s">
        <v>36</v>
      </c>
      <c r="B15" t="s">
        <v>159</v>
      </c>
      <c r="C15" s="41">
        <v>43238</v>
      </c>
      <c r="D15" s="16">
        <v>4521</v>
      </c>
      <c r="E15" t="s">
        <v>176</v>
      </c>
      <c r="F15" t="s">
        <v>161</v>
      </c>
    </row>
    <row r="16" spans="1:8" x14ac:dyDescent="0.25">
      <c r="A16" t="s">
        <v>36</v>
      </c>
      <c r="B16" t="s">
        <v>159</v>
      </c>
      <c r="C16" s="42">
        <v>43239</v>
      </c>
      <c r="D16" s="16">
        <v>45312</v>
      </c>
      <c r="E16" t="s">
        <v>177</v>
      </c>
      <c r="F16" t="s">
        <v>161</v>
      </c>
    </row>
    <row r="17" spans="1:6" x14ac:dyDescent="0.25">
      <c r="A17" t="s">
        <v>48</v>
      </c>
      <c r="B17" t="s">
        <v>159</v>
      </c>
      <c r="C17" s="43">
        <v>43239</v>
      </c>
      <c r="D17" s="16">
        <v>4141</v>
      </c>
      <c r="E17" t="s">
        <v>178</v>
      </c>
      <c r="F17" t="s">
        <v>161</v>
      </c>
    </row>
    <row r="18" spans="1:6" x14ac:dyDescent="0.25">
      <c r="A18" t="s">
        <v>48</v>
      </c>
      <c r="B18" t="s">
        <v>159</v>
      </c>
      <c r="C18" s="44">
        <v>43239</v>
      </c>
      <c r="D18" s="16">
        <v>12.3</v>
      </c>
      <c r="E18" t="s">
        <v>179</v>
      </c>
      <c r="F18" t="s">
        <v>161</v>
      </c>
    </row>
    <row r="19" spans="1:6" x14ac:dyDescent="0.25">
      <c r="C19" s="1"/>
    </row>
    <row r="20" spans="1:6" x14ac:dyDescent="0.25">
      <c r="C20" s="1"/>
    </row>
    <row r="21" spans="1:6" x14ac:dyDescent="0.25">
      <c r="C21" s="1"/>
    </row>
    <row r="22" spans="1:6" x14ac:dyDescent="0.25">
      <c r="C22" s="1"/>
    </row>
    <row r="23" spans="1:6" x14ac:dyDescent="0.25">
      <c r="C23" s="1"/>
    </row>
    <row r="24" spans="1:6" x14ac:dyDescent="0.25">
      <c r="C24" s="1"/>
    </row>
    <row r="25" spans="1:6" x14ac:dyDescent="0.25">
      <c r="C25" s="1"/>
    </row>
    <row r="26" spans="1:6" x14ac:dyDescent="0.25">
      <c r="C26" s="1"/>
    </row>
    <row r="27" spans="1:6" x14ac:dyDescent="0.25">
      <c r="C27" s="1"/>
    </row>
    <row r="28" spans="1:6" x14ac:dyDescent="0.25">
      <c r="C28" s="1"/>
    </row>
    <row r="29" spans="1:6" x14ac:dyDescent="0.25">
      <c r="C29" s="1"/>
    </row>
    <row r="30" spans="1:6" x14ac:dyDescent="0.25">
      <c r="C30" s="1"/>
    </row>
    <row r="31" spans="1:6" x14ac:dyDescent="0.25">
      <c r="C31" s="1"/>
    </row>
    <row r="32" spans="1:6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tabSelected="1"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45">
        <v>43145</v>
      </c>
      <c r="D2" s="16">
        <v>250</v>
      </c>
      <c r="E2" t="s">
        <v>180</v>
      </c>
      <c r="F2" t="s">
        <v>26</v>
      </c>
    </row>
    <row r="3" spans="1:8" x14ac:dyDescent="0.25">
      <c r="A3" t="s">
        <v>26</v>
      </c>
      <c r="B3" t="s">
        <v>159</v>
      </c>
      <c r="C3" s="46">
        <v>43159</v>
      </c>
      <c r="D3" s="16">
        <v>3500</v>
      </c>
      <c r="E3" t="s">
        <v>181</v>
      </c>
      <c r="F3" t="s">
        <v>26</v>
      </c>
    </row>
    <row r="4" spans="1:8" x14ac:dyDescent="0.25">
      <c r="A4" t="s">
        <v>26</v>
      </c>
      <c r="B4" t="s">
        <v>159</v>
      </c>
      <c r="C4" s="47">
        <v>43168</v>
      </c>
      <c r="D4" s="16">
        <v>574</v>
      </c>
      <c r="E4" t="s">
        <v>182</v>
      </c>
      <c r="F4" t="s">
        <v>26</v>
      </c>
    </row>
    <row r="5" spans="1:8" x14ac:dyDescent="0.25">
      <c r="A5" t="s">
        <v>26</v>
      </c>
      <c r="B5" t="s">
        <v>159</v>
      </c>
      <c r="C5" s="48">
        <v>43211</v>
      </c>
      <c r="D5" s="16">
        <v>35786</v>
      </c>
      <c r="E5" t="s">
        <v>183</v>
      </c>
      <c r="F5" t="s">
        <v>26</v>
      </c>
    </row>
    <row r="6" spans="1:8" x14ac:dyDescent="0.25">
      <c r="A6" t="s">
        <v>26</v>
      </c>
      <c r="B6" t="s">
        <v>159</v>
      </c>
      <c r="C6" s="49">
        <v>43220</v>
      </c>
      <c r="D6" s="16">
        <v>7867</v>
      </c>
      <c r="E6" t="s">
        <v>184</v>
      </c>
      <c r="F6" t="s">
        <v>26</v>
      </c>
    </row>
    <row r="7" spans="1:8" x14ac:dyDescent="0.25">
      <c r="A7" t="s">
        <v>26</v>
      </c>
      <c r="B7" t="s">
        <v>159</v>
      </c>
      <c r="C7" s="50">
        <v>43220</v>
      </c>
      <c r="D7" s="16">
        <v>3129.58</v>
      </c>
      <c r="E7" t="s">
        <v>185</v>
      </c>
      <c r="F7" t="s">
        <v>26</v>
      </c>
    </row>
    <row r="8" spans="1:8" x14ac:dyDescent="0.25">
      <c r="A8" t="s">
        <v>26</v>
      </c>
      <c r="B8" t="s">
        <v>159</v>
      </c>
      <c r="C8" s="51">
        <v>43226</v>
      </c>
      <c r="D8" s="16">
        <v>54645</v>
      </c>
      <c r="E8" t="s">
        <v>186</v>
      </c>
      <c r="F8" t="s">
        <v>26</v>
      </c>
    </row>
    <row r="9" spans="1:8" x14ac:dyDescent="0.25">
      <c r="A9" t="s">
        <v>26</v>
      </c>
      <c r="B9" t="s">
        <v>159</v>
      </c>
      <c r="C9" s="52">
        <v>43235</v>
      </c>
      <c r="D9" s="16">
        <v>4564</v>
      </c>
      <c r="E9" t="s">
        <v>187</v>
      </c>
      <c r="F9" t="s">
        <v>26</v>
      </c>
    </row>
    <row r="10" spans="1:8" x14ac:dyDescent="0.25">
      <c r="A10" t="s">
        <v>36</v>
      </c>
      <c r="B10" t="s">
        <v>159</v>
      </c>
      <c r="C10" s="53">
        <v>43235</v>
      </c>
      <c r="D10" s="16">
        <v>42323</v>
      </c>
      <c r="E10" t="s">
        <v>188</v>
      </c>
      <c r="F10" t="s">
        <v>26</v>
      </c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D3" sqref="D3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26</v>
      </c>
      <c r="B2" t="s">
        <v>159</v>
      </c>
      <c r="C2" s="54">
        <v>43205</v>
      </c>
      <c r="D2" s="16">
        <v>4564</v>
      </c>
      <c r="E2" t="s">
        <v>189</v>
      </c>
      <c r="F2" t="s">
        <v>26</v>
      </c>
      <c r="G2" t="s">
        <v>23</v>
      </c>
      <c r="H2" t="e">
        <f>IF(NOT(ISBLANK(G2)),(VLOOKUP(G2,PARAMS!I:J,2,TRUE)),"")</f>
        <v>#N/A</v>
      </c>
    </row>
    <row r="3" spans="1:8" x14ac:dyDescent="0.25">
      <c r="A3" t="s">
        <v>26</v>
      </c>
      <c r="B3" t="s">
        <v>159</v>
      </c>
      <c r="C3" s="55">
        <v>43232</v>
      </c>
      <c r="D3" s="16">
        <v>4566</v>
      </c>
      <c r="E3" t="s">
        <v>190</v>
      </c>
      <c r="F3" t="s">
        <v>26</v>
      </c>
      <c r="G3" t="s">
        <v>24</v>
      </c>
      <c r="H3" t="e">
        <f>IF(NOT(ISBLANK(G3)),(VLOOKUP(G3,PARAMS!I:J,2,TRUE)),"")</f>
        <v>#N/A</v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25</v>
      </c>
      <c r="B2" t="s">
        <v>159</v>
      </c>
      <c r="C2" s="56">
        <v>43199</v>
      </c>
      <c r="D2" s="16">
        <v>456</v>
      </c>
      <c r="E2" t="s">
        <v>191</v>
      </c>
      <c r="F2" t="s">
        <v>26</v>
      </c>
    </row>
    <row r="3" spans="1:8" x14ac:dyDescent="0.25">
      <c r="A3" t="s">
        <v>25</v>
      </c>
      <c r="B3" t="s">
        <v>159</v>
      </c>
      <c r="C3" s="57">
        <v>43205</v>
      </c>
      <c r="D3" s="16">
        <v>7879</v>
      </c>
      <c r="E3" t="s">
        <v>192</v>
      </c>
      <c r="F3" t="s">
        <v>26</v>
      </c>
    </row>
    <row r="4" spans="1:8" x14ac:dyDescent="0.25">
      <c r="A4" t="s">
        <v>27</v>
      </c>
      <c r="B4" t="s">
        <v>159</v>
      </c>
      <c r="C4" s="58">
        <v>43184</v>
      </c>
      <c r="D4" s="16">
        <v>7897</v>
      </c>
      <c r="E4" t="s">
        <v>193</v>
      </c>
      <c r="F4" t="s">
        <v>26</v>
      </c>
    </row>
    <row r="5" spans="1:8" x14ac:dyDescent="0.25">
      <c r="A5" t="s">
        <v>27</v>
      </c>
      <c r="B5" t="s">
        <v>159</v>
      </c>
      <c r="C5" s="59">
        <v>43206</v>
      </c>
      <c r="D5" s="16">
        <v>7899</v>
      </c>
      <c r="E5" t="s">
        <v>194</v>
      </c>
      <c r="F5" t="s">
        <v>26</v>
      </c>
    </row>
    <row r="6" spans="1:8" x14ac:dyDescent="0.25">
      <c r="A6" t="s">
        <v>27</v>
      </c>
      <c r="B6" t="s">
        <v>159</v>
      </c>
      <c r="C6" s="60">
        <v>43206</v>
      </c>
      <c r="D6" s="16">
        <v>978</v>
      </c>
      <c r="E6" t="s">
        <v>195</v>
      </c>
      <c r="F6" t="s">
        <v>26</v>
      </c>
    </row>
    <row r="7" spans="1:8" x14ac:dyDescent="0.25">
      <c r="A7" t="s">
        <v>33</v>
      </c>
      <c r="B7" t="s">
        <v>159</v>
      </c>
      <c r="C7" s="61">
        <v>43205</v>
      </c>
      <c r="D7" s="16">
        <v>789</v>
      </c>
      <c r="E7" t="s">
        <v>196</v>
      </c>
      <c r="F7" t="s">
        <v>26</v>
      </c>
    </row>
    <row r="8" spans="1:8" x14ac:dyDescent="0.25">
      <c r="A8" t="s">
        <v>33</v>
      </c>
      <c r="B8" t="s">
        <v>159</v>
      </c>
      <c r="C8" s="62">
        <v>43205</v>
      </c>
      <c r="D8" s="16">
        <v>7989</v>
      </c>
      <c r="E8" t="s">
        <v>197</v>
      </c>
      <c r="F8" t="s">
        <v>26</v>
      </c>
    </row>
    <row r="9" spans="1:8" x14ac:dyDescent="0.25">
      <c r="A9" t="s">
        <v>33</v>
      </c>
      <c r="B9" t="s">
        <v>159</v>
      </c>
      <c r="C9" s="63">
        <v>43205</v>
      </c>
      <c r="D9" s="16">
        <v>56</v>
      </c>
      <c r="E9" t="s">
        <v>198</v>
      </c>
      <c r="F9" t="s">
        <v>26</v>
      </c>
    </row>
    <row r="10" spans="1:8" x14ac:dyDescent="0.25">
      <c r="A10" t="s">
        <v>33</v>
      </c>
      <c r="B10" t="s">
        <v>159</v>
      </c>
      <c r="C10" s="64">
        <v>43205</v>
      </c>
      <c r="D10" s="16">
        <v>7889</v>
      </c>
      <c r="E10" t="s">
        <v>199</v>
      </c>
      <c r="F10" t="s">
        <v>26</v>
      </c>
    </row>
    <row r="11" spans="1:8" x14ac:dyDescent="0.25">
      <c r="A11" t="s">
        <v>36</v>
      </c>
      <c r="B11" t="s">
        <v>159</v>
      </c>
      <c r="C11" s="65">
        <v>43153</v>
      </c>
      <c r="D11" s="16">
        <v>789</v>
      </c>
      <c r="E11" t="s">
        <v>200</v>
      </c>
      <c r="F11" t="s">
        <v>26</v>
      </c>
    </row>
    <row r="12" spans="1:8" x14ac:dyDescent="0.25">
      <c r="A12" t="s">
        <v>36</v>
      </c>
      <c r="B12" t="s">
        <v>159</v>
      </c>
      <c r="C12" s="66">
        <v>43153</v>
      </c>
      <c r="D12" s="16">
        <v>7899</v>
      </c>
      <c r="E12" t="s">
        <v>201</v>
      </c>
      <c r="F12" t="s">
        <v>26</v>
      </c>
    </row>
    <row r="13" spans="1:8" x14ac:dyDescent="0.25">
      <c r="A13" t="s">
        <v>36</v>
      </c>
      <c r="B13" t="s">
        <v>159</v>
      </c>
      <c r="C13" s="67">
        <v>43173</v>
      </c>
      <c r="D13" s="16">
        <v>354</v>
      </c>
      <c r="E13" t="s">
        <v>202</v>
      </c>
      <c r="F13" t="s">
        <v>26</v>
      </c>
    </row>
    <row r="14" spans="1:8" x14ac:dyDescent="0.25">
      <c r="A14" t="s">
        <v>36</v>
      </c>
      <c r="B14" t="s">
        <v>159</v>
      </c>
      <c r="C14" s="68">
        <v>43185</v>
      </c>
      <c r="D14" s="16">
        <v>412</v>
      </c>
      <c r="E14" t="s">
        <v>203</v>
      </c>
      <c r="F14" t="s">
        <v>26</v>
      </c>
    </row>
    <row r="15" spans="1:8" x14ac:dyDescent="0.25">
      <c r="A15" t="s">
        <v>36</v>
      </c>
      <c r="B15" t="s">
        <v>159</v>
      </c>
      <c r="C15" s="69">
        <v>43185</v>
      </c>
      <c r="D15" s="16">
        <v>14567</v>
      </c>
      <c r="E15" t="s">
        <v>204</v>
      </c>
      <c r="F15" t="s">
        <v>26</v>
      </c>
    </row>
    <row r="16" spans="1:8" x14ac:dyDescent="0.25">
      <c r="A16" t="s">
        <v>36</v>
      </c>
      <c r="B16" t="s">
        <v>159</v>
      </c>
      <c r="C16" s="70">
        <v>43190</v>
      </c>
      <c r="D16" s="16">
        <v>89457</v>
      </c>
      <c r="E16" t="s">
        <v>205</v>
      </c>
      <c r="F16" t="s">
        <v>26</v>
      </c>
    </row>
    <row r="17" spans="1:6" x14ac:dyDescent="0.25">
      <c r="A17" t="s">
        <v>36</v>
      </c>
      <c r="B17" t="s">
        <v>159</v>
      </c>
      <c r="C17" s="71">
        <v>43192</v>
      </c>
      <c r="D17" s="16">
        <v>456</v>
      </c>
      <c r="E17" t="s">
        <v>206</v>
      </c>
      <c r="F17" t="s">
        <v>26</v>
      </c>
    </row>
    <row r="18" spans="1:6" x14ac:dyDescent="0.25">
      <c r="A18" t="s">
        <v>36</v>
      </c>
      <c r="B18" t="s">
        <v>159</v>
      </c>
      <c r="C18" s="72">
        <v>43196</v>
      </c>
      <c r="D18" s="16">
        <v>456</v>
      </c>
      <c r="E18" t="s">
        <v>207</v>
      </c>
      <c r="F18" t="s">
        <v>26</v>
      </c>
    </row>
    <row r="19" spans="1:6" x14ac:dyDescent="0.25">
      <c r="A19" t="s">
        <v>36</v>
      </c>
      <c r="B19" t="s">
        <v>159</v>
      </c>
      <c r="C19" s="73">
        <v>43205</v>
      </c>
      <c r="D19" s="16">
        <v>654</v>
      </c>
      <c r="E19" t="s">
        <v>208</v>
      </c>
      <c r="F19" t="s">
        <v>26</v>
      </c>
    </row>
    <row r="20" spans="1:6" x14ac:dyDescent="0.25">
      <c r="A20" t="s">
        <v>36</v>
      </c>
      <c r="B20" t="s">
        <v>159</v>
      </c>
      <c r="C20" s="74">
        <v>43205</v>
      </c>
      <c r="D20" s="16">
        <v>1223</v>
      </c>
      <c r="E20" t="s">
        <v>209</v>
      </c>
      <c r="F20" t="s">
        <v>26</v>
      </c>
    </row>
    <row r="21" spans="1:6" x14ac:dyDescent="0.25">
      <c r="A21" t="s">
        <v>36</v>
      </c>
      <c r="B21" t="s">
        <v>159</v>
      </c>
      <c r="C21" s="75">
        <v>43205</v>
      </c>
      <c r="D21" s="16">
        <v>213</v>
      </c>
      <c r="E21" t="s">
        <v>210</v>
      </c>
      <c r="F21" t="s">
        <v>26</v>
      </c>
    </row>
    <row r="22" spans="1:6" x14ac:dyDescent="0.25">
      <c r="A22" t="s">
        <v>36</v>
      </c>
      <c r="B22" t="s">
        <v>159</v>
      </c>
      <c r="C22" s="76">
        <v>43205</v>
      </c>
      <c r="D22" s="16">
        <v>789</v>
      </c>
      <c r="E22" t="s">
        <v>211</v>
      </c>
      <c r="F22" t="s">
        <v>26</v>
      </c>
    </row>
    <row r="23" spans="1:6" x14ac:dyDescent="0.25">
      <c r="A23" t="s">
        <v>36</v>
      </c>
      <c r="B23" t="s">
        <v>159</v>
      </c>
      <c r="C23" s="77">
        <v>43205</v>
      </c>
      <c r="D23" s="16">
        <v>4576</v>
      </c>
      <c r="E23" t="s">
        <v>212</v>
      </c>
      <c r="F23" t="s">
        <v>26</v>
      </c>
    </row>
    <row r="24" spans="1:6" x14ac:dyDescent="0.25">
      <c r="A24" t="s">
        <v>36</v>
      </c>
      <c r="B24" t="s">
        <v>159</v>
      </c>
      <c r="C24" s="78">
        <v>43205</v>
      </c>
      <c r="D24" s="16">
        <v>789</v>
      </c>
      <c r="E24" t="s">
        <v>213</v>
      </c>
      <c r="F24" t="s">
        <v>26</v>
      </c>
    </row>
    <row r="25" spans="1:6" x14ac:dyDescent="0.25">
      <c r="A25" t="s">
        <v>36</v>
      </c>
      <c r="B25" t="s">
        <v>159</v>
      </c>
      <c r="C25" s="79">
        <v>43205</v>
      </c>
      <c r="D25" s="16">
        <v>796</v>
      </c>
      <c r="E25" t="s">
        <v>214</v>
      </c>
      <c r="F25" t="s">
        <v>26</v>
      </c>
    </row>
    <row r="26" spans="1:6" x14ac:dyDescent="0.25">
      <c r="A26" t="s">
        <v>36</v>
      </c>
      <c r="B26" t="s">
        <v>159</v>
      </c>
      <c r="C26" s="80">
        <v>43208</v>
      </c>
      <c r="D26" s="16">
        <v>789</v>
      </c>
      <c r="E26" t="s">
        <v>215</v>
      </c>
      <c r="F26" t="s">
        <v>26</v>
      </c>
    </row>
    <row r="27" spans="1:6" x14ac:dyDescent="0.25">
      <c r="A27" t="s">
        <v>45</v>
      </c>
      <c r="B27" t="s">
        <v>159</v>
      </c>
      <c r="C27" s="81">
        <v>43169</v>
      </c>
      <c r="D27" s="16">
        <v>7897</v>
      </c>
      <c r="E27" t="s">
        <v>216</v>
      </c>
      <c r="F27" t="s">
        <v>26</v>
      </c>
    </row>
    <row r="28" spans="1:6" x14ac:dyDescent="0.25">
      <c r="A28" t="s">
        <v>48</v>
      </c>
      <c r="B28" t="s">
        <v>159</v>
      </c>
      <c r="C28" s="82">
        <v>43205</v>
      </c>
      <c r="D28" s="16">
        <v>7854</v>
      </c>
      <c r="E28" t="s">
        <v>217</v>
      </c>
      <c r="F28" t="s">
        <v>26</v>
      </c>
    </row>
    <row r="29" spans="1:6" x14ac:dyDescent="0.25">
      <c r="A29" t="s">
        <v>48</v>
      </c>
      <c r="B29" t="s">
        <v>159</v>
      </c>
      <c r="C29" s="83">
        <v>43205</v>
      </c>
      <c r="D29" s="16">
        <v>789</v>
      </c>
      <c r="E29" t="s">
        <v>218</v>
      </c>
      <c r="F29" t="s">
        <v>26</v>
      </c>
    </row>
    <row r="30" spans="1:6" x14ac:dyDescent="0.25">
      <c r="A30" t="s">
        <v>48</v>
      </c>
      <c r="B30" t="s">
        <v>159</v>
      </c>
      <c r="C30" s="84">
        <v>43208</v>
      </c>
      <c r="D30" s="16">
        <v>4695</v>
      </c>
      <c r="E30" t="s">
        <v>219</v>
      </c>
      <c r="F30" t="s">
        <v>26</v>
      </c>
    </row>
    <row r="31" spans="1:6" x14ac:dyDescent="0.25">
      <c r="A31" t="s">
        <v>27</v>
      </c>
      <c r="B31" t="s">
        <v>159</v>
      </c>
      <c r="C31" s="85">
        <v>43211</v>
      </c>
      <c r="D31" s="16">
        <v>789</v>
      </c>
      <c r="E31" t="s">
        <v>220</v>
      </c>
      <c r="F31" t="s">
        <v>26</v>
      </c>
    </row>
    <row r="32" spans="1:6" x14ac:dyDescent="0.25">
      <c r="A32" t="s">
        <v>33</v>
      </c>
      <c r="B32" t="s">
        <v>159</v>
      </c>
      <c r="C32" s="86">
        <v>43210</v>
      </c>
      <c r="D32" s="16">
        <v>789</v>
      </c>
      <c r="E32" t="s">
        <v>221</v>
      </c>
      <c r="F32" t="s">
        <v>26</v>
      </c>
    </row>
    <row r="33" spans="1:6" x14ac:dyDescent="0.25">
      <c r="A33" t="s">
        <v>33</v>
      </c>
      <c r="B33" t="s">
        <v>159</v>
      </c>
      <c r="C33" s="87">
        <v>43216</v>
      </c>
      <c r="D33" s="16">
        <v>789</v>
      </c>
      <c r="E33" t="s">
        <v>222</v>
      </c>
      <c r="F33" t="s">
        <v>26</v>
      </c>
    </row>
    <row r="34" spans="1:6" x14ac:dyDescent="0.25">
      <c r="A34" t="s">
        <v>36</v>
      </c>
      <c r="B34" t="s">
        <v>159</v>
      </c>
      <c r="C34" s="88">
        <v>43212</v>
      </c>
      <c r="D34" s="16">
        <v>407</v>
      </c>
      <c r="E34" t="s">
        <v>223</v>
      </c>
      <c r="F34" t="s">
        <v>26</v>
      </c>
    </row>
    <row r="35" spans="1:6" x14ac:dyDescent="0.25">
      <c r="A35" t="s">
        <v>36</v>
      </c>
      <c r="B35" t="s">
        <v>159</v>
      </c>
      <c r="C35" s="89">
        <v>43212</v>
      </c>
      <c r="D35" s="16">
        <v>42</v>
      </c>
      <c r="E35" t="s">
        <v>224</v>
      </c>
      <c r="F35" t="s">
        <v>26</v>
      </c>
    </row>
    <row r="36" spans="1:6" x14ac:dyDescent="0.25">
      <c r="A36" t="s">
        <v>36</v>
      </c>
      <c r="B36" t="s">
        <v>159</v>
      </c>
      <c r="C36" s="90">
        <v>43212</v>
      </c>
      <c r="D36" s="16">
        <v>456</v>
      </c>
      <c r="E36" t="s">
        <v>225</v>
      </c>
      <c r="F36" t="s">
        <v>26</v>
      </c>
    </row>
    <row r="37" spans="1:6" x14ac:dyDescent="0.25">
      <c r="A37" t="s">
        <v>36</v>
      </c>
      <c r="B37" t="s">
        <v>159</v>
      </c>
      <c r="C37" s="91">
        <v>43213</v>
      </c>
      <c r="D37" s="16">
        <v>4567</v>
      </c>
      <c r="E37" t="s">
        <v>226</v>
      </c>
      <c r="F37" t="s">
        <v>26</v>
      </c>
    </row>
    <row r="38" spans="1:6" x14ac:dyDescent="0.25">
      <c r="A38" t="s">
        <v>36</v>
      </c>
      <c r="B38" t="s">
        <v>159</v>
      </c>
      <c r="C38" s="92">
        <v>43216</v>
      </c>
      <c r="D38" s="16">
        <v>7214</v>
      </c>
      <c r="E38" t="s">
        <v>227</v>
      </c>
      <c r="F38" t="s">
        <v>26</v>
      </c>
    </row>
    <row r="39" spans="1:6" x14ac:dyDescent="0.25">
      <c r="A39" t="s">
        <v>45</v>
      </c>
      <c r="B39" t="s">
        <v>159</v>
      </c>
      <c r="C39" s="93">
        <v>43210</v>
      </c>
      <c r="D39" s="16">
        <v>3689</v>
      </c>
      <c r="E39" t="s">
        <v>228</v>
      </c>
      <c r="F39" t="s">
        <v>26</v>
      </c>
    </row>
    <row r="40" spans="1:6" x14ac:dyDescent="0.25">
      <c r="A40" t="s">
        <v>45</v>
      </c>
      <c r="B40" t="s">
        <v>159</v>
      </c>
      <c r="C40" s="94">
        <v>43216</v>
      </c>
      <c r="D40" s="16">
        <v>786</v>
      </c>
      <c r="E40" t="s">
        <v>229</v>
      </c>
      <c r="F40" t="s">
        <v>26</v>
      </c>
    </row>
    <row r="41" spans="1:6" x14ac:dyDescent="0.25">
      <c r="A41" t="s">
        <v>45</v>
      </c>
      <c r="B41" t="s">
        <v>159</v>
      </c>
      <c r="C41" s="95">
        <v>43216</v>
      </c>
      <c r="D41" s="16">
        <v>45678</v>
      </c>
      <c r="E41" t="s">
        <v>230</v>
      </c>
      <c r="F41" t="s">
        <v>26</v>
      </c>
    </row>
    <row r="42" spans="1:6" x14ac:dyDescent="0.25">
      <c r="A42" t="s">
        <v>48</v>
      </c>
      <c r="B42" t="s">
        <v>159</v>
      </c>
      <c r="C42" s="96">
        <v>43211</v>
      </c>
      <c r="D42" s="16">
        <v>4754</v>
      </c>
      <c r="E42" t="s">
        <v>231</v>
      </c>
      <c r="F42" t="s">
        <v>26</v>
      </c>
    </row>
    <row r="43" spans="1:6" x14ac:dyDescent="0.25">
      <c r="A43" t="s">
        <v>26</v>
      </c>
      <c r="B43" t="s">
        <v>159</v>
      </c>
      <c r="C43" s="97">
        <v>43220</v>
      </c>
      <c r="D43" s="16">
        <v>786</v>
      </c>
      <c r="E43" t="s">
        <v>232</v>
      </c>
      <c r="F43" t="s">
        <v>26</v>
      </c>
    </row>
    <row r="44" spans="1:6" x14ac:dyDescent="0.25">
      <c r="A44" t="s">
        <v>25</v>
      </c>
      <c r="B44" t="s">
        <v>159</v>
      </c>
      <c r="C44" s="98">
        <v>43218</v>
      </c>
      <c r="D44" s="16">
        <v>4567</v>
      </c>
      <c r="E44" t="s">
        <v>233</v>
      </c>
      <c r="F44" t="s">
        <v>26</v>
      </c>
    </row>
    <row r="45" spans="1:6" x14ac:dyDescent="0.25">
      <c r="A45" t="s">
        <v>25</v>
      </c>
      <c r="B45" t="s">
        <v>159</v>
      </c>
      <c r="C45" s="99">
        <v>43220</v>
      </c>
      <c r="D45" s="16">
        <v>456</v>
      </c>
      <c r="E45" t="s">
        <v>234</v>
      </c>
      <c r="F45" t="s">
        <v>26</v>
      </c>
    </row>
    <row r="46" spans="1:6" x14ac:dyDescent="0.25">
      <c r="A46" t="s">
        <v>25</v>
      </c>
      <c r="B46" t="s">
        <v>159</v>
      </c>
      <c r="C46" s="100">
        <v>43220</v>
      </c>
      <c r="D46" s="16">
        <v>456</v>
      </c>
      <c r="E46" t="s">
        <v>235</v>
      </c>
      <c r="F46" t="s">
        <v>26</v>
      </c>
    </row>
    <row r="47" spans="1:6" x14ac:dyDescent="0.25">
      <c r="A47" t="s">
        <v>25</v>
      </c>
      <c r="B47" t="s">
        <v>159</v>
      </c>
      <c r="C47" s="101">
        <v>43222</v>
      </c>
      <c r="D47" s="16">
        <v>145</v>
      </c>
      <c r="E47" t="s">
        <v>236</v>
      </c>
      <c r="F47" t="s">
        <v>26</v>
      </c>
    </row>
    <row r="48" spans="1:6" x14ac:dyDescent="0.25">
      <c r="A48" t="s">
        <v>30</v>
      </c>
      <c r="B48" t="s">
        <v>159</v>
      </c>
      <c r="C48" s="102">
        <v>43217</v>
      </c>
      <c r="D48" s="16">
        <v>12647</v>
      </c>
      <c r="E48" t="s">
        <v>237</v>
      </c>
      <c r="F48" t="s">
        <v>26</v>
      </c>
    </row>
    <row r="49" spans="1:6" x14ac:dyDescent="0.25">
      <c r="A49" t="s">
        <v>30</v>
      </c>
      <c r="B49" t="s">
        <v>159</v>
      </c>
      <c r="C49" s="103">
        <v>43217</v>
      </c>
      <c r="D49" s="16">
        <v>7</v>
      </c>
      <c r="E49" t="s">
        <v>238</v>
      </c>
      <c r="F49" t="s">
        <v>26</v>
      </c>
    </row>
    <row r="50" spans="1:6" x14ac:dyDescent="0.25">
      <c r="A50" t="s">
        <v>33</v>
      </c>
      <c r="B50" t="s">
        <v>159</v>
      </c>
      <c r="C50" s="104">
        <v>43217</v>
      </c>
      <c r="D50" s="16">
        <v>786</v>
      </c>
      <c r="E50" t="s">
        <v>239</v>
      </c>
      <c r="F50" t="s">
        <v>26</v>
      </c>
    </row>
    <row r="51" spans="1:6" x14ac:dyDescent="0.25">
      <c r="A51" t="s">
        <v>33</v>
      </c>
      <c r="B51" t="s">
        <v>159</v>
      </c>
      <c r="C51" s="105">
        <v>43217</v>
      </c>
      <c r="D51" s="16">
        <v>5678</v>
      </c>
      <c r="E51" t="s">
        <v>240</v>
      </c>
      <c r="F51" t="s">
        <v>26</v>
      </c>
    </row>
    <row r="52" spans="1:6" x14ac:dyDescent="0.25">
      <c r="A52" t="s">
        <v>33</v>
      </c>
      <c r="B52" t="s">
        <v>159</v>
      </c>
      <c r="C52" s="106">
        <v>43217</v>
      </c>
      <c r="D52" s="16">
        <v>7869</v>
      </c>
      <c r="E52" t="s">
        <v>241</v>
      </c>
      <c r="F52" t="s">
        <v>26</v>
      </c>
    </row>
    <row r="53" spans="1:6" x14ac:dyDescent="0.25">
      <c r="A53" t="s">
        <v>33</v>
      </c>
      <c r="B53" t="s">
        <v>159</v>
      </c>
      <c r="C53" s="107">
        <v>43220</v>
      </c>
      <c r="D53" s="16">
        <v>768</v>
      </c>
      <c r="E53" t="s">
        <v>242</v>
      </c>
      <c r="F53" t="s">
        <v>26</v>
      </c>
    </row>
    <row r="54" spans="1:6" x14ac:dyDescent="0.25">
      <c r="A54" t="s">
        <v>33</v>
      </c>
      <c r="B54" t="s">
        <v>159</v>
      </c>
      <c r="C54" s="108">
        <v>43220</v>
      </c>
      <c r="D54" s="16">
        <v>7896</v>
      </c>
      <c r="E54" t="s">
        <v>243</v>
      </c>
      <c r="F54" t="s">
        <v>26</v>
      </c>
    </row>
    <row r="55" spans="1:6" x14ac:dyDescent="0.25">
      <c r="A55" t="s">
        <v>33</v>
      </c>
      <c r="B55" t="s">
        <v>159</v>
      </c>
      <c r="C55" s="109">
        <v>43220</v>
      </c>
      <c r="D55" s="16">
        <v>69</v>
      </c>
      <c r="E55" t="s">
        <v>244</v>
      </c>
      <c r="F55" t="s">
        <v>26</v>
      </c>
    </row>
    <row r="56" spans="1:6" x14ac:dyDescent="0.25">
      <c r="A56" t="s">
        <v>33</v>
      </c>
      <c r="B56" t="s">
        <v>159</v>
      </c>
      <c r="C56" s="110">
        <v>43220</v>
      </c>
      <c r="D56" s="16">
        <v>54769</v>
      </c>
      <c r="E56" t="s">
        <v>245</v>
      </c>
      <c r="F56" t="s">
        <v>26</v>
      </c>
    </row>
    <row r="57" spans="1:6" x14ac:dyDescent="0.25">
      <c r="A57" t="s">
        <v>33</v>
      </c>
      <c r="B57" t="s">
        <v>159</v>
      </c>
      <c r="C57" s="111">
        <v>43220</v>
      </c>
      <c r="D57" s="16">
        <v>789</v>
      </c>
      <c r="E57" t="s">
        <v>246</v>
      </c>
      <c r="F57" t="s">
        <v>26</v>
      </c>
    </row>
    <row r="58" spans="1:6" x14ac:dyDescent="0.25">
      <c r="A58" t="s">
        <v>33</v>
      </c>
      <c r="B58" t="s">
        <v>159</v>
      </c>
      <c r="C58" s="112">
        <v>43220</v>
      </c>
      <c r="D58" s="16">
        <v>5469</v>
      </c>
      <c r="E58" t="s">
        <v>247</v>
      </c>
      <c r="F58" t="s">
        <v>26</v>
      </c>
    </row>
    <row r="59" spans="1:6" x14ac:dyDescent="0.25">
      <c r="A59" t="s">
        <v>33</v>
      </c>
      <c r="B59" t="s">
        <v>159</v>
      </c>
      <c r="C59" s="113">
        <v>43220</v>
      </c>
      <c r="D59" s="16">
        <v>789</v>
      </c>
      <c r="E59" t="s">
        <v>248</v>
      </c>
      <c r="F59" t="s">
        <v>26</v>
      </c>
    </row>
    <row r="60" spans="1:6" x14ac:dyDescent="0.25">
      <c r="A60" t="s">
        <v>33</v>
      </c>
      <c r="B60" t="s">
        <v>159</v>
      </c>
      <c r="C60" s="114">
        <v>43220</v>
      </c>
      <c r="D60" s="16">
        <v>789</v>
      </c>
      <c r="E60" t="s">
        <v>249</v>
      </c>
      <c r="F60" t="s">
        <v>26</v>
      </c>
    </row>
    <row r="61" spans="1:6" x14ac:dyDescent="0.25">
      <c r="A61" t="s">
        <v>36</v>
      </c>
      <c r="B61" t="s">
        <v>159</v>
      </c>
      <c r="C61" s="115">
        <v>43217</v>
      </c>
      <c r="D61" s="16">
        <v>1843.2</v>
      </c>
      <c r="E61" t="s">
        <v>250</v>
      </c>
      <c r="F61" t="s">
        <v>26</v>
      </c>
    </row>
    <row r="62" spans="1:6" x14ac:dyDescent="0.25">
      <c r="A62" t="s">
        <v>36</v>
      </c>
      <c r="B62" t="s">
        <v>159</v>
      </c>
      <c r="C62" s="116">
        <v>43217</v>
      </c>
      <c r="D62" s="16">
        <v>789</v>
      </c>
      <c r="E62" t="s">
        <v>251</v>
      </c>
      <c r="F62" t="s">
        <v>26</v>
      </c>
    </row>
    <row r="63" spans="1:6" x14ac:dyDescent="0.25">
      <c r="A63" t="s">
        <v>36</v>
      </c>
      <c r="B63" t="s">
        <v>159</v>
      </c>
      <c r="C63" s="117">
        <v>43218</v>
      </c>
      <c r="D63" s="16">
        <v>789</v>
      </c>
      <c r="E63" t="s">
        <v>252</v>
      </c>
      <c r="F63" t="s">
        <v>26</v>
      </c>
    </row>
    <row r="64" spans="1:6" x14ac:dyDescent="0.25">
      <c r="A64" t="s">
        <v>36</v>
      </c>
      <c r="B64" t="s">
        <v>159</v>
      </c>
      <c r="C64" s="118">
        <v>43218</v>
      </c>
      <c r="D64" s="16">
        <v>9</v>
      </c>
      <c r="E64" t="s">
        <v>253</v>
      </c>
      <c r="F64" t="s">
        <v>26</v>
      </c>
    </row>
    <row r="65" spans="1:6" x14ac:dyDescent="0.25">
      <c r="A65" t="s">
        <v>36</v>
      </c>
      <c r="B65" t="s">
        <v>159</v>
      </c>
      <c r="C65" s="119">
        <v>43219</v>
      </c>
      <c r="D65" s="16">
        <v>789</v>
      </c>
      <c r="E65" t="s">
        <v>254</v>
      </c>
      <c r="F65" t="s">
        <v>26</v>
      </c>
    </row>
    <row r="66" spans="1:6" x14ac:dyDescent="0.25">
      <c r="A66" t="s">
        <v>36</v>
      </c>
      <c r="B66" t="s">
        <v>159</v>
      </c>
      <c r="C66" s="120">
        <v>43219</v>
      </c>
      <c r="D66" s="16">
        <v>789</v>
      </c>
      <c r="E66" t="s">
        <v>255</v>
      </c>
      <c r="F66" t="s">
        <v>26</v>
      </c>
    </row>
    <row r="67" spans="1:6" x14ac:dyDescent="0.25">
      <c r="A67" t="s">
        <v>36</v>
      </c>
      <c r="B67" t="s">
        <v>159</v>
      </c>
      <c r="C67" s="121">
        <v>43220</v>
      </c>
      <c r="D67" s="16">
        <v>5469</v>
      </c>
      <c r="E67" t="s">
        <v>256</v>
      </c>
      <c r="F67" t="s">
        <v>26</v>
      </c>
    </row>
    <row r="68" spans="1:6" x14ac:dyDescent="0.25">
      <c r="A68" t="s">
        <v>36</v>
      </c>
      <c r="B68" t="s">
        <v>159</v>
      </c>
      <c r="C68" s="122">
        <v>43220</v>
      </c>
      <c r="D68" s="16">
        <v>792.58</v>
      </c>
      <c r="E68" t="s">
        <v>257</v>
      </c>
      <c r="F68" t="s">
        <v>26</v>
      </c>
    </row>
    <row r="69" spans="1:6" x14ac:dyDescent="0.25">
      <c r="A69" t="s">
        <v>36</v>
      </c>
      <c r="B69" t="s">
        <v>159</v>
      </c>
      <c r="C69" s="123">
        <v>43220</v>
      </c>
      <c r="D69" s="16">
        <v>789</v>
      </c>
      <c r="E69" t="s">
        <v>258</v>
      </c>
      <c r="F69" t="s">
        <v>26</v>
      </c>
    </row>
    <row r="70" spans="1:6" x14ac:dyDescent="0.25">
      <c r="A70" t="s">
        <v>36</v>
      </c>
      <c r="B70" t="s">
        <v>159</v>
      </c>
      <c r="C70" s="124">
        <v>43220</v>
      </c>
      <c r="D70" s="16">
        <v>748.8</v>
      </c>
      <c r="E70" t="s">
        <v>259</v>
      </c>
      <c r="F70" t="s">
        <v>26</v>
      </c>
    </row>
    <row r="71" spans="1:6" x14ac:dyDescent="0.25">
      <c r="A71" t="s">
        <v>36</v>
      </c>
      <c r="B71" t="s">
        <v>159</v>
      </c>
      <c r="C71" s="125">
        <v>43220</v>
      </c>
      <c r="D71" s="16">
        <v>4567</v>
      </c>
      <c r="E71" t="s">
        <v>260</v>
      </c>
      <c r="F71" t="s">
        <v>26</v>
      </c>
    </row>
    <row r="72" spans="1:6" x14ac:dyDescent="0.25">
      <c r="A72" t="s">
        <v>36</v>
      </c>
      <c r="B72" t="s">
        <v>159</v>
      </c>
      <c r="C72" s="126">
        <v>43220</v>
      </c>
      <c r="D72" s="16">
        <v>456</v>
      </c>
      <c r="E72" t="s">
        <v>261</v>
      </c>
      <c r="F72" t="s">
        <v>26</v>
      </c>
    </row>
    <row r="73" spans="1:6" x14ac:dyDescent="0.25">
      <c r="A73" t="s">
        <v>36</v>
      </c>
      <c r="B73" t="s">
        <v>159</v>
      </c>
      <c r="C73" s="127">
        <v>43220</v>
      </c>
      <c r="D73" s="16">
        <v>456</v>
      </c>
      <c r="E73" t="s">
        <v>262</v>
      </c>
      <c r="F73" t="s">
        <v>26</v>
      </c>
    </row>
    <row r="74" spans="1:6" x14ac:dyDescent="0.25">
      <c r="A74" t="s">
        <v>36</v>
      </c>
      <c r="B74" t="s">
        <v>159</v>
      </c>
      <c r="C74" s="128">
        <v>43220</v>
      </c>
      <c r="D74" s="16">
        <v>145</v>
      </c>
      <c r="E74" t="s">
        <v>263</v>
      </c>
      <c r="F74" t="s">
        <v>26</v>
      </c>
    </row>
    <row r="75" spans="1:6" x14ac:dyDescent="0.25">
      <c r="A75" t="s">
        <v>36</v>
      </c>
      <c r="B75" t="s">
        <v>159</v>
      </c>
      <c r="C75" s="129">
        <v>43220</v>
      </c>
      <c r="D75" s="16">
        <v>12647</v>
      </c>
      <c r="E75" t="s">
        <v>264</v>
      </c>
      <c r="F75" t="s">
        <v>26</v>
      </c>
    </row>
    <row r="76" spans="1:6" x14ac:dyDescent="0.25">
      <c r="A76" t="s">
        <v>36</v>
      </c>
      <c r="B76" t="s">
        <v>159</v>
      </c>
      <c r="C76" s="130">
        <v>43220</v>
      </c>
      <c r="D76" s="16">
        <v>7</v>
      </c>
      <c r="E76" t="s">
        <v>265</v>
      </c>
      <c r="F76" t="s">
        <v>26</v>
      </c>
    </row>
    <row r="77" spans="1:6" x14ac:dyDescent="0.25">
      <c r="A77" t="s">
        <v>36</v>
      </c>
      <c r="B77" t="s">
        <v>159</v>
      </c>
      <c r="C77" s="131">
        <v>43220</v>
      </c>
      <c r="D77" s="16">
        <v>786</v>
      </c>
      <c r="E77" t="s">
        <v>266</v>
      </c>
      <c r="F77" t="s">
        <v>26</v>
      </c>
    </row>
    <row r="78" spans="1:6" x14ac:dyDescent="0.25">
      <c r="A78" t="s">
        <v>36</v>
      </c>
      <c r="B78" t="s">
        <v>159</v>
      </c>
      <c r="C78" s="132">
        <v>43220</v>
      </c>
      <c r="D78" s="16">
        <v>5678</v>
      </c>
      <c r="E78" t="s">
        <v>267</v>
      </c>
      <c r="F78" t="s">
        <v>26</v>
      </c>
    </row>
    <row r="79" spans="1:6" x14ac:dyDescent="0.25">
      <c r="A79" t="s">
        <v>36</v>
      </c>
      <c r="B79" t="s">
        <v>159</v>
      </c>
      <c r="C79" s="133">
        <v>43220</v>
      </c>
      <c r="D79" s="16">
        <v>7869</v>
      </c>
      <c r="E79" t="s">
        <v>268</v>
      </c>
      <c r="F79" t="s">
        <v>26</v>
      </c>
    </row>
    <row r="80" spans="1:6" x14ac:dyDescent="0.25">
      <c r="A80" t="s">
        <v>36</v>
      </c>
      <c r="B80" t="s">
        <v>159</v>
      </c>
      <c r="C80" s="134">
        <v>43220</v>
      </c>
      <c r="D80" s="16">
        <v>4</v>
      </c>
      <c r="E80" t="s">
        <v>269</v>
      </c>
      <c r="F80" t="s">
        <v>26</v>
      </c>
    </row>
    <row r="81" spans="1:6" x14ac:dyDescent="0.25">
      <c r="A81" t="s">
        <v>36</v>
      </c>
      <c r="B81" t="s">
        <v>159</v>
      </c>
      <c r="C81" s="135">
        <v>43220</v>
      </c>
      <c r="D81" s="16">
        <v>877.55</v>
      </c>
      <c r="E81" t="s">
        <v>270</v>
      </c>
      <c r="F81" t="s">
        <v>26</v>
      </c>
    </row>
    <row r="82" spans="1:6" x14ac:dyDescent="0.25">
      <c r="A82" t="s">
        <v>36</v>
      </c>
      <c r="B82" t="s">
        <v>159</v>
      </c>
      <c r="C82" s="136">
        <v>43220</v>
      </c>
      <c r="D82" s="16">
        <v>757.44</v>
      </c>
      <c r="E82" t="s">
        <v>271</v>
      </c>
      <c r="F82" t="s">
        <v>26</v>
      </c>
    </row>
    <row r="83" spans="1:6" x14ac:dyDescent="0.25">
      <c r="A83" t="s">
        <v>36</v>
      </c>
      <c r="B83" t="s">
        <v>159</v>
      </c>
      <c r="C83" s="137">
        <v>43220</v>
      </c>
      <c r="D83" s="16">
        <v>539.23</v>
      </c>
      <c r="E83" t="s">
        <v>272</v>
      </c>
      <c r="F83" t="s">
        <v>26</v>
      </c>
    </row>
    <row r="84" spans="1:6" x14ac:dyDescent="0.25">
      <c r="A84" t="s">
        <v>36</v>
      </c>
      <c r="B84" t="s">
        <v>159</v>
      </c>
      <c r="C84" s="138">
        <v>43220</v>
      </c>
      <c r="D84" s="16">
        <v>536.46</v>
      </c>
      <c r="E84" t="s">
        <v>273</v>
      </c>
      <c r="F84" t="s">
        <v>26</v>
      </c>
    </row>
    <row r="85" spans="1:6" x14ac:dyDescent="0.25">
      <c r="A85" t="s">
        <v>36</v>
      </c>
      <c r="B85" t="s">
        <v>159</v>
      </c>
      <c r="C85" s="139">
        <v>43220</v>
      </c>
      <c r="D85" s="16">
        <v>9645</v>
      </c>
      <c r="E85" t="s">
        <v>274</v>
      </c>
      <c r="F85" t="s">
        <v>26</v>
      </c>
    </row>
    <row r="86" spans="1:6" x14ac:dyDescent="0.25">
      <c r="A86" t="s">
        <v>36</v>
      </c>
      <c r="B86" t="s">
        <v>159</v>
      </c>
      <c r="C86" s="140">
        <v>43220</v>
      </c>
      <c r="D86" s="16">
        <v>4545</v>
      </c>
      <c r="E86" t="s">
        <v>275</v>
      </c>
      <c r="F86" t="s">
        <v>26</v>
      </c>
    </row>
    <row r="87" spans="1:6" x14ac:dyDescent="0.25">
      <c r="A87" t="s">
        <v>36</v>
      </c>
      <c r="B87" t="s">
        <v>159</v>
      </c>
      <c r="C87" s="141">
        <v>43220</v>
      </c>
      <c r="D87" s="16">
        <v>4567</v>
      </c>
      <c r="E87" t="s">
        <v>276</v>
      </c>
      <c r="F87" t="s">
        <v>26</v>
      </c>
    </row>
    <row r="88" spans="1:6" x14ac:dyDescent="0.25">
      <c r="A88" t="s">
        <v>36</v>
      </c>
      <c r="B88" t="s">
        <v>159</v>
      </c>
      <c r="C88" s="142">
        <v>43220</v>
      </c>
      <c r="D88" s="16">
        <v>456</v>
      </c>
      <c r="E88" t="s">
        <v>277</v>
      </c>
      <c r="F88" t="s">
        <v>26</v>
      </c>
    </row>
    <row r="89" spans="1:6" x14ac:dyDescent="0.25">
      <c r="A89" t="s">
        <v>36</v>
      </c>
      <c r="B89" t="s">
        <v>159</v>
      </c>
      <c r="C89" s="143">
        <v>43220</v>
      </c>
      <c r="D89" s="16">
        <v>456</v>
      </c>
      <c r="E89" t="s">
        <v>278</v>
      </c>
      <c r="F89" t="s">
        <v>26</v>
      </c>
    </row>
    <row r="90" spans="1:6" x14ac:dyDescent="0.25">
      <c r="A90" t="s">
        <v>36</v>
      </c>
      <c r="B90" t="s">
        <v>159</v>
      </c>
      <c r="C90" s="144">
        <v>43220</v>
      </c>
      <c r="D90" s="16">
        <v>145</v>
      </c>
      <c r="E90" t="s">
        <v>279</v>
      </c>
      <c r="F90" t="s">
        <v>26</v>
      </c>
    </row>
    <row r="91" spans="1:6" x14ac:dyDescent="0.25">
      <c r="A91" t="s">
        <v>36</v>
      </c>
      <c r="B91" t="s">
        <v>159</v>
      </c>
      <c r="C91" s="145">
        <v>43220</v>
      </c>
      <c r="D91" s="16">
        <v>12647</v>
      </c>
      <c r="E91" t="s">
        <v>280</v>
      </c>
      <c r="F91" t="s">
        <v>26</v>
      </c>
    </row>
    <row r="92" spans="1:6" x14ac:dyDescent="0.25">
      <c r="A92" t="s">
        <v>36</v>
      </c>
      <c r="B92" t="s">
        <v>159</v>
      </c>
      <c r="C92" s="146">
        <v>43220</v>
      </c>
      <c r="D92" s="16">
        <v>7</v>
      </c>
      <c r="E92" t="s">
        <v>281</v>
      </c>
      <c r="F92" t="s">
        <v>26</v>
      </c>
    </row>
    <row r="93" spans="1:6" x14ac:dyDescent="0.25">
      <c r="A93" t="s">
        <v>36</v>
      </c>
      <c r="B93" t="s">
        <v>159</v>
      </c>
      <c r="C93" s="147">
        <v>43220</v>
      </c>
      <c r="D93" s="16">
        <v>786</v>
      </c>
      <c r="E93" t="s">
        <v>282</v>
      </c>
      <c r="F93" t="s">
        <v>26</v>
      </c>
    </row>
    <row r="94" spans="1:6" x14ac:dyDescent="0.25">
      <c r="A94" t="s">
        <v>36</v>
      </c>
      <c r="B94" t="s">
        <v>159</v>
      </c>
      <c r="C94" s="148">
        <v>43220</v>
      </c>
      <c r="D94" s="16">
        <v>5678</v>
      </c>
      <c r="E94" t="s">
        <v>283</v>
      </c>
      <c r="F94" t="s">
        <v>26</v>
      </c>
    </row>
    <row r="95" spans="1:6" x14ac:dyDescent="0.25">
      <c r="A95" t="s">
        <v>36</v>
      </c>
      <c r="B95" t="s">
        <v>159</v>
      </c>
      <c r="C95" s="149">
        <v>43220</v>
      </c>
      <c r="D95" s="16">
        <v>7869</v>
      </c>
      <c r="E95" t="s">
        <v>284</v>
      </c>
      <c r="F95" t="s">
        <v>26</v>
      </c>
    </row>
    <row r="96" spans="1:6" x14ac:dyDescent="0.25">
      <c r="A96" t="s">
        <v>36</v>
      </c>
      <c r="B96" t="s">
        <v>159</v>
      </c>
      <c r="C96" s="150">
        <v>43220</v>
      </c>
      <c r="D96" s="16">
        <v>78978</v>
      </c>
      <c r="E96" t="s">
        <v>285</v>
      </c>
      <c r="F96" t="s">
        <v>26</v>
      </c>
    </row>
    <row r="97" spans="1:6" x14ac:dyDescent="0.25">
      <c r="A97" t="s">
        <v>36</v>
      </c>
      <c r="B97" t="s">
        <v>159</v>
      </c>
      <c r="C97" s="151">
        <v>43220</v>
      </c>
      <c r="D97" s="16">
        <v>16488</v>
      </c>
      <c r="E97" t="s">
        <v>286</v>
      </c>
      <c r="F97" t="s">
        <v>26</v>
      </c>
    </row>
    <row r="98" spans="1:6" x14ac:dyDescent="0.25">
      <c r="A98" t="s">
        <v>36</v>
      </c>
      <c r="B98" t="s">
        <v>159</v>
      </c>
      <c r="C98" s="152">
        <v>43220</v>
      </c>
      <c r="D98" s="16">
        <v>15408</v>
      </c>
      <c r="E98" t="s">
        <v>287</v>
      </c>
      <c r="F98" t="s">
        <v>26</v>
      </c>
    </row>
    <row r="99" spans="1:6" x14ac:dyDescent="0.25">
      <c r="A99" t="s">
        <v>36</v>
      </c>
      <c r="B99" t="s">
        <v>159</v>
      </c>
      <c r="C99" s="153">
        <v>43220</v>
      </c>
      <c r="D99" s="16">
        <v>4567</v>
      </c>
      <c r="E99" t="s">
        <v>288</v>
      </c>
      <c r="F99" t="s">
        <v>26</v>
      </c>
    </row>
    <row r="100" spans="1:6" x14ac:dyDescent="0.25">
      <c r="A100" t="s">
        <v>36</v>
      </c>
      <c r="B100" t="s">
        <v>159</v>
      </c>
      <c r="C100" s="154">
        <v>43220</v>
      </c>
      <c r="D100" s="16">
        <v>456</v>
      </c>
      <c r="E100" t="s">
        <v>289</v>
      </c>
      <c r="F100" t="s">
        <v>26</v>
      </c>
    </row>
    <row r="101" spans="1:6" x14ac:dyDescent="0.25">
      <c r="A101" t="s">
        <v>36</v>
      </c>
      <c r="B101" t="s">
        <v>159</v>
      </c>
      <c r="C101" s="155">
        <v>43222</v>
      </c>
      <c r="D101" s="16">
        <v>456</v>
      </c>
      <c r="E101" t="s">
        <v>290</v>
      </c>
      <c r="F101" t="s">
        <v>26</v>
      </c>
    </row>
    <row r="102" spans="1:6" x14ac:dyDescent="0.25">
      <c r="A102" t="s">
        <v>36</v>
      </c>
      <c r="B102" t="s">
        <v>159</v>
      </c>
      <c r="C102" s="156">
        <v>43222</v>
      </c>
      <c r="D102" s="16">
        <v>145</v>
      </c>
      <c r="E102" t="s">
        <v>291</v>
      </c>
      <c r="F102" t="s">
        <v>26</v>
      </c>
    </row>
    <row r="103" spans="1:6" x14ac:dyDescent="0.25">
      <c r="A103" t="s">
        <v>36</v>
      </c>
      <c r="B103" t="s">
        <v>159</v>
      </c>
      <c r="C103" s="157">
        <v>43222</v>
      </c>
      <c r="D103" s="16">
        <v>12647</v>
      </c>
      <c r="E103" t="s">
        <v>292</v>
      </c>
      <c r="F103" t="s">
        <v>26</v>
      </c>
    </row>
    <row r="104" spans="1:6" x14ac:dyDescent="0.25">
      <c r="A104" t="s">
        <v>45</v>
      </c>
      <c r="B104" t="s">
        <v>159</v>
      </c>
      <c r="C104" s="158">
        <v>43220</v>
      </c>
      <c r="D104" s="16">
        <v>7</v>
      </c>
      <c r="E104" t="s">
        <v>293</v>
      </c>
      <c r="F104" t="s">
        <v>26</v>
      </c>
    </row>
    <row r="105" spans="1:6" x14ac:dyDescent="0.25">
      <c r="A105" t="s">
        <v>45</v>
      </c>
      <c r="B105" t="s">
        <v>159</v>
      </c>
      <c r="C105" s="159">
        <v>43220</v>
      </c>
      <c r="D105" s="16">
        <v>786</v>
      </c>
      <c r="E105" t="s">
        <v>294</v>
      </c>
      <c r="F105" t="s">
        <v>26</v>
      </c>
    </row>
    <row r="106" spans="1:6" x14ac:dyDescent="0.25">
      <c r="A106" t="s">
        <v>45</v>
      </c>
      <c r="B106" t="s">
        <v>159</v>
      </c>
      <c r="C106" s="160">
        <v>43220</v>
      </c>
      <c r="D106" s="16">
        <v>5678</v>
      </c>
      <c r="E106" t="s">
        <v>295</v>
      </c>
      <c r="F106" t="s">
        <v>26</v>
      </c>
    </row>
    <row r="107" spans="1:6" x14ac:dyDescent="0.25">
      <c r="A107" t="s">
        <v>45</v>
      </c>
      <c r="B107" t="s">
        <v>159</v>
      </c>
      <c r="C107" s="161">
        <v>43220</v>
      </c>
      <c r="D107" s="16">
        <v>7869</v>
      </c>
      <c r="E107" t="s">
        <v>296</v>
      </c>
      <c r="F107" t="s">
        <v>26</v>
      </c>
    </row>
    <row r="108" spans="1:6" x14ac:dyDescent="0.25">
      <c r="A108" t="s">
        <v>45</v>
      </c>
      <c r="B108" t="s">
        <v>159</v>
      </c>
      <c r="C108" s="162">
        <v>43220</v>
      </c>
      <c r="D108" s="16">
        <v>616.79999999999995</v>
      </c>
      <c r="E108" t="s">
        <v>297</v>
      </c>
      <c r="F108" t="s">
        <v>26</v>
      </c>
    </row>
    <row r="109" spans="1:6" x14ac:dyDescent="0.25">
      <c r="A109" t="s">
        <v>25</v>
      </c>
      <c r="B109" t="s">
        <v>159</v>
      </c>
      <c r="C109" s="163">
        <v>43225</v>
      </c>
      <c r="D109" s="16">
        <v>3811.38</v>
      </c>
      <c r="E109" t="s">
        <v>298</v>
      </c>
      <c r="F109" t="s">
        <v>26</v>
      </c>
    </row>
    <row r="110" spans="1:6" x14ac:dyDescent="0.25">
      <c r="A110" t="s">
        <v>25</v>
      </c>
      <c r="B110" t="s">
        <v>159</v>
      </c>
      <c r="C110" s="164">
        <v>43230</v>
      </c>
      <c r="D110" s="16">
        <v>5280</v>
      </c>
      <c r="E110" t="s">
        <v>299</v>
      </c>
      <c r="F110" t="s">
        <v>26</v>
      </c>
    </row>
    <row r="111" spans="1:6" x14ac:dyDescent="0.25">
      <c r="A111" t="s">
        <v>33</v>
      </c>
      <c r="B111" t="s">
        <v>159</v>
      </c>
      <c r="C111" s="165">
        <v>43226</v>
      </c>
      <c r="D111" s="16">
        <v>16627.849999999999</v>
      </c>
      <c r="E111" t="s">
        <v>300</v>
      </c>
      <c r="F111" t="s">
        <v>26</v>
      </c>
    </row>
    <row r="112" spans="1:6" x14ac:dyDescent="0.25">
      <c r="A112" t="s">
        <v>33</v>
      </c>
      <c r="B112" t="s">
        <v>159</v>
      </c>
      <c r="C112" s="166">
        <v>43228</v>
      </c>
      <c r="D112" s="16">
        <v>6641.86</v>
      </c>
      <c r="E112" t="s">
        <v>301</v>
      </c>
      <c r="F112" t="s">
        <v>26</v>
      </c>
    </row>
    <row r="113" spans="1:6" x14ac:dyDescent="0.25">
      <c r="A113" t="s">
        <v>36</v>
      </c>
      <c r="B113" t="s">
        <v>159</v>
      </c>
      <c r="C113" s="167">
        <v>43225</v>
      </c>
      <c r="D113" s="16">
        <v>4567</v>
      </c>
      <c r="E113" t="s">
        <v>302</v>
      </c>
      <c r="F113" t="s">
        <v>26</v>
      </c>
    </row>
    <row r="114" spans="1:6" x14ac:dyDescent="0.25">
      <c r="A114" t="s">
        <v>36</v>
      </c>
      <c r="B114" t="s">
        <v>159</v>
      </c>
      <c r="C114" s="168">
        <v>43227</v>
      </c>
      <c r="D114" s="16">
        <v>456</v>
      </c>
      <c r="E114" t="s">
        <v>303</v>
      </c>
      <c r="F114" t="s">
        <v>26</v>
      </c>
    </row>
    <row r="115" spans="1:6" x14ac:dyDescent="0.25">
      <c r="A115" t="s">
        <v>36</v>
      </c>
      <c r="B115" t="s">
        <v>159</v>
      </c>
      <c r="C115" s="169">
        <v>43227</v>
      </c>
      <c r="D115" s="16">
        <v>456</v>
      </c>
      <c r="E115" t="s">
        <v>304</v>
      </c>
      <c r="F115" t="s">
        <v>26</v>
      </c>
    </row>
    <row r="116" spans="1:6" x14ac:dyDescent="0.25">
      <c r="A116" t="s">
        <v>36</v>
      </c>
      <c r="B116" t="s">
        <v>159</v>
      </c>
      <c r="C116" s="170">
        <v>43228</v>
      </c>
      <c r="D116" s="16">
        <v>145</v>
      </c>
      <c r="E116" t="s">
        <v>305</v>
      </c>
      <c r="F116" t="s">
        <v>26</v>
      </c>
    </row>
    <row r="117" spans="1:6" x14ac:dyDescent="0.25">
      <c r="A117" t="s">
        <v>36</v>
      </c>
      <c r="B117" t="s">
        <v>159</v>
      </c>
      <c r="C117" s="171">
        <v>43228</v>
      </c>
      <c r="D117" s="16">
        <v>12647</v>
      </c>
      <c r="E117" t="s">
        <v>306</v>
      </c>
      <c r="F117" t="s">
        <v>26</v>
      </c>
    </row>
    <row r="118" spans="1:6" x14ac:dyDescent="0.25">
      <c r="A118" t="s">
        <v>36</v>
      </c>
      <c r="B118" t="s">
        <v>159</v>
      </c>
      <c r="C118" s="172">
        <v>43229</v>
      </c>
      <c r="D118" s="16">
        <v>7</v>
      </c>
      <c r="E118" t="s">
        <v>307</v>
      </c>
      <c r="F118" t="s">
        <v>26</v>
      </c>
    </row>
    <row r="119" spans="1:6" x14ac:dyDescent="0.25">
      <c r="A119" t="s">
        <v>36</v>
      </c>
      <c r="B119" t="s">
        <v>159</v>
      </c>
      <c r="C119" s="173">
        <v>43229</v>
      </c>
      <c r="D119" s="16">
        <v>786</v>
      </c>
      <c r="E119" t="s">
        <v>308</v>
      </c>
      <c r="F119" t="s">
        <v>26</v>
      </c>
    </row>
    <row r="120" spans="1:6" x14ac:dyDescent="0.25">
      <c r="A120" t="s">
        <v>36</v>
      </c>
      <c r="B120" t="s">
        <v>159</v>
      </c>
      <c r="C120" s="174">
        <v>43230</v>
      </c>
      <c r="D120" s="16">
        <v>5678</v>
      </c>
      <c r="E120" t="s">
        <v>309</v>
      </c>
      <c r="F120" t="s">
        <v>26</v>
      </c>
    </row>
    <row r="121" spans="1:6" x14ac:dyDescent="0.25">
      <c r="A121" t="s">
        <v>36</v>
      </c>
      <c r="B121" t="s">
        <v>159</v>
      </c>
      <c r="C121" s="175">
        <v>43230</v>
      </c>
      <c r="D121" s="16">
        <v>4567</v>
      </c>
      <c r="E121" t="s">
        <v>310</v>
      </c>
      <c r="F121" t="s">
        <v>26</v>
      </c>
    </row>
    <row r="122" spans="1:6" x14ac:dyDescent="0.25">
      <c r="A122" t="s">
        <v>36</v>
      </c>
      <c r="B122" t="s">
        <v>159</v>
      </c>
      <c r="C122" s="176">
        <v>43230</v>
      </c>
      <c r="D122" s="16">
        <v>456</v>
      </c>
      <c r="E122" t="s">
        <v>311</v>
      </c>
      <c r="F122" t="s">
        <v>26</v>
      </c>
    </row>
    <row r="123" spans="1:6" x14ac:dyDescent="0.25">
      <c r="A123" t="s">
        <v>36</v>
      </c>
      <c r="B123" t="s">
        <v>159</v>
      </c>
      <c r="C123" s="177">
        <v>43230</v>
      </c>
      <c r="D123" s="16">
        <v>456</v>
      </c>
      <c r="E123" t="s">
        <v>312</v>
      </c>
      <c r="F123" t="s">
        <v>26</v>
      </c>
    </row>
    <row r="124" spans="1:6" x14ac:dyDescent="0.25">
      <c r="A124" t="s">
        <v>36</v>
      </c>
      <c r="B124" t="s">
        <v>159</v>
      </c>
      <c r="C124" s="178">
        <v>43230</v>
      </c>
      <c r="D124" s="16">
        <v>145</v>
      </c>
      <c r="E124" t="s">
        <v>313</v>
      </c>
      <c r="F124" t="s">
        <v>26</v>
      </c>
    </row>
    <row r="125" spans="1:6" x14ac:dyDescent="0.25">
      <c r="A125" t="s">
        <v>36</v>
      </c>
      <c r="B125" t="s">
        <v>159</v>
      </c>
      <c r="C125" s="179">
        <v>43230</v>
      </c>
      <c r="D125" s="16">
        <v>12647</v>
      </c>
      <c r="E125" t="s">
        <v>314</v>
      </c>
      <c r="F125" t="s">
        <v>26</v>
      </c>
    </row>
    <row r="126" spans="1:6" x14ac:dyDescent="0.25">
      <c r="A126" t="s">
        <v>36</v>
      </c>
      <c r="B126" t="s">
        <v>159</v>
      </c>
      <c r="C126" s="180">
        <v>43230</v>
      </c>
      <c r="D126" s="16">
        <v>7</v>
      </c>
      <c r="E126" t="s">
        <v>315</v>
      </c>
      <c r="F126" t="s">
        <v>26</v>
      </c>
    </row>
    <row r="127" spans="1:6" x14ac:dyDescent="0.25">
      <c r="A127" t="s">
        <v>45</v>
      </c>
      <c r="B127" t="s">
        <v>159</v>
      </c>
      <c r="C127" s="181">
        <v>43226</v>
      </c>
      <c r="D127" s="16">
        <v>786</v>
      </c>
      <c r="E127" t="s">
        <v>316</v>
      </c>
      <c r="F127" t="s">
        <v>26</v>
      </c>
    </row>
    <row r="128" spans="1:6" x14ac:dyDescent="0.25">
      <c r="A128" t="s">
        <v>45</v>
      </c>
      <c r="B128" t="s">
        <v>159</v>
      </c>
      <c r="C128" s="182">
        <v>43230</v>
      </c>
      <c r="D128" s="16">
        <v>5678</v>
      </c>
      <c r="E128" t="s">
        <v>317</v>
      </c>
      <c r="F128" t="s">
        <v>26</v>
      </c>
    </row>
    <row r="129" spans="1:6" x14ac:dyDescent="0.25">
      <c r="A129" t="s">
        <v>25</v>
      </c>
      <c r="B129" t="s">
        <v>159</v>
      </c>
      <c r="C129" s="183">
        <v>43235</v>
      </c>
      <c r="D129" s="16">
        <v>7869</v>
      </c>
      <c r="E129" t="s">
        <v>318</v>
      </c>
      <c r="F129" t="s">
        <v>26</v>
      </c>
    </row>
    <row r="130" spans="1:6" x14ac:dyDescent="0.25">
      <c r="A130" t="s">
        <v>25</v>
      </c>
      <c r="B130" t="s">
        <v>159</v>
      </c>
      <c r="C130" s="184">
        <v>43235</v>
      </c>
      <c r="D130" s="16">
        <v>145</v>
      </c>
      <c r="E130" t="s">
        <v>319</v>
      </c>
      <c r="F130" t="s">
        <v>26</v>
      </c>
    </row>
    <row r="131" spans="1:6" x14ac:dyDescent="0.25">
      <c r="A131" t="s">
        <v>25</v>
      </c>
      <c r="B131" t="s">
        <v>159</v>
      </c>
      <c r="C131" s="185">
        <v>43235</v>
      </c>
      <c r="D131" s="16">
        <v>12647</v>
      </c>
      <c r="E131" t="s">
        <v>320</v>
      </c>
      <c r="F131" t="s">
        <v>26</v>
      </c>
    </row>
    <row r="132" spans="1:6" x14ac:dyDescent="0.25">
      <c r="A132" t="s">
        <v>27</v>
      </c>
      <c r="B132" t="s">
        <v>159</v>
      </c>
      <c r="C132" s="186">
        <v>43235</v>
      </c>
      <c r="D132" s="16">
        <v>7</v>
      </c>
      <c r="E132" t="s">
        <v>321</v>
      </c>
      <c r="F132" t="s">
        <v>26</v>
      </c>
    </row>
    <row r="133" spans="1:6" x14ac:dyDescent="0.25">
      <c r="A133" t="s">
        <v>27</v>
      </c>
      <c r="B133" t="s">
        <v>159</v>
      </c>
      <c r="C133" s="187">
        <v>43235</v>
      </c>
      <c r="D133" s="16">
        <v>786</v>
      </c>
      <c r="E133" t="s">
        <v>322</v>
      </c>
      <c r="F133" t="s">
        <v>26</v>
      </c>
    </row>
    <row r="134" spans="1:6" x14ac:dyDescent="0.25">
      <c r="A134" t="s">
        <v>33</v>
      </c>
      <c r="B134" t="s">
        <v>159</v>
      </c>
      <c r="C134" s="188">
        <v>43233</v>
      </c>
      <c r="D134" s="16">
        <v>5678</v>
      </c>
      <c r="E134" t="s">
        <v>323</v>
      </c>
      <c r="F134" t="s">
        <v>26</v>
      </c>
    </row>
    <row r="135" spans="1:6" x14ac:dyDescent="0.25">
      <c r="A135" t="s">
        <v>33</v>
      </c>
      <c r="B135" t="s">
        <v>159</v>
      </c>
      <c r="C135" s="189">
        <v>43234</v>
      </c>
      <c r="D135" s="16">
        <v>7869</v>
      </c>
      <c r="E135" t="s">
        <v>324</v>
      </c>
      <c r="F135" t="s">
        <v>26</v>
      </c>
    </row>
    <row r="136" spans="1:6" x14ac:dyDescent="0.25">
      <c r="A136" t="s">
        <v>33</v>
      </c>
      <c r="B136" t="s">
        <v>159</v>
      </c>
      <c r="C136" s="190">
        <v>43235</v>
      </c>
      <c r="D136" s="16">
        <v>456</v>
      </c>
      <c r="E136" t="s">
        <v>325</v>
      </c>
      <c r="F136" t="s">
        <v>26</v>
      </c>
    </row>
    <row r="137" spans="1:6" x14ac:dyDescent="0.25">
      <c r="A137" t="s">
        <v>33</v>
      </c>
      <c r="B137" t="s">
        <v>159</v>
      </c>
      <c r="C137" s="191">
        <v>43235</v>
      </c>
      <c r="D137" s="16">
        <v>145</v>
      </c>
      <c r="E137" t="s">
        <v>326</v>
      </c>
      <c r="F137" t="s">
        <v>26</v>
      </c>
    </row>
    <row r="138" spans="1:6" x14ac:dyDescent="0.25">
      <c r="A138" t="s">
        <v>33</v>
      </c>
      <c r="B138" t="s">
        <v>159</v>
      </c>
      <c r="C138" s="192">
        <v>43235</v>
      </c>
      <c r="D138" s="16">
        <v>12647</v>
      </c>
      <c r="E138" t="s">
        <v>327</v>
      </c>
      <c r="F138" t="s">
        <v>26</v>
      </c>
    </row>
    <row r="139" spans="1:6" x14ac:dyDescent="0.25">
      <c r="A139" t="s">
        <v>33</v>
      </c>
      <c r="B139" t="s">
        <v>159</v>
      </c>
      <c r="C139" s="193">
        <v>43235</v>
      </c>
      <c r="D139" s="16">
        <v>7</v>
      </c>
      <c r="E139" t="s">
        <v>328</v>
      </c>
      <c r="F139" t="s">
        <v>26</v>
      </c>
    </row>
    <row r="140" spans="1:6" x14ac:dyDescent="0.25">
      <c r="A140" t="s">
        <v>33</v>
      </c>
      <c r="B140" t="s">
        <v>159</v>
      </c>
      <c r="C140" s="194">
        <v>43235</v>
      </c>
      <c r="D140" s="16">
        <v>786</v>
      </c>
      <c r="E140" t="s">
        <v>329</v>
      </c>
      <c r="F140" t="s">
        <v>26</v>
      </c>
    </row>
    <row r="141" spans="1:6" x14ac:dyDescent="0.25">
      <c r="A141" t="s">
        <v>33</v>
      </c>
      <c r="B141" t="s">
        <v>159</v>
      </c>
      <c r="C141" s="195">
        <v>43235</v>
      </c>
      <c r="D141" s="16">
        <v>5678</v>
      </c>
      <c r="E141" t="s">
        <v>330</v>
      </c>
      <c r="F141" t="s">
        <v>26</v>
      </c>
    </row>
    <row r="142" spans="1:6" x14ac:dyDescent="0.25">
      <c r="A142" t="s">
        <v>33</v>
      </c>
      <c r="B142" t="s">
        <v>159</v>
      </c>
      <c r="C142" s="196">
        <v>43235</v>
      </c>
      <c r="D142" s="16">
        <v>7869</v>
      </c>
      <c r="E142" t="s">
        <v>331</v>
      </c>
      <c r="F142" t="s">
        <v>26</v>
      </c>
    </row>
    <row r="143" spans="1:6" x14ac:dyDescent="0.25">
      <c r="A143" t="s">
        <v>33</v>
      </c>
      <c r="B143" t="s">
        <v>159</v>
      </c>
      <c r="C143" s="197">
        <v>43235</v>
      </c>
      <c r="D143" s="16">
        <v>6553.44</v>
      </c>
      <c r="E143" t="s">
        <v>332</v>
      </c>
      <c r="F143" t="s">
        <v>26</v>
      </c>
    </row>
    <row r="144" spans="1:6" x14ac:dyDescent="0.25">
      <c r="A144" t="s">
        <v>33</v>
      </c>
      <c r="B144" t="s">
        <v>159</v>
      </c>
      <c r="C144" s="198">
        <v>43235</v>
      </c>
      <c r="D144" s="16">
        <v>5629.56</v>
      </c>
      <c r="E144" t="s">
        <v>333</v>
      </c>
      <c r="F144" t="s">
        <v>26</v>
      </c>
    </row>
    <row r="145" spans="1:6" x14ac:dyDescent="0.25">
      <c r="A145" t="s">
        <v>33</v>
      </c>
      <c r="B145" t="s">
        <v>159</v>
      </c>
      <c r="C145" s="199">
        <v>43235</v>
      </c>
      <c r="D145" s="16">
        <v>9054</v>
      </c>
      <c r="E145" t="s">
        <v>334</v>
      </c>
      <c r="F145" t="s">
        <v>26</v>
      </c>
    </row>
    <row r="146" spans="1:6" x14ac:dyDescent="0.25">
      <c r="A146" t="s">
        <v>33</v>
      </c>
      <c r="B146" t="s">
        <v>159</v>
      </c>
      <c r="C146" s="200">
        <v>43235</v>
      </c>
      <c r="D146" s="16">
        <v>5511.6</v>
      </c>
      <c r="E146" t="s">
        <v>335</v>
      </c>
      <c r="F146" t="s">
        <v>26</v>
      </c>
    </row>
    <row r="147" spans="1:6" x14ac:dyDescent="0.25">
      <c r="A147" t="s">
        <v>33</v>
      </c>
      <c r="B147" t="s">
        <v>159</v>
      </c>
      <c r="C147" s="201">
        <v>43236</v>
      </c>
      <c r="D147" s="16">
        <v>20446.66</v>
      </c>
      <c r="E147" t="s">
        <v>336</v>
      </c>
      <c r="F147" t="s">
        <v>26</v>
      </c>
    </row>
    <row r="148" spans="1:6" x14ac:dyDescent="0.25">
      <c r="A148" t="s">
        <v>36</v>
      </c>
      <c r="B148" t="s">
        <v>159</v>
      </c>
      <c r="C148" s="202">
        <v>43233</v>
      </c>
      <c r="D148" s="16">
        <v>4567</v>
      </c>
      <c r="E148" t="s">
        <v>337</v>
      </c>
      <c r="F148" t="s">
        <v>26</v>
      </c>
    </row>
    <row r="149" spans="1:6" x14ac:dyDescent="0.25">
      <c r="A149" t="s">
        <v>36</v>
      </c>
      <c r="B149" t="s">
        <v>159</v>
      </c>
      <c r="C149" s="203">
        <v>43233</v>
      </c>
      <c r="D149" s="16">
        <v>456</v>
      </c>
      <c r="E149" t="s">
        <v>338</v>
      </c>
      <c r="F149" t="s">
        <v>26</v>
      </c>
    </row>
    <row r="150" spans="1:6" x14ac:dyDescent="0.25">
      <c r="A150" t="s">
        <v>36</v>
      </c>
      <c r="B150" t="s">
        <v>159</v>
      </c>
      <c r="C150" s="204">
        <v>43233</v>
      </c>
      <c r="D150" s="16">
        <v>456</v>
      </c>
      <c r="E150" t="s">
        <v>339</v>
      </c>
      <c r="F150" t="s">
        <v>26</v>
      </c>
    </row>
    <row r="151" spans="1:6" x14ac:dyDescent="0.25">
      <c r="A151" t="s">
        <v>36</v>
      </c>
      <c r="B151" t="s">
        <v>159</v>
      </c>
      <c r="C151" s="205">
        <v>43233</v>
      </c>
      <c r="D151" s="16">
        <v>145</v>
      </c>
      <c r="E151" t="s">
        <v>340</v>
      </c>
      <c r="F151" t="s">
        <v>26</v>
      </c>
    </row>
    <row r="152" spans="1:6" x14ac:dyDescent="0.25">
      <c r="A152" t="s">
        <v>36</v>
      </c>
      <c r="B152" t="s">
        <v>159</v>
      </c>
      <c r="C152" s="206">
        <v>43235</v>
      </c>
      <c r="D152" s="16">
        <v>12647</v>
      </c>
      <c r="E152" t="s">
        <v>341</v>
      </c>
      <c r="F152" t="s">
        <v>26</v>
      </c>
    </row>
    <row r="153" spans="1:6" x14ac:dyDescent="0.25">
      <c r="A153" t="s">
        <v>36</v>
      </c>
      <c r="B153" t="s">
        <v>159</v>
      </c>
      <c r="C153" s="207">
        <v>43235</v>
      </c>
      <c r="D153" s="16">
        <v>7</v>
      </c>
      <c r="E153" t="s">
        <v>342</v>
      </c>
      <c r="F153" t="s">
        <v>26</v>
      </c>
    </row>
    <row r="154" spans="1:6" x14ac:dyDescent="0.25">
      <c r="A154" t="s">
        <v>36</v>
      </c>
      <c r="B154" t="s">
        <v>159</v>
      </c>
      <c r="C154" s="208">
        <v>43235</v>
      </c>
      <c r="D154" s="16">
        <v>786</v>
      </c>
      <c r="E154" t="s">
        <v>343</v>
      </c>
      <c r="F154" t="s">
        <v>26</v>
      </c>
    </row>
    <row r="155" spans="1:6" x14ac:dyDescent="0.25">
      <c r="A155" t="s">
        <v>36</v>
      </c>
      <c r="B155" t="s">
        <v>159</v>
      </c>
      <c r="C155" s="209">
        <v>43235</v>
      </c>
      <c r="D155" s="16">
        <v>5678</v>
      </c>
      <c r="E155" t="s">
        <v>344</v>
      </c>
      <c r="F155" t="s">
        <v>26</v>
      </c>
    </row>
    <row r="156" spans="1:6" x14ac:dyDescent="0.25">
      <c r="A156" t="s">
        <v>36</v>
      </c>
      <c r="B156" t="s">
        <v>159</v>
      </c>
      <c r="C156" s="210">
        <v>43235</v>
      </c>
      <c r="D156" s="16">
        <v>4567</v>
      </c>
      <c r="E156" t="s">
        <v>345</v>
      </c>
      <c r="F156" t="s">
        <v>26</v>
      </c>
    </row>
    <row r="157" spans="1:6" x14ac:dyDescent="0.25">
      <c r="A157" t="s">
        <v>36</v>
      </c>
      <c r="B157" t="s">
        <v>159</v>
      </c>
      <c r="C157" s="211">
        <v>43235</v>
      </c>
      <c r="D157" s="16">
        <v>456</v>
      </c>
      <c r="E157" t="s">
        <v>346</v>
      </c>
      <c r="F157" t="s">
        <v>26</v>
      </c>
    </row>
    <row r="158" spans="1:6" x14ac:dyDescent="0.25">
      <c r="A158" t="s">
        <v>36</v>
      </c>
      <c r="B158" t="s">
        <v>159</v>
      </c>
      <c r="C158" s="212">
        <v>43235</v>
      </c>
      <c r="D158" s="16">
        <v>456</v>
      </c>
      <c r="E158" t="s">
        <v>347</v>
      </c>
      <c r="F158" t="s">
        <v>26</v>
      </c>
    </row>
    <row r="159" spans="1:6" x14ac:dyDescent="0.25">
      <c r="A159" t="s">
        <v>36</v>
      </c>
      <c r="B159" t="s">
        <v>159</v>
      </c>
      <c r="C159" s="213">
        <v>43236</v>
      </c>
      <c r="D159" s="16">
        <v>145</v>
      </c>
      <c r="E159" t="s">
        <v>348</v>
      </c>
      <c r="F159" t="s">
        <v>26</v>
      </c>
    </row>
    <row r="160" spans="1:6" x14ac:dyDescent="0.25">
      <c r="A160" t="s">
        <v>36</v>
      </c>
      <c r="B160" t="s">
        <v>159</v>
      </c>
      <c r="C160" s="214">
        <v>43236</v>
      </c>
      <c r="D160" s="16">
        <v>12647</v>
      </c>
      <c r="E160" t="s">
        <v>349</v>
      </c>
      <c r="F160" t="s">
        <v>26</v>
      </c>
    </row>
    <row r="161" spans="1:6" x14ac:dyDescent="0.25">
      <c r="A161" t="s">
        <v>36</v>
      </c>
      <c r="B161" t="s">
        <v>159</v>
      </c>
      <c r="C161" s="215">
        <v>43236</v>
      </c>
      <c r="D161" s="16">
        <v>7</v>
      </c>
      <c r="E161" t="s">
        <v>350</v>
      </c>
      <c r="F161" t="s">
        <v>26</v>
      </c>
    </row>
    <row r="162" spans="1:6" x14ac:dyDescent="0.25">
      <c r="A162" t="s">
        <v>36</v>
      </c>
      <c r="B162" t="s">
        <v>159</v>
      </c>
      <c r="C162" s="216">
        <v>43236</v>
      </c>
      <c r="D162" s="16">
        <v>786</v>
      </c>
      <c r="E162" t="s">
        <v>351</v>
      </c>
      <c r="F162" t="s">
        <v>26</v>
      </c>
    </row>
    <row r="163" spans="1:6" x14ac:dyDescent="0.25">
      <c r="A163" t="s">
        <v>45</v>
      </c>
      <c r="B163" t="s">
        <v>159</v>
      </c>
      <c r="C163" s="217">
        <v>43235</v>
      </c>
      <c r="D163" s="16">
        <v>5678</v>
      </c>
      <c r="E163" t="s">
        <v>352</v>
      </c>
      <c r="F163" t="s">
        <v>26</v>
      </c>
    </row>
    <row r="164" spans="1:6" x14ac:dyDescent="0.25">
      <c r="A164" t="s">
        <v>45</v>
      </c>
      <c r="B164" t="s">
        <v>159</v>
      </c>
      <c r="C164" s="218">
        <v>43235</v>
      </c>
      <c r="D164" s="16">
        <v>7869</v>
      </c>
      <c r="E164" t="s">
        <v>353</v>
      </c>
      <c r="F164" t="s">
        <v>26</v>
      </c>
    </row>
    <row r="165" spans="1:6" x14ac:dyDescent="0.25">
      <c r="A165" t="s">
        <v>45</v>
      </c>
      <c r="B165" t="s">
        <v>159</v>
      </c>
      <c r="C165" s="219">
        <v>43235</v>
      </c>
      <c r="D165" s="16">
        <v>625.26</v>
      </c>
      <c r="E165" t="s">
        <v>354</v>
      </c>
      <c r="F165" t="s">
        <v>26</v>
      </c>
    </row>
    <row r="166" spans="1:6" x14ac:dyDescent="0.25">
      <c r="A166" t="s">
        <v>45</v>
      </c>
      <c r="B166" t="s">
        <v>159</v>
      </c>
      <c r="C166" s="220">
        <v>43235</v>
      </c>
      <c r="D166" s="16">
        <v>19123.2</v>
      </c>
      <c r="E166" t="s">
        <v>355</v>
      </c>
      <c r="F166" t="s">
        <v>26</v>
      </c>
    </row>
    <row r="167" spans="1:6" x14ac:dyDescent="0.25">
      <c r="A167" t="s">
        <v>48</v>
      </c>
      <c r="B167" t="s">
        <v>159</v>
      </c>
      <c r="C167" s="221">
        <v>43233</v>
      </c>
      <c r="D167" s="16">
        <v>4567</v>
      </c>
      <c r="E167" t="s">
        <v>356</v>
      </c>
      <c r="F167" t="s">
        <v>26</v>
      </c>
    </row>
    <row r="168" spans="1:6" x14ac:dyDescent="0.25">
      <c r="A168" t="s">
        <v>48</v>
      </c>
      <c r="B168" t="s">
        <v>159</v>
      </c>
      <c r="C168" s="222">
        <v>43235</v>
      </c>
      <c r="D168" s="16">
        <v>456</v>
      </c>
      <c r="E168" t="s">
        <v>357</v>
      </c>
      <c r="F168" t="s">
        <v>26</v>
      </c>
    </row>
    <row r="169" spans="1:6" x14ac:dyDescent="0.25">
      <c r="A169" t="s">
        <v>48</v>
      </c>
      <c r="B169" t="s">
        <v>159</v>
      </c>
      <c r="C169" s="223">
        <v>43235</v>
      </c>
      <c r="D169" s="16">
        <v>456</v>
      </c>
      <c r="E169" t="s">
        <v>358</v>
      </c>
      <c r="F169" t="s">
        <v>26</v>
      </c>
    </row>
    <row r="170" spans="1:6" x14ac:dyDescent="0.25">
      <c r="A170" t="s">
        <v>48</v>
      </c>
      <c r="B170" t="s">
        <v>159</v>
      </c>
      <c r="C170" s="224">
        <v>43235</v>
      </c>
      <c r="D170" s="16">
        <v>145</v>
      </c>
      <c r="E170" t="s">
        <v>359</v>
      </c>
      <c r="F170" t="s">
        <v>26</v>
      </c>
    </row>
    <row r="171" spans="1:6" x14ac:dyDescent="0.25">
      <c r="A171" t="s">
        <v>48</v>
      </c>
      <c r="B171" t="s">
        <v>159</v>
      </c>
      <c r="C171" s="225">
        <v>43235</v>
      </c>
      <c r="D171" s="16">
        <v>12647</v>
      </c>
      <c r="E171" t="s">
        <v>360</v>
      </c>
      <c r="F171" t="s">
        <v>26</v>
      </c>
    </row>
    <row r="172" spans="1:6" x14ac:dyDescent="0.25">
      <c r="A172" t="s">
        <v>48</v>
      </c>
      <c r="B172" t="s">
        <v>159</v>
      </c>
      <c r="C172" s="226">
        <v>43236</v>
      </c>
      <c r="D172" s="16">
        <v>7</v>
      </c>
      <c r="E172" t="s">
        <v>361</v>
      </c>
      <c r="F172" t="s">
        <v>26</v>
      </c>
    </row>
    <row r="173" spans="1:6" x14ac:dyDescent="0.25">
      <c r="A173" t="s">
        <v>36</v>
      </c>
      <c r="B173" t="s">
        <v>159</v>
      </c>
      <c r="C173" s="227">
        <v>43239</v>
      </c>
      <c r="D173" s="16">
        <v>786</v>
      </c>
      <c r="E173" t="s">
        <v>362</v>
      </c>
      <c r="F173" t="s">
        <v>26</v>
      </c>
    </row>
    <row r="174" spans="1:6" x14ac:dyDescent="0.25">
      <c r="C174" s="1"/>
      <c r="D174" s="16"/>
    </row>
    <row r="175" spans="1:6" x14ac:dyDescent="0.25">
      <c r="C175" s="1"/>
      <c r="D175" s="16"/>
    </row>
    <row r="176" spans="1:6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autoFilter ref="A1:H17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228">
        <v>43166</v>
      </c>
      <c r="D2" s="16">
        <v>4789</v>
      </c>
      <c r="E2" t="s">
        <v>363</v>
      </c>
      <c r="F2" t="s">
        <v>26</v>
      </c>
    </row>
    <row r="3" spans="1:8" x14ac:dyDescent="0.25">
      <c r="A3" t="s">
        <v>26</v>
      </c>
      <c r="B3" t="s">
        <v>159</v>
      </c>
      <c r="C3" s="229">
        <v>43172</v>
      </c>
      <c r="D3" s="16">
        <v>459</v>
      </c>
      <c r="E3" t="s">
        <v>364</v>
      </c>
      <c r="F3" t="s">
        <v>26</v>
      </c>
    </row>
    <row r="4" spans="1:8" x14ac:dyDescent="0.25">
      <c r="A4" t="s">
        <v>26</v>
      </c>
      <c r="B4" t="s">
        <v>159</v>
      </c>
      <c r="C4" s="230">
        <v>43173</v>
      </c>
      <c r="D4" s="16">
        <v>459</v>
      </c>
      <c r="E4" t="s">
        <v>365</v>
      </c>
      <c r="F4" t="s">
        <v>26</v>
      </c>
    </row>
    <row r="5" spans="1:8" x14ac:dyDescent="0.25">
      <c r="A5" t="s">
        <v>26</v>
      </c>
      <c r="B5" t="s">
        <v>159</v>
      </c>
      <c r="C5" s="231">
        <v>43180</v>
      </c>
      <c r="D5" s="16">
        <v>4597</v>
      </c>
      <c r="E5" t="s">
        <v>366</v>
      </c>
      <c r="F5" t="s">
        <v>26</v>
      </c>
    </row>
    <row r="6" spans="1:8" x14ac:dyDescent="0.25">
      <c r="A6" t="s">
        <v>26</v>
      </c>
      <c r="B6" t="s">
        <v>159</v>
      </c>
      <c r="C6" s="232">
        <v>43196</v>
      </c>
      <c r="D6" s="16">
        <v>459</v>
      </c>
      <c r="E6" t="s">
        <v>367</v>
      </c>
      <c r="F6" t="s">
        <v>26</v>
      </c>
    </row>
    <row r="7" spans="1:8" x14ac:dyDescent="0.25">
      <c r="A7" t="s">
        <v>26</v>
      </c>
      <c r="B7" t="s">
        <v>159</v>
      </c>
      <c r="C7" s="233">
        <v>43201</v>
      </c>
      <c r="D7" s="16">
        <v>789</v>
      </c>
      <c r="E7" t="s">
        <v>368</v>
      </c>
      <c r="F7" t="s">
        <v>26</v>
      </c>
    </row>
    <row r="8" spans="1:8" x14ac:dyDescent="0.25">
      <c r="A8" t="s">
        <v>26</v>
      </c>
      <c r="B8" t="s">
        <v>159</v>
      </c>
      <c r="C8" s="234">
        <v>43207</v>
      </c>
      <c r="D8" s="16">
        <v>798</v>
      </c>
      <c r="E8" t="s">
        <v>369</v>
      </c>
      <c r="F8" t="s">
        <v>26</v>
      </c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36</v>
      </c>
      <c r="B2" t="s">
        <v>159</v>
      </c>
      <c r="C2" s="235">
        <v>43220</v>
      </c>
      <c r="D2" s="16">
        <v>78957</v>
      </c>
      <c r="E2" t="s">
        <v>370</v>
      </c>
      <c r="F2" t="s">
        <v>26</v>
      </c>
    </row>
    <row r="3" spans="1:8" x14ac:dyDescent="0.25">
      <c r="A3" t="s">
        <v>26</v>
      </c>
      <c r="B3" t="s">
        <v>159</v>
      </c>
      <c r="C3" s="236">
        <v>43230</v>
      </c>
      <c r="D3" s="16">
        <v>7597</v>
      </c>
      <c r="E3" t="s">
        <v>371</v>
      </c>
      <c r="F3" t="s">
        <v>26</v>
      </c>
    </row>
    <row r="4" spans="1:8" x14ac:dyDescent="0.25">
      <c r="A4" t="s">
        <v>26</v>
      </c>
      <c r="B4" t="s">
        <v>159</v>
      </c>
      <c r="C4" s="237">
        <v>43230</v>
      </c>
      <c r="D4" s="16">
        <v>789</v>
      </c>
      <c r="E4" t="s">
        <v>372</v>
      </c>
      <c r="F4" t="s">
        <v>26</v>
      </c>
    </row>
    <row r="5" spans="1:8" x14ac:dyDescent="0.25">
      <c r="A5" t="s">
        <v>26</v>
      </c>
      <c r="B5" t="s">
        <v>159</v>
      </c>
      <c r="C5" s="238">
        <v>43230</v>
      </c>
      <c r="D5" s="16">
        <v>789</v>
      </c>
      <c r="E5" t="s">
        <v>373</v>
      </c>
      <c r="F5" t="s">
        <v>26</v>
      </c>
    </row>
    <row r="6" spans="1:8" x14ac:dyDescent="0.25">
      <c r="A6" t="s">
        <v>36</v>
      </c>
      <c r="B6" t="s">
        <v>159</v>
      </c>
      <c r="C6" s="239">
        <v>43230</v>
      </c>
      <c r="D6" s="16">
        <v>789</v>
      </c>
      <c r="E6" t="s">
        <v>374</v>
      </c>
      <c r="F6" t="s">
        <v>26</v>
      </c>
    </row>
    <row r="7" spans="1:8" x14ac:dyDescent="0.25">
      <c r="A7" t="s">
        <v>36</v>
      </c>
      <c r="B7" t="s">
        <v>159</v>
      </c>
      <c r="C7" s="240">
        <v>43230</v>
      </c>
      <c r="D7" s="16">
        <v>78965</v>
      </c>
      <c r="E7" t="s">
        <v>375</v>
      </c>
      <c r="F7" t="s">
        <v>26</v>
      </c>
    </row>
    <row r="8" spans="1:8" x14ac:dyDescent="0.25">
      <c r="A8" t="s">
        <v>48</v>
      </c>
      <c r="B8" t="s">
        <v>159</v>
      </c>
      <c r="C8" s="241">
        <v>43230</v>
      </c>
      <c r="D8" s="16">
        <v>4596</v>
      </c>
      <c r="E8" t="s">
        <v>376</v>
      </c>
      <c r="F8" t="s">
        <v>26</v>
      </c>
    </row>
    <row r="9" spans="1:8" x14ac:dyDescent="0.25">
      <c r="A9" t="s">
        <v>48</v>
      </c>
      <c r="B9" t="s">
        <v>159</v>
      </c>
      <c r="C9" s="242">
        <v>43230</v>
      </c>
      <c r="D9" s="16">
        <v>4597</v>
      </c>
      <c r="E9" t="s">
        <v>377</v>
      </c>
      <c r="F9" t="s">
        <v>26</v>
      </c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36</v>
      </c>
      <c r="B2" t="s">
        <v>159</v>
      </c>
      <c r="C2" s="243">
        <v>43190</v>
      </c>
      <c r="D2" s="16">
        <v>7896</v>
      </c>
      <c r="E2" t="s">
        <v>378</v>
      </c>
      <c r="F2" t="s">
        <v>26</v>
      </c>
    </row>
    <row r="3" spans="1:8" x14ac:dyDescent="0.25">
      <c r="A3" t="s">
        <v>36</v>
      </c>
      <c r="B3" t="s">
        <v>159</v>
      </c>
      <c r="C3" s="244">
        <v>43190</v>
      </c>
      <c r="D3" s="16">
        <v>11241</v>
      </c>
      <c r="E3" t="s">
        <v>379</v>
      </c>
      <c r="F3" t="s">
        <v>26</v>
      </c>
    </row>
    <row r="4" spans="1:8" x14ac:dyDescent="0.25">
      <c r="A4" t="s">
        <v>42</v>
      </c>
      <c r="B4" t="s">
        <v>159</v>
      </c>
      <c r="C4" s="245">
        <v>43146</v>
      </c>
      <c r="D4" s="16">
        <v>4596</v>
      </c>
      <c r="E4" t="s">
        <v>380</v>
      </c>
      <c r="F4" t="s">
        <v>26</v>
      </c>
    </row>
    <row r="5" spans="1:8" x14ac:dyDescent="0.25">
      <c r="A5" t="s">
        <v>42</v>
      </c>
      <c r="B5" t="s">
        <v>159</v>
      </c>
      <c r="C5" s="246">
        <v>43146</v>
      </c>
      <c r="D5" s="16">
        <v>7896</v>
      </c>
      <c r="E5" t="s">
        <v>381</v>
      </c>
      <c r="F5" t="s">
        <v>26</v>
      </c>
    </row>
    <row r="6" spans="1:8" x14ac:dyDescent="0.25">
      <c r="A6" t="s">
        <v>42</v>
      </c>
      <c r="B6" t="s">
        <v>159</v>
      </c>
      <c r="C6" s="247">
        <v>43146</v>
      </c>
      <c r="D6" s="16">
        <v>11241</v>
      </c>
      <c r="E6" t="s">
        <v>382</v>
      </c>
      <c r="F6" t="s">
        <v>26</v>
      </c>
    </row>
    <row r="7" spans="1:8" x14ac:dyDescent="0.25">
      <c r="A7" t="s">
        <v>42</v>
      </c>
      <c r="B7" t="s">
        <v>159</v>
      </c>
      <c r="C7" s="248">
        <v>43146</v>
      </c>
      <c r="D7" s="16">
        <v>4596</v>
      </c>
      <c r="E7" t="s">
        <v>383</v>
      </c>
      <c r="F7" t="s">
        <v>26</v>
      </c>
    </row>
    <row r="8" spans="1:8" x14ac:dyDescent="0.25">
      <c r="A8" t="s">
        <v>42</v>
      </c>
      <c r="B8" t="s">
        <v>159</v>
      </c>
      <c r="C8" s="249">
        <v>43146</v>
      </c>
      <c r="D8" s="16">
        <v>7027.16</v>
      </c>
      <c r="E8" t="s">
        <v>384</v>
      </c>
      <c r="F8" t="s">
        <v>26</v>
      </c>
    </row>
    <row r="9" spans="1:8" x14ac:dyDescent="0.25">
      <c r="A9" t="s">
        <v>42</v>
      </c>
      <c r="B9" t="s">
        <v>159</v>
      </c>
      <c r="C9" s="250">
        <v>43146</v>
      </c>
      <c r="D9" s="16">
        <v>7896</v>
      </c>
      <c r="E9" t="s">
        <v>385</v>
      </c>
      <c r="F9" t="s">
        <v>26</v>
      </c>
    </row>
    <row r="10" spans="1:8" x14ac:dyDescent="0.25">
      <c r="A10" t="s">
        <v>42</v>
      </c>
      <c r="B10" t="s">
        <v>159</v>
      </c>
      <c r="C10" s="251">
        <v>43146</v>
      </c>
      <c r="D10" s="16">
        <v>11241</v>
      </c>
      <c r="E10" t="s">
        <v>386</v>
      </c>
      <c r="F10" t="s">
        <v>26</v>
      </c>
    </row>
    <row r="11" spans="1:8" x14ac:dyDescent="0.25">
      <c r="A11" t="s">
        <v>42</v>
      </c>
      <c r="B11" t="s">
        <v>159</v>
      </c>
      <c r="C11" s="252">
        <v>43146</v>
      </c>
      <c r="D11" s="16">
        <v>4596</v>
      </c>
      <c r="E11" t="s">
        <v>387</v>
      </c>
      <c r="F11" t="s">
        <v>26</v>
      </c>
    </row>
    <row r="12" spans="1:8" x14ac:dyDescent="0.25">
      <c r="A12" t="s">
        <v>42</v>
      </c>
      <c r="B12" t="s">
        <v>159</v>
      </c>
      <c r="C12" s="253">
        <v>43174</v>
      </c>
      <c r="D12" s="16">
        <v>21099.68</v>
      </c>
      <c r="E12" t="s">
        <v>388</v>
      </c>
      <c r="F12" t="s">
        <v>26</v>
      </c>
    </row>
    <row r="13" spans="1:8" x14ac:dyDescent="0.25">
      <c r="A13" t="s">
        <v>42</v>
      </c>
      <c r="B13" t="s">
        <v>159</v>
      </c>
      <c r="C13" s="254">
        <v>43174</v>
      </c>
      <c r="D13" s="16">
        <v>24926.92</v>
      </c>
      <c r="E13" t="s">
        <v>389</v>
      </c>
      <c r="F13" t="s">
        <v>26</v>
      </c>
    </row>
    <row r="14" spans="1:8" x14ac:dyDescent="0.25">
      <c r="A14" t="s">
        <v>42</v>
      </c>
      <c r="B14" t="s">
        <v>159</v>
      </c>
      <c r="C14" s="255">
        <v>43174</v>
      </c>
      <c r="D14" s="16">
        <v>7896</v>
      </c>
      <c r="E14" t="s">
        <v>390</v>
      </c>
      <c r="F14" t="s">
        <v>26</v>
      </c>
    </row>
    <row r="15" spans="1:8" x14ac:dyDescent="0.25">
      <c r="A15" t="s">
        <v>42</v>
      </c>
      <c r="B15" t="s">
        <v>159</v>
      </c>
      <c r="C15" s="256">
        <v>43205</v>
      </c>
      <c r="D15" s="16">
        <v>11241</v>
      </c>
      <c r="E15" t="s">
        <v>391</v>
      </c>
      <c r="F15" t="s">
        <v>26</v>
      </c>
    </row>
    <row r="16" spans="1:8" x14ac:dyDescent="0.25">
      <c r="A16" t="s">
        <v>42</v>
      </c>
      <c r="B16" t="s">
        <v>159</v>
      </c>
      <c r="C16" s="257">
        <v>43205</v>
      </c>
      <c r="D16" s="16">
        <v>4596</v>
      </c>
      <c r="E16" t="s">
        <v>392</v>
      </c>
      <c r="F16" t="s">
        <v>26</v>
      </c>
    </row>
    <row r="17" spans="1:6" x14ac:dyDescent="0.25">
      <c r="A17" t="s">
        <v>42</v>
      </c>
      <c r="B17" t="s">
        <v>159</v>
      </c>
      <c r="C17" s="258">
        <v>43205</v>
      </c>
      <c r="D17" s="16">
        <v>7896</v>
      </c>
      <c r="E17" t="s">
        <v>393</v>
      </c>
      <c r="F17" t="s">
        <v>26</v>
      </c>
    </row>
    <row r="18" spans="1:6" x14ac:dyDescent="0.25">
      <c r="A18" t="s">
        <v>42</v>
      </c>
      <c r="B18" t="s">
        <v>159</v>
      </c>
      <c r="C18" s="259">
        <v>43205</v>
      </c>
      <c r="D18" s="16">
        <v>11241</v>
      </c>
      <c r="E18" t="s">
        <v>394</v>
      </c>
      <c r="F18" t="s">
        <v>26</v>
      </c>
    </row>
    <row r="19" spans="1:6" x14ac:dyDescent="0.25">
      <c r="A19" t="s">
        <v>42</v>
      </c>
      <c r="B19" t="s">
        <v>159</v>
      </c>
      <c r="C19" s="260">
        <v>43205</v>
      </c>
      <c r="D19" s="16">
        <v>4596</v>
      </c>
      <c r="E19" t="s">
        <v>395</v>
      </c>
      <c r="F19" t="s">
        <v>26</v>
      </c>
    </row>
    <row r="20" spans="1:6" x14ac:dyDescent="0.25">
      <c r="A20" t="s">
        <v>42</v>
      </c>
      <c r="B20" t="s">
        <v>159</v>
      </c>
      <c r="C20" s="261">
        <v>43205</v>
      </c>
      <c r="D20" s="16">
        <v>17998.2</v>
      </c>
      <c r="E20" t="s">
        <v>396</v>
      </c>
      <c r="F20" t="s">
        <v>26</v>
      </c>
    </row>
    <row r="21" spans="1:6" x14ac:dyDescent="0.25">
      <c r="A21" t="s">
        <v>42</v>
      </c>
      <c r="B21" t="s">
        <v>159</v>
      </c>
      <c r="C21" s="262">
        <v>43205</v>
      </c>
      <c r="D21" s="16">
        <v>7896</v>
      </c>
      <c r="E21" t="s">
        <v>397</v>
      </c>
      <c r="F21" t="s">
        <v>26</v>
      </c>
    </row>
    <row r="22" spans="1:6" x14ac:dyDescent="0.25">
      <c r="A22" t="s">
        <v>42</v>
      </c>
      <c r="B22" t="s">
        <v>159</v>
      </c>
      <c r="C22" s="263">
        <v>43205</v>
      </c>
      <c r="D22" s="16">
        <v>11241</v>
      </c>
      <c r="E22" t="s">
        <v>398</v>
      </c>
      <c r="F22" t="s">
        <v>26</v>
      </c>
    </row>
    <row r="23" spans="1:6" x14ac:dyDescent="0.25">
      <c r="A23" t="s">
        <v>26</v>
      </c>
      <c r="B23" t="s">
        <v>159</v>
      </c>
      <c r="C23" s="264">
        <v>43230</v>
      </c>
      <c r="D23" s="16">
        <v>4596</v>
      </c>
      <c r="E23" t="s">
        <v>399</v>
      </c>
      <c r="F23" t="s">
        <v>26</v>
      </c>
    </row>
    <row r="24" spans="1:6" x14ac:dyDescent="0.25">
      <c r="A24" t="s">
        <v>42</v>
      </c>
      <c r="B24" t="s">
        <v>159</v>
      </c>
      <c r="C24" s="265">
        <v>43235</v>
      </c>
      <c r="D24" s="16">
        <v>11241</v>
      </c>
      <c r="E24" t="s">
        <v>400</v>
      </c>
      <c r="F24" t="s">
        <v>26</v>
      </c>
    </row>
    <row r="25" spans="1:6" x14ac:dyDescent="0.25">
      <c r="A25" t="s">
        <v>42</v>
      </c>
      <c r="B25" t="s">
        <v>159</v>
      </c>
      <c r="C25" s="266">
        <v>43235</v>
      </c>
      <c r="D25" s="16">
        <v>4596</v>
      </c>
      <c r="E25" t="s">
        <v>401</v>
      </c>
      <c r="F25" t="s">
        <v>26</v>
      </c>
    </row>
    <row r="26" spans="1:6" x14ac:dyDescent="0.25">
      <c r="A26" t="s">
        <v>42</v>
      </c>
      <c r="B26" t="s">
        <v>159</v>
      </c>
      <c r="C26" s="267">
        <v>43235</v>
      </c>
      <c r="D26" s="16">
        <v>27496.560000000001</v>
      </c>
      <c r="E26" t="s">
        <v>402</v>
      </c>
      <c r="F26" t="s">
        <v>26</v>
      </c>
    </row>
    <row r="27" spans="1:6" x14ac:dyDescent="0.25">
      <c r="A27" t="s">
        <v>42</v>
      </c>
      <c r="B27" t="s">
        <v>159</v>
      </c>
      <c r="C27" s="268">
        <v>43235</v>
      </c>
      <c r="D27" s="16">
        <v>7896</v>
      </c>
      <c r="E27" t="s">
        <v>403</v>
      </c>
      <c r="F27" t="s">
        <v>26</v>
      </c>
    </row>
    <row r="28" spans="1:6" x14ac:dyDescent="0.25">
      <c r="A28" t="s">
        <v>42</v>
      </c>
      <c r="B28" t="s">
        <v>159</v>
      </c>
      <c r="C28" s="269">
        <v>43235</v>
      </c>
      <c r="D28" s="16">
        <v>11241</v>
      </c>
      <c r="E28" t="s">
        <v>404</v>
      </c>
      <c r="F28" t="s">
        <v>26</v>
      </c>
    </row>
    <row r="29" spans="1:6" x14ac:dyDescent="0.25">
      <c r="A29" t="s">
        <v>42</v>
      </c>
      <c r="B29" t="s">
        <v>159</v>
      </c>
      <c r="C29" s="270">
        <v>43235</v>
      </c>
      <c r="D29" s="16">
        <v>4596</v>
      </c>
      <c r="E29" t="s">
        <v>405</v>
      </c>
      <c r="F29" t="s">
        <v>26</v>
      </c>
    </row>
    <row r="30" spans="1:6" x14ac:dyDescent="0.25">
      <c r="A30" t="s">
        <v>42</v>
      </c>
      <c r="B30" t="s">
        <v>159</v>
      </c>
      <c r="C30" s="271">
        <v>43235</v>
      </c>
      <c r="D30" s="16">
        <v>-5298</v>
      </c>
      <c r="E30" t="s">
        <v>406</v>
      </c>
      <c r="F30" t="s">
        <v>26</v>
      </c>
    </row>
    <row r="31" spans="1:6" x14ac:dyDescent="0.25">
      <c r="A31" t="s">
        <v>42</v>
      </c>
      <c r="B31" t="s">
        <v>159</v>
      </c>
      <c r="C31" s="272">
        <v>43235</v>
      </c>
      <c r="D31" s="16">
        <v>7896</v>
      </c>
      <c r="E31" t="s">
        <v>407</v>
      </c>
      <c r="F31" t="s">
        <v>26</v>
      </c>
    </row>
    <row r="32" spans="1:6" x14ac:dyDescent="0.25">
      <c r="C32" s="1"/>
      <c r="D32" s="16"/>
    </row>
    <row r="33" spans="3:4" x14ac:dyDescent="0.25">
      <c r="C33" s="1"/>
      <c r="D33" s="16"/>
    </row>
    <row r="34" spans="3:4" x14ac:dyDescent="0.25">
      <c r="C34" s="1"/>
    </row>
    <row r="35" spans="3:4" x14ac:dyDescent="0.25">
      <c r="C35" s="1"/>
    </row>
    <row r="36" spans="3:4" x14ac:dyDescent="0.25">
      <c r="C36" s="1"/>
    </row>
    <row r="37" spans="3:4" x14ac:dyDescent="0.25">
      <c r="C37" s="1"/>
    </row>
    <row r="38" spans="3:4" x14ac:dyDescent="0.25">
      <c r="C38" s="1"/>
    </row>
    <row r="39" spans="3:4" x14ac:dyDescent="0.25">
      <c r="C39" s="1"/>
    </row>
    <row r="40" spans="3:4" x14ac:dyDescent="0.25">
      <c r="C40" s="1"/>
    </row>
    <row r="41" spans="3:4" x14ac:dyDescent="0.25">
      <c r="C41" s="1"/>
    </row>
    <row r="42" spans="3:4" x14ac:dyDescent="0.25">
      <c r="C42" s="1"/>
    </row>
    <row r="43" spans="3:4" x14ac:dyDescent="0.25">
      <c r="C43" s="1"/>
    </row>
    <row r="44" spans="3:4" x14ac:dyDescent="0.25">
      <c r="C44" s="1"/>
    </row>
    <row r="45" spans="3:4" x14ac:dyDescent="0.25">
      <c r="C45" s="1"/>
    </row>
    <row r="46" spans="3:4" x14ac:dyDescent="0.25">
      <c r="C46" s="1"/>
    </row>
    <row r="47" spans="3:4" x14ac:dyDescent="0.25">
      <c r="C47" s="1"/>
    </row>
    <row r="48" spans="3:4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273">
        <v>43131</v>
      </c>
      <c r="D2" s="16">
        <v>456</v>
      </c>
      <c r="E2" t="s">
        <v>408</v>
      </c>
      <c r="F2" t="s">
        <v>26</v>
      </c>
    </row>
    <row r="3" spans="1:8" x14ac:dyDescent="0.25">
      <c r="A3" t="s">
        <v>26</v>
      </c>
      <c r="B3" t="s">
        <v>159</v>
      </c>
      <c r="C3" s="274">
        <v>43207</v>
      </c>
      <c r="D3" s="16">
        <v>4566</v>
      </c>
      <c r="E3" t="s">
        <v>409</v>
      </c>
      <c r="F3" t="s">
        <v>26</v>
      </c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36</v>
      </c>
      <c r="B2" t="s">
        <v>159</v>
      </c>
      <c r="C2" s="275">
        <v>43218</v>
      </c>
      <c r="D2" s="16">
        <v>7869</v>
      </c>
      <c r="E2" t="s">
        <v>410</v>
      </c>
      <c r="F2" t="s">
        <v>26</v>
      </c>
    </row>
    <row r="3" spans="1:8" x14ac:dyDescent="0.25">
      <c r="A3" t="s">
        <v>36</v>
      </c>
      <c r="B3" t="s">
        <v>159</v>
      </c>
      <c r="C3" s="276">
        <v>43220</v>
      </c>
      <c r="D3" s="16">
        <v>789</v>
      </c>
      <c r="E3" t="s">
        <v>411</v>
      </c>
      <c r="F3" t="s">
        <v>26</v>
      </c>
    </row>
    <row r="4" spans="1:8" x14ac:dyDescent="0.25">
      <c r="A4" t="s">
        <v>36</v>
      </c>
      <c r="B4" t="s">
        <v>159</v>
      </c>
      <c r="C4" s="277">
        <v>43220</v>
      </c>
      <c r="D4" s="16">
        <v>45965</v>
      </c>
      <c r="E4" t="s">
        <v>412</v>
      </c>
      <c r="F4" t="s">
        <v>26</v>
      </c>
    </row>
    <row r="5" spans="1:8" x14ac:dyDescent="0.25">
      <c r="A5" t="s">
        <v>36</v>
      </c>
      <c r="B5" t="s">
        <v>159</v>
      </c>
      <c r="C5" s="278">
        <v>43220</v>
      </c>
      <c r="D5" s="16">
        <v>78979</v>
      </c>
      <c r="E5" t="s">
        <v>413</v>
      </c>
      <c r="F5" t="s">
        <v>26</v>
      </c>
    </row>
    <row r="6" spans="1:8" x14ac:dyDescent="0.25">
      <c r="A6" t="s">
        <v>36</v>
      </c>
      <c r="B6" t="s">
        <v>159</v>
      </c>
      <c r="C6" s="279">
        <v>43220</v>
      </c>
      <c r="D6" s="16">
        <v>789</v>
      </c>
      <c r="E6" t="s">
        <v>414</v>
      </c>
      <c r="F6" t="s">
        <v>26</v>
      </c>
    </row>
    <row r="7" spans="1:8" x14ac:dyDescent="0.25">
      <c r="A7" t="s">
        <v>36</v>
      </c>
      <c r="B7" t="s">
        <v>159</v>
      </c>
      <c r="C7" s="280">
        <v>43220</v>
      </c>
      <c r="D7" s="16">
        <v>7899</v>
      </c>
      <c r="E7" t="s">
        <v>415</v>
      </c>
      <c r="F7" t="s">
        <v>26</v>
      </c>
    </row>
    <row r="8" spans="1:8" x14ac:dyDescent="0.25">
      <c r="A8" t="s">
        <v>36</v>
      </c>
      <c r="B8" t="s">
        <v>159</v>
      </c>
      <c r="C8" s="281">
        <v>43220</v>
      </c>
      <c r="D8" s="16">
        <v>7987</v>
      </c>
      <c r="E8" t="s">
        <v>416</v>
      </c>
      <c r="F8" t="s">
        <v>26</v>
      </c>
    </row>
    <row r="9" spans="1:8" x14ac:dyDescent="0.25">
      <c r="A9" t="s">
        <v>36</v>
      </c>
      <c r="B9" t="s">
        <v>159</v>
      </c>
      <c r="C9" s="282">
        <v>43220</v>
      </c>
      <c r="D9" s="16">
        <v>497</v>
      </c>
      <c r="E9" t="s">
        <v>417</v>
      </c>
      <c r="F9" t="s">
        <v>26</v>
      </c>
    </row>
    <row r="10" spans="1:8" x14ac:dyDescent="0.25">
      <c r="A10" t="s">
        <v>36</v>
      </c>
      <c r="B10" t="s">
        <v>159</v>
      </c>
      <c r="C10" s="283">
        <v>43220</v>
      </c>
      <c r="D10" s="16">
        <v>789</v>
      </c>
      <c r="E10" t="s">
        <v>418</v>
      </c>
      <c r="F10" t="s">
        <v>26</v>
      </c>
    </row>
    <row r="11" spans="1:8" x14ac:dyDescent="0.25">
      <c r="A11" t="s">
        <v>36</v>
      </c>
      <c r="B11" t="s">
        <v>159</v>
      </c>
      <c r="C11" s="284">
        <v>43220</v>
      </c>
      <c r="D11" s="16">
        <v>4569</v>
      </c>
      <c r="E11" t="s">
        <v>419</v>
      </c>
      <c r="F11" t="s">
        <v>26</v>
      </c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39</v>
      </c>
      <c r="B2" t="s">
        <v>159</v>
      </c>
      <c r="C2" s="285">
        <v>43200</v>
      </c>
      <c r="D2" s="16">
        <v>32878.53</v>
      </c>
      <c r="E2" t="s">
        <v>420</v>
      </c>
      <c r="F2" t="s">
        <v>26</v>
      </c>
    </row>
    <row r="3" spans="1:8" x14ac:dyDescent="0.25">
      <c r="A3" t="s">
        <v>36</v>
      </c>
      <c r="B3" t="s">
        <v>159</v>
      </c>
      <c r="C3" s="286">
        <v>43220</v>
      </c>
      <c r="D3" s="16">
        <v>1587.16</v>
      </c>
      <c r="E3" t="s">
        <v>421</v>
      </c>
      <c r="F3" t="s">
        <v>26</v>
      </c>
    </row>
    <row r="4" spans="1:8" x14ac:dyDescent="0.25">
      <c r="A4" t="s">
        <v>39</v>
      </c>
      <c r="B4" t="s">
        <v>159</v>
      </c>
      <c r="C4" s="287">
        <v>43230</v>
      </c>
      <c r="D4" s="16">
        <v>30230</v>
      </c>
      <c r="E4" t="s">
        <v>422</v>
      </c>
      <c r="F4" t="s">
        <v>26</v>
      </c>
    </row>
    <row r="5" spans="1:8" x14ac:dyDescent="0.25">
      <c r="A5" t="s">
        <v>48</v>
      </c>
      <c r="B5" t="s">
        <v>159</v>
      </c>
      <c r="C5" s="288">
        <v>43230</v>
      </c>
      <c r="D5" s="16">
        <v>10884.86</v>
      </c>
      <c r="E5" t="s">
        <v>423</v>
      </c>
      <c r="F5" t="s">
        <v>26</v>
      </c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42</v>
      </c>
      <c r="B2" t="s">
        <v>159</v>
      </c>
      <c r="C2" s="289">
        <v>43207</v>
      </c>
      <c r="D2" s="16">
        <v>789</v>
      </c>
      <c r="E2" t="s">
        <v>424</v>
      </c>
      <c r="F2" t="s">
        <v>26</v>
      </c>
    </row>
    <row r="3" spans="1:8" x14ac:dyDescent="0.25">
      <c r="C3" s="1"/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D4" sqref="D4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290">
        <v>43131</v>
      </c>
      <c r="D2" s="17" t="s">
        <v>26</v>
      </c>
      <c r="E2" t="s">
        <v>425</v>
      </c>
      <c r="F2" t="s">
        <v>426</v>
      </c>
    </row>
    <row r="3" spans="1:8" x14ac:dyDescent="0.25">
      <c r="A3" t="s">
        <v>26</v>
      </c>
      <c r="B3" t="s">
        <v>159</v>
      </c>
      <c r="C3" s="291">
        <v>43150</v>
      </c>
      <c r="D3" s="16">
        <v>-421.2</v>
      </c>
      <c r="E3" t="s">
        <v>427</v>
      </c>
      <c r="F3" t="s">
        <v>426</v>
      </c>
    </row>
    <row r="4" spans="1:8" x14ac:dyDescent="0.25">
      <c r="A4" t="s">
        <v>26</v>
      </c>
      <c r="B4" t="s">
        <v>159</v>
      </c>
      <c r="C4" s="292">
        <v>43159</v>
      </c>
      <c r="D4" s="16">
        <v>-912.38</v>
      </c>
      <c r="E4" t="s">
        <v>428</v>
      </c>
      <c r="F4" t="s">
        <v>426</v>
      </c>
    </row>
    <row r="5" spans="1:8" x14ac:dyDescent="0.25">
      <c r="A5" t="s">
        <v>26</v>
      </c>
      <c r="B5" t="s">
        <v>159</v>
      </c>
      <c r="C5" s="293">
        <v>43164</v>
      </c>
      <c r="D5" s="16">
        <v>-9500</v>
      </c>
      <c r="E5" t="s">
        <v>429</v>
      </c>
      <c r="F5" t="s">
        <v>426</v>
      </c>
    </row>
    <row r="6" spans="1:8" x14ac:dyDescent="0.25">
      <c r="A6" t="s">
        <v>26</v>
      </c>
      <c r="B6" t="s">
        <v>159</v>
      </c>
      <c r="C6" s="294">
        <v>43170</v>
      </c>
      <c r="D6" s="17" t="s">
        <v>26</v>
      </c>
      <c r="E6" t="s">
        <v>430</v>
      </c>
      <c r="F6" t="s">
        <v>426</v>
      </c>
    </row>
    <row r="7" spans="1:8" x14ac:dyDescent="0.25">
      <c r="A7" t="s">
        <v>26</v>
      </c>
      <c r="B7" t="s">
        <v>159</v>
      </c>
      <c r="C7" s="295">
        <v>43174</v>
      </c>
      <c r="D7" s="16">
        <v>-64.37</v>
      </c>
      <c r="E7" t="s">
        <v>431</v>
      </c>
      <c r="F7" t="s">
        <v>426</v>
      </c>
    </row>
    <row r="8" spans="1:8" x14ac:dyDescent="0.25">
      <c r="A8" t="s">
        <v>26</v>
      </c>
      <c r="B8" t="s">
        <v>159</v>
      </c>
      <c r="C8" s="296">
        <v>43190</v>
      </c>
      <c r="D8" s="16">
        <v>-4458</v>
      </c>
      <c r="E8" t="s">
        <v>432</v>
      </c>
      <c r="F8" t="s">
        <v>426</v>
      </c>
    </row>
    <row r="9" spans="1:8" x14ac:dyDescent="0.25">
      <c r="A9" t="s">
        <v>26</v>
      </c>
      <c r="B9" t="s">
        <v>159</v>
      </c>
      <c r="C9" s="297">
        <v>43190</v>
      </c>
      <c r="D9" s="16">
        <v>-282</v>
      </c>
      <c r="E9" t="s">
        <v>433</v>
      </c>
      <c r="F9" t="s">
        <v>426</v>
      </c>
    </row>
    <row r="10" spans="1:8" x14ac:dyDescent="0.25">
      <c r="A10" t="s">
        <v>26</v>
      </c>
      <c r="B10" t="s">
        <v>159</v>
      </c>
      <c r="C10" s="298">
        <v>43195</v>
      </c>
      <c r="D10" s="16">
        <v>-8754</v>
      </c>
      <c r="E10" t="s">
        <v>434</v>
      </c>
      <c r="F10" t="s">
        <v>426</v>
      </c>
    </row>
    <row r="11" spans="1:8" x14ac:dyDescent="0.25">
      <c r="A11" t="s">
        <v>26</v>
      </c>
      <c r="B11" t="s">
        <v>159</v>
      </c>
      <c r="C11" s="299">
        <v>43199</v>
      </c>
      <c r="D11" s="17" t="s">
        <v>26</v>
      </c>
      <c r="E11" t="s">
        <v>435</v>
      </c>
      <c r="F11" t="s">
        <v>426</v>
      </c>
    </row>
    <row r="12" spans="1:8" x14ac:dyDescent="0.25">
      <c r="A12" t="s">
        <v>26</v>
      </c>
      <c r="B12" t="s">
        <v>159</v>
      </c>
      <c r="C12" s="300">
        <v>43199</v>
      </c>
      <c r="D12" s="16">
        <v>-79.08</v>
      </c>
      <c r="E12" t="s">
        <v>436</v>
      </c>
      <c r="F12" t="s">
        <v>426</v>
      </c>
    </row>
    <row r="13" spans="1:8" x14ac:dyDescent="0.25">
      <c r="A13" t="s">
        <v>36</v>
      </c>
      <c r="B13" t="s">
        <v>159</v>
      </c>
      <c r="C13" s="301">
        <v>43190</v>
      </c>
      <c r="D13" s="16">
        <v>-15.6</v>
      </c>
      <c r="E13" t="s">
        <v>437</v>
      </c>
      <c r="F13" t="s">
        <v>426</v>
      </c>
    </row>
    <row r="14" spans="1:8" x14ac:dyDescent="0.25">
      <c r="A14" t="s">
        <v>36</v>
      </c>
      <c r="B14" t="s">
        <v>159</v>
      </c>
      <c r="C14" s="302">
        <v>43205</v>
      </c>
      <c r="D14" s="16">
        <v>-15.6</v>
      </c>
      <c r="E14" t="s">
        <v>438</v>
      </c>
      <c r="F14" t="s">
        <v>426</v>
      </c>
    </row>
    <row r="15" spans="1:8" x14ac:dyDescent="0.25">
      <c r="A15" t="s">
        <v>36</v>
      </c>
      <c r="B15" t="s">
        <v>159</v>
      </c>
      <c r="C15" s="303">
        <v>43205</v>
      </c>
      <c r="D15" s="16">
        <v>-6.19</v>
      </c>
      <c r="E15" t="s">
        <v>439</v>
      </c>
      <c r="F15" t="s">
        <v>426</v>
      </c>
    </row>
    <row r="16" spans="1:8" x14ac:dyDescent="0.25">
      <c r="A16" t="s">
        <v>26</v>
      </c>
      <c r="B16" t="s">
        <v>159</v>
      </c>
      <c r="C16" s="304">
        <v>43220</v>
      </c>
      <c r="D16" s="16">
        <v>-6498</v>
      </c>
      <c r="E16" t="s">
        <v>440</v>
      </c>
      <c r="F16" t="s">
        <v>426</v>
      </c>
    </row>
    <row r="17" spans="1:6" x14ac:dyDescent="0.25">
      <c r="A17" t="s">
        <v>26</v>
      </c>
      <c r="B17" t="s">
        <v>159</v>
      </c>
      <c r="C17" s="305">
        <v>43220</v>
      </c>
      <c r="D17" s="16">
        <v>-2376</v>
      </c>
      <c r="E17" t="s">
        <v>441</v>
      </c>
      <c r="F17" t="s">
        <v>426</v>
      </c>
    </row>
    <row r="18" spans="1:6" x14ac:dyDescent="0.25">
      <c r="A18" t="s">
        <v>26</v>
      </c>
      <c r="B18" t="s">
        <v>159</v>
      </c>
      <c r="C18" s="306">
        <v>43220</v>
      </c>
      <c r="D18" s="16">
        <v>-243</v>
      </c>
      <c r="E18" t="s">
        <v>442</v>
      </c>
      <c r="F18" t="s">
        <v>426</v>
      </c>
    </row>
    <row r="19" spans="1:6" x14ac:dyDescent="0.25">
      <c r="A19" t="s">
        <v>26</v>
      </c>
      <c r="B19" t="s">
        <v>159</v>
      </c>
      <c r="C19" s="307">
        <v>43220</v>
      </c>
      <c r="D19" s="16">
        <v>-3356.4</v>
      </c>
      <c r="E19" t="s">
        <v>443</v>
      </c>
      <c r="F19" t="s">
        <v>426</v>
      </c>
    </row>
    <row r="20" spans="1:6" x14ac:dyDescent="0.25">
      <c r="A20" t="s">
        <v>26</v>
      </c>
      <c r="B20" t="s">
        <v>159</v>
      </c>
      <c r="C20" s="308">
        <v>43234</v>
      </c>
      <c r="D20" s="16">
        <v>-668.34</v>
      </c>
      <c r="E20" t="s">
        <v>444</v>
      </c>
      <c r="F20" t="s">
        <v>426</v>
      </c>
    </row>
    <row r="21" spans="1:6" x14ac:dyDescent="0.25">
      <c r="A21" t="s">
        <v>26</v>
      </c>
      <c r="B21" t="s">
        <v>159</v>
      </c>
      <c r="C21" s="309">
        <v>43235</v>
      </c>
      <c r="D21" s="16">
        <v>-261.95999999999998</v>
      </c>
      <c r="E21" t="s">
        <v>445</v>
      </c>
      <c r="F21" t="s">
        <v>426</v>
      </c>
    </row>
    <row r="22" spans="1:6" x14ac:dyDescent="0.25">
      <c r="A22" t="s">
        <v>26</v>
      </c>
      <c r="B22" t="s">
        <v>159</v>
      </c>
      <c r="C22" s="310">
        <v>43236</v>
      </c>
      <c r="D22" s="16">
        <v>-3000</v>
      </c>
      <c r="E22" t="s">
        <v>446</v>
      </c>
      <c r="F22" t="s">
        <v>426</v>
      </c>
    </row>
    <row r="23" spans="1:6" x14ac:dyDescent="0.25">
      <c r="C23" s="1"/>
    </row>
    <row r="24" spans="1:6" x14ac:dyDescent="0.25">
      <c r="C24" s="1"/>
    </row>
    <row r="25" spans="1:6" x14ac:dyDescent="0.25">
      <c r="C25" s="1"/>
    </row>
    <row r="26" spans="1:6" x14ac:dyDescent="0.25">
      <c r="C26" s="1"/>
    </row>
    <row r="27" spans="1:6" x14ac:dyDescent="0.25">
      <c r="C27" s="1"/>
    </row>
    <row r="28" spans="1:6" x14ac:dyDescent="0.25">
      <c r="C28" s="1"/>
    </row>
    <row r="29" spans="1:6" x14ac:dyDescent="0.25">
      <c r="C29" s="1"/>
    </row>
    <row r="30" spans="1:6" x14ac:dyDescent="0.25">
      <c r="C30" s="1"/>
    </row>
    <row r="31" spans="1:6" x14ac:dyDescent="0.25">
      <c r="C31" s="1"/>
    </row>
    <row r="32" spans="1:6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62"/>
  <sheetViews>
    <sheetView workbookViewId="0">
      <selection activeCell="H14" sqref="H14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36</v>
      </c>
      <c r="B2" t="s">
        <v>159</v>
      </c>
      <c r="C2" s="311">
        <v>43235</v>
      </c>
      <c r="D2" s="16">
        <v>45664</v>
      </c>
      <c r="E2" t="s">
        <v>447</v>
      </c>
      <c r="F2" t="s">
        <v>426</v>
      </c>
    </row>
    <row r="3" spans="1:8" x14ac:dyDescent="0.25">
      <c r="A3" t="s">
        <v>36</v>
      </c>
      <c r="B3" t="s">
        <v>159</v>
      </c>
      <c r="C3" s="312">
        <v>43235</v>
      </c>
      <c r="D3" s="16">
        <v>456</v>
      </c>
      <c r="E3" t="s">
        <v>448</v>
      </c>
      <c r="F3" t="s">
        <v>426</v>
      </c>
    </row>
    <row r="4" spans="1:8" x14ac:dyDescent="0.25">
      <c r="A4" t="s">
        <v>36</v>
      </c>
      <c r="B4" t="s">
        <v>159</v>
      </c>
      <c r="C4" s="313">
        <v>43235</v>
      </c>
      <c r="D4" s="16">
        <v>564</v>
      </c>
      <c r="E4" t="s">
        <v>449</v>
      </c>
      <c r="F4" t="s">
        <v>426</v>
      </c>
    </row>
    <row r="5" spans="1:8" x14ac:dyDescent="0.25">
      <c r="A5" t="s">
        <v>36</v>
      </c>
      <c r="B5" t="s">
        <v>159</v>
      </c>
      <c r="C5" s="314">
        <v>43235</v>
      </c>
      <c r="D5" s="16">
        <v>67877</v>
      </c>
      <c r="E5" t="s">
        <v>450</v>
      </c>
      <c r="F5" t="s">
        <v>426</v>
      </c>
    </row>
    <row r="6" spans="1:8" x14ac:dyDescent="0.25">
      <c r="A6" t="s">
        <v>36</v>
      </c>
      <c r="B6" t="s">
        <v>159</v>
      </c>
      <c r="C6" s="315">
        <v>43235</v>
      </c>
      <c r="D6" s="16">
        <v>76</v>
      </c>
      <c r="E6" t="s">
        <v>451</v>
      </c>
      <c r="F6" t="s">
        <v>426</v>
      </c>
    </row>
    <row r="7" spans="1:8" x14ac:dyDescent="0.25">
      <c r="A7" t="s">
        <v>36</v>
      </c>
      <c r="B7" t="s">
        <v>159</v>
      </c>
      <c r="C7" s="316">
        <v>43235</v>
      </c>
      <c r="D7" s="16">
        <v>4567</v>
      </c>
      <c r="E7" t="s">
        <v>452</v>
      </c>
      <c r="F7" t="s">
        <v>426</v>
      </c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</sheetData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317">
        <v>43110</v>
      </c>
      <c r="D2" s="17" t="s">
        <v>26</v>
      </c>
      <c r="E2" t="s">
        <v>453</v>
      </c>
      <c r="F2" t="s">
        <v>426</v>
      </c>
    </row>
    <row r="3" spans="1:8" x14ac:dyDescent="0.25">
      <c r="A3" t="s">
        <v>26</v>
      </c>
      <c r="B3" t="s">
        <v>159</v>
      </c>
      <c r="C3" s="318">
        <v>43186</v>
      </c>
      <c r="D3" s="17" t="s">
        <v>26</v>
      </c>
      <c r="E3" t="s">
        <v>454</v>
      </c>
      <c r="F3" t="s">
        <v>426</v>
      </c>
    </row>
    <row r="4" spans="1:8" x14ac:dyDescent="0.25">
      <c r="A4" t="s">
        <v>26</v>
      </c>
      <c r="B4" t="s">
        <v>159</v>
      </c>
      <c r="C4" s="319">
        <v>43206</v>
      </c>
      <c r="D4" s="16">
        <v>-45645</v>
      </c>
      <c r="E4" t="s">
        <v>455</v>
      </c>
      <c r="F4" t="s">
        <v>426</v>
      </c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F8" sqref="F8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320">
        <v>43145</v>
      </c>
      <c r="D2" s="16">
        <v>45</v>
      </c>
      <c r="E2" t="s">
        <v>180</v>
      </c>
      <c r="F2" t="s">
        <v>26</v>
      </c>
    </row>
    <row r="3" spans="1:8" x14ac:dyDescent="0.25">
      <c r="A3" t="s">
        <v>26</v>
      </c>
      <c r="B3" t="s">
        <v>159</v>
      </c>
      <c r="C3" s="321">
        <v>43159</v>
      </c>
      <c r="D3" s="16">
        <v>45676</v>
      </c>
      <c r="E3" t="s">
        <v>181</v>
      </c>
      <c r="F3" t="s">
        <v>26</v>
      </c>
    </row>
    <row r="4" spans="1:8" x14ac:dyDescent="0.25">
      <c r="A4" t="s">
        <v>26</v>
      </c>
      <c r="B4" t="s">
        <v>159</v>
      </c>
      <c r="C4" s="322">
        <v>43168</v>
      </c>
      <c r="D4" s="16">
        <v>456</v>
      </c>
      <c r="E4" t="s">
        <v>182</v>
      </c>
      <c r="F4" t="s">
        <v>26</v>
      </c>
    </row>
    <row r="5" spans="1:8" x14ac:dyDescent="0.25">
      <c r="A5" t="s">
        <v>26</v>
      </c>
      <c r="B5" t="s">
        <v>159</v>
      </c>
      <c r="C5" s="323">
        <v>43220</v>
      </c>
      <c r="D5" s="16">
        <v>123645</v>
      </c>
      <c r="E5" t="s">
        <v>185</v>
      </c>
      <c r="F5" t="s">
        <v>26</v>
      </c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C13" sqref="C13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324">
        <v>43131</v>
      </c>
      <c r="D2" s="16">
        <v>4254.29</v>
      </c>
      <c r="E2" t="s">
        <v>456</v>
      </c>
      <c r="F2" t="s">
        <v>26</v>
      </c>
    </row>
    <row r="3" spans="1:8" x14ac:dyDescent="0.25">
      <c r="A3" t="s">
        <v>26</v>
      </c>
      <c r="B3" t="s">
        <v>159</v>
      </c>
      <c r="C3" s="325">
        <v>43131</v>
      </c>
      <c r="D3" s="16">
        <v>5280</v>
      </c>
      <c r="E3" t="s">
        <v>457</v>
      </c>
      <c r="F3" t="s">
        <v>26</v>
      </c>
    </row>
    <row r="4" spans="1:8" x14ac:dyDescent="0.25">
      <c r="A4" t="s">
        <v>26</v>
      </c>
      <c r="B4" t="s">
        <v>159</v>
      </c>
      <c r="C4" s="326">
        <v>43159</v>
      </c>
      <c r="D4" s="16">
        <v>9600</v>
      </c>
      <c r="E4" t="s">
        <v>458</v>
      </c>
      <c r="F4" t="s">
        <v>26</v>
      </c>
    </row>
    <row r="5" spans="1:8" x14ac:dyDescent="0.25">
      <c r="C5" s="327"/>
      <c r="D5" s="16"/>
    </row>
    <row r="6" spans="1:8" x14ac:dyDescent="0.25">
      <c r="C6" s="328"/>
      <c r="D6" s="16"/>
    </row>
    <row r="7" spans="1:8" x14ac:dyDescent="0.25">
      <c r="C7" s="329"/>
      <c r="D7" s="16"/>
    </row>
    <row r="8" spans="1:8" x14ac:dyDescent="0.25">
      <c r="C8" s="330"/>
      <c r="D8" s="16"/>
    </row>
    <row r="9" spans="1:8" x14ac:dyDescent="0.25">
      <c r="C9" s="331"/>
      <c r="D9" s="16"/>
    </row>
    <row r="10" spans="1:8" x14ac:dyDescent="0.25">
      <c r="C10" s="332"/>
      <c r="D10" s="16"/>
    </row>
    <row r="11" spans="1:8" x14ac:dyDescent="0.25">
      <c r="C11" s="333"/>
      <c r="D11" s="16"/>
    </row>
    <row r="12" spans="1:8" x14ac:dyDescent="0.25">
      <c r="C12" s="334"/>
      <c r="D12" s="16"/>
    </row>
    <row r="13" spans="1:8" x14ac:dyDescent="0.25">
      <c r="C13" s="335"/>
      <c r="D13" s="16"/>
    </row>
    <row r="14" spans="1:8" x14ac:dyDescent="0.25">
      <c r="C14" s="336"/>
      <c r="D14" s="16"/>
    </row>
    <row r="15" spans="1:8" x14ac:dyDescent="0.25">
      <c r="C15" s="337"/>
      <c r="D15" s="16"/>
    </row>
    <row r="16" spans="1:8" x14ac:dyDescent="0.25">
      <c r="C16" s="338"/>
      <c r="D16" s="16"/>
    </row>
    <row r="17" spans="3:4" x14ac:dyDescent="0.25">
      <c r="C17" s="339"/>
      <c r="D17" s="16"/>
    </row>
    <row r="18" spans="3:4" x14ac:dyDescent="0.25">
      <c r="C18" s="340"/>
      <c r="D18" s="16"/>
    </row>
    <row r="19" spans="3:4" x14ac:dyDescent="0.25">
      <c r="C19" s="341"/>
      <c r="D19" s="16"/>
    </row>
    <row r="20" spans="3:4" x14ac:dyDescent="0.25">
      <c r="C20" s="342"/>
      <c r="D20" s="16"/>
    </row>
    <row r="21" spans="3:4" x14ac:dyDescent="0.25">
      <c r="C21" s="343"/>
      <c r="D21" s="16"/>
    </row>
    <row r="22" spans="3:4" x14ac:dyDescent="0.25">
      <c r="C22" s="344"/>
      <c r="D22" s="16"/>
    </row>
    <row r="23" spans="3:4" x14ac:dyDescent="0.25">
      <c r="C23" s="345"/>
      <c r="D23" s="16"/>
    </row>
    <row r="24" spans="3:4" x14ac:dyDescent="0.25">
      <c r="C24" s="346"/>
      <c r="D24" s="16"/>
    </row>
    <row r="25" spans="3:4" x14ac:dyDescent="0.25">
      <c r="C25" s="347"/>
      <c r="D25" s="16"/>
    </row>
    <row r="26" spans="3:4" x14ac:dyDescent="0.25">
      <c r="C26" s="348"/>
      <c r="D26" s="16"/>
    </row>
    <row r="27" spans="3:4" x14ac:dyDescent="0.25">
      <c r="C27" s="349"/>
      <c r="D27" s="16"/>
    </row>
    <row r="28" spans="3:4" x14ac:dyDescent="0.25">
      <c r="C28" s="350"/>
      <c r="D28" s="16"/>
    </row>
    <row r="29" spans="3:4" x14ac:dyDescent="0.25">
      <c r="C29" s="351"/>
      <c r="D29" s="16"/>
    </row>
    <row r="30" spans="3:4" x14ac:dyDescent="0.25">
      <c r="C30" s="352"/>
      <c r="D30" s="16"/>
    </row>
    <row r="31" spans="3:4" x14ac:dyDescent="0.25">
      <c r="C31" s="353"/>
      <c r="D31" s="16"/>
    </row>
    <row r="32" spans="3:4" x14ac:dyDescent="0.25">
      <c r="C32" s="354"/>
      <c r="D32" s="16"/>
    </row>
    <row r="33" spans="3:4" x14ac:dyDescent="0.25">
      <c r="C33" s="355"/>
      <c r="D33" s="16"/>
    </row>
    <row r="34" spans="3:4" x14ac:dyDescent="0.25">
      <c r="C34" s="356"/>
      <c r="D34" s="16"/>
    </row>
    <row r="35" spans="3:4" x14ac:dyDescent="0.25">
      <c r="C35" s="357"/>
      <c r="D35" s="16"/>
    </row>
    <row r="36" spans="3:4" x14ac:dyDescent="0.25">
      <c r="C36" s="358"/>
      <c r="D36" s="16"/>
    </row>
    <row r="37" spans="3:4" x14ac:dyDescent="0.25">
      <c r="C37" s="359"/>
      <c r="D37" s="16"/>
    </row>
    <row r="38" spans="3:4" x14ac:dyDescent="0.25">
      <c r="C38" s="360"/>
      <c r="D38" s="16"/>
    </row>
    <row r="39" spans="3:4" x14ac:dyDescent="0.25">
      <c r="C39" s="361"/>
      <c r="D39" s="16"/>
    </row>
    <row r="40" spans="3:4" x14ac:dyDescent="0.25">
      <c r="C40" s="362"/>
      <c r="D40" s="16"/>
    </row>
    <row r="41" spans="3:4" x14ac:dyDescent="0.25">
      <c r="C41" s="363"/>
      <c r="D41" s="16"/>
    </row>
    <row r="42" spans="3:4" x14ac:dyDescent="0.25">
      <c r="C42" s="364"/>
      <c r="D42" s="16"/>
    </row>
    <row r="43" spans="3:4" x14ac:dyDescent="0.25">
      <c r="C43" s="365"/>
      <c r="D43" s="16"/>
    </row>
    <row r="44" spans="3:4" x14ac:dyDescent="0.25">
      <c r="C44" s="366"/>
      <c r="D44" s="16"/>
    </row>
    <row r="45" spans="3:4" x14ac:dyDescent="0.25">
      <c r="C45" s="367"/>
      <c r="D45" s="16"/>
    </row>
    <row r="46" spans="3:4" x14ac:dyDescent="0.25">
      <c r="C46" s="368"/>
      <c r="D46" s="16"/>
    </row>
    <row r="47" spans="3:4" x14ac:dyDescent="0.25">
      <c r="C47" s="369"/>
      <c r="D47" s="16"/>
    </row>
    <row r="48" spans="3:4" x14ac:dyDescent="0.25">
      <c r="C48" s="370"/>
      <c r="D48" s="16"/>
    </row>
    <row r="49" spans="3:4" x14ac:dyDescent="0.25">
      <c r="C49" s="371"/>
      <c r="D49" s="16"/>
    </row>
    <row r="50" spans="3:4" x14ac:dyDescent="0.25">
      <c r="C50" s="372"/>
      <c r="D50" s="16"/>
    </row>
    <row r="51" spans="3:4" x14ac:dyDescent="0.25">
      <c r="C51" s="373"/>
      <c r="D51" s="16"/>
    </row>
    <row r="52" spans="3:4" x14ac:dyDescent="0.25">
      <c r="C52" s="374"/>
      <c r="D52" s="16"/>
    </row>
    <row r="53" spans="3:4" x14ac:dyDescent="0.25">
      <c r="C53" s="375"/>
      <c r="D53" s="16"/>
    </row>
    <row r="54" spans="3:4" x14ac:dyDescent="0.25">
      <c r="C54" s="376"/>
      <c r="D54" s="16"/>
    </row>
    <row r="55" spans="3:4" x14ac:dyDescent="0.25">
      <c r="C55" s="377"/>
      <c r="D55" s="16"/>
    </row>
    <row r="56" spans="3:4" x14ac:dyDescent="0.25">
      <c r="C56" s="378"/>
      <c r="D56" s="16"/>
    </row>
    <row r="57" spans="3:4" x14ac:dyDescent="0.25">
      <c r="C57" s="379"/>
      <c r="D57" s="16"/>
    </row>
    <row r="58" spans="3:4" x14ac:dyDescent="0.25">
      <c r="C58" s="380"/>
      <c r="D58" s="16"/>
    </row>
    <row r="59" spans="3:4" x14ac:dyDescent="0.25">
      <c r="C59" s="381"/>
      <c r="D59" s="16"/>
    </row>
    <row r="60" spans="3:4" x14ac:dyDescent="0.25">
      <c r="C60" s="382"/>
      <c r="D60" s="16"/>
    </row>
    <row r="61" spans="3:4" x14ac:dyDescent="0.25">
      <c r="C61" s="383"/>
      <c r="D61" s="16"/>
    </row>
    <row r="62" spans="3:4" x14ac:dyDescent="0.25">
      <c r="C62" s="384"/>
      <c r="D62" s="16"/>
    </row>
    <row r="63" spans="3:4" x14ac:dyDescent="0.25">
      <c r="C63" s="385"/>
      <c r="D63" s="16"/>
    </row>
    <row r="64" spans="3:4" x14ac:dyDescent="0.25">
      <c r="C64" s="386"/>
      <c r="D64" s="16"/>
    </row>
    <row r="65" spans="3:4" x14ac:dyDescent="0.25">
      <c r="C65" s="387"/>
      <c r="D65" s="16"/>
    </row>
    <row r="66" spans="3:4" x14ac:dyDescent="0.25">
      <c r="C66" s="388"/>
      <c r="D66" s="16"/>
    </row>
    <row r="67" spans="3:4" x14ac:dyDescent="0.25">
      <c r="C67" s="389"/>
      <c r="D67" s="16"/>
    </row>
    <row r="68" spans="3:4" x14ac:dyDescent="0.25">
      <c r="C68" s="390"/>
      <c r="D68" s="16"/>
    </row>
    <row r="69" spans="3:4" x14ac:dyDescent="0.25">
      <c r="C69" s="391"/>
      <c r="D69" s="16"/>
    </row>
    <row r="70" spans="3:4" x14ac:dyDescent="0.25">
      <c r="C70" s="392"/>
      <c r="D70" s="16"/>
    </row>
    <row r="71" spans="3:4" x14ac:dyDescent="0.25">
      <c r="C71" s="393"/>
      <c r="D71" s="16"/>
    </row>
    <row r="72" spans="3:4" x14ac:dyDescent="0.25">
      <c r="C72" s="394"/>
      <c r="D72" s="16"/>
    </row>
    <row r="73" spans="3:4" x14ac:dyDescent="0.25">
      <c r="C73" s="395"/>
      <c r="D73" s="16"/>
    </row>
    <row r="74" spans="3:4" x14ac:dyDescent="0.25">
      <c r="C74" s="396"/>
      <c r="D74" s="16"/>
    </row>
    <row r="75" spans="3:4" x14ac:dyDescent="0.25">
      <c r="C75" s="397"/>
      <c r="D75" s="16"/>
    </row>
    <row r="76" spans="3:4" x14ac:dyDescent="0.25">
      <c r="C76" s="398"/>
      <c r="D76" s="16"/>
    </row>
    <row r="77" spans="3:4" x14ac:dyDescent="0.25">
      <c r="C77" s="399"/>
      <c r="D77" s="16"/>
    </row>
    <row r="78" spans="3:4" x14ac:dyDescent="0.25">
      <c r="C78" s="400"/>
      <c r="D78" s="16"/>
    </row>
    <row r="79" spans="3:4" x14ac:dyDescent="0.25">
      <c r="C79" s="401"/>
      <c r="D79" s="16"/>
    </row>
    <row r="80" spans="3:4" x14ac:dyDescent="0.25">
      <c r="C80" s="402"/>
      <c r="D80" s="16"/>
    </row>
    <row r="81" spans="3:4" x14ac:dyDescent="0.25">
      <c r="C81" s="403"/>
      <c r="D81" s="16"/>
    </row>
    <row r="82" spans="3:4" x14ac:dyDescent="0.25">
      <c r="C82" s="404"/>
      <c r="D82" s="16"/>
    </row>
    <row r="83" spans="3:4" x14ac:dyDescent="0.25">
      <c r="C83" s="405"/>
      <c r="D83" s="16"/>
    </row>
    <row r="84" spans="3:4" x14ac:dyDescent="0.25">
      <c r="C84" s="406"/>
      <c r="D84" s="16"/>
    </row>
    <row r="85" spans="3:4" x14ac:dyDescent="0.25">
      <c r="C85" s="407"/>
      <c r="D85" s="16"/>
    </row>
    <row r="86" spans="3:4" x14ac:dyDescent="0.25">
      <c r="C86" s="408"/>
      <c r="D86" s="16"/>
    </row>
    <row r="87" spans="3:4" x14ac:dyDescent="0.25">
      <c r="C87" s="409"/>
      <c r="D87" s="16"/>
    </row>
    <row r="88" spans="3:4" x14ac:dyDescent="0.25">
      <c r="C88" s="410"/>
      <c r="D88" s="16"/>
    </row>
    <row r="89" spans="3:4" x14ac:dyDescent="0.25">
      <c r="C89" s="411"/>
      <c r="D89" s="16"/>
    </row>
    <row r="90" spans="3:4" x14ac:dyDescent="0.25">
      <c r="C90" s="412"/>
      <c r="D90" s="16"/>
    </row>
    <row r="91" spans="3:4" x14ac:dyDescent="0.25">
      <c r="C91" s="413"/>
      <c r="D91" s="16"/>
    </row>
    <row r="92" spans="3:4" x14ac:dyDescent="0.25">
      <c r="C92" s="414"/>
      <c r="D92" s="16"/>
    </row>
    <row r="93" spans="3:4" x14ac:dyDescent="0.25">
      <c r="C93" s="415"/>
      <c r="D93" s="16"/>
    </row>
    <row r="94" spans="3:4" x14ac:dyDescent="0.25">
      <c r="C94" s="416"/>
      <c r="D94" s="16"/>
    </row>
    <row r="95" spans="3:4" x14ac:dyDescent="0.25">
      <c r="C95" s="417"/>
      <c r="D95" s="16"/>
    </row>
    <row r="96" spans="3:4" x14ac:dyDescent="0.25">
      <c r="C96" s="418"/>
      <c r="D96" s="16"/>
    </row>
    <row r="97" spans="3:4" x14ac:dyDescent="0.25">
      <c r="C97" s="419"/>
      <c r="D97" s="16"/>
    </row>
    <row r="98" spans="3:4" x14ac:dyDescent="0.25">
      <c r="C98" s="420"/>
      <c r="D98" s="16"/>
    </row>
    <row r="99" spans="3:4" x14ac:dyDescent="0.25">
      <c r="C99" s="421"/>
      <c r="D99" s="16"/>
    </row>
    <row r="100" spans="3:4" x14ac:dyDescent="0.25">
      <c r="C100" s="422"/>
      <c r="D100" s="16"/>
    </row>
    <row r="101" spans="3:4" x14ac:dyDescent="0.25">
      <c r="C101" s="423"/>
      <c r="D101" s="16"/>
    </row>
    <row r="102" spans="3:4" x14ac:dyDescent="0.25">
      <c r="C102" s="424"/>
      <c r="D102" s="16"/>
    </row>
    <row r="103" spans="3:4" x14ac:dyDescent="0.25">
      <c r="C103" s="425"/>
      <c r="D103" s="16"/>
    </row>
    <row r="104" spans="3:4" x14ac:dyDescent="0.25">
      <c r="C104" s="426"/>
      <c r="D104" s="16"/>
    </row>
    <row r="105" spans="3:4" x14ac:dyDescent="0.25">
      <c r="C105" s="427"/>
      <c r="D105" s="16"/>
    </row>
    <row r="106" spans="3:4" x14ac:dyDescent="0.25">
      <c r="C106" s="428"/>
      <c r="D106" s="16"/>
    </row>
    <row r="107" spans="3:4" x14ac:dyDescent="0.25">
      <c r="C107" s="429"/>
      <c r="D107" s="16"/>
    </row>
    <row r="108" spans="3:4" x14ac:dyDescent="0.25">
      <c r="C108" s="430"/>
      <c r="D108" s="16"/>
    </row>
    <row r="109" spans="3:4" x14ac:dyDescent="0.25">
      <c r="C109" s="431"/>
      <c r="D109" s="16"/>
    </row>
    <row r="110" spans="3:4" x14ac:dyDescent="0.25">
      <c r="C110" s="432"/>
      <c r="D110" s="16"/>
    </row>
    <row r="111" spans="3:4" x14ac:dyDescent="0.25">
      <c r="C111" s="433"/>
      <c r="D111" s="16"/>
    </row>
    <row r="112" spans="3:4" x14ac:dyDescent="0.25">
      <c r="C112" s="434"/>
      <c r="D112" s="16"/>
    </row>
    <row r="113" spans="3:4" x14ac:dyDescent="0.25">
      <c r="C113" s="435"/>
      <c r="D113" s="16"/>
    </row>
    <row r="114" spans="3:4" x14ac:dyDescent="0.25">
      <c r="C114" s="436"/>
      <c r="D114" s="16"/>
    </row>
    <row r="115" spans="3:4" x14ac:dyDescent="0.25">
      <c r="C115" s="437"/>
      <c r="D115" s="16"/>
    </row>
    <row r="116" spans="3:4" x14ac:dyDescent="0.25">
      <c r="C116" s="438"/>
      <c r="D116" s="16"/>
    </row>
    <row r="117" spans="3:4" x14ac:dyDescent="0.25">
      <c r="C117" s="439"/>
      <c r="D117" s="16"/>
    </row>
    <row r="118" spans="3:4" x14ac:dyDescent="0.25">
      <c r="C118" s="440"/>
      <c r="D118" s="16"/>
    </row>
    <row r="119" spans="3:4" x14ac:dyDescent="0.25">
      <c r="C119" s="441"/>
      <c r="D119" s="16"/>
    </row>
    <row r="120" spans="3:4" x14ac:dyDescent="0.25">
      <c r="C120" s="442"/>
      <c r="D120" s="16"/>
    </row>
    <row r="121" spans="3:4" x14ac:dyDescent="0.25">
      <c r="C121" s="443"/>
      <c r="D121" s="16"/>
    </row>
    <row r="122" spans="3:4" x14ac:dyDescent="0.25">
      <c r="C122" s="444"/>
      <c r="D122" s="16"/>
    </row>
    <row r="123" spans="3:4" x14ac:dyDescent="0.25">
      <c r="C123" s="445"/>
      <c r="D123" s="16"/>
    </row>
    <row r="124" spans="3:4" x14ac:dyDescent="0.25">
      <c r="C124" s="446"/>
      <c r="D124" s="16"/>
    </row>
    <row r="125" spans="3:4" x14ac:dyDescent="0.25">
      <c r="C125" s="447"/>
      <c r="D125" s="16"/>
    </row>
    <row r="126" spans="3:4" x14ac:dyDescent="0.25">
      <c r="C126" s="448"/>
      <c r="D126" s="16"/>
    </row>
    <row r="127" spans="3:4" x14ac:dyDescent="0.25">
      <c r="C127" s="449"/>
      <c r="D127" s="16"/>
    </row>
    <row r="128" spans="3:4" x14ac:dyDescent="0.25">
      <c r="C128" s="450"/>
      <c r="D128" s="16"/>
    </row>
    <row r="129" spans="3:4" x14ac:dyDescent="0.25">
      <c r="C129" s="451"/>
      <c r="D129" s="16"/>
    </row>
    <row r="130" spans="3:4" x14ac:dyDescent="0.25">
      <c r="C130" s="452"/>
      <c r="D130" s="16"/>
    </row>
    <row r="131" spans="3:4" x14ac:dyDescent="0.25">
      <c r="C131" s="453"/>
      <c r="D131" s="16"/>
    </row>
    <row r="132" spans="3:4" x14ac:dyDescent="0.25">
      <c r="C132" s="454"/>
      <c r="D132" s="16"/>
    </row>
    <row r="133" spans="3:4" x14ac:dyDescent="0.25">
      <c r="C133" s="455"/>
      <c r="D133" s="16"/>
    </row>
    <row r="134" spans="3:4" x14ac:dyDescent="0.25">
      <c r="C134" s="456"/>
      <c r="D134" s="16"/>
    </row>
    <row r="135" spans="3:4" x14ac:dyDescent="0.25">
      <c r="C135" s="457"/>
      <c r="D135" s="16"/>
    </row>
    <row r="136" spans="3:4" x14ac:dyDescent="0.25">
      <c r="C136" s="458"/>
      <c r="D136" s="16"/>
    </row>
    <row r="137" spans="3:4" x14ac:dyDescent="0.25">
      <c r="C137" s="459"/>
      <c r="D137" s="16"/>
    </row>
    <row r="138" spans="3:4" x14ac:dyDescent="0.25">
      <c r="C138" s="460"/>
      <c r="D138" s="16"/>
    </row>
    <row r="139" spans="3:4" x14ac:dyDescent="0.25">
      <c r="C139" s="461"/>
      <c r="D139" s="16"/>
    </row>
    <row r="140" spans="3:4" x14ac:dyDescent="0.25">
      <c r="C140" s="462"/>
      <c r="D140" s="16"/>
    </row>
    <row r="141" spans="3:4" x14ac:dyDescent="0.25">
      <c r="C141" s="463"/>
      <c r="D141" s="16"/>
    </row>
    <row r="142" spans="3:4" x14ac:dyDescent="0.25">
      <c r="C142" s="464"/>
      <c r="D142" s="16"/>
    </row>
    <row r="143" spans="3:4" x14ac:dyDescent="0.25">
      <c r="C143" s="465"/>
      <c r="D143" s="16"/>
    </row>
    <row r="144" spans="3:4" x14ac:dyDescent="0.25">
      <c r="C144" s="466"/>
      <c r="D144" s="16"/>
    </row>
    <row r="145" spans="3:4" x14ac:dyDescent="0.25">
      <c r="C145" s="467"/>
      <c r="D145" s="16"/>
    </row>
    <row r="146" spans="3:4" x14ac:dyDescent="0.25">
      <c r="C146" s="468"/>
      <c r="D146" s="16"/>
    </row>
    <row r="147" spans="3:4" x14ac:dyDescent="0.25">
      <c r="C147" s="469"/>
      <c r="D147" s="16"/>
    </row>
    <row r="148" spans="3:4" x14ac:dyDescent="0.25">
      <c r="C148" s="470"/>
      <c r="D148" s="16"/>
    </row>
    <row r="149" spans="3:4" x14ac:dyDescent="0.25">
      <c r="C149" s="471"/>
      <c r="D149" s="16"/>
    </row>
    <row r="150" spans="3:4" x14ac:dyDescent="0.25">
      <c r="C150" s="472"/>
      <c r="D150" s="16"/>
    </row>
    <row r="151" spans="3:4" x14ac:dyDescent="0.25">
      <c r="C151" s="473"/>
      <c r="D151" s="16"/>
    </row>
    <row r="152" spans="3:4" x14ac:dyDescent="0.25">
      <c r="C152" s="474"/>
      <c r="D152" s="16"/>
    </row>
    <row r="153" spans="3:4" x14ac:dyDescent="0.25">
      <c r="C153" s="475"/>
      <c r="D153" s="16"/>
    </row>
    <row r="154" spans="3:4" x14ac:dyDescent="0.25">
      <c r="C154" s="476"/>
      <c r="D154" s="16"/>
    </row>
    <row r="155" spans="3:4" x14ac:dyDescent="0.25">
      <c r="C155" s="477"/>
      <c r="D155" s="16"/>
    </row>
    <row r="156" spans="3:4" x14ac:dyDescent="0.25">
      <c r="C156" s="478"/>
      <c r="D156" s="16"/>
    </row>
    <row r="157" spans="3:4" x14ac:dyDescent="0.25">
      <c r="C157" s="479"/>
      <c r="D157" s="16"/>
    </row>
    <row r="158" spans="3:4" x14ac:dyDescent="0.25">
      <c r="C158" s="480"/>
      <c r="D158" s="16"/>
    </row>
    <row r="159" spans="3:4" x14ac:dyDescent="0.25">
      <c r="C159" s="481"/>
      <c r="D159" s="16"/>
    </row>
    <row r="160" spans="3:4" x14ac:dyDescent="0.25">
      <c r="C160" s="482"/>
      <c r="D160" s="16"/>
    </row>
    <row r="161" spans="1:6" x14ac:dyDescent="0.25">
      <c r="C161" s="483"/>
      <c r="D161" s="16"/>
    </row>
    <row r="162" spans="1:6" x14ac:dyDescent="0.25">
      <c r="C162" s="484"/>
      <c r="D162" s="16"/>
    </row>
    <row r="163" spans="1:6" x14ac:dyDescent="0.25">
      <c r="A163" t="s">
        <v>36</v>
      </c>
      <c r="B163" t="s">
        <v>159</v>
      </c>
      <c r="C163" s="485">
        <v>43235</v>
      </c>
      <c r="D163" s="16">
        <v>753.6</v>
      </c>
      <c r="E163" t="s">
        <v>459</v>
      </c>
      <c r="F163" t="s">
        <v>26</v>
      </c>
    </row>
    <row r="164" spans="1:6" x14ac:dyDescent="0.25">
      <c r="A164" t="s">
        <v>36</v>
      </c>
      <c r="B164" t="s">
        <v>159</v>
      </c>
      <c r="C164" s="486">
        <v>43235</v>
      </c>
      <c r="D164" s="16">
        <v>1608.4</v>
      </c>
      <c r="E164" t="s">
        <v>460</v>
      </c>
      <c r="F164" t="s">
        <v>26</v>
      </c>
    </row>
    <row r="165" spans="1:6" x14ac:dyDescent="0.25">
      <c r="A165" t="s">
        <v>36</v>
      </c>
      <c r="B165" t="s">
        <v>159</v>
      </c>
      <c r="C165" s="487">
        <v>43235</v>
      </c>
      <c r="D165" s="16">
        <v>618.24</v>
      </c>
      <c r="E165" t="s">
        <v>461</v>
      </c>
      <c r="F165" t="s">
        <v>26</v>
      </c>
    </row>
    <row r="166" spans="1:6" x14ac:dyDescent="0.25">
      <c r="A166" t="s">
        <v>36</v>
      </c>
      <c r="B166" t="s">
        <v>159</v>
      </c>
      <c r="C166" s="488">
        <v>43235</v>
      </c>
      <c r="D166" s="16">
        <v>3864</v>
      </c>
      <c r="E166" t="s">
        <v>462</v>
      </c>
      <c r="F166" t="s">
        <v>26</v>
      </c>
    </row>
    <row r="167" spans="1:6" x14ac:dyDescent="0.25">
      <c r="A167" t="s">
        <v>36</v>
      </c>
      <c r="B167" t="s">
        <v>159</v>
      </c>
      <c r="C167" s="489">
        <v>43235</v>
      </c>
      <c r="D167" s="16">
        <v>3950.86</v>
      </c>
      <c r="E167" t="s">
        <v>463</v>
      </c>
      <c r="F167" t="s">
        <v>26</v>
      </c>
    </row>
    <row r="168" spans="1:6" x14ac:dyDescent="0.25">
      <c r="A168" t="s">
        <v>36</v>
      </c>
      <c r="B168" t="s">
        <v>159</v>
      </c>
      <c r="C168" s="490">
        <v>43235</v>
      </c>
      <c r="D168" s="16">
        <v>991.45</v>
      </c>
      <c r="E168" t="s">
        <v>464</v>
      </c>
      <c r="F168" t="s">
        <v>26</v>
      </c>
    </row>
    <row r="169" spans="1:6" x14ac:dyDescent="0.25">
      <c r="A169" t="s">
        <v>36</v>
      </c>
      <c r="B169" t="s">
        <v>159</v>
      </c>
      <c r="C169" s="491">
        <v>43235</v>
      </c>
      <c r="D169" s="16">
        <v>330.48</v>
      </c>
      <c r="E169" t="s">
        <v>465</v>
      </c>
      <c r="F169" t="s">
        <v>26</v>
      </c>
    </row>
    <row r="170" spans="1:6" x14ac:dyDescent="0.25">
      <c r="A170" t="s">
        <v>36</v>
      </c>
      <c r="B170" t="s">
        <v>159</v>
      </c>
      <c r="C170" s="492">
        <v>43235</v>
      </c>
      <c r="D170" s="16">
        <v>2633.9</v>
      </c>
      <c r="E170" t="s">
        <v>466</v>
      </c>
      <c r="F170" t="s">
        <v>26</v>
      </c>
    </row>
    <row r="171" spans="1:6" x14ac:dyDescent="0.25">
      <c r="A171" t="s">
        <v>36</v>
      </c>
      <c r="B171" t="s">
        <v>159</v>
      </c>
      <c r="C171" s="493">
        <v>43235</v>
      </c>
      <c r="D171" s="16">
        <v>8691.89</v>
      </c>
      <c r="E171" t="s">
        <v>467</v>
      </c>
      <c r="F171" t="s">
        <v>26</v>
      </c>
    </row>
    <row r="172" spans="1:6" x14ac:dyDescent="0.25">
      <c r="A172" t="s">
        <v>36</v>
      </c>
      <c r="B172" t="s">
        <v>159</v>
      </c>
      <c r="C172" s="494">
        <v>43235</v>
      </c>
      <c r="D172" s="16">
        <v>8263.92</v>
      </c>
      <c r="E172" t="s">
        <v>468</v>
      </c>
      <c r="F172" t="s">
        <v>26</v>
      </c>
    </row>
    <row r="173" spans="1:6" x14ac:dyDescent="0.25">
      <c r="A173" t="s">
        <v>36</v>
      </c>
      <c r="B173" t="s">
        <v>159</v>
      </c>
      <c r="C173" s="495">
        <v>43235</v>
      </c>
      <c r="D173" s="16">
        <v>4131.96</v>
      </c>
      <c r="E173" t="s">
        <v>469</v>
      </c>
      <c r="F173" t="s">
        <v>26</v>
      </c>
    </row>
    <row r="174" spans="1:6" x14ac:dyDescent="0.25">
      <c r="A174" t="s">
        <v>36</v>
      </c>
      <c r="B174" t="s">
        <v>159</v>
      </c>
      <c r="C174" s="496">
        <v>43235</v>
      </c>
      <c r="D174" s="16">
        <v>2752.08</v>
      </c>
      <c r="E174" t="s">
        <v>470</v>
      </c>
      <c r="F174" t="s">
        <v>26</v>
      </c>
    </row>
    <row r="175" spans="1:6" x14ac:dyDescent="0.25">
      <c r="A175" t="s">
        <v>36</v>
      </c>
      <c r="B175" t="s">
        <v>159</v>
      </c>
      <c r="C175" s="497">
        <v>43235</v>
      </c>
      <c r="D175" s="16">
        <v>4953.74</v>
      </c>
      <c r="E175" t="s">
        <v>471</v>
      </c>
      <c r="F175" t="s">
        <v>26</v>
      </c>
    </row>
    <row r="176" spans="1:6" x14ac:dyDescent="0.25">
      <c r="A176" t="s">
        <v>36</v>
      </c>
      <c r="B176" t="s">
        <v>159</v>
      </c>
      <c r="C176" s="498">
        <v>43235</v>
      </c>
      <c r="D176" s="16">
        <v>2057.1799999999998</v>
      </c>
      <c r="E176" t="s">
        <v>472</v>
      </c>
      <c r="F176" t="s">
        <v>26</v>
      </c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499">
        <v>43151</v>
      </c>
      <c r="D2" s="16">
        <v>456</v>
      </c>
      <c r="E2" t="s">
        <v>473</v>
      </c>
      <c r="F2" t="s">
        <v>26</v>
      </c>
    </row>
    <row r="3" spans="1:8" x14ac:dyDescent="0.25">
      <c r="A3" t="s">
        <v>26</v>
      </c>
      <c r="B3" t="s">
        <v>159</v>
      </c>
      <c r="C3" s="500">
        <v>43151</v>
      </c>
      <c r="D3" s="16">
        <v>456456</v>
      </c>
      <c r="E3" t="s">
        <v>474</v>
      </c>
      <c r="F3" t="s">
        <v>26</v>
      </c>
    </row>
    <row r="4" spans="1:8" x14ac:dyDescent="0.25">
      <c r="A4" t="s">
        <v>30</v>
      </c>
      <c r="B4" t="s">
        <v>159</v>
      </c>
      <c r="C4" s="501">
        <v>43159</v>
      </c>
      <c r="D4" s="16">
        <v>465</v>
      </c>
      <c r="E4" t="s">
        <v>475</v>
      </c>
      <c r="F4" t="s">
        <v>26</v>
      </c>
    </row>
    <row r="5" spans="1:8" x14ac:dyDescent="0.25">
      <c r="A5" t="s">
        <v>26</v>
      </c>
      <c r="B5" t="s">
        <v>159</v>
      </c>
      <c r="C5" s="502">
        <v>43220</v>
      </c>
      <c r="D5" s="16">
        <v>4566</v>
      </c>
      <c r="E5" t="s">
        <v>476</v>
      </c>
      <c r="F5" t="s">
        <v>26</v>
      </c>
    </row>
    <row r="6" spans="1:8" x14ac:dyDescent="0.25">
      <c r="A6" t="s">
        <v>26</v>
      </c>
      <c r="B6" t="s">
        <v>159</v>
      </c>
      <c r="C6" s="503">
        <v>43220</v>
      </c>
      <c r="D6" s="16">
        <v>456456</v>
      </c>
      <c r="E6" t="s">
        <v>477</v>
      </c>
      <c r="F6" t="s">
        <v>26</v>
      </c>
    </row>
    <row r="7" spans="1:8" x14ac:dyDescent="0.25">
      <c r="A7" t="s">
        <v>26</v>
      </c>
      <c r="B7" t="s">
        <v>159</v>
      </c>
      <c r="C7" s="504">
        <v>43220</v>
      </c>
      <c r="D7" s="16">
        <v>45645</v>
      </c>
      <c r="E7" t="s">
        <v>478</v>
      </c>
      <c r="F7" t="s">
        <v>26</v>
      </c>
    </row>
    <row r="8" spans="1:8" x14ac:dyDescent="0.25">
      <c r="A8" t="s">
        <v>30</v>
      </c>
      <c r="B8" t="s">
        <v>159</v>
      </c>
      <c r="C8" s="505">
        <v>43220</v>
      </c>
      <c r="D8" s="16">
        <v>456</v>
      </c>
      <c r="E8" t="s">
        <v>479</v>
      </c>
      <c r="F8" t="s">
        <v>26</v>
      </c>
    </row>
    <row r="9" spans="1:8" x14ac:dyDescent="0.25">
      <c r="A9" t="s">
        <v>30</v>
      </c>
      <c r="B9" t="s">
        <v>159</v>
      </c>
      <c r="C9" s="506">
        <v>43220</v>
      </c>
      <c r="D9" s="16">
        <v>456</v>
      </c>
      <c r="E9" t="s">
        <v>480</v>
      </c>
      <c r="F9" t="s">
        <v>26</v>
      </c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507">
        <v>43110</v>
      </c>
      <c r="D2" s="16">
        <v>61274.27</v>
      </c>
      <c r="E2" t="s">
        <v>481</v>
      </c>
      <c r="F2" t="s">
        <v>26</v>
      </c>
    </row>
    <row r="3" spans="1:8" x14ac:dyDescent="0.25">
      <c r="A3" t="s">
        <v>26</v>
      </c>
      <c r="B3" t="s">
        <v>159</v>
      </c>
      <c r="C3" s="508">
        <v>43112</v>
      </c>
      <c r="D3" s="16">
        <v>651.20000000000005</v>
      </c>
      <c r="E3" t="s">
        <v>482</v>
      </c>
      <c r="F3" t="s">
        <v>26</v>
      </c>
    </row>
    <row r="4" spans="1:8" x14ac:dyDescent="0.25">
      <c r="A4" t="s">
        <v>26</v>
      </c>
      <c r="B4" t="s">
        <v>159</v>
      </c>
      <c r="C4" s="509">
        <v>43141</v>
      </c>
      <c r="D4" s="16">
        <v>61274.27</v>
      </c>
      <c r="E4" t="s">
        <v>483</v>
      </c>
      <c r="F4" t="s">
        <v>26</v>
      </c>
    </row>
    <row r="5" spans="1:8" x14ac:dyDescent="0.25">
      <c r="A5" t="s">
        <v>26</v>
      </c>
      <c r="B5" t="s">
        <v>159</v>
      </c>
      <c r="C5" s="510">
        <v>43159</v>
      </c>
      <c r="D5" s="16">
        <v>51840</v>
      </c>
      <c r="E5" t="s">
        <v>484</v>
      </c>
      <c r="F5" t="s">
        <v>26</v>
      </c>
    </row>
    <row r="6" spans="1:8" x14ac:dyDescent="0.25">
      <c r="A6" t="s">
        <v>26</v>
      </c>
      <c r="B6" t="s">
        <v>159</v>
      </c>
      <c r="C6" s="511">
        <v>43161</v>
      </c>
      <c r="D6" s="16">
        <v>18552.5</v>
      </c>
      <c r="E6" t="s">
        <v>485</v>
      </c>
      <c r="F6" t="s">
        <v>26</v>
      </c>
    </row>
    <row r="7" spans="1:8" x14ac:dyDescent="0.25">
      <c r="A7" t="s">
        <v>26</v>
      </c>
      <c r="B7" t="s">
        <v>159</v>
      </c>
      <c r="C7" s="512">
        <v>43169</v>
      </c>
      <c r="D7" s="16">
        <v>75615.17</v>
      </c>
      <c r="E7" t="s">
        <v>486</v>
      </c>
      <c r="F7" t="s">
        <v>26</v>
      </c>
    </row>
    <row r="8" spans="1:8" x14ac:dyDescent="0.25">
      <c r="A8" t="s">
        <v>26</v>
      </c>
      <c r="B8" t="s">
        <v>159</v>
      </c>
      <c r="C8" s="513">
        <v>43169</v>
      </c>
      <c r="D8" s="16">
        <v>56337.58</v>
      </c>
      <c r="E8" t="s">
        <v>487</v>
      </c>
      <c r="F8" t="s">
        <v>26</v>
      </c>
    </row>
    <row r="9" spans="1:8" x14ac:dyDescent="0.25">
      <c r="A9" t="s">
        <v>26</v>
      </c>
      <c r="B9" t="s">
        <v>159</v>
      </c>
      <c r="C9" s="514">
        <v>43200</v>
      </c>
      <c r="D9" s="16">
        <v>61274.27</v>
      </c>
      <c r="E9" t="s">
        <v>488</v>
      </c>
      <c r="F9" t="s">
        <v>26</v>
      </c>
    </row>
    <row r="10" spans="1:8" x14ac:dyDescent="0.25">
      <c r="C10" s="515"/>
      <c r="D10" s="16"/>
    </row>
    <row r="11" spans="1:8" x14ac:dyDescent="0.25">
      <c r="C11" s="516"/>
      <c r="D11" s="16"/>
    </row>
    <row r="12" spans="1:8" x14ac:dyDescent="0.25">
      <c r="C12" s="517"/>
      <c r="D12" s="16"/>
    </row>
    <row r="13" spans="1:8" x14ac:dyDescent="0.25">
      <c r="C13" s="518"/>
      <c r="D13" s="16"/>
    </row>
    <row r="14" spans="1:8" x14ac:dyDescent="0.25">
      <c r="C14" s="519"/>
      <c r="D14" s="16"/>
    </row>
    <row r="15" spans="1:8" x14ac:dyDescent="0.25">
      <c r="C15" s="520"/>
      <c r="D15" s="16"/>
    </row>
    <row r="16" spans="1:8" x14ac:dyDescent="0.25">
      <c r="C16" s="521"/>
      <c r="D16" s="16"/>
    </row>
    <row r="17" spans="3:4" x14ac:dyDescent="0.25">
      <c r="C17" s="522"/>
      <c r="D17" s="16"/>
    </row>
    <row r="18" spans="3:4" x14ac:dyDescent="0.25">
      <c r="C18" s="523"/>
      <c r="D18" s="16"/>
    </row>
    <row r="19" spans="3:4" x14ac:dyDescent="0.25">
      <c r="C19" s="524"/>
      <c r="D19" s="16"/>
    </row>
    <row r="20" spans="3:4" x14ac:dyDescent="0.25">
      <c r="C20" s="525"/>
      <c r="D20" s="16"/>
    </row>
    <row r="21" spans="3:4" x14ac:dyDescent="0.25">
      <c r="C21" s="526"/>
      <c r="D21" s="16"/>
    </row>
    <row r="22" spans="3:4" x14ac:dyDescent="0.25">
      <c r="C22" s="527"/>
      <c r="D22" s="16"/>
    </row>
    <row r="23" spans="3:4" x14ac:dyDescent="0.25">
      <c r="C23" s="528"/>
      <c r="D23" s="16"/>
    </row>
    <row r="24" spans="3:4" x14ac:dyDescent="0.25">
      <c r="C24" s="529"/>
      <c r="D24" s="16"/>
    </row>
    <row r="25" spans="3:4" x14ac:dyDescent="0.25">
      <c r="C25" s="1"/>
    </row>
    <row r="26" spans="3:4" x14ac:dyDescent="0.25">
      <c r="C26" s="1"/>
    </row>
    <row r="27" spans="3:4" x14ac:dyDescent="0.25">
      <c r="C27" s="1"/>
    </row>
    <row r="28" spans="3:4" x14ac:dyDescent="0.25">
      <c r="C28" s="1"/>
    </row>
    <row r="29" spans="3:4" x14ac:dyDescent="0.25">
      <c r="C29" s="1"/>
    </row>
    <row r="30" spans="3:4" x14ac:dyDescent="0.25">
      <c r="C30" s="1"/>
    </row>
    <row r="31" spans="3:4" x14ac:dyDescent="0.25">
      <c r="C31" s="1"/>
    </row>
    <row r="32" spans="3:4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530">
        <v>43220</v>
      </c>
      <c r="D2" s="16">
        <v>-150000</v>
      </c>
      <c r="E2" t="s">
        <v>489</v>
      </c>
      <c r="F2" t="s">
        <v>26</v>
      </c>
    </row>
    <row r="3" spans="1:8" x14ac:dyDescent="0.25">
      <c r="C3" s="1"/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531">
        <v>43220</v>
      </c>
      <c r="D2" s="16">
        <v>28961</v>
      </c>
      <c r="E2" t="s">
        <v>490</v>
      </c>
      <c r="F2" t="s">
        <v>26</v>
      </c>
    </row>
    <row r="3" spans="1:8" x14ac:dyDescent="0.25">
      <c r="C3" s="1"/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26</v>
      </c>
      <c r="B2" t="s">
        <v>159</v>
      </c>
      <c r="C2" s="532">
        <v>43225</v>
      </c>
      <c r="D2" s="16">
        <v>4982.2</v>
      </c>
      <c r="E2" t="s">
        <v>491</v>
      </c>
      <c r="F2" t="s">
        <v>26</v>
      </c>
      <c r="G2" t="s">
        <v>492</v>
      </c>
      <c r="H2" t="e">
        <f>IF(NOT(ISBLANK(G2)),(VLOOKUP(G2,PARAMS!I:J,2,TRUE)),"")</f>
        <v>#N/A</v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533">
        <v>43230</v>
      </c>
      <c r="D2" s="16">
        <v>1337.98</v>
      </c>
      <c r="E2" t="s">
        <v>493</v>
      </c>
      <c r="F2" t="s">
        <v>26</v>
      </c>
    </row>
    <row r="3" spans="1:8" x14ac:dyDescent="0.25">
      <c r="A3" t="s">
        <v>26</v>
      </c>
      <c r="B3" t="s">
        <v>159</v>
      </c>
      <c r="C3" s="534">
        <v>43237</v>
      </c>
      <c r="D3" s="16">
        <v>429.23</v>
      </c>
      <c r="E3" t="s">
        <v>494</v>
      </c>
      <c r="F3" t="s">
        <v>26</v>
      </c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26</v>
      </c>
      <c r="B2" t="s">
        <v>159</v>
      </c>
      <c r="C2" s="535">
        <v>43220</v>
      </c>
      <c r="D2" s="16">
        <v>18000</v>
      </c>
      <c r="E2" t="s">
        <v>495</v>
      </c>
      <c r="F2" t="s">
        <v>26</v>
      </c>
    </row>
    <row r="3" spans="1:8" x14ac:dyDescent="0.25">
      <c r="A3" t="s">
        <v>26</v>
      </c>
      <c r="B3" t="s">
        <v>159</v>
      </c>
      <c r="C3" s="536">
        <v>43225</v>
      </c>
      <c r="D3" s="16">
        <v>326.20999999999998</v>
      </c>
      <c r="E3" t="s">
        <v>496</v>
      </c>
      <c r="F3" t="s">
        <v>26</v>
      </c>
    </row>
    <row r="4" spans="1:8" x14ac:dyDescent="0.25">
      <c r="A4" t="s">
        <v>26</v>
      </c>
      <c r="B4" t="s">
        <v>159</v>
      </c>
      <c r="C4" s="537">
        <v>43225</v>
      </c>
      <c r="D4" s="16">
        <v>940.87</v>
      </c>
      <c r="E4" t="s">
        <v>497</v>
      </c>
      <c r="F4" t="s">
        <v>26</v>
      </c>
    </row>
    <row r="5" spans="1:8" x14ac:dyDescent="0.25">
      <c r="A5" t="s">
        <v>26</v>
      </c>
      <c r="B5" t="s">
        <v>159</v>
      </c>
      <c r="C5" s="538">
        <v>43225</v>
      </c>
      <c r="D5" s="16">
        <v>340.26</v>
      </c>
      <c r="E5" t="s">
        <v>498</v>
      </c>
      <c r="F5" t="s">
        <v>26</v>
      </c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26</v>
      </c>
      <c r="B2" t="s">
        <v>159</v>
      </c>
      <c r="C2" s="539">
        <v>43222</v>
      </c>
      <c r="D2" s="16">
        <v>2521.75</v>
      </c>
      <c r="E2" t="s">
        <v>499</v>
      </c>
      <c r="F2" t="s">
        <v>26</v>
      </c>
      <c r="G2" t="s">
        <v>500</v>
      </c>
      <c r="H2" t="e">
        <f>IF(NOT(ISBLANK(G2)),(VLOOKUP(G2,PARAMS!I:J,2,TRUE)),"")</f>
        <v>#N/A</v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C9" sqref="C9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27</v>
      </c>
      <c r="B2" t="s">
        <v>159</v>
      </c>
      <c r="C2" s="540">
        <v>43184</v>
      </c>
      <c r="D2" s="16">
        <v>19626.72</v>
      </c>
      <c r="E2" t="s">
        <v>193</v>
      </c>
      <c r="F2" t="s">
        <v>26</v>
      </c>
    </row>
    <row r="3" spans="1:8" x14ac:dyDescent="0.25">
      <c r="A3" t="s">
        <v>27</v>
      </c>
      <c r="B3" t="s">
        <v>159</v>
      </c>
      <c r="C3" s="541">
        <v>43206</v>
      </c>
      <c r="D3" s="16">
        <v>13352</v>
      </c>
      <c r="E3" t="s">
        <v>194</v>
      </c>
      <c r="F3" t="s">
        <v>26</v>
      </c>
    </row>
    <row r="4" spans="1:8" x14ac:dyDescent="0.25">
      <c r="A4" t="s">
        <v>27</v>
      </c>
      <c r="B4" t="s">
        <v>159</v>
      </c>
      <c r="C4" s="542">
        <v>43206</v>
      </c>
      <c r="D4" s="16">
        <v>5842</v>
      </c>
      <c r="E4" t="s">
        <v>195</v>
      </c>
      <c r="F4" t="s">
        <v>26</v>
      </c>
    </row>
    <row r="5" spans="1:8" x14ac:dyDescent="0.25">
      <c r="A5" t="s">
        <v>33</v>
      </c>
      <c r="B5" t="s">
        <v>159</v>
      </c>
      <c r="C5" s="543">
        <v>43205</v>
      </c>
      <c r="D5" s="16">
        <v>20884</v>
      </c>
      <c r="E5" t="s">
        <v>199</v>
      </c>
      <c r="F5" t="s">
        <v>26</v>
      </c>
    </row>
    <row r="6" spans="1:8" x14ac:dyDescent="0.25">
      <c r="A6" t="s">
        <v>33</v>
      </c>
      <c r="B6" t="s">
        <v>159</v>
      </c>
      <c r="C6" s="544">
        <v>43210</v>
      </c>
      <c r="D6" s="16">
        <v>13651.2</v>
      </c>
      <c r="E6" t="s">
        <v>221</v>
      </c>
      <c r="F6" t="s">
        <v>26</v>
      </c>
    </row>
    <row r="7" spans="1:8" x14ac:dyDescent="0.25">
      <c r="A7" t="s">
        <v>33</v>
      </c>
      <c r="B7" t="s">
        <v>159</v>
      </c>
      <c r="C7" s="545">
        <v>43217</v>
      </c>
      <c r="D7" s="16">
        <v>10314</v>
      </c>
      <c r="E7" t="s">
        <v>241</v>
      </c>
      <c r="F7" t="s">
        <v>26</v>
      </c>
    </row>
    <row r="8" spans="1:8" x14ac:dyDescent="0.25">
      <c r="A8" t="s">
        <v>33</v>
      </c>
      <c r="B8" t="s">
        <v>159</v>
      </c>
      <c r="C8" s="546">
        <v>43220</v>
      </c>
      <c r="D8" s="16">
        <v>17755.2</v>
      </c>
      <c r="E8" t="s">
        <v>243</v>
      </c>
      <c r="F8" t="s">
        <v>26</v>
      </c>
    </row>
    <row r="9" spans="1:8" x14ac:dyDescent="0.25">
      <c r="A9" t="s">
        <v>33</v>
      </c>
      <c r="B9" t="s">
        <v>159</v>
      </c>
      <c r="C9" s="547">
        <v>43220</v>
      </c>
      <c r="D9" s="16">
        <v>18477.29</v>
      </c>
      <c r="E9" t="s">
        <v>244</v>
      </c>
      <c r="F9" t="s">
        <v>26</v>
      </c>
    </row>
    <row r="10" spans="1:8" x14ac:dyDescent="0.25">
      <c r="A10" t="s">
        <v>33</v>
      </c>
      <c r="B10" t="s">
        <v>159</v>
      </c>
      <c r="C10" s="548">
        <v>43220</v>
      </c>
      <c r="D10" s="16">
        <v>25003.200000000001</v>
      </c>
      <c r="E10" t="s">
        <v>247</v>
      </c>
      <c r="F10" t="s">
        <v>26</v>
      </c>
    </row>
    <row r="11" spans="1:8" x14ac:dyDescent="0.25">
      <c r="A11" t="s">
        <v>33</v>
      </c>
      <c r="B11" t="s">
        <v>159</v>
      </c>
      <c r="C11" s="549">
        <v>43220</v>
      </c>
      <c r="D11" s="16">
        <v>11427.84</v>
      </c>
      <c r="E11" t="s">
        <v>248</v>
      </c>
      <c r="F11" t="s">
        <v>26</v>
      </c>
    </row>
    <row r="12" spans="1:8" x14ac:dyDescent="0.25">
      <c r="A12" t="s">
        <v>33</v>
      </c>
      <c r="B12" t="s">
        <v>159</v>
      </c>
      <c r="C12" s="550">
        <v>43220</v>
      </c>
      <c r="D12" s="16">
        <v>24122.400000000001</v>
      </c>
      <c r="E12" t="s">
        <v>249</v>
      </c>
      <c r="F12" t="s">
        <v>26</v>
      </c>
    </row>
    <row r="13" spans="1:8" x14ac:dyDescent="0.25">
      <c r="A13" t="s">
        <v>36</v>
      </c>
      <c r="B13" t="s">
        <v>159</v>
      </c>
      <c r="C13" s="551">
        <v>43220</v>
      </c>
      <c r="D13" s="16">
        <v>20651</v>
      </c>
      <c r="E13" t="s">
        <v>275</v>
      </c>
      <c r="F13" t="s">
        <v>26</v>
      </c>
    </row>
    <row r="14" spans="1:8" x14ac:dyDescent="0.25">
      <c r="A14" t="s">
        <v>36</v>
      </c>
      <c r="B14" t="s">
        <v>159</v>
      </c>
      <c r="C14" s="552">
        <v>43220</v>
      </c>
      <c r="D14" s="16">
        <v>15408</v>
      </c>
      <c r="E14" t="s">
        <v>284</v>
      </c>
      <c r="F14" t="s">
        <v>26</v>
      </c>
    </row>
    <row r="15" spans="1:8" x14ac:dyDescent="0.25">
      <c r="A15" t="s">
        <v>36</v>
      </c>
      <c r="B15" t="s">
        <v>159</v>
      </c>
      <c r="C15" s="553">
        <v>43220</v>
      </c>
      <c r="D15" s="16">
        <v>15408</v>
      </c>
      <c r="E15" t="s">
        <v>285</v>
      </c>
      <c r="F15" t="s">
        <v>26</v>
      </c>
    </row>
    <row r="16" spans="1:8" x14ac:dyDescent="0.25">
      <c r="A16" t="s">
        <v>36</v>
      </c>
      <c r="B16" t="s">
        <v>159</v>
      </c>
      <c r="C16" s="554">
        <v>43220</v>
      </c>
      <c r="D16" s="16">
        <v>16488</v>
      </c>
      <c r="E16" t="s">
        <v>286</v>
      </c>
      <c r="F16" t="s">
        <v>26</v>
      </c>
    </row>
    <row r="17" spans="1:6" x14ac:dyDescent="0.25">
      <c r="A17" t="s">
        <v>45</v>
      </c>
      <c r="B17" t="s">
        <v>159</v>
      </c>
      <c r="C17" s="555">
        <v>43220</v>
      </c>
      <c r="D17" s="16">
        <v>19123.2</v>
      </c>
      <c r="E17" t="s">
        <v>293</v>
      </c>
      <c r="F17" t="s">
        <v>26</v>
      </c>
    </row>
    <row r="18" spans="1:6" x14ac:dyDescent="0.25">
      <c r="A18" t="s">
        <v>45</v>
      </c>
      <c r="B18" t="s">
        <v>159</v>
      </c>
      <c r="C18" s="556">
        <v>43220</v>
      </c>
      <c r="D18" s="16">
        <v>10050.82</v>
      </c>
      <c r="E18" t="s">
        <v>295</v>
      </c>
      <c r="F18" t="s">
        <v>26</v>
      </c>
    </row>
    <row r="19" spans="1:6" x14ac:dyDescent="0.25">
      <c r="A19" t="s">
        <v>33</v>
      </c>
      <c r="B19" t="s">
        <v>159</v>
      </c>
      <c r="C19" s="557">
        <v>43226</v>
      </c>
      <c r="D19" s="16">
        <v>16627.849999999999</v>
      </c>
      <c r="E19" t="s">
        <v>300</v>
      </c>
      <c r="F19" t="s">
        <v>26</v>
      </c>
    </row>
    <row r="20" spans="1:6" x14ac:dyDescent="0.25">
      <c r="A20" t="s">
        <v>33</v>
      </c>
      <c r="B20" t="s">
        <v>159</v>
      </c>
      <c r="C20" s="558">
        <v>43228</v>
      </c>
      <c r="D20" s="16">
        <v>6641.86</v>
      </c>
      <c r="E20" t="s">
        <v>301</v>
      </c>
      <c r="F20" t="s">
        <v>26</v>
      </c>
    </row>
    <row r="21" spans="1:6" x14ac:dyDescent="0.25">
      <c r="A21" t="s">
        <v>36</v>
      </c>
      <c r="B21" t="s">
        <v>159</v>
      </c>
      <c r="C21" s="559">
        <v>43230</v>
      </c>
      <c r="D21" s="16">
        <v>11476.08</v>
      </c>
      <c r="E21" t="s">
        <v>310</v>
      </c>
      <c r="F21" t="s">
        <v>26</v>
      </c>
    </row>
    <row r="22" spans="1:6" x14ac:dyDescent="0.25">
      <c r="A22" t="s">
        <v>36</v>
      </c>
      <c r="B22" t="s">
        <v>159</v>
      </c>
      <c r="C22" s="560">
        <v>43230</v>
      </c>
      <c r="D22" s="16">
        <v>11476.08</v>
      </c>
      <c r="E22" t="s">
        <v>311</v>
      </c>
      <c r="F22" t="s">
        <v>26</v>
      </c>
    </row>
    <row r="23" spans="1:6" x14ac:dyDescent="0.25">
      <c r="A23" t="s">
        <v>36</v>
      </c>
      <c r="B23" t="s">
        <v>159</v>
      </c>
      <c r="C23" s="561">
        <v>43230</v>
      </c>
      <c r="D23" s="16">
        <v>12652.2</v>
      </c>
      <c r="E23" t="s">
        <v>312</v>
      </c>
      <c r="F23" t="s">
        <v>26</v>
      </c>
    </row>
    <row r="24" spans="1:6" x14ac:dyDescent="0.25">
      <c r="A24" t="s">
        <v>36</v>
      </c>
      <c r="B24" t="s">
        <v>159</v>
      </c>
      <c r="C24" s="562">
        <v>43230</v>
      </c>
      <c r="D24" s="16">
        <v>16929</v>
      </c>
      <c r="E24" t="s">
        <v>313</v>
      </c>
      <c r="F24" t="s">
        <v>26</v>
      </c>
    </row>
    <row r="25" spans="1:6" x14ac:dyDescent="0.25">
      <c r="A25" t="s">
        <v>36</v>
      </c>
      <c r="B25" t="s">
        <v>159</v>
      </c>
      <c r="C25" s="563">
        <v>43230</v>
      </c>
      <c r="D25" s="16">
        <v>11685.96</v>
      </c>
      <c r="E25" t="s">
        <v>314</v>
      </c>
      <c r="F25" t="s">
        <v>26</v>
      </c>
    </row>
    <row r="26" spans="1:6" x14ac:dyDescent="0.25">
      <c r="A26" t="s">
        <v>27</v>
      </c>
      <c r="B26" t="s">
        <v>159</v>
      </c>
      <c r="C26" s="564">
        <v>43235</v>
      </c>
      <c r="D26" s="16">
        <v>13352</v>
      </c>
      <c r="E26" t="s">
        <v>322</v>
      </c>
      <c r="F26" t="s">
        <v>26</v>
      </c>
    </row>
    <row r="27" spans="1:6" x14ac:dyDescent="0.25">
      <c r="A27" t="s">
        <v>33</v>
      </c>
      <c r="B27" t="s">
        <v>159</v>
      </c>
      <c r="C27" s="565">
        <v>43233</v>
      </c>
      <c r="D27" s="16">
        <v>14308.97</v>
      </c>
      <c r="E27" t="s">
        <v>323</v>
      </c>
      <c r="F27" t="s">
        <v>26</v>
      </c>
    </row>
    <row r="28" spans="1:6" x14ac:dyDescent="0.25">
      <c r="A28" t="s">
        <v>33</v>
      </c>
      <c r="B28" t="s">
        <v>159</v>
      </c>
      <c r="C28" s="566">
        <v>43234</v>
      </c>
      <c r="D28" s="16">
        <v>6641.86</v>
      </c>
      <c r="E28" t="s">
        <v>324</v>
      </c>
      <c r="F28" t="s">
        <v>26</v>
      </c>
    </row>
    <row r="29" spans="1:6" x14ac:dyDescent="0.25">
      <c r="A29" t="s">
        <v>33</v>
      </c>
      <c r="B29" t="s">
        <v>159</v>
      </c>
      <c r="C29" s="567">
        <v>43235</v>
      </c>
      <c r="D29" s="16">
        <v>15813.34</v>
      </c>
      <c r="E29" t="s">
        <v>329</v>
      </c>
      <c r="F29" t="s">
        <v>26</v>
      </c>
    </row>
    <row r="30" spans="1:6" x14ac:dyDescent="0.25">
      <c r="A30" t="s">
        <v>33</v>
      </c>
      <c r="B30" t="s">
        <v>159</v>
      </c>
      <c r="C30" s="568">
        <v>43235</v>
      </c>
      <c r="D30" s="16">
        <v>7915.5</v>
      </c>
      <c r="E30" t="s">
        <v>330</v>
      </c>
      <c r="F30" t="s">
        <v>26</v>
      </c>
    </row>
    <row r="31" spans="1:6" x14ac:dyDescent="0.25">
      <c r="A31" t="s">
        <v>33</v>
      </c>
      <c r="B31" t="s">
        <v>159</v>
      </c>
      <c r="C31" s="569">
        <v>43235</v>
      </c>
      <c r="D31" s="16">
        <v>7560</v>
      </c>
      <c r="E31" t="s">
        <v>331</v>
      </c>
      <c r="F31" t="s">
        <v>26</v>
      </c>
    </row>
    <row r="32" spans="1:6" x14ac:dyDescent="0.25">
      <c r="A32" t="s">
        <v>33</v>
      </c>
      <c r="B32" t="s">
        <v>159</v>
      </c>
      <c r="C32" s="570">
        <v>43235</v>
      </c>
      <c r="D32" s="16">
        <v>6553.44</v>
      </c>
      <c r="E32" t="s">
        <v>332</v>
      </c>
      <c r="F32" t="s">
        <v>26</v>
      </c>
    </row>
    <row r="33" spans="1:6" x14ac:dyDescent="0.25">
      <c r="A33" t="s">
        <v>33</v>
      </c>
      <c r="B33" t="s">
        <v>159</v>
      </c>
      <c r="C33" s="571">
        <v>43235</v>
      </c>
      <c r="D33" s="16">
        <v>5629.56</v>
      </c>
      <c r="E33" t="s">
        <v>333</v>
      </c>
      <c r="F33" t="s">
        <v>26</v>
      </c>
    </row>
    <row r="34" spans="1:6" x14ac:dyDescent="0.25">
      <c r="A34" t="s">
        <v>33</v>
      </c>
      <c r="B34" t="s">
        <v>159</v>
      </c>
      <c r="C34" s="572">
        <v>43235</v>
      </c>
      <c r="D34" s="16">
        <v>9054</v>
      </c>
      <c r="E34" t="s">
        <v>334</v>
      </c>
      <c r="F34" t="s">
        <v>26</v>
      </c>
    </row>
    <row r="35" spans="1:6" x14ac:dyDescent="0.25">
      <c r="A35" t="s">
        <v>33</v>
      </c>
      <c r="B35" t="s">
        <v>159</v>
      </c>
      <c r="C35" s="573">
        <v>43235</v>
      </c>
      <c r="D35" s="16">
        <v>5511.6</v>
      </c>
      <c r="E35" t="s">
        <v>335</v>
      </c>
      <c r="F35" t="s">
        <v>26</v>
      </c>
    </row>
    <row r="36" spans="1:6" x14ac:dyDescent="0.25">
      <c r="A36" t="s">
        <v>33</v>
      </c>
      <c r="B36" t="s">
        <v>159</v>
      </c>
      <c r="C36" s="574">
        <v>43236</v>
      </c>
      <c r="D36" s="16">
        <v>20446.66</v>
      </c>
      <c r="E36" t="s">
        <v>336</v>
      </c>
      <c r="F36" t="s">
        <v>26</v>
      </c>
    </row>
    <row r="37" spans="1:6" x14ac:dyDescent="0.25">
      <c r="A37" t="s">
        <v>36</v>
      </c>
      <c r="B37" t="s">
        <v>159</v>
      </c>
      <c r="C37" s="575">
        <v>43235</v>
      </c>
      <c r="D37" s="16">
        <v>18903.560000000001</v>
      </c>
      <c r="E37" t="s">
        <v>188</v>
      </c>
      <c r="F37" t="s">
        <v>26</v>
      </c>
    </row>
    <row r="38" spans="1:6" x14ac:dyDescent="0.25">
      <c r="A38" t="s">
        <v>45</v>
      </c>
      <c r="B38" t="s">
        <v>159</v>
      </c>
      <c r="C38" s="576">
        <v>43235</v>
      </c>
      <c r="D38" s="16">
        <v>19123.2</v>
      </c>
      <c r="E38" t="s">
        <v>355</v>
      </c>
      <c r="F38" t="s">
        <v>26</v>
      </c>
    </row>
    <row r="39" spans="1:6" x14ac:dyDescent="0.25">
      <c r="C39" s="1"/>
    </row>
    <row r="40" spans="1:6" x14ac:dyDescent="0.25">
      <c r="C40" s="1"/>
    </row>
    <row r="41" spans="1:6" x14ac:dyDescent="0.25">
      <c r="C41" s="1"/>
    </row>
    <row r="42" spans="1:6" x14ac:dyDescent="0.25">
      <c r="C42" s="1"/>
    </row>
    <row r="43" spans="1:6" x14ac:dyDescent="0.25">
      <c r="C43" s="1"/>
    </row>
    <row r="44" spans="1:6" x14ac:dyDescent="0.25">
      <c r="C44" s="1"/>
    </row>
    <row r="45" spans="1:6" x14ac:dyDescent="0.25">
      <c r="C45" s="1"/>
    </row>
    <row r="46" spans="1:6" x14ac:dyDescent="0.25">
      <c r="C46" s="1"/>
    </row>
    <row r="47" spans="1:6" x14ac:dyDescent="0.25">
      <c r="C47" s="1"/>
    </row>
    <row r="48" spans="1:6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774CDCF8673B4DB6DEDD8644548D2D" ma:contentTypeVersion="6" ma:contentTypeDescription="Crée un document." ma:contentTypeScope="" ma:versionID="1ea2272f4c09deafb080f3eb99799c85">
  <xsd:schema xmlns:xsd="http://www.w3.org/2001/XMLSchema" xmlns:xs="http://www.w3.org/2001/XMLSchema" xmlns:p="http://schemas.microsoft.com/office/2006/metadata/properties" xmlns:ns2="fc5046ad-49a4-4da7-aa3f-9dad7117a118" xmlns:ns3="f5eff02a-6cb3-46e8-ba00-313096f5eae3" targetNamespace="http://schemas.microsoft.com/office/2006/metadata/properties" ma:root="true" ma:fieldsID="ee60358fcac3bc899710657dcf7e7a55" ns2:_="" ns3:_="">
    <xsd:import namespace="fc5046ad-49a4-4da7-aa3f-9dad7117a118"/>
    <xsd:import namespace="f5eff02a-6cb3-46e8-ba00-313096f5eae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5046ad-49a4-4da7-aa3f-9dad7117a11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eff02a-6cb3-46e8-ba00-313096f5ea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C7E3FE-0667-45FA-A4B0-ACD5790CC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5046ad-49a4-4da7-aa3f-9dad7117a118"/>
    <ds:schemaRef ds:uri="f5eff02a-6cb3-46e8-ba00-313096f5ea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D2B5A5-DCB6-4058-B6FA-A75D2EDE9587}">
  <ds:schemaRefs>
    <ds:schemaRef ds:uri="f5eff02a-6cb3-46e8-ba00-313096f5eae3"/>
    <ds:schemaRef ds:uri="http://purl.org/dc/elements/1.1/"/>
    <ds:schemaRef ds:uri="http://schemas.microsoft.com/office/infopath/2007/PartnerControls"/>
    <ds:schemaRef ds:uri="fc5046ad-49a4-4da7-aa3f-9dad7117a118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C7F1D4F-66C7-46C7-946C-BA13B20FE8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65</vt:i4>
      </vt:variant>
      <vt:variant>
        <vt:lpstr>Plages nommées</vt:lpstr>
      </vt:variant>
      <vt:variant>
        <vt:i4>3</vt:i4>
      </vt:variant>
    </vt:vector>
  </HeadingPairs>
  <TitlesOfParts>
    <vt:vector size="68" baseType="lpstr">
      <vt:lpstr>Synthèse</vt:lpstr>
      <vt:lpstr>PARAMS</vt:lpstr>
      <vt:lpstr>CDECLI</vt:lpstr>
      <vt:lpstr>CDEFIL1</vt:lpstr>
      <vt:lpstr>CDEFIL2</vt:lpstr>
      <vt:lpstr>BLCLI</vt:lpstr>
      <vt:lpstr>BLFIL</vt:lpstr>
      <vt:lpstr>BLFILMP</vt:lpstr>
      <vt:lpstr>FACCLI</vt:lpstr>
      <vt:lpstr>FACFIL</vt:lpstr>
      <vt:lpstr>EFFC10</vt:lpstr>
      <vt:lpstr>EFFB10</vt:lpstr>
      <vt:lpstr>EFFN10</vt:lpstr>
      <vt:lpstr>EFFT10</vt:lpstr>
      <vt:lpstr>EFFV10</vt:lpstr>
      <vt:lpstr>EFFWAR</vt:lpstr>
      <vt:lpstr>EFFFIL</vt:lpstr>
      <vt:lpstr>EFFFILMP</vt:lpstr>
      <vt:lpstr>EFFFILW</vt:lpstr>
      <vt:lpstr>EFFFIMPW</vt:lpstr>
      <vt:lpstr>EFFC30</vt:lpstr>
      <vt:lpstr>EFFT30</vt:lpstr>
      <vt:lpstr>EFFT50</vt:lpstr>
      <vt:lpstr>EFFF50</vt:lpstr>
      <vt:lpstr>EFFFMP50</vt:lpstr>
      <vt:lpstr>CDEFOU</vt:lpstr>
      <vt:lpstr>CDEFOUF</vt:lpstr>
      <vt:lpstr>BLFOU</vt:lpstr>
      <vt:lpstr>BLFOUF</vt:lpstr>
      <vt:lpstr>FACFOU</vt:lpstr>
      <vt:lpstr>FACFOUF</vt:lpstr>
      <vt:lpstr>EFFFC10</vt:lpstr>
      <vt:lpstr>EFFFB10</vt:lpstr>
      <vt:lpstr>EFFFV10</vt:lpstr>
      <vt:lpstr>EFFFP10</vt:lpstr>
      <vt:lpstr>EFFFCPT</vt:lpstr>
      <vt:lpstr>EFFFCPTF</vt:lpstr>
      <vt:lpstr>EFFFV30</vt:lpstr>
      <vt:lpstr>EFFFFIL</vt:lpstr>
      <vt:lpstr>CPTSAL</vt:lpstr>
      <vt:lpstr>CPTURSSA</vt:lpstr>
      <vt:lpstr>CPTRETR</vt:lpstr>
      <vt:lpstr>CPTTVA</vt:lpstr>
      <vt:lpstr>CPTCFE</vt:lpstr>
      <vt:lpstr>CPTIS</vt:lpstr>
      <vt:lpstr>CPTTVS</vt:lpstr>
      <vt:lpstr>CPTEMPCR</vt:lpstr>
      <vt:lpstr>CPTEMPCI</vt:lpstr>
      <vt:lpstr>CPTEMPBP</vt:lpstr>
      <vt:lpstr>CPTEMPHS</vt:lpstr>
      <vt:lpstr>CPTEMPBR</vt:lpstr>
      <vt:lpstr>CPTLOYER</vt:lpstr>
      <vt:lpstr>CPTPCF</vt:lpstr>
      <vt:lpstr>CPTCB</vt:lpstr>
      <vt:lpstr>CPTCE</vt:lpstr>
      <vt:lpstr>CPTACTFO</vt:lpstr>
      <vt:lpstr>CPTEDF</vt:lpstr>
      <vt:lpstr>CPTLAPOS</vt:lpstr>
      <vt:lpstr>CPTEULER</vt:lpstr>
      <vt:lpstr>CPTCBAIL</vt:lpstr>
      <vt:lpstr>Feuil1</vt:lpstr>
      <vt:lpstr>CPTBRESI</vt:lpstr>
      <vt:lpstr>CPTCHINE</vt:lpstr>
      <vt:lpstr>CPTINDE</vt:lpstr>
      <vt:lpstr>DAILLY1</vt:lpstr>
      <vt:lpstr>A</vt:lpstr>
      <vt:lpstr>BQC</vt:lpstr>
      <vt:lpstr>Synthèse!Extract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Pfrimmer</dc:creator>
  <cp:lastModifiedBy>Clement GRUYER</cp:lastModifiedBy>
  <dcterms:created xsi:type="dcterms:W3CDTF">2011-10-04T07:09:55Z</dcterms:created>
  <dcterms:modified xsi:type="dcterms:W3CDTF">2018-04-20T09:25:28Z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0x01010064774CDCF8673B4DB6DEDD8644548D2D</vt:lpwstr>
  </property>
</Properties>
</file>