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4400" windowHeight="12555" activeTab="1"/>
  </bookViews>
  <sheets>
    <sheet name="Equipe 1" sheetId="1" r:id="rId1"/>
    <sheet name="Equipe 2" sheetId="2" r:id="rId2"/>
  </sheets>
  <definedNames>
    <definedName name="Cham_rareté">OFFSET('Equipe 2'!$B$1,1,,COUNTA('Equipe 2'!$B:$B)-1)</definedName>
    <definedName name="Cham_unique">OFFSET('Equipe 2'!$I$1,1,,COUNTA('Equipe 2'!$I:$I)-1)</definedName>
  </definedNames>
  <calcPr calcId="145621"/>
</workbook>
</file>

<file path=xl/calcChain.xml><?xml version="1.0" encoding="utf-8"?>
<calcChain xmlns="http://schemas.openxmlformats.org/spreadsheetml/2006/main">
  <c r="M6" i="2" l="1"/>
  <c r="K6" i="2"/>
  <c r="M5" i="2"/>
  <c r="K5" i="2"/>
  <c r="M4" i="2"/>
  <c r="K4" i="2"/>
  <c r="M3" i="2"/>
  <c r="K3" i="2"/>
  <c r="M2" i="2"/>
  <c r="M9" i="2" s="1"/>
  <c r="K2" i="2"/>
  <c r="K9" i="2" s="1"/>
  <c r="K6" i="1"/>
  <c r="K5" i="1"/>
  <c r="K4" i="1"/>
  <c r="K3" i="1"/>
  <c r="K2" i="1"/>
  <c r="M6" i="1"/>
  <c r="M5" i="1"/>
  <c r="M4" i="1"/>
  <c r="M3" i="1"/>
  <c r="M2" i="1"/>
  <c r="M9" i="1" s="1"/>
  <c r="K9" i="1" l="1"/>
</calcChain>
</file>

<file path=xl/sharedStrings.xml><?xml version="1.0" encoding="utf-8"?>
<sst xmlns="http://schemas.openxmlformats.org/spreadsheetml/2006/main" count="80" uniqueCount="25">
  <si>
    <t>Nom</t>
  </si>
  <si>
    <t>Rareté</t>
  </si>
  <si>
    <t>Att.</t>
  </si>
  <si>
    <t>Vie</t>
  </si>
  <si>
    <t>Type</t>
  </si>
  <si>
    <t>Normale</t>
  </si>
  <si>
    <t>Dorée</t>
  </si>
  <si>
    <t>Rare</t>
  </si>
  <si>
    <t>Commune</t>
  </si>
  <si>
    <t>Basique</t>
  </si>
  <si>
    <t>Epique</t>
  </si>
  <si>
    <t>Légendaire</t>
  </si>
  <si>
    <t>Coût</t>
  </si>
  <si>
    <t>carte1</t>
  </si>
  <si>
    <t>carte2</t>
  </si>
  <si>
    <t>carte3</t>
  </si>
  <si>
    <t>carte4</t>
  </si>
  <si>
    <t>carte5</t>
  </si>
  <si>
    <t>carte6</t>
  </si>
  <si>
    <t>carte7</t>
  </si>
  <si>
    <t>carte8</t>
  </si>
  <si>
    <t>carte9</t>
  </si>
  <si>
    <t>carte10</t>
  </si>
  <si>
    <t>sur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</si>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</sst>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dashDot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Fill="1"/>
    <xf numFmtId="0" fontId="0" fillId="6" borderId="0" xfId="0" applyFill="1" applyBorder="1" applyProtection="1"/>
    <xf numFmtId="0" fontId="0" fillId="6" borderId="0" xfId="0" applyFill="1" applyBorder="1" applyAlignment="1" applyProtection="1">
      <alignment horizontal="center"/>
    </xf>
    <xf numFmtId="0" fontId="1" fillId="6" borderId="0" xfId="0" applyFont="1" applyFill="1" applyBorder="1" applyProtection="1"/>
    <xf numFmtId="0" fontId="1" fillId="6" borderId="2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workbookViewId="0">
      <selection activeCell="H12" sqref="H12"/>
    </sheetView>
  </sheetViews>
  <sheetFormatPr baseColWidth="10" defaultRowHeight="15" x14ac:dyDescent="0.25"/>
  <cols>
    <col min="1" max="1" width="7.42578125" bestFit="1" customWidth="1"/>
    <col min="2" max="2" width="10.85546875" bestFit="1" customWidth="1"/>
    <col min="3" max="3" width="5.140625" bestFit="1" customWidth="1"/>
    <col min="4" max="4" width="4.28515625" bestFit="1" customWidth="1"/>
    <col min="5" max="5" width="4" bestFit="1" customWidth="1"/>
    <col min="6" max="6" width="5.28515625" bestFit="1" customWidth="1"/>
    <col min="7" max="7" width="8.7109375" bestFit="1" customWidth="1"/>
    <col min="8" max="8" width="6.42578125" bestFit="1" customWidth="1"/>
    <col min="10" max="10" width="10.85546875" bestFit="1" customWidth="1"/>
    <col min="11" max="11" width="3" bestFit="1" customWidth="1"/>
    <col min="12" max="12" width="3.7109375" bestFit="1" customWidth="1"/>
    <col min="13" max="13" width="3" bestFit="1" customWidth="1"/>
  </cols>
  <sheetData>
    <row r="1" spans="1:13" ht="15.75" thickBot="1" x14ac:dyDescent="0.3">
      <c r="A1" s="1" t="s">
        <v>0</v>
      </c>
      <c r="B1" s="2" t="s">
        <v>1</v>
      </c>
      <c r="C1" s="2" t="s">
        <v>12</v>
      </c>
      <c r="D1" s="2" t="s">
        <v>2</v>
      </c>
      <c r="E1" s="2" t="s">
        <v>3</v>
      </c>
      <c r="F1" s="2" t="s">
        <v>4</v>
      </c>
      <c r="G1" s="2" t="s">
        <v>5</v>
      </c>
      <c r="H1" s="3" t="s">
        <v>6</v>
      </c>
    </row>
    <row r="2" spans="1:13" x14ac:dyDescent="0.25">
      <c r="A2" s="4" t="s">
        <v>13</v>
      </c>
      <c r="B2" s="4" t="s">
        <v>9</v>
      </c>
      <c r="C2" s="4">
        <v>1</v>
      </c>
      <c r="D2" s="4">
        <v>1</v>
      </c>
      <c r="E2" s="4">
        <v>1</v>
      </c>
      <c r="F2" s="4"/>
      <c r="G2" s="4">
        <v>1</v>
      </c>
      <c r="H2" s="4">
        <v>0</v>
      </c>
      <c r="J2" s="9" t="s">
        <v>9</v>
      </c>
      <c r="K2" s="9">
        <f>SUMIFS(G2:G11,B2:B11,"=Basique")</f>
        <v>2</v>
      </c>
      <c r="L2" s="9" t="s">
        <v>23</v>
      </c>
      <c r="M2" s="10">
        <f>COUNTIF($B:$B,"Basique")</f>
        <v>2</v>
      </c>
    </row>
    <row r="3" spans="1:13" x14ac:dyDescent="0.25">
      <c r="A3" t="s">
        <v>14</v>
      </c>
      <c r="B3" t="s">
        <v>8</v>
      </c>
      <c r="C3">
        <v>2</v>
      </c>
      <c r="D3">
        <v>2</v>
      </c>
      <c r="E3">
        <v>2</v>
      </c>
      <c r="G3">
        <v>1</v>
      </c>
      <c r="H3">
        <v>0</v>
      </c>
      <c r="J3" s="9" t="s">
        <v>8</v>
      </c>
      <c r="K3" s="9">
        <f>SUMIFS(G2:G11,B2:B11,"=Basique")</f>
        <v>2</v>
      </c>
      <c r="L3" s="9" t="s">
        <v>23</v>
      </c>
      <c r="M3" s="10">
        <f>COUNTIF($B:$B,"Commune")</f>
        <v>2</v>
      </c>
    </row>
    <row r="4" spans="1:13" x14ac:dyDescent="0.25">
      <c r="A4" s="5" t="s">
        <v>15</v>
      </c>
      <c r="B4" s="5" t="s">
        <v>7</v>
      </c>
      <c r="C4" s="5">
        <v>3</v>
      </c>
      <c r="D4" s="5">
        <v>3</v>
      </c>
      <c r="E4" s="5">
        <v>3</v>
      </c>
      <c r="F4" s="5"/>
      <c r="G4" s="5">
        <v>1</v>
      </c>
      <c r="H4" s="5">
        <v>0</v>
      </c>
      <c r="J4" s="9" t="s">
        <v>7</v>
      </c>
      <c r="K4" s="9">
        <f>SUMIFS(G2:G11,B2:B11,"=Basique")</f>
        <v>2</v>
      </c>
      <c r="L4" s="9" t="s">
        <v>23</v>
      </c>
      <c r="M4" s="10">
        <f>COUNTIF($B:$B,"Rare")</f>
        <v>2</v>
      </c>
    </row>
    <row r="5" spans="1:13" x14ac:dyDescent="0.25">
      <c r="A5" s="6" t="s">
        <v>16</v>
      </c>
      <c r="B5" s="6" t="s">
        <v>10</v>
      </c>
      <c r="C5" s="6">
        <v>4</v>
      </c>
      <c r="D5" s="6">
        <v>4</v>
      </c>
      <c r="E5" s="6">
        <v>4</v>
      </c>
      <c r="F5" s="6"/>
      <c r="G5" s="6">
        <v>1</v>
      </c>
      <c r="H5" s="6">
        <v>0</v>
      </c>
      <c r="J5" s="9" t="s">
        <v>10</v>
      </c>
      <c r="K5" s="9">
        <f>SUMIFS(G2:G11,B2:B11,"=Basique")</f>
        <v>2</v>
      </c>
      <c r="L5" s="9" t="s">
        <v>23</v>
      </c>
      <c r="M5" s="10">
        <f>COUNTIF($B:$B,"Epique")</f>
        <v>2</v>
      </c>
    </row>
    <row r="6" spans="1:13" x14ac:dyDescent="0.25">
      <c r="A6" s="7" t="s">
        <v>17</v>
      </c>
      <c r="B6" s="7" t="s">
        <v>11</v>
      </c>
      <c r="C6" s="7">
        <v>5</v>
      </c>
      <c r="D6" s="7">
        <v>5</v>
      </c>
      <c r="E6" s="7">
        <v>5</v>
      </c>
      <c r="F6" s="7"/>
      <c r="G6" s="7">
        <v>1</v>
      </c>
      <c r="H6" s="7">
        <v>0</v>
      </c>
      <c r="J6" s="9" t="s">
        <v>11</v>
      </c>
      <c r="K6" s="9">
        <f>SUMIFS(G2:G11,B2:B11,"=Basique")</f>
        <v>2</v>
      </c>
      <c r="L6" s="9" t="s">
        <v>23</v>
      </c>
      <c r="M6" s="10">
        <f>COUNTIF($B:$B,"Légendaire")</f>
        <v>2</v>
      </c>
    </row>
    <row r="7" spans="1:13" x14ac:dyDescent="0.25">
      <c r="A7" s="8" t="s">
        <v>18</v>
      </c>
      <c r="B7" s="8" t="s">
        <v>9</v>
      </c>
      <c r="C7">
        <v>1</v>
      </c>
      <c r="D7">
        <v>1</v>
      </c>
      <c r="E7">
        <v>1</v>
      </c>
      <c r="G7">
        <v>1</v>
      </c>
      <c r="H7">
        <v>0</v>
      </c>
      <c r="J7" s="9"/>
      <c r="K7" s="9"/>
      <c r="L7" s="9"/>
      <c r="M7" s="10"/>
    </row>
    <row r="8" spans="1:13" x14ac:dyDescent="0.25">
      <c r="A8" s="8" t="s">
        <v>19</v>
      </c>
      <c r="B8" s="8" t="s">
        <v>8</v>
      </c>
      <c r="C8">
        <v>2</v>
      </c>
      <c r="D8">
        <v>2</v>
      </c>
      <c r="E8">
        <v>2</v>
      </c>
      <c r="G8">
        <v>1</v>
      </c>
      <c r="H8">
        <v>0</v>
      </c>
      <c r="J8" s="9"/>
      <c r="K8" s="9"/>
      <c r="L8" s="9"/>
      <c r="M8" s="10"/>
    </row>
    <row r="9" spans="1:13" x14ac:dyDescent="0.25">
      <c r="A9" s="8" t="s">
        <v>20</v>
      </c>
      <c r="B9" s="8" t="s">
        <v>7</v>
      </c>
      <c r="C9">
        <v>3</v>
      </c>
      <c r="D9">
        <v>3</v>
      </c>
      <c r="E9">
        <v>3</v>
      </c>
      <c r="G9">
        <v>1</v>
      </c>
      <c r="H9">
        <v>0</v>
      </c>
      <c r="J9" s="11" t="s">
        <v>24</v>
      </c>
      <c r="K9" s="12">
        <f>SUM(K2:K6)</f>
        <v>10</v>
      </c>
      <c r="L9" s="12" t="s">
        <v>23</v>
      </c>
      <c r="M9" s="12">
        <f>SUM(M2:M6)</f>
        <v>10</v>
      </c>
    </row>
    <row r="10" spans="1:13" x14ac:dyDescent="0.25">
      <c r="A10" s="8" t="s">
        <v>21</v>
      </c>
      <c r="B10" s="8" t="s">
        <v>10</v>
      </c>
      <c r="C10">
        <v>4</v>
      </c>
      <c r="D10">
        <v>4</v>
      </c>
      <c r="E10">
        <v>4</v>
      </c>
      <c r="G10">
        <v>1</v>
      </c>
      <c r="H10">
        <v>0</v>
      </c>
    </row>
    <row r="11" spans="1:13" x14ac:dyDescent="0.25">
      <c r="A11" s="8" t="s">
        <v>22</v>
      </c>
      <c r="B11" s="8" t="s">
        <v>11</v>
      </c>
      <c r="C11">
        <v>5</v>
      </c>
      <c r="D11">
        <v>5</v>
      </c>
      <c r="E11">
        <v>5</v>
      </c>
      <c r="G11">
        <v>1</v>
      </c>
      <c r="H1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workbookViewId="0">
      <selection activeCell="A2" sqref="A2"/>
    </sheetView>
  </sheetViews>
  <sheetFormatPr baseColWidth="10" defaultRowHeight="15" x14ac:dyDescent="0.25"/>
  <cols>
    <col min="1" max="1" width="7.42578125" bestFit="1" customWidth="1"/>
    <col min="2" max="2" width="10.85546875" bestFit="1" customWidth="1"/>
    <col min="3" max="3" width="5.140625" bestFit="1" customWidth="1"/>
    <col min="4" max="4" width="4.28515625" bestFit="1" customWidth="1"/>
    <col min="5" max="5" width="4" bestFit="1" customWidth="1"/>
    <col min="6" max="6" width="5.28515625" bestFit="1" customWidth="1"/>
    <col min="7" max="7" width="8.7109375" bestFit="1" customWidth="1"/>
    <col min="8" max="8" width="6.42578125" bestFit="1" customWidth="1"/>
    <col min="10" max="10" width="10.85546875" bestFit="1" customWidth="1"/>
    <col min="11" max="11" width="3" bestFit="1" customWidth="1"/>
    <col min="12" max="12" width="3.7109375" bestFit="1" customWidth="1"/>
    <col min="13" max="13" width="3" bestFit="1" customWidth="1"/>
  </cols>
  <sheetData>
    <row r="1" spans="1:13" ht="15.75" thickBot="1" x14ac:dyDescent="0.3">
      <c r="A1" s="1" t="s">
        <v>0</v>
      </c>
      <c r="B1" s="2" t="s">
        <v>1</v>
      </c>
      <c r="C1" s="2" t="s">
        <v>12</v>
      </c>
      <c r="D1" s="2" t="s">
        <v>2</v>
      </c>
      <c r="E1" s="2" t="s">
        <v>3</v>
      </c>
      <c r="F1" s="2" t="s">
        <v>4</v>
      </c>
      <c r="G1" s="2" t="s">
        <v>5</v>
      </c>
      <c r="H1" s="3" t="s">
        <v>6</v>
      </c>
    </row>
    <row r="2" spans="1:13" x14ac:dyDescent="0.25">
      <c r="A2" s="4" t="s">
        <v>13</v>
      </c>
      <c r="B2" s="4" t="s">
        <v>9</v>
      </c>
      <c r="C2" s="4">
        <v>1</v>
      </c>
      <c r="D2" s="4">
        <v>1</v>
      </c>
      <c r="E2" s="4">
        <v>1</v>
      </c>
      <c r="F2" s="4"/>
      <c r="G2" s="4">
        <v>1</v>
      </c>
      <c r="H2" s="4">
        <v>0</v>
      </c>
      <c r="J2" s="9" t="s">
        <v>9</v>
      </c>
      <c r="K2" s="9">
        <f>SUMIFS(G2:G11,B2:B11,"=Basique")</f>
        <v>2</v>
      </c>
      <c r="L2" s="9" t="s">
        <v>23</v>
      </c>
      <c r="M2" s="10">
        <f>COUNTIF($B:$B,"Basique")</f>
        <v>2</v>
      </c>
    </row>
    <row r="3" spans="1:13" x14ac:dyDescent="0.25">
      <c r="A3" t="s">
        <v>14</v>
      </c>
      <c r="B3" t="s">
        <v>8</v>
      </c>
      <c r="C3">
        <v>2</v>
      </c>
      <c r="D3">
        <v>2</v>
      </c>
      <c r="E3">
        <v>2</v>
      </c>
      <c r="G3">
        <v>1</v>
      </c>
      <c r="H3">
        <v>0</v>
      </c>
      <c r="J3" s="9" t="s">
        <v>8</v>
      </c>
      <c r="K3" s="9">
        <f>SUMIFS(G2:G11,B2:B11,"=Basique")</f>
        <v>2</v>
      </c>
      <c r="L3" s="9" t="s">
        <v>23</v>
      </c>
      <c r="M3" s="10">
        <f>COUNTIF($B:$B,"Commune")</f>
        <v>2</v>
      </c>
    </row>
    <row r="4" spans="1:13" x14ac:dyDescent="0.25">
      <c r="A4" s="5" t="s">
        <v>15</v>
      </c>
      <c r="B4" s="5" t="s">
        <v>7</v>
      </c>
      <c r="C4" s="5">
        <v>3</v>
      </c>
      <c r="D4" s="5">
        <v>3</v>
      </c>
      <c r="E4" s="5">
        <v>3</v>
      </c>
      <c r="F4" s="5"/>
      <c r="G4" s="5">
        <v>1</v>
      </c>
      <c r="H4" s="5">
        <v>0</v>
      </c>
      <c r="J4" s="9" t="s">
        <v>7</v>
      </c>
      <c r="K4" s="9">
        <f>SUMIFS(G2:G11,B2:B11,"=Basique")</f>
        <v>2</v>
      </c>
      <c r="L4" s="9" t="s">
        <v>23</v>
      </c>
      <c r="M4" s="10">
        <f>COUNTIF($B:$B,"Rare")</f>
        <v>2</v>
      </c>
    </row>
    <row r="5" spans="1:13" x14ac:dyDescent="0.25">
      <c r="A5" s="6" t="s">
        <v>16</v>
      </c>
      <c r="B5" s="6" t="s">
        <v>10</v>
      </c>
      <c r="C5" s="6">
        <v>4</v>
      </c>
      <c r="D5" s="6">
        <v>4</v>
      </c>
      <c r="E5" s="6">
        <v>4</v>
      </c>
      <c r="F5" s="6"/>
      <c r="G5" s="6">
        <v>1</v>
      </c>
      <c r="H5" s="6">
        <v>0</v>
      </c>
      <c r="J5" s="9" t="s">
        <v>10</v>
      </c>
      <c r="K5" s="9">
        <f>SUMIFS(G2:G11,B2:B11,"=Basique")</f>
        <v>2</v>
      </c>
      <c r="L5" s="9" t="s">
        <v>23</v>
      </c>
      <c r="M5" s="10">
        <f>COUNTIF($B:$B,"Epique")</f>
        <v>2</v>
      </c>
    </row>
    <row r="6" spans="1:13" x14ac:dyDescent="0.25">
      <c r="A6" s="7" t="s">
        <v>17</v>
      </c>
      <c r="B6" s="7" t="s">
        <v>11</v>
      </c>
      <c r="C6" s="7">
        <v>5</v>
      </c>
      <c r="D6" s="7">
        <v>5</v>
      </c>
      <c r="E6" s="7">
        <v>5</v>
      </c>
      <c r="F6" s="7"/>
      <c r="G6" s="7">
        <v>1</v>
      </c>
      <c r="H6" s="7">
        <v>0</v>
      </c>
      <c r="J6" s="9" t="s">
        <v>11</v>
      </c>
      <c r="K6" s="9">
        <f>SUMIFS(G2:G11,B2:B11,"=Basique")</f>
        <v>2</v>
      </c>
      <c r="L6" s="9" t="s">
        <v>23</v>
      </c>
      <c r="M6" s="10">
        <f>COUNTIF($B:$B,"Légendaire")</f>
        <v>2</v>
      </c>
    </row>
    <row r="7" spans="1:13" x14ac:dyDescent="0.25">
      <c r="A7" s="8" t="s">
        <v>18</v>
      </c>
      <c r="B7" s="8" t="s">
        <v>9</v>
      </c>
      <c r="C7">
        <v>1</v>
      </c>
      <c r="D7">
        <v>1</v>
      </c>
      <c r="E7">
        <v>1</v>
      </c>
      <c r="G7">
        <v>1</v>
      </c>
      <c r="H7">
        <v>0</v>
      </c>
      <c r="J7" s="9"/>
      <c r="K7" s="9"/>
      <c r="L7" s="9"/>
      <c r="M7" s="10"/>
    </row>
    <row r="8" spans="1:13" x14ac:dyDescent="0.25">
      <c r="A8" s="8" t="s">
        <v>19</v>
      </c>
      <c r="B8" s="8" t="s">
        <v>8</v>
      </c>
      <c r="C8">
        <v>2</v>
      </c>
      <c r="D8">
        <v>2</v>
      </c>
      <c r="E8">
        <v>2</v>
      </c>
      <c r="G8">
        <v>1</v>
      </c>
      <c r="H8">
        <v>0</v>
      </c>
      <c r="J8" s="9"/>
      <c r="K8" s="9"/>
      <c r="L8" s="9"/>
      <c r="M8" s="10"/>
    </row>
    <row r="9" spans="1:13" x14ac:dyDescent="0.25">
      <c r="A9" s="8" t="s">
        <v>20</v>
      </c>
      <c r="B9" s="8" t="s">
        <v>7</v>
      </c>
      <c r="C9">
        <v>3</v>
      </c>
      <c r="D9">
        <v>3</v>
      </c>
      <c r="E9">
        <v>3</v>
      </c>
      <c r="G9">
        <v>1</v>
      </c>
      <c r="H9">
        <v>0</v>
      </c>
      <c r="J9" s="11" t="s">
        <v>24</v>
      </c>
      <c r="K9" s="12">
        <f>SUM(K2:K6)</f>
        <v>10</v>
      </c>
      <c r="L9" s="12" t="s">
        <v>23</v>
      </c>
      <c r="M9" s="12">
        <f>SUM(M2:M6)</f>
        <v>10</v>
      </c>
    </row>
    <row r="10" spans="1:13" x14ac:dyDescent="0.25">
      <c r="A10" s="8" t="s">
        <v>21</v>
      </c>
      <c r="B10" s="8" t="s">
        <v>10</v>
      </c>
      <c r="C10">
        <v>4</v>
      </c>
      <c r="D10">
        <v>4</v>
      </c>
      <c r="E10">
        <v>4</v>
      </c>
      <c r="G10">
        <v>1</v>
      </c>
      <c r="H10">
        <v>0</v>
      </c>
    </row>
    <row r="11" spans="1:13" x14ac:dyDescent="0.25">
      <c r="A11" s="8" t="s">
        <v>22</v>
      </c>
      <c r="B11" s="8" t="s">
        <v>11</v>
      </c>
      <c r="C11">
        <v>5</v>
      </c>
      <c r="D11">
        <v>5</v>
      </c>
      <c r="E11">
        <v>5</v>
      </c>
      <c r="G11">
        <v>1</v>
      </c>
      <c r="H1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 1</vt:lpstr>
      <vt:lpstr>Equipe 2</vt:lpstr>
    </vt:vector>
  </TitlesOfParts>
  <Company>Fédération ADMR 08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Alexandre LORENT</cp:lastModifiedBy>
  <dcterms:created xsi:type="dcterms:W3CDTF">2015-11-09T12:23:19Z</dcterms:created>
  <dcterms:modified xsi:type="dcterms:W3CDTF">2015-11-09T13:06:17Z</dcterms:modified>
</cp:coreProperties>
</file>