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45" windowWidth="9630" windowHeight="5940" tabRatio="738" activeTab="1"/>
  </bookViews>
  <sheets>
    <sheet name="vierge" sheetId="5" r:id="rId1"/>
    <sheet name="27 fév. - 24 mars 2017" sheetId="6" r:id="rId2"/>
  </sheets>
  <definedNames>
    <definedName name="Cumul_horaire_annuel" localSheetId="1">'27 fév. - 24 mars 2017'!$F$13</definedName>
    <definedName name="Cumul_horaire_annuel" localSheetId="0">vierge!$F$13</definedName>
    <definedName name="Horaire_hebdomadaire_de_référence" localSheetId="1">'27 fév. - 24 mars 2017'!$F$6</definedName>
    <definedName name="Horaire_hebdomadaire_de_référence" localSheetId="0">vierge!$F$6</definedName>
    <definedName name="horaire_journalier" localSheetId="1">#REF!</definedName>
    <definedName name="horaire_journalier">#REF!</definedName>
    <definedName name="Horaire_journalier_de_référence" localSheetId="1">'27 fév. - 24 mars 2017'!$F$5</definedName>
    <definedName name="Horaire_journalier_de_référence" localSheetId="0">vierge!$F$5</definedName>
    <definedName name="Report_négatif" localSheetId="1">'27 fév. - 24 mars 2017'!$F$12</definedName>
    <definedName name="Report_négatif" localSheetId="0">vierge!$F$12</definedName>
    <definedName name="Report_reliquat_mois_précédent" localSheetId="1">'27 fév. - 24 mars 2017'!$F$8</definedName>
    <definedName name="Report_reliquat_mois_précédent" localSheetId="0">vierge!$F$8</definedName>
    <definedName name="tot_avt" localSheetId="1">#REF!</definedName>
    <definedName name="tot_avt">#REF!</definedName>
    <definedName name="tot_avt_recup" localSheetId="1">OFFSET(#REF!,1,,COUNTA(#REF!)-1)</definedName>
    <definedName name="tot_avt_recup">OFFSET(#REF!,1,,COUNTA(#REF!)-1)</definedName>
    <definedName name="tot_nbheures_apres" localSheetId="1">OFFSET(#REF!,1,,COUNTA(#REF!)-1)</definedName>
    <definedName name="tot_nbheures_apres">OFFSET(#REF!,1,,COUNTA(#REF!)-1)</definedName>
  </definedNames>
  <calcPr calcId="145621"/>
</workbook>
</file>

<file path=xl/calcChain.xml><?xml version="1.0" encoding="utf-8"?>
<calcChain xmlns="http://schemas.openxmlformats.org/spreadsheetml/2006/main">
  <c r="I54" i="6" l="1"/>
  <c r="I49" i="6"/>
  <c r="F49" i="6"/>
  <c r="J49" i="6" s="1"/>
  <c r="K49" i="6" s="1"/>
  <c r="I48" i="6"/>
  <c r="J48" i="6" s="1"/>
  <c r="K48" i="6" s="1"/>
  <c r="F48" i="6"/>
  <c r="I47" i="6"/>
  <c r="J47" i="6" s="1"/>
  <c r="K47" i="6" s="1"/>
  <c r="F47" i="6"/>
  <c r="J46" i="6"/>
  <c r="K46" i="6" s="1"/>
  <c r="I46" i="6"/>
  <c r="F46" i="6"/>
  <c r="I45" i="6"/>
  <c r="F45" i="6"/>
  <c r="J45" i="6" s="1"/>
  <c r="J40" i="6"/>
  <c r="K40" i="6" s="1"/>
  <c r="I40" i="6"/>
  <c r="F40" i="6"/>
  <c r="I39" i="6"/>
  <c r="F39" i="6"/>
  <c r="J39" i="6" s="1"/>
  <c r="K39" i="6" s="1"/>
  <c r="I38" i="6"/>
  <c r="J38" i="6" s="1"/>
  <c r="K38" i="6" s="1"/>
  <c r="F38" i="6"/>
  <c r="I37" i="6"/>
  <c r="J37" i="6" s="1"/>
  <c r="K37" i="6" s="1"/>
  <c r="F37" i="6"/>
  <c r="J36" i="6"/>
  <c r="J42" i="6" s="1"/>
  <c r="F43" i="6" s="1"/>
  <c r="I36" i="6"/>
  <c r="F36" i="6"/>
  <c r="I31" i="6"/>
  <c r="J31" i="6" s="1"/>
  <c r="K31" i="6" s="1"/>
  <c r="F31" i="6"/>
  <c r="J30" i="6"/>
  <c r="K30" i="6" s="1"/>
  <c r="I30" i="6"/>
  <c r="F30" i="6"/>
  <c r="I29" i="6"/>
  <c r="F29" i="6"/>
  <c r="J29" i="6" s="1"/>
  <c r="K29" i="6" s="1"/>
  <c r="I28" i="6"/>
  <c r="J28" i="6" s="1"/>
  <c r="K28" i="6" s="1"/>
  <c r="F28" i="6"/>
  <c r="I27" i="6"/>
  <c r="J27" i="6" s="1"/>
  <c r="F27" i="6"/>
  <c r="I22" i="6"/>
  <c r="F22" i="6"/>
  <c r="I21" i="6"/>
  <c r="F21" i="6"/>
  <c r="J20" i="6"/>
  <c r="K20" i="6" s="1"/>
  <c r="I20" i="6"/>
  <c r="F20" i="6"/>
  <c r="I19" i="6"/>
  <c r="F19" i="6"/>
  <c r="B19" i="6"/>
  <c r="B20" i="6" s="1"/>
  <c r="B21" i="6" s="1"/>
  <c r="B22" i="6" s="1"/>
  <c r="B27" i="6" s="1"/>
  <c r="B28" i="6" s="1"/>
  <c r="B29" i="6" s="1"/>
  <c r="B30" i="6" s="1"/>
  <c r="B31" i="6" s="1"/>
  <c r="B36" i="6" s="1"/>
  <c r="B37" i="6" s="1"/>
  <c r="B38" i="6" s="1"/>
  <c r="B39" i="6" s="1"/>
  <c r="B40" i="6" s="1"/>
  <c r="B45" i="6" s="1"/>
  <c r="B46" i="6" s="1"/>
  <c r="B47" i="6" s="1"/>
  <c r="B48" i="6" s="1"/>
  <c r="B49" i="6" s="1"/>
  <c r="J3" i="6" s="1"/>
  <c r="I18" i="6"/>
  <c r="F18" i="6"/>
  <c r="B18" i="6"/>
  <c r="K12" i="6"/>
  <c r="F10" i="6"/>
  <c r="L8" i="6" s="1"/>
  <c r="J19" i="6" l="1"/>
  <c r="K19" i="6" s="1"/>
  <c r="J22" i="6"/>
  <c r="K22" i="6" s="1"/>
  <c r="J21" i="6"/>
  <c r="K21" i="6" s="1"/>
  <c r="J18" i="6"/>
  <c r="K18" i="6" s="1"/>
  <c r="J33" i="6"/>
  <c r="F34" i="6" s="1"/>
  <c r="K27" i="6"/>
  <c r="L43" i="6"/>
  <c r="E43" i="6"/>
  <c r="K45" i="6"/>
  <c r="J51" i="6"/>
  <c r="F52" i="6" s="1"/>
  <c r="I16" i="6"/>
  <c r="K36" i="6"/>
  <c r="B18" i="5"/>
  <c r="B19" i="5" s="1"/>
  <c r="B20" i="5" s="1"/>
  <c r="B21" i="5" s="1"/>
  <c r="B22" i="5" s="1"/>
  <c r="B27" i="5" s="1"/>
  <c r="B28" i="5" s="1"/>
  <c r="B29" i="5" s="1"/>
  <c r="B30" i="5" s="1"/>
  <c r="B31" i="5" s="1"/>
  <c r="B36" i="5" s="1"/>
  <c r="B37" i="5" s="1"/>
  <c r="B38" i="5" s="1"/>
  <c r="B39" i="5" s="1"/>
  <c r="B40" i="5" s="1"/>
  <c r="B45" i="5" s="1"/>
  <c r="B46" i="5" s="1"/>
  <c r="B47" i="5" s="1"/>
  <c r="B48" i="5" s="1"/>
  <c r="B49" i="5" s="1"/>
  <c r="K56" i="6" l="1"/>
  <c r="J56" i="6" s="1"/>
  <c r="J24" i="6"/>
  <c r="F25" i="6" s="1"/>
  <c r="E25" i="6" s="1"/>
  <c r="L52" i="6"/>
  <c r="E52" i="6"/>
  <c r="L34" i="6"/>
  <c r="E34" i="6"/>
  <c r="I54" i="5"/>
  <c r="I49" i="5"/>
  <c r="F49" i="5"/>
  <c r="I48" i="5"/>
  <c r="F48" i="5"/>
  <c r="I47" i="5"/>
  <c r="F47" i="5"/>
  <c r="I46" i="5"/>
  <c r="F46" i="5"/>
  <c r="I45" i="5"/>
  <c r="F45" i="5"/>
  <c r="I40" i="5"/>
  <c r="F40" i="5"/>
  <c r="I39" i="5"/>
  <c r="F39" i="5"/>
  <c r="I38" i="5"/>
  <c r="F38" i="5"/>
  <c r="I37" i="5"/>
  <c r="F37" i="5"/>
  <c r="I36" i="5"/>
  <c r="F36" i="5"/>
  <c r="I31" i="5"/>
  <c r="F31" i="5"/>
  <c r="I30" i="5"/>
  <c r="F30" i="5"/>
  <c r="I29" i="5"/>
  <c r="F29" i="5"/>
  <c r="I28" i="5"/>
  <c r="F28" i="5"/>
  <c r="I27" i="5"/>
  <c r="F27" i="5"/>
  <c r="I22" i="5"/>
  <c r="F22" i="5"/>
  <c r="I21" i="5"/>
  <c r="F21" i="5"/>
  <c r="I20" i="5"/>
  <c r="F20" i="5"/>
  <c r="I19" i="5"/>
  <c r="F19" i="5"/>
  <c r="I18" i="5"/>
  <c r="F18" i="5"/>
  <c r="J3" i="5"/>
  <c r="K12" i="5"/>
  <c r="F10" i="5"/>
  <c r="L8" i="5" s="1"/>
  <c r="I25" i="6" l="1"/>
  <c r="H25" i="6" s="1"/>
  <c r="L25" i="6"/>
  <c r="L57" i="6"/>
  <c r="J57" i="6" s="1"/>
  <c r="I16" i="5"/>
  <c r="J38" i="5"/>
  <c r="K38" i="5" s="1"/>
  <c r="J40" i="5"/>
  <c r="K40" i="5" s="1"/>
  <c r="J45" i="5"/>
  <c r="J46" i="5"/>
  <c r="K46" i="5" s="1"/>
  <c r="J48" i="5"/>
  <c r="K48" i="5" s="1"/>
  <c r="J49" i="5"/>
  <c r="K49" i="5" s="1"/>
  <c r="J47" i="5"/>
  <c r="K47" i="5" s="1"/>
  <c r="J39" i="5"/>
  <c r="K39" i="5" s="1"/>
  <c r="J37" i="5"/>
  <c r="K37" i="5" s="1"/>
  <c r="J36" i="5"/>
  <c r="K36" i="5" s="1"/>
  <c r="J28" i="5"/>
  <c r="K28" i="5" s="1"/>
  <c r="J31" i="5"/>
  <c r="K31" i="5" s="1"/>
  <c r="J29" i="5"/>
  <c r="K29" i="5" s="1"/>
  <c r="J27" i="5"/>
  <c r="K27" i="5" s="1"/>
  <c r="J30" i="5"/>
  <c r="K30" i="5" s="1"/>
  <c r="J20" i="5"/>
  <c r="K20" i="5" s="1"/>
  <c r="J22" i="5"/>
  <c r="K22" i="5" s="1"/>
  <c r="J21" i="5"/>
  <c r="K21" i="5" s="1"/>
  <c r="J19" i="5"/>
  <c r="K19" i="5" s="1"/>
  <c r="J18" i="5"/>
  <c r="K45" i="5"/>
  <c r="I34" i="6" l="1"/>
  <c r="H34" i="6" s="1"/>
  <c r="J42" i="5"/>
  <c r="F43" i="5" s="1"/>
  <c r="E43" i="5" s="1"/>
  <c r="J51" i="5"/>
  <c r="F52" i="5" s="1"/>
  <c r="L52" i="5" s="1"/>
  <c r="J33" i="5"/>
  <c r="F34" i="5" s="1"/>
  <c r="E34" i="5" s="1"/>
  <c r="J24" i="5"/>
  <c r="F25" i="5" s="1"/>
  <c r="L25" i="5" s="1"/>
  <c r="K18" i="5"/>
  <c r="K56" i="5" s="1"/>
  <c r="J56" i="5" s="1"/>
  <c r="I43" i="6" l="1"/>
  <c r="H43" i="6" s="1"/>
  <c r="L43" i="5"/>
  <c r="I25" i="5"/>
  <c r="H25" i="5" s="1"/>
  <c r="E52" i="5"/>
  <c r="L34" i="5"/>
  <c r="E25" i="5"/>
  <c r="I52" i="6" l="1"/>
  <c r="H52" i="6" s="1"/>
  <c r="L57" i="5"/>
  <c r="J57" i="5" s="1"/>
  <c r="I34" i="5"/>
  <c r="H34" i="5" s="1"/>
  <c r="I43" i="5" l="1"/>
  <c r="H43" i="5" s="1"/>
  <c r="I52" i="5" l="1"/>
  <c r="H52" i="5" s="1"/>
</calcChain>
</file>

<file path=xl/comments1.xml><?xml version="1.0" encoding="utf-8"?>
<comments xmlns="http://schemas.openxmlformats.org/spreadsheetml/2006/main">
  <authors>
    <author>Service du Personnel</author>
  </authors>
  <commentList>
    <comment ref="G54" authorId="0">
      <text>
        <r>
          <rPr>
            <sz val="8"/>
            <color indexed="81"/>
            <rFont val="Tahoma"/>
            <family val="2"/>
          </rPr>
          <t>N'oubliez pas de saisir vos jours de congés</t>
        </r>
        <r>
          <rPr>
            <sz val="8"/>
            <color indexed="14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Service du Personnel</author>
  </authors>
  <commentList>
    <comment ref="G54" authorId="0">
      <text>
        <r>
          <rPr>
            <sz val="8"/>
            <color indexed="81"/>
            <rFont val="Tahoma"/>
            <family val="2"/>
          </rPr>
          <t>N'oubliez pas de saisir vos jours de congés</t>
        </r>
        <r>
          <rPr>
            <sz val="8"/>
            <color indexed="14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<sst xmlns="http://schemas.openxmlformats.org/spreadsheetml/2006/main" count="162" uniqueCount="37">
  <si>
    <t xml:space="preserve">Nom-Prénom </t>
  </si>
  <si>
    <t>DECOMPTE HORAIRE</t>
  </si>
  <si>
    <t>PERIODE DU</t>
  </si>
  <si>
    <t>AU</t>
  </si>
  <si>
    <t>Horaire journalier de référence :</t>
  </si>
  <si>
    <t>Horaire hebdomadaire de référence :</t>
  </si>
  <si>
    <t>Report reliquat mois précédent :</t>
  </si>
  <si>
    <t>Journée de solidarité :</t>
  </si>
  <si>
    <t>Cumul journée solidarité :</t>
  </si>
  <si>
    <t>Solde reliquat mois précédent :</t>
  </si>
  <si>
    <t>Cocher si report reliquat négatif</t>
  </si>
  <si>
    <t>Report cumul horaire annuel :</t>
  </si>
  <si>
    <t>DATE</t>
  </si>
  <si>
    <t>OBS</t>
  </si>
  <si>
    <t>MATIN
ARRIVEE/DEPART</t>
  </si>
  <si>
    <t>SOUS TOTAL</t>
  </si>
  <si>
    <t>APRES-MIDI
ARRIVEE/DEPART</t>
  </si>
  <si>
    <t>TOTAL JOUR</t>
  </si>
  <si>
    <t>L</t>
  </si>
  <si>
    <t>M</t>
  </si>
  <si>
    <t>J</t>
  </si>
  <si>
    <t>V</t>
  </si>
  <si>
    <t>TOTAL SEMAINE :</t>
  </si>
  <si>
    <t>Reliquat semaine :</t>
  </si>
  <si>
    <t>Cumul :</t>
  </si>
  <si>
    <t>Nombre de jour(s) de congé pris pendant cette période :</t>
  </si>
  <si>
    <t>soit</t>
  </si>
  <si>
    <t>heures</t>
  </si>
  <si>
    <t>Solde reliquat à reporter:</t>
  </si>
  <si>
    <t>Signature du Chef de Service :</t>
  </si>
  <si>
    <t>fériés</t>
  </si>
  <si>
    <r>
      <t>OBS</t>
    </r>
    <r>
      <rPr>
        <b/>
        <sz val="8.5"/>
        <rFont val="Bookman Old Style"/>
        <family val="1"/>
      </rPr>
      <t xml:space="preserve"> :</t>
    </r>
    <r>
      <rPr>
        <sz val="8.5"/>
        <rFont val="Bookman Old Style"/>
        <family val="1"/>
      </rPr>
      <t xml:space="preserve"> </t>
    </r>
    <r>
      <rPr>
        <b/>
        <sz val="8.5"/>
        <rFont val="Bookman Old Style"/>
        <family val="1"/>
      </rPr>
      <t>M</t>
    </r>
    <r>
      <rPr>
        <sz val="8.5"/>
        <rFont val="Bookman Old Style"/>
        <family val="1"/>
      </rPr>
      <t xml:space="preserve"> = maladie/maternité - </t>
    </r>
    <r>
      <rPr>
        <b/>
        <sz val="8.5"/>
        <rFont val="Bookman Old Style"/>
        <family val="1"/>
      </rPr>
      <t>CP</t>
    </r>
    <r>
      <rPr>
        <sz val="8.5"/>
        <rFont val="Bookman Old Style"/>
        <family val="1"/>
      </rPr>
      <t xml:space="preserve"> = congés payés - </t>
    </r>
    <r>
      <rPr>
        <b/>
        <sz val="8.5"/>
        <rFont val="Bookman Old Style"/>
        <family val="1"/>
      </rPr>
      <t>R</t>
    </r>
    <r>
      <rPr>
        <sz val="8.5"/>
        <rFont val="Bookman Old Style"/>
        <family val="1"/>
      </rPr>
      <t xml:space="preserve"> = récupération - </t>
    </r>
    <r>
      <rPr>
        <b/>
        <sz val="8.5"/>
        <rFont val="Bookman Old Style"/>
        <family val="1"/>
      </rPr>
      <t>JF</t>
    </r>
    <r>
      <rPr>
        <sz val="8.5"/>
        <rFont val="Bookman Old Style"/>
        <family val="1"/>
      </rPr>
      <t xml:space="preserve"> = Jour férié - </t>
    </r>
    <r>
      <rPr>
        <b/>
        <sz val="8.5"/>
        <rFont val="Bookman Old Style"/>
        <family val="1"/>
      </rPr>
      <t>VF</t>
    </r>
    <r>
      <rPr>
        <sz val="8.5"/>
        <rFont val="Bookman Old Style"/>
        <family val="1"/>
      </rPr>
      <t xml:space="preserve"> = Veille de fête - </t>
    </r>
    <r>
      <rPr>
        <b/>
        <sz val="8.5"/>
        <rFont val="Bookman Old Style"/>
        <family val="1"/>
      </rPr>
      <t>CA</t>
    </r>
    <r>
      <rPr>
        <sz val="8.5"/>
        <rFont val="Bookman Old Style"/>
        <family val="1"/>
      </rPr>
      <t xml:space="preserve"> - Congé d'ancienneté</t>
    </r>
  </si>
  <si>
    <t>Horaires par défaut :</t>
  </si>
  <si>
    <t>Version 1.1</t>
  </si>
  <si>
    <r>
      <t>RTT</t>
    </r>
    <r>
      <rPr>
        <sz val="8.5"/>
        <rFont val="Bookman Old Style"/>
        <family val="1"/>
      </rPr>
      <t xml:space="preserve"> = réduction tps travail - </t>
    </r>
    <r>
      <rPr>
        <b/>
        <sz val="8.5"/>
        <rFont val="Bookman Old Style"/>
        <family val="1"/>
      </rPr>
      <t>F</t>
    </r>
    <r>
      <rPr>
        <sz val="8.5"/>
        <rFont val="Bookman Old Style"/>
        <family val="1"/>
      </rPr>
      <t xml:space="preserve"> = Formation - </t>
    </r>
    <r>
      <rPr>
        <b/>
        <sz val="8.5"/>
        <rFont val="Bookman Old Style"/>
        <family val="1"/>
      </rPr>
      <t>EF</t>
    </r>
    <r>
      <rPr>
        <sz val="8.5"/>
        <rFont val="Bookman Old Style"/>
        <family val="1"/>
      </rPr>
      <t xml:space="preserve"> = enfant malade - </t>
    </r>
    <r>
      <rPr>
        <b/>
        <sz val="8.5"/>
        <rFont val="Bookman Old Style"/>
        <family val="1"/>
      </rPr>
      <t>Dép</t>
    </r>
    <r>
      <rPr>
        <sz val="8.5"/>
        <rFont val="Bookman Old Style"/>
        <family val="1"/>
      </rPr>
      <t xml:space="preserve"> = Dépannage</t>
    </r>
  </si>
  <si>
    <t>Cumul horaire total à reporter :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</si>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</sst>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h:mm"/>
    <numFmt numFmtId="166" formatCode="d/m"/>
    <numFmt numFmtId="167" formatCode="dd/mm/yy"/>
  </numFmts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Bookman Old Style"/>
      <family val="1"/>
    </font>
    <font>
      <sz val="9"/>
      <name val="Bookman Old Style"/>
      <family val="1"/>
    </font>
    <font>
      <sz val="8.5"/>
      <name val="Bookman Old Style"/>
      <family val="1"/>
    </font>
    <font>
      <sz val="12"/>
      <name val="Bookman Old Style"/>
      <family val="1"/>
    </font>
    <font>
      <i/>
      <sz val="9"/>
      <name val="Bookman Old Style"/>
      <family val="1"/>
    </font>
    <font>
      <i/>
      <sz val="10"/>
      <name val="Bookman Old Style"/>
      <family val="1"/>
    </font>
    <font>
      <b/>
      <i/>
      <sz val="10"/>
      <name val="Bookman Old Style"/>
      <family val="1"/>
    </font>
    <font>
      <b/>
      <u/>
      <sz val="11"/>
      <name val="Bookman Old Style"/>
      <family val="1"/>
    </font>
    <font>
      <b/>
      <u/>
      <sz val="14"/>
      <name val="Bookman Old Style"/>
      <family val="1"/>
    </font>
    <font>
      <b/>
      <sz val="12"/>
      <name val="Bookman Old Style"/>
      <family val="1"/>
    </font>
    <font>
      <b/>
      <sz val="10"/>
      <name val="Bookman Old Style"/>
      <family val="1"/>
    </font>
    <font>
      <sz val="8"/>
      <name val="Bookman Old Style"/>
      <family val="1"/>
    </font>
    <font>
      <b/>
      <sz val="9"/>
      <name val="Bookman Old Style"/>
      <family val="1"/>
    </font>
    <font>
      <b/>
      <sz val="11"/>
      <name val="Bookman Old Style"/>
      <family val="1"/>
    </font>
    <font>
      <b/>
      <u/>
      <sz val="8.5"/>
      <name val="Bookman Old Style"/>
      <family val="1"/>
    </font>
    <font>
      <b/>
      <sz val="8.5"/>
      <name val="Bookman Old Style"/>
      <family val="1"/>
    </font>
    <font>
      <b/>
      <i/>
      <sz val="11"/>
      <name val="Bookman Old Style"/>
      <family val="1"/>
    </font>
    <font>
      <b/>
      <i/>
      <sz val="9"/>
      <name val="Bookman Old Style"/>
      <family val="1"/>
    </font>
    <font>
      <sz val="8"/>
      <color indexed="81"/>
      <name val="Tahoma"/>
      <family val="2"/>
    </font>
    <font>
      <sz val="8"/>
      <color indexed="14"/>
      <name val="Tahoma"/>
      <family val="2"/>
    </font>
    <font>
      <sz val="10"/>
      <name val="Arial"/>
      <family val="2"/>
    </font>
    <font>
      <sz val="8"/>
      <color theme="0"/>
      <name val="Arial"/>
      <family val="2"/>
    </font>
    <font>
      <sz val="10"/>
      <color theme="0"/>
      <name val="Bookman Old Style"/>
      <family val="1"/>
    </font>
    <font>
      <sz val="9"/>
      <color theme="0"/>
      <name val="Bookman Old Style"/>
      <family val="1"/>
    </font>
    <font>
      <sz val="12"/>
      <color theme="0"/>
      <name val="Bookman Old Style"/>
      <family val="1"/>
    </font>
    <font>
      <b/>
      <sz val="9"/>
      <color rgb="FFFF0000"/>
      <name val="Bookman Old Style"/>
      <family val="1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  <font>
      <sz val="9"/>
      <color rgb="FFFF0000"/>
      <name val="Arial"/>
      <family val="2"/>
    </font>
    <font>
      <b/>
      <sz val="8"/>
      <color rgb="FFFF0000"/>
      <name val="Bookman Old Style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lightGray">
        <bgColor indexed="9"/>
      </patternFill>
    </fill>
    <fill>
      <patternFill patternType="solid">
        <fgColor rgb="FFCCFFCC"/>
        <bgColor indexed="64"/>
      </patternFill>
    </fill>
  </fills>
  <borders count="2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0" fontId="2" fillId="0" borderId="0" xfId="0" applyFont="1" applyAlignment="1" applyProtection="1">
      <alignment vertical="center"/>
    </xf>
    <xf numFmtId="0" fontId="3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</xf>
    <xf numFmtId="164" fontId="2" fillId="0" borderId="0" xfId="0" applyNumberFormat="1" applyFont="1" applyAlignment="1" applyProtection="1">
      <alignment vertical="center"/>
    </xf>
    <xf numFmtId="0" fontId="2" fillId="0" borderId="0" xfId="0" applyFont="1" applyProtection="1"/>
    <xf numFmtId="164" fontId="2" fillId="0" borderId="0" xfId="0" applyNumberFormat="1" applyFont="1" applyProtection="1"/>
    <xf numFmtId="0" fontId="10" fillId="0" borderId="0" xfId="0" applyFont="1" applyFill="1" applyAlignment="1" applyProtection="1">
      <alignment horizontal="center" vertical="center"/>
    </xf>
    <xf numFmtId="167" fontId="9" fillId="2" borderId="0" xfId="0" applyNumberFormat="1" applyFont="1" applyFill="1" applyAlignment="1" applyProtection="1">
      <alignment horizontal="center" vertical="center"/>
      <protection locked="0"/>
    </xf>
    <xf numFmtId="167" fontId="9" fillId="0" borderId="0" xfId="0" applyNumberFormat="1" applyFont="1" applyFill="1" applyAlignment="1" applyProtection="1">
      <alignment horizontal="center" vertical="center"/>
    </xf>
    <xf numFmtId="165" fontId="2" fillId="0" borderId="0" xfId="0" applyNumberFormat="1" applyFont="1" applyFill="1" applyAlignment="1" applyProtection="1">
      <alignment horizontal="center"/>
    </xf>
    <xf numFmtId="46" fontId="2" fillId="2" borderId="0" xfId="0" applyNumberFormat="1" applyFont="1" applyFill="1" applyAlignment="1" applyProtection="1">
      <alignment horizontal="center"/>
      <protection locked="0"/>
    </xf>
    <xf numFmtId="165" fontId="2" fillId="0" borderId="0" xfId="0" applyNumberFormat="1" applyFont="1" applyProtection="1"/>
    <xf numFmtId="0" fontId="2" fillId="4" borderId="0" xfId="0" applyFont="1" applyFill="1" applyProtection="1"/>
    <xf numFmtId="46" fontId="2" fillId="4" borderId="0" xfId="0" applyNumberFormat="1" applyFont="1" applyFill="1" applyAlignment="1" applyProtection="1">
      <alignment horizontal="center"/>
    </xf>
    <xf numFmtId="46" fontId="2" fillId="2" borderId="19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Protection="1"/>
    <xf numFmtId="46" fontId="2" fillId="0" borderId="0" xfId="0" applyNumberFormat="1" applyFont="1" applyFill="1" applyAlignment="1" applyProtection="1">
      <alignment horizontal="center" vertical="center"/>
    </xf>
    <xf numFmtId="0" fontId="12" fillId="0" borderId="0" xfId="0" applyFont="1" applyProtection="1"/>
    <xf numFmtId="0" fontId="2" fillId="2" borderId="0" xfId="0" applyNumberFormat="1" applyFont="1" applyFill="1" applyAlignment="1" applyProtection="1">
      <alignment horizontal="center"/>
      <protection locked="0"/>
    </xf>
    <xf numFmtId="0" fontId="8" fillId="0" borderId="0" xfId="0" applyFont="1" applyFill="1" applyAlignment="1" applyProtection="1">
      <alignment horizontal="center" vertical="center"/>
    </xf>
    <xf numFmtId="2" fontId="2" fillId="0" borderId="0" xfId="0" applyNumberFormat="1" applyFont="1" applyAlignment="1" applyProtection="1">
      <alignment vertical="center"/>
    </xf>
    <xf numFmtId="0" fontId="2" fillId="0" borderId="0" xfId="0" applyFont="1" applyFill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 wrapText="1"/>
    </xf>
    <xf numFmtId="0" fontId="3" fillId="0" borderId="17" xfId="0" applyFont="1" applyBorder="1" applyProtection="1"/>
    <xf numFmtId="0" fontId="3" fillId="0" borderId="16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164" fontId="3" fillId="0" borderId="0" xfId="0" applyNumberFormat="1" applyFont="1" applyProtection="1"/>
    <xf numFmtId="0" fontId="3" fillId="0" borderId="12" xfId="0" applyFont="1" applyBorder="1" applyProtection="1"/>
    <xf numFmtId="166" fontId="13" fillId="0" borderId="11" xfId="0" applyNumberFormat="1" applyFont="1" applyFill="1" applyBorder="1" applyAlignment="1" applyProtection="1">
      <alignment horizontal="center"/>
    </xf>
    <xf numFmtId="165" fontId="3" fillId="2" borderId="10" xfId="0" applyNumberFormat="1" applyFont="1" applyFill="1" applyBorder="1" applyProtection="1">
      <protection locked="0"/>
    </xf>
    <xf numFmtId="165" fontId="3" fillId="0" borderId="9" xfId="0" applyNumberFormat="1" applyFont="1" applyBorder="1" applyProtection="1"/>
    <xf numFmtId="165" fontId="3" fillId="0" borderId="7" xfId="0" applyNumberFormat="1" applyFont="1" applyBorder="1" applyProtection="1"/>
    <xf numFmtId="165" fontId="3" fillId="0" borderId="6" xfId="0" applyNumberFormat="1" applyFont="1" applyBorder="1" applyProtection="1"/>
    <xf numFmtId="0" fontId="3" fillId="0" borderId="11" xfId="0" applyFont="1" applyBorder="1" applyProtection="1"/>
    <xf numFmtId="2" fontId="3" fillId="0" borderId="10" xfId="0" applyNumberFormat="1" applyFont="1" applyBorder="1" applyProtection="1"/>
    <xf numFmtId="2" fontId="3" fillId="0" borderId="7" xfId="0" applyNumberFormat="1" applyFont="1" applyBorder="1" applyProtection="1"/>
    <xf numFmtId="2" fontId="3" fillId="0" borderId="9" xfId="0" applyNumberFormat="1" applyFont="1" applyBorder="1" applyProtection="1"/>
    <xf numFmtId="165" fontId="3" fillId="0" borderId="8" xfId="0" applyNumberFormat="1" applyFont="1" applyBorder="1" applyProtection="1"/>
    <xf numFmtId="0" fontId="3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165" fontId="3" fillId="0" borderId="2" xfId="0" applyNumberFormat="1" applyFont="1" applyBorder="1" applyAlignment="1" applyProtection="1">
      <alignment vertical="center"/>
    </xf>
    <xf numFmtId="46" fontId="14" fillId="0" borderId="20" xfId="0" applyNumberFormat="1" applyFont="1" applyFill="1" applyBorder="1" applyAlignment="1" applyProtection="1">
      <alignment vertical="center"/>
    </xf>
    <xf numFmtId="46" fontId="3" fillId="0" borderId="18" xfId="0" applyNumberFormat="1" applyFont="1" applyFill="1" applyBorder="1" applyAlignment="1" applyProtection="1">
      <alignment vertical="center"/>
    </xf>
    <xf numFmtId="0" fontId="3" fillId="3" borderId="0" xfId="0" applyFont="1" applyFill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3" fillId="0" borderId="16" xfId="0" applyFont="1" applyBorder="1" applyAlignment="1" applyProtection="1">
      <alignment vertical="center"/>
    </xf>
    <xf numFmtId="166" fontId="13" fillId="0" borderId="21" xfId="0" applyNumberFormat="1" applyFont="1" applyFill="1" applyBorder="1" applyAlignment="1" applyProtection="1">
      <alignment horizontal="center"/>
    </xf>
    <xf numFmtId="166" fontId="13" fillId="0" borderId="22" xfId="0" applyNumberFormat="1" applyFont="1" applyFill="1" applyBorder="1" applyAlignment="1" applyProtection="1">
      <alignment horizontal="center"/>
    </xf>
    <xf numFmtId="46" fontId="3" fillId="0" borderId="1" xfId="0" applyNumberFormat="1" applyFont="1" applyFill="1" applyBorder="1" applyAlignment="1" applyProtection="1">
      <alignment vertical="center"/>
    </xf>
    <xf numFmtId="2" fontId="2" fillId="0" borderId="0" xfId="0" applyNumberFormat="1" applyFont="1" applyProtection="1"/>
    <xf numFmtId="0" fontId="2" fillId="2" borderId="0" xfId="0" applyFont="1" applyFill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</xf>
    <xf numFmtId="46" fontId="2" fillId="0" borderId="0" xfId="0" applyNumberFormat="1" applyFont="1" applyAlignment="1" applyProtection="1">
      <alignment horizontal="center"/>
    </xf>
    <xf numFmtId="0" fontId="6" fillId="0" borderId="0" xfId="0" applyFont="1" applyProtection="1"/>
    <xf numFmtId="0" fontId="5" fillId="0" borderId="0" xfId="0" applyFont="1" applyProtection="1"/>
    <xf numFmtId="0" fontId="15" fillId="0" borderId="0" xfId="0" applyFont="1" applyProtection="1"/>
    <xf numFmtId="0" fontId="11" fillId="0" borderId="0" xfId="0" applyFont="1" applyProtection="1"/>
    <xf numFmtId="46" fontId="12" fillId="0" borderId="0" xfId="0" applyNumberFormat="1" applyFont="1" applyProtection="1"/>
    <xf numFmtId="164" fontId="5" fillId="0" borderId="0" xfId="0" applyNumberFormat="1" applyFont="1" applyProtection="1"/>
    <xf numFmtId="46" fontId="12" fillId="0" borderId="0" xfId="0" applyNumberFormat="1" applyFont="1" applyAlignment="1" applyProtection="1">
      <alignment horizontal="right"/>
    </xf>
    <xf numFmtId="0" fontId="16" fillId="0" borderId="0" xfId="0" applyFont="1" applyProtection="1"/>
    <xf numFmtId="0" fontId="14" fillId="0" borderId="0" xfId="0" applyFont="1" applyProtection="1"/>
    <xf numFmtId="46" fontId="14" fillId="0" borderId="0" xfId="0" applyNumberFormat="1" applyFont="1" applyAlignment="1" applyProtection="1">
      <alignment horizontal="right"/>
    </xf>
    <xf numFmtId="0" fontId="17" fillId="0" borderId="0" xfId="0" applyFont="1" applyProtection="1"/>
    <xf numFmtId="0" fontId="19" fillId="0" borderId="0" xfId="0" applyFont="1" applyProtection="1"/>
    <xf numFmtId="0" fontId="2" fillId="0" borderId="0" xfId="0" applyFont="1" applyAlignment="1" applyProtection="1"/>
    <xf numFmtId="0" fontId="18" fillId="0" borderId="0" xfId="0" applyFont="1" applyAlignment="1" applyProtection="1">
      <alignment horizontal="center"/>
    </xf>
    <xf numFmtId="164" fontId="2" fillId="0" borderId="0" xfId="0" applyNumberFormat="1" applyFont="1" applyAlignment="1" applyProtection="1"/>
    <xf numFmtId="165" fontId="3" fillId="0" borderId="0" xfId="0" applyNumberFormat="1" applyFont="1" applyFill="1" applyBorder="1" applyAlignment="1" applyProtection="1">
      <alignment horizontal="center"/>
      <protection locked="0"/>
    </xf>
    <xf numFmtId="164" fontId="2" fillId="0" borderId="0" xfId="0" applyNumberFormat="1" applyFont="1" applyFill="1" applyProtection="1"/>
    <xf numFmtId="164" fontId="23" fillId="0" borderId="0" xfId="0" applyNumberFormat="1" applyFont="1" applyAlignment="1" applyProtection="1">
      <alignment horizontal="center"/>
    </xf>
    <xf numFmtId="164" fontId="24" fillId="0" borderId="0" xfId="0" applyNumberFormat="1" applyFont="1" applyProtection="1"/>
    <xf numFmtId="164" fontId="24" fillId="0" borderId="0" xfId="0" applyNumberFormat="1" applyFont="1" applyAlignment="1" applyProtection="1">
      <alignment vertical="center"/>
    </xf>
    <xf numFmtId="164" fontId="25" fillId="0" borderId="0" xfId="0" applyNumberFormat="1" applyFont="1" applyProtection="1"/>
    <xf numFmtId="165" fontId="25" fillId="0" borderId="0" xfId="0" applyNumberFormat="1" applyFont="1" applyFill="1" applyBorder="1" applyAlignment="1" applyProtection="1">
      <alignment horizontal="center"/>
      <protection locked="0"/>
    </xf>
    <xf numFmtId="164" fontId="26" fillId="0" borderId="0" xfId="0" applyNumberFormat="1" applyFont="1" applyProtection="1"/>
    <xf numFmtId="166" fontId="27" fillId="2" borderId="11" xfId="0" applyNumberFormat="1" applyFont="1" applyFill="1" applyBorder="1" applyAlignment="1" applyProtection="1">
      <alignment horizontal="center"/>
      <protection locked="0"/>
    </xf>
    <xf numFmtId="20" fontId="2" fillId="0" borderId="0" xfId="0" applyNumberFormat="1" applyFont="1" applyBorder="1" applyAlignment="1" applyProtection="1">
      <alignment horizontal="center"/>
    </xf>
    <xf numFmtId="20" fontId="0" fillId="0" borderId="0" xfId="0" applyNumberFormat="1" applyBorder="1" applyAlignment="1">
      <alignment horizontal="center"/>
    </xf>
    <xf numFmtId="0" fontId="10" fillId="0" borderId="0" xfId="0" applyFont="1" applyFill="1" applyAlignment="1" applyProtection="1">
      <alignment horizontal="center" vertical="center"/>
    </xf>
    <xf numFmtId="0" fontId="18" fillId="0" borderId="0" xfId="0" applyFont="1" applyAlignment="1" applyProtection="1">
      <alignment horizontal="center"/>
    </xf>
    <xf numFmtId="164" fontId="30" fillId="0" borderId="0" xfId="0" applyNumberFormat="1" applyFont="1" applyAlignment="1" applyProtection="1">
      <alignment horizontal="center" vertical="center"/>
    </xf>
    <xf numFmtId="164" fontId="30" fillId="0" borderId="0" xfId="0" applyNumberFormat="1" applyFont="1" applyAlignment="1" applyProtection="1">
      <alignment horizontal="center"/>
    </xf>
    <xf numFmtId="164" fontId="30" fillId="0" borderId="0" xfId="0" applyNumberFormat="1" applyFont="1" applyAlignment="1" applyProtection="1">
      <alignment vertical="center"/>
    </xf>
    <xf numFmtId="165" fontId="30" fillId="0" borderId="0" xfId="0" applyNumberFormat="1" applyFont="1" applyAlignment="1" applyProtection="1">
      <alignment horizontal="center"/>
    </xf>
    <xf numFmtId="164" fontId="30" fillId="0" borderId="0" xfId="0" applyNumberFormat="1" applyFont="1" applyFill="1" applyAlignment="1" applyProtection="1">
      <alignment horizontal="center"/>
    </xf>
    <xf numFmtId="164" fontId="31" fillId="0" borderId="0" xfId="0" applyNumberFormat="1" applyFont="1" applyAlignment="1" applyProtection="1">
      <alignment horizontal="center"/>
    </xf>
    <xf numFmtId="0" fontId="29" fillId="0" borderId="0" xfId="0" applyFont="1"/>
    <xf numFmtId="164" fontId="32" fillId="0" borderId="0" xfId="0" applyNumberFormat="1" applyFont="1" applyAlignment="1" applyProtection="1">
      <alignment horizontal="right" vertical="center"/>
    </xf>
    <xf numFmtId="20" fontId="2" fillId="5" borderId="0" xfId="0" applyNumberFormat="1" applyFont="1" applyFill="1" applyBorder="1" applyAlignment="1" applyProtection="1">
      <alignment horizontal="center"/>
    </xf>
    <xf numFmtId="20" fontId="0" fillId="5" borderId="0" xfId="0" applyNumberFormat="1" applyFill="1" applyBorder="1" applyAlignment="1">
      <alignment horizontal="center"/>
    </xf>
    <xf numFmtId="0" fontId="11" fillId="0" borderId="0" xfId="0" applyFont="1" applyAlignment="1" applyProtection="1">
      <alignment horizontal="center" vertical="center"/>
    </xf>
    <xf numFmtId="0" fontId="22" fillId="0" borderId="0" xfId="0" applyFont="1" applyAlignment="1">
      <alignment vertical="center"/>
    </xf>
    <xf numFmtId="0" fontId="10" fillId="0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3" fillId="0" borderId="23" xfId="0" applyFont="1" applyBorder="1" applyAlignment="1" applyProtection="1">
      <alignment horizontal="center" wrapText="1"/>
    </xf>
    <xf numFmtId="0" fontId="3" fillId="0" borderId="24" xfId="0" applyFont="1" applyBorder="1" applyAlignment="1" applyProtection="1">
      <alignment horizontal="center" wrapText="1"/>
    </xf>
    <xf numFmtId="0" fontId="3" fillId="0" borderId="25" xfId="0" applyFont="1" applyBorder="1" applyAlignment="1" applyProtection="1">
      <alignment horizontal="center" wrapText="1"/>
    </xf>
    <xf numFmtId="0" fontId="3" fillId="0" borderId="24" xfId="0" applyFont="1" applyBorder="1" applyAlignment="1" applyProtection="1">
      <alignment horizontal="center"/>
    </xf>
    <xf numFmtId="165" fontId="3" fillId="0" borderId="2" xfId="0" applyNumberFormat="1" applyFont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18" fillId="0" borderId="0" xfId="0" applyFont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0" fillId="0" borderId="0" xfId="0" applyBorder="1" applyAlignment="1">
      <alignment horizontal="center"/>
    </xf>
    <xf numFmtId="0" fontId="3" fillId="3" borderId="18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FFCC"/>
      <color rgb="FF99FF99"/>
      <color rgb="FFA3FFC2"/>
      <color rgb="FF66FF99"/>
      <color rgb="FFFFFF99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704850</xdr:colOff>
          <xdr:row>0</xdr:row>
          <xdr:rowOff>114300</xdr:rowOff>
        </xdr:from>
        <xdr:to>
          <xdr:col>14</xdr:col>
          <xdr:colOff>704850</xdr:colOff>
          <xdr:row>2</xdr:row>
          <xdr:rowOff>219075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 Période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18</xdr:row>
          <xdr:rowOff>9525</xdr:rowOff>
        </xdr:from>
        <xdr:to>
          <xdr:col>15</xdr:col>
          <xdr:colOff>38100</xdr:colOff>
          <xdr:row>20</xdr:row>
          <xdr:rowOff>57150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1ère semaine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par défaut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26</xdr:row>
          <xdr:rowOff>152400</xdr:rowOff>
        </xdr:from>
        <xdr:to>
          <xdr:col>15</xdr:col>
          <xdr:colOff>38100</xdr:colOff>
          <xdr:row>29</xdr:row>
          <xdr:rowOff>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2ème semaine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par défaut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35</xdr:row>
          <xdr:rowOff>152400</xdr:rowOff>
        </xdr:from>
        <xdr:to>
          <xdr:col>15</xdr:col>
          <xdr:colOff>38100</xdr:colOff>
          <xdr:row>38</xdr:row>
          <xdr:rowOff>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3ème semaine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par défaut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44</xdr:row>
          <xdr:rowOff>161925</xdr:rowOff>
        </xdr:from>
        <xdr:to>
          <xdr:col>15</xdr:col>
          <xdr:colOff>38100</xdr:colOff>
          <xdr:row>47</xdr:row>
          <xdr:rowOff>9525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4ème semaine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par défaut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704850</xdr:colOff>
          <xdr:row>0</xdr:row>
          <xdr:rowOff>114300</xdr:rowOff>
        </xdr:from>
        <xdr:to>
          <xdr:col>14</xdr:col>
          <xdr:colOff>704850</xdr:colOff>
          <xdr:row>2</xdr:row>
          <xdr:rowOff>219075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 Période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18</xdr:row>
          <xdr:rowOff>9525</xdr:rowOff>
        </xdr:from>
        <xdr:to>
          <xdr:col>15</xdr:col>
          <xdr:colOff>38100</xdr:colOff>
          <xdr:row>20</xdr:row>
          <xdr:rowOff>57150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1ère semaine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par défaut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26</xdr:row>
          <xdr:rowOff>152400</xdr:rowOff>
        </xdr:from>
        <xdr:to>
          <xdr:col>15</xdr:col>
          <xdr:colOff>38100</xdr:colOff>
          <xdr:row>29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2ème semaine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par défaut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35</xdr:row>
          <xdr:rowOff>152400</xdr:rowOff>
        </xdr:from>
        <xdr:to>
          <xdr:col>15</xdr:col>
          <xdr:colOff>38100</xdr:colOff>
          <xdr:row>38</xdr:row>
          <xdr:rowOff>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3ème semaine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par défaut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44</xdr:row>
          <xdr:rowOff>161925</xdr:rowOff>
        </xdr:from>
        <xdr:to>
          <xdr:col>15</xdr:col>
          <xdr:colOff>38100</xdr:colOff>
          <xdr:row>47</xdr:row>
          <xdr:rowOff>9525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4ème semaine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par défaut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Relationship Id="rId9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62"/>
  <sheetViews>
    <sheetView workbookViewId="0">
      <selection activeCell="H3" sqref="H3"/>
    </sheetView>
  </sheetViews>
  <sheetFormatPr baseColWidth="10" defaultRowHeight="15" x14ac:dyDescent="0.25"/>
  <cols>
    <col min="1" max="1" width="2.7109375" customWidth="1"/>
    <col min="2" max="2" width="5.7109375" customWidth="1"/>
    <col min="3" max="3" width="7.42578125" customWidth="1"/>
    <col min="4" max="5" width="12.28515625" customWidth="1"/>
    <col min="6" max="6" width="13.7109375" customWidth="1"/>
    <col min="7" max="8" width="12.28515625" customWidth="1"/>
    <col min="9" max="9" width="13.7109375" customWidth="1"/>
    <col min="10" max="10" width="15.42578125" customWidth="1"/>
    <col min="11" max="12" width="11.42578125" style="93"/>
  </cols>
  <sheetData>
    <row r="1" spans="1:15" ht="15.75" x14ac:dyDescent="0.25">
      <c r="A1" s="97"/>
      <c r="B1" s="97"/>
      <c r="C1" s="97"/>
      <c r="D1" s="97"/>
      <c r="E1" s="98"/>
      <c r="F1" s="98"/>
      <c r="G1" s="1"/>
      <c r="H1" s="2" t="s">
        <v>0</v>
      </c>
      <c r="I1" s="3" t="s">
        <v>36</v>
      </c>
      <c r="J1" s="4"/>
      <c r="K1" s="87"/>
      <c r="L1" s="87"/>
      <c r="M1" s="5"/>
      <c r="N1" s="5"/>
      <c r="O1" s="5"/>
    </row>
    <row r="2" spans="1:15" ht="7.5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88"/>
      <c r="L2" s="88"/>
      <c r="M2" s="7"/>
      <c r="N2" s="7"/>
      <c r="O2" s="7"/>
    </row>
    <row r="3" spans="1:15" ht="18" x14ac:dyDescent="0.25">
      <c r="A3" s="1"/>
      <c r="B3" s="1"/>
      <c r="C3" s="1"/>
      <c r="D3" s="8" t="s">
        <v>1</v>
      </c>
      <c r="E3" s="8"/>
      <c r="F3" s="99" t="s">
        <v>2</v>
      </c>
      <c r="G3" s="99"/>
      <c r="H3" s="9"/>
      <c r="I3" s="8" t="s">
        <v>3</v>
      </c>
      <c r="J3" s="10" t="str">
        <f>IF(ISBLANK(H3),"",SUM(B49))</f>
        <v/>
      </c>
      <c r="K3" s="89"/>
      <c r="L3" s="89"/>
      <c r="M3" s="5"/>
      <c r="N3" s="5"/>
      <c r="O3" s="5"/>
    </row>
    <row r="4" spans="1:15" ht="15.75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88"/>
      <c r="L4" s="88"/>
      <c r="M4" s="7"/>
      <c r="N4" s="7"/>
      <c r="O4" s="7"/>
    </row>
    <row r="5" spans="1:15" ht="15.75" x14ac:dyDescent="0.3">
      <c r="A5" s="6" t="s">
        <v>4</v>
      </c>
      <c r="B5" s="6"/>
      <c r="C5" s="6"/>
      <c r="D5" s="6"/>
      <c r="E5" s="6"/>
      <c r="F5" s="11">
        <v>0.29166666666666669</v>
      </c>
      <c r="G5" s="108" t="s">
        <v>32</v>
      </c>
      <c r="H5" s="109"/>
      <c r="I5" s="109"/>
      <c r="J5" s="109"/>
      <c r="K5" s="88"/>
      <c r="L5" s="88"/>
      <c r="M5" s="7"/>
      <c r="N5" s="7"/>
      <c r="O5" s="7"/>
    </row>
    <row r="6" spans="1:15" ht="15.75" x14ac:dyDescent="0.3">
      <c r="A6" s="6" t="s">
        <v>5</v>
      </c>
      <c r="B6" s="6"/>
      <c r="C6" s="6"/>
      <c r="D6" s="6"/>
      <c r="E6" s="6"/>
      <c r="F6" s="12">
        <v>1.4583333333333333</v>
      </c>
      <c r="G6" s="83">
        <v>0.33333333333333331</v>
      </c>
      <c r="H6" s="83">
        <v>0.5</v>
      </c>
      <c r="I6" s="84">
        <v>0.54166666666666663</v>
      </c>
      <c r="J6" s="83">
        <v>0.66666666666666663</v>
      </c>
      <c r="K6" s="88"/>
      <c r="L6" s="88"/>
      <c r="M6" s="7"/>
      <c r="N6" s="7"/>
      <c r="O6" s="7"/>
    </row>
    <row r="7" spans="1:15" ht="3.75" customHeight="1" x14ac:dyDescent="0.3">
      <c r="A7" s="14"/>
      <c r="B7" s="14"/>
      <c r="C7" s="14"/>
      <c r="D7" s="14"/>
      <c r="E7" s="14"/>
      <c r="F7" s="15"/>
      <c r="G7" s="13"/>
      <c r="H7" s="6"/>
      <c r="I7" s="6"/>
      <c r="J7" s="6"/>
      <c r="K7" s="88"/>
      <c r="L7" s="88"/>
      <c r="M7" s="7"/>
      <c r="N7" s="7"/>
      <c r="O7" s="7"/>
    </row>
    <row r="8" spans="1:15" ht="15.75" x14ac:dyDescent="0.3">
      <c r="A8" s="6" t="s">
        <v>6</v>
      </c>
      <c r="B8" s="6"/>
      <c r="C8" s="6"/>
      <c r="D8" s="6"/>
      <c r="E8" s="6"/>
      <c r="F8" s="12">
        <v>0</v>
      </c>
      <c r="G8" s="6"/>
      <c r="H8" s="6"/>
      <c r="I8" s="6"/>
      <c r="J8" s="6"/>
      <c r="K8" s="88"/>
      <c r="L8" s="88">
        <f>IF(ISBLANK(Report_négatif),F10,F10*-1)</f>
        <v>0</v>
      </c>
      <c r="M8" s="7"/>
      <c r="N8" s="7"/>
      <c r="O8" s="7"/>
    </row>
    <row r="9" spans="1:15" ht="15.75" x14ac:dyDescent="0.3">
      <c r="A9" s="6" t="s">
        <v>7</v>
      </c>
      <c r="B9" s="6"/>
      <c r="C9" s="6"/>
      <c r="D9" s="6"/>
      <c r="E9" s="6"/>
      <c r="F9" s="16"/>
      <c r="G9" s="17" t="s">
        <v>8</v>
      </c>
      <c r="H9" s="6"/>
      <c r="I9" s="12"/>
      <c r="J9" s="6"/>
      <c r="K9" s="88"/>
      <c r="L9" s="88"/>
      <c r="M9" s="7"/>
      <c r="N9" s="7"/>
      <c r="O9" s="7"/>
    </row>
    <row r="10" spans="1:15" x14ac:dyDescent="0.25">
      <c r="A10" s="1" t="s">
        <v>9</v>
      </c>
      <c r="B10" s="1"/>
      <c r="C10" s="1"/>
      <c r="D10" s="1"/>
      <c r="E10" s="1"/>
      <c r="F10" s="18">
        <f>SUM(Report_reliquat_mois_précédent-F9)</f>
        <v>0</v>
      </c>
      <c r="G10" s="1"/>
      <c r="H10" s="1"/>
      <c r="I10" s="1"/>
      <c r="J10" s="1"/>
      <c r="K10" s="87"/>
      <c r="L10" s="87"/>
      <c r="M10" s="5"/>
      <c r="N10" s="5"/>
      <c r="O10" s="5"/>
    </row>
    <row r="11" spans="1:15" ht="3.75" customHeight="1" x14ac:dyDescent="0.3">
      <c r="A11" s="14"/>
      <c r="B11" s="14"/>
      <c r="C11" s="14"/>
      <c r="D11" s="14"/>
      <c r="E11" s="14"/>
      <c r="F11" s="15"/>
      <c r="G11" s="13"/>
      <c r="H11" s="6"/>
      <c r="I11" s="6"/>
      <c r="J11" s="6"/>
      <c r="K11" s="88"/>
      <c r="L11" s="88"/>
      <c r="M11" s="7"/>
      <c r="N11" s="7"/>
      <c r="O11" s="7"/>
    </row>
    <row r="12" spans="1:15" ht="15.75" x14ac:dyDescent="0.3">
      <c r="A12" s="19" t="s">
        <v>10</v>
      </c>
      <c r="B12" s="6"/>
      <c r="C12" s="6"/>
      <c r="D12" s="6"/>
      <c r="E12" s="6"/>
      <c r="F12" s="20"/>
      <c r="G12" s="6"/>
      <c r="H12" s="6"/>
      <c r="I12" s="6"/>
      <c r="J12" s="6"/>
      <c r="K12" s="88">
        <f>Cumul_horaire_annuel</f>
        <v>0</v>
      </c>
      <c r="L12" s="88"/>
      <c r="M12" s="77"/>
      <c r="N12" s="7"/>
      <c r="O12" s="7"/>
    </row>
    <row r="13" spans="1:15" ht="15.75" x14ac:dyDescent="0.3">
      <c r="A13" s="6" t="s">
        <v>11</v>
      </c>
      <c r="B13" s="6"/>
      <c r="C13" s="6"/>
      <c r="D13" s="6"/>
      <c r="E13" s="6"/>
      <c r="F13" s="12">
        <v>0</v>
      </c>
      <c r="G13" s="1"/>
      <c r="H13" s="1"/>
      <c r="I13" s="21"/>
      <c r="J13" s="21"/>
      <c r="K13" s="87"/>
      <c r="L13" s="87"/>
      <c r="M13" s="78"/>
      <c r="N13" s="5"/>
      <c r="O13" s="5"/>
    </row>
    <row r="14" spans="1:15" x14ac:dyDescent="0.25">
      <c r="A14" s="1"/>
      <c r="B14" s="1"/>
      <c r="C14" s="1"/>
      <c r="D14" s="1"/>
      <c r="E14" s="1"/>
      <c r="F14" s="22"/>
      <c r="G14" s="100"/>
      <c r="H14" s="100"/>
      <c r="I14" s="23"/>
      <c r="J14" s="24"/>
      <c r="K14" s="87"/>
      <c r="L14" s="87"/>
      <c r="M14" s="76"/>
      <c r="N14" s="5"/>
      <c r="O14" s="5"/>
    </row>
    <row r="15" spans="1:15" x14ac:dyDescent="0.25">
      <c r="A15" s="1"/>
      <c r="B15" s="1"/>
      <c r="C15" s="1"/>
      <c r="D15" s="1"/>
      <c r="E15" s="1"/>
      <c r="F15" s="22"/>
      <c r="G15" s="100"/>
      <c r="H15" s="100"/>
      <c r="I15" s="23"/>
      <c r="J15" s="24"/>
      <c r="K15" s="87"/>
      <c r="L15" s="87"/>
      <c r="M15" s="78"/>
      <c r="N15" s="5"/>
      <c r="O15" s="5"/>
    </row>
    <row r="16" spans="1:15" ht="15.75" customHeight="1" thickBot="1" x14ac:dyDescent="0.35">
      <c r="A16" s="6"/>
      <c r="B16" s="6"/>
      <c r="C16" s="6"/>
      <c r="D16" s="6"/>
      <c r="E16" s="6"/>
      <c r="F16" s="6"/>
      <c r="G16" s="6"/>
      <c r="H16" s="6"/>
      <c r="I16" s="88">
        <f>L8</f>
        <v>0</v>
      </c>
      <c r="J16" s="6"/>
      <c r="K16" s="88"/>
      <c r="L16" s="88"/>
      <c r="M16" s="77"/>
      <c r="N16" s="7"/>
      <c r="O16" s="7"/>
    </row>
    <row r="17" spans="1:15" ht="15.75" thickTop="1" x14ac:dyDescent="0.25">
      <c r="A17" s="25"/>
      <c r="B17" s="26" t="s">
        <v>12</v>
      </c>
      <c r="C17" s="26" t="s">
        <v>13</v>
      </c>
      <c r="D17" s="101" t="s">
        <v>14</v>
      </c>
      <c r="E17" s="102"/>
      <c r="F17" s="27" t="s">
        <v>15</v>
      </c>
      <c r="G17" s="103" t="s">
        <v>16</v>
      </c>
      <c r="H17" s="104"/>
      <c r="I17" s="28" t="s">
        <v>15</v>
      </c>
      <c r="J17" s="29" t="s">
        <v>17</v>
      </c>
      <c r="K17" s="88"/>
      <c r="L17" s="90"/>
      <c r="M17" s="79"/>
      <c r="N17" s="30"/>
      <c r="O17" s="30"/>
    </row>
    <row r="18" spans="1:15" ht="15.75" x14ac:dyDescent="0.3">
      <c r="A18" s="31" t="s">
        <v>18</v>
      </c>
      <c r="B18" s="32">
        <f>SUM(H3)</f>
        <v>0</v>
      </c>
      <c r="C18" s="82"/>
      <c r="D18" s="33"/>
      <c r="E18" s="33"/>
      <c r="F18" s="34">
        <f>E18-D18</f>
        <v>0</v>
      </c>
      <c r="G18" s="33"/>
      <c r="H18" s="33"/>
      <c r="I18" s="35">
        <f>H18-G18</f>
        <v>0</v>
      </c>
      <c r="J18" s="36">
        <f>I18+F18</f>
        <v>0</v>
      </c>
      <c r="K18" s="88">
        <f>J18</f>
        <v>0</v>
      </c>
      <c r="L18" s="88"/>
      <c r="M18" s="77"/>
      <c r="N18" s="7"/>
      <c r="O18" s="7"/>
    </row>
    <row r="19" spans="1:15" ht="15.75" x14ac:dyDescent="0.3">
      <c r="A19" s="31" t="s">
        <v>19</v>
      </c>
      <c r="B19" s="32">
        <f>SUM(B18+1/1)</f>
        <v>1</v>
      </c>
      <c r="C19" s="82"/>
      <c r="D19" s="33"/>
      <c r="E19" s="33"/>
      <c r="F19" s="34">
        <f>E19-D19</f>
        <v>0</v>
      </c>
      <c r="G19" s="33"/>
      <c r="H19" s="33"/>
      <c r="I19" s="35">
        <f>H19-G19</f>
        <v>0</v>
      </c>
      <c r="J19" s="36">
        <f>I19+F19</f>
        <v>0</v>
      </c>
      <c r="K19" s="88">
        <f>J19</f>
        <v>0</v>
      </c>
      <c r="L19" s="88"/>
      <c r="M19" s="77"/>
      <c r="N19" s="7"/>
      <c r="O19" s="7"/>
    </row>
    <row r="20" spans="1:15" ht="15.75" x14ac:dyDescent="0.3">
      <c r="A20" s="31" t="s">
        <v>19</v>
      </c>
      <c r="B20" s="32">
        <f>SUM(B19+1/1)</f>
        <v>2</v>
      </c>
      <c r="C20" s="82"/>
      <c r="D20" s="33"/>
      <c r="E20" s="33"/>
      <c r="F20" s="34">
        <f>E20-D20</f>
        <v>0</v>
      </c>
      <c r="G20" s="33"/>
      <c r="H20" s="33"/>
      <c r="I20" s="35">
        <f>H20-G20</f>
        <v>0</v>
      </c>
      <c r="J20" s="36">
        <f>I20+F20</f>
        <v>0</v>
      </c>
      <c r="K20" s="88">
        <f>J20</f>
        <v>0</v>
      </c>
      <c r="L20" s="88"/>
      <c r="M20" s="77"/>
      <c r="N20" s="7"/>
      <c r="O20" s="7"/>
    </row>
    <row r="21" spans="1:15" ht="15.75" x14ac:dyDescent="0.3">
      <c r="A21" s="31" t="s">
        <v>20</v>
      </c>
      <c r="B21" s="32">
        <f>SUM(B20+1/1)</f>
        <v>3</v>
      </c>
      <c r="C21" s="82"/>
      <c r="D21" s="33"/>
      <c r="E21" s="33"/>
      <c r="F21" s="34">
        <f>E21-D21</f>
        <v>0</v>
      </c>
      <c r="G21" s="33"/>
      <c r="H21" s="33"/>
      <c r="I21" s="35">
        <f>H21-G21</f>
        <v>0</v>
      </c>
      <c r="J21" s="36">
        <f>I21+F21</f>
        <v>0</v>
      </c>
      <c r="K21" s="88">
        <f>J21</f>
        <v>0</v>
      </c>
      <c r="L21" s="88"/>
      <c r="M21" s="77"/>
      <c r="N21" s="7"/>
      <c r="O21" s="7"/>
    </row>
    <row r="22" spans="1:15" ht="15.75" x14ac:dyDescent="0.3">
      <c r="A22" s="31" t="s">
        <v>21</v>
      </c>
      <c r="B22" s="32">
        <f>SUM(B21+1/1)</f>
        <v>4</v>
      </c>
      <c r="C22" s="82"/>
      <c r="D22" s="33"/>
      <c r="E22" s="33"/>
      <c r="F22" s="34">
        <f>E22-D22</f>
        <v>0</v>
      </c>
      <c r="G22" s="33"/>
      <c r="H22" s="33"/>
      <c r="I22" s="35">
        <f>H22-G22</f>
        <v>0</v>
      </c>
      <c r="J22" s="36">
        <f>I22+F22</f>
        <v>0</v>
      </c>
      <c r="K22" s="88">
        <f>J22</f>
        <v>0</v>
      </c>
      <c r="L22" s="88"/>
      <c r="M22" s="77"/>
      <c r="N22" s="7"/>
      <c r="O22" s="7"/>
    </row>
    <row r="23" spans="1:15" ht="8.25" customHeight="1" x14ac:dyDescent="0.3">
      <c r="A23" s="31"/>
      <c r="B23" s="37"/>
      <c r="C23" s="37"/>
      <c r="D23" s="38"/>
      <c r="E23" s="39"/>
      <c r="F23" s="40"/>
      <c r="G23" s="41"/>
      <c r="H23" s="35"/>
      <c r="I23" s="35"/>
      <c r="J23" s="36"/>
      <c r="K23" s="88"/>
      <c r="L23" s="88"/>
      <c r="M23" s="77"/>
      <c r="N23" s="7"/>
      <c r="O23" s="7"/>
    </row>
    <row r="24" spans="1:15" ht="15.75" thickBot="1" x14ac:dyDescent="0.3">
      <c r="A24" s="42"/>
      <c r="B24" s="43"/>
      <c r="C24" s="43"/>
      <c r="D24" s="44"/>
      <c r="E24" s="44"/>
      <c r="F24" s="45"/>
      <c r="G24" s="46"/>
      <c r="H24" s="105" t="s">
        <v>22</v>
      </c>
      <c r="I24" s="105"/>
      <c r="J24" s="47">
        <f>SUM(J18:J22)</f>
        <v>0</v>
      </c>
      <c r="K24" s="87"/>
      <c r="L24" s="87"/>
      <c r="M24" s="78"/>
      <c r="N24" s="5"/>
      <c r="O24" s="5"/>
    </row>
    <row r="25" spans="1:15" ht="16.5" thickTop="1" thickBot="1" x14ac:dyDescent="0.3">
      <c r="A25" s="110" t="s">
        <v>23</v>
      </c>
      <c r="B25" s="110"/>
      <c r="C25" s="110"/>
      <c r="D25" s="110"/>
      <c r="E25" s="48" t="str">
        <f>IF(F25&gt;=0,F25,TEXT(F25*-1,"-hh:mm"))</f>
        <v>-11:00</v>
      </c>
      <c r="F25" s="88">
        <f>J24-Horaire_hebdomadaire_de_référence</f>
        <v>-1.4583333333333333</v>
      </c>
      <c r="G25" s="49" t="s">
        <v>24</v>
      </c>
      <c r="H25" s="48" t="str">
        <f>IF(I25&gt;=0,I25,TEXT(I25*-1,"-hh:mm"))</f>
        <v>-11:00</v>
      </c>
      <c r="I25" s="88">
        <f>F25+I16</f>
        <v>-1.4583333333333333</v>
      </c>
      <c r="J25" s="50"/>
      <c r="K25" s="87"/>
      <c r="L25" s="87">
        <f>F25</f>
        <v>-1.4583333333333333</v>
      </c>
      <c r="M25" s="78"/>
      <c r="N25" s="5"/>
      <c r="O25" s="5"/>
    </row>
    <row r="26" spans="1:15" ht="15.75" thickTop="1" x14ac:dyDescent="0.25">
      <c r="A26" s="25"/>
      <c r="B26" s="51" t="s">
        <v>12</v>
      </c>
      <c r="C26" s="26" t="s">
        <v>13</v>
      </c>
      <c r="D26" s="101" t="s">
        <v>14</v>
      </c>
      <c r="E26" s="102"/>
      <c r="F26" s="27" t="s">
        <v>15</v>
      </c>
      <c r="G26" s="103" t="s">
        <v>16</v>
      </c>
      <c r="H26" s="104"/>
      <c r="I26" s="28" t="s">
        <v>15</v>
      </c>
      <c r="J26" s="29" t="s">
        <v>17</v>
      </c>
      <c r="K26" s="88"/>
      <c r="L26" s="90"/>
      <c r="M26" s="79"/>
      <c r="N26" s="30"/>
      <c r="O26" s="30"/>
    </row>
    <row r="27" spans="1:15" ht="15.75" x14ac:dyDescent="0.3">
      <c r="A27" s="31" t="s">
        <v>18</v>
      </c>
      <c r="B27" s="32">
        <f>SUM(B22+3/1)</f>
        <v>7</v>
      </c>
      <c r="C27" s="82"/>
      <c r="D27" s="33"/>
      <c r="E27" s="33"/>
      <c r="F27" s="34">
        <f>E27-D27</f>
        <v>0</v>
      </c>
      <c r="G27" s="33"/>
      <c r="H27" s="33"/>
      <c r="I27" s="35">
        <f>H27-G27</f>
        <v>0</v>
      </c>
      <c r="J27" s="36">
        <f>I27+F27</f>
        <v>0</v>
      </c>
      <c r="K27" s="88">
        <f>J27</f>
        <v>0</v>
      </c>
      <c r="L27" s="88"/>
      <c r="M27" s="77"/>
      <c r="N27" s="7"/>
      <c r="O27" s="7"/>
    </row>
    <row r="28" spans="1:15" ht="15.75" x14ac:dyDescent="0.3">
      <c r="A28" s="31" t="s">
        <v>19</v>
      </c>
      <c r="B28" s="32">
        <f>SUM(B27+1/1)</f>
        <v>8</v>
      </c>
      <c r="C28" s="82"/>
      <c r="D28" s="33"/>
      <c r="E28" s="33"/>
      <c r="F28" s="34">
        <f>E28-D28</f>
        <v>0</v>
      </c>
      <c r="G28" s="33"/>
      <c r="H28" s="33"/>
      <c r="I28" s="35">
        <f>H28-G28</f>
        <v>0</v>
      </c>
      <c r="J28" s="36">
        <f>I28+F28</f>
        <v>0</v>
      </c>
      <c r="K28" s="88">
        <f>J28</f>
        <v>0</v>
      </c>
      <c r="L28" s="88"/>
      <c r="M28" s="77"/>
      <c r="N28" s="7"/>
      <c r="O28" s="7"/>
    </row>
    <row r="29" spans="1:15" ht="15.75" x14ac:dyDescent="0.3">
      <c r="A29" s="31" t="s">
        <v>19</v>
      </c>
      <c r="B29" s="32">
        <f>SUM(B28+1/1)</f>
        <v>9</v>
      </c>
      <c r="C29" s="82"/>
      <c r="D29" s="33"/>
      <c r="E29" s="33"/>
      <c r="F29" s="34">
        <f>E29-D29</f>
        <v>0</v>
      </c>
      <c r="G29" s="33"/>
      <c r="H29" s="33"/>
      <c r="I29" s="35">
        <f>H29-G29</f>
        <v>0</v>
      </c>
      <c r="J29" s="36">
        <f>I29+F29</f>
        <v>0</v>
      </c>
      <c r="K29" s="88">
        <f>J29</f>
        <v>0</v>
      </c>
      <c r="L29" s="88"/>
      <c r="M29" s="77"/>
      <c r="N29" s="7"/>
      <c r="O29" s="7"/>
    </row>
    <row r="30" spans="1:15" ht="15.75" x14ac:dyDescent="0.3">
      <c r="A30" s="31" t="s">
        <v>20</v>
      </c>
      <c r="B30" s="32">
        <f>SUM(B29+1/1)</f>
        <v>10</v>
      </c>
      <c r="C30" s="82"/>
      <c r="D30" s="33"/>
      <c r="E30" s="33"/>
      <c r="F30" s="34">
        <f>E30-D30</f>
        <v>0</v>
      </c>
      <c r="G30" s="33"/>
      <c r="H30" s="33"/>
      <c r="I30" s="35">
        <f>H30-G30</f>
        <v>0</v>
      </c>
      <c r="J30" s="36">
        <f>I30+F30</f>
        <v>0</v>
      </c>
      <c r="K30" s="88">
        <f>J30</f>
        <v>0</v>
      </c>
      <c r="L30" s="88"/>
      <c r="M30" s="77"/>
      <c r="N30" s="7"/>
      <c r="O30" s="7"/>
    </row>
    <row r="31" spans="1:15" ht="15.75" x14ac:dyDescent="0.3">
      <c r="A31" s="31" t="s">
        <v>21</v>
      </c>
      <c r="B31" s="32">
        <f>SUM(B30+1/1)</f>
        <v>11</v>
      </c>
      <c r="C31" s="82"/>
      <c r="D31" s="33"/>
      <c r="E31" s="33"/>
      <c r="F31" s="34">
        <f>E31-D31</f>
        <v>0</v>
      </c>
      <c r="G31" s="33"/>
      <c r="H31" s="33"/>
      <c r="I31" s="35">
        <f>H31-G31</f>
        <v>0</v>
      </c>
      <c r="J31" s="36">
        <f>I31+F31</f>
        <v>0</v>
      </c>
      <c r="K31" s="88">
        <f>J31</f>
        <v>0</v>
      </c>
      <c r="L31" s="88"/>
      <c r="M31" s="77"/>
      <c r="N31" s="7"/>
      <c r="O31" s="7"/>
    </row>
    <row r="32" spans="1:15" ht="8.25" customHeight="1" x14ac:dyDescent="0.3">
      <c r="A32" s="31"/>
      <c r="B32" s="37"/>
      <c r="C32" s="37"/>
      <c r="D32" s="38"/>
      <c r="E32" s="39"/>
      <c r="F32" s="40"/>
      <c r="G32" s="41"/>
      <c r="H32" s="35"/>
      <c r="I32" s="35"/>
      <c r="J32" s="36"/>
      <c r="K32" s="88"/>
      <c r="L32" s="88"/>
      <c r="M32" s="77"/>
      <c r="N32" s="7"/>
      <c r="O32" s="7"/>
    </row>
    <row r="33" spans="1:15" ht="15.75" thickBot="1" x14ac:dyDescent="0.3">
      <c r="A33" s="42"/>
      <c r="B33" s="43"/>
      <c r="C33" s="43"/>
      <c r="D33" s="44"/>
      <c r="E33" s="44"/>
      <c r="F33" s="45"/>
      <c r="G33" s="46"/>
      <c r="H33" s="105" t="s">
        <v>22</v>
      </c>
      <c r="I33" s="105"/>
      <c r="J33" s="47">
        <f>SUM(J27:J32)</f>
        <v>0</v>
      </c>
      <c r="K33" s="87"/>
      <c r="L33" s="87"/>
      <c r="M33" s="78"/>
      <c r="N33" s="5"/>
      <c r="O33" s="5"/>
    </row>
    <row r="34" spans="1:15" ht="16.5" thickTop="1" thickBot="1" x14ac:dyDescent="0.3">
      <c r="A34" s="110" t="s">
        <v>23</v>
      </c>
      <c r="B34" s="110"/>
      <c r="C34" s="110"/>
      <c r="D34" s="110"/>
      <c r="E34" s="48" t="str">
        <f>IF(F34&gt;=0,F34,TEXT(F34*-1,"-hh:mm"))</f>
        <v>-11:00</v>
      </c>
      <c r="F34" s="88">
        <f>J33-Horaire_hebdomadaire_de_référence</f>
        <v>-1.4583333333333333</v>
      </c>
      <c r="G34" s="49" t="s">
        <v>24</v>
      </c>
      <c r="H34" s="48" t="str">
        <f>IF(I34&gt;=0,I34,TEXT(I34*-1,"-hh:mm"))</f>
        <v>-22:00</v>
      </c>
      <c r="I34" s="88">
        <f>F34+I25</f>
        <v>-2.9166666666666665</v>
      </c>
      <c r="J34" s="50"/>
      <c r="K34" s="87"/>
      <c r="L34" s="87">
        <f>F34</f>
        <v>-1.4583333333333333</v>
      </c>
      <c r="M34" s="78"/>
      <c r="N34" s="5"/>
      <c r="O34" s="5"/>
    </row>
    <row r="35" spans="1:15" ht="15.75" thickTop="1" x14ac:dyDescent="0.25">
      <c r="A35" s="25"/>
      <c r="B35" s="51" t="s">
        <v>12</v>
      </c>
      <c r="C35" s="26" t="s">
        <v>13</v>
      </c>
      <c r="D35" s="101" t="s">
        <v>14</v>
      </c>
      <c r="E35" s="102"/>
      <c r="F35" s="27" t="s">
        <v>15</v>
      </c>
      <c r="G35" s="103" t="s">
        <v>16</v>
      </c>
      <c r="H35" s="104"/>
      <c r="I35" s="28" t="s">
        <v>15</v>
      </c>
      <c r="J35" s="29" t="s">
        <v>17</v>
      </c>
      <c r="K35" s="88"/>
      <c r="L35" s="90"/>
      <c r="M35" s="79"/>
      <c r="N35" s="30"/>
      <c r="O35" s="30"/>
    </row>
    <row r="36" spans="1:15" ht="15.75" x14ac:dyDescent="0.3">
      <c r="A36" s="31" t="s">
        <v>18</v>
      </c>
      <c r="B36" s="32">
        <f>SUM(B31+3/1)</f>
        <v>14</v>
      </c>
      <c r="C36" s="82"/>
      <c r="D36" s="33"/>
      <c r="E36" s="33"/>
      <c r="F36" s="34">
        <f>E36-D36</f>
        <v>0</v>
      </c>
      <c r="G36" s="33"/>
      <c r="H36" s="33"/>
      <c r="I36" s="35">
        <f>H36-G36</f>
        <v>0</v>
      </c>
      <c r="J36" s="36">
        <f>I36+F36</f>
        <v>0</v>
      </c>
      <c r="K36" s="88">
        <f>J36</f>
        <v>0</v>
      </c>
      <c r="L36" s="88"/>
      <c r="M36" s="77"/>
      <c r="N36" s="7"/>
      <c r="O36" s="7"/>
    </row>
    <row r="37" spans="1:15" ht="15.75" x14ac:dyDescent="0.3">
      <c r="A37" s="31" t="s">
        <v>19</v>
      </c>
      <c r="B37" s="32">
        <f>SUM(B36+1/1)</f>
        <v>15</v>
      </c>
      <c r="C37" s="82"/>
      <c r="D37" s="33"/>
      <c r="E37" s="33"/>
      <c r="F37" s="34">
        <f>E37-D37</f>
        <v>0</v>
      </c>
      <c r="G37" s="33"/>
      <c r="H37" s="33"/>
      <c r="I37" s="35">
        <f>H37-G37</f>
        <v>0</v>
      </c>
      <c r="J37" s="36">
        <f>I37+F37</f>
        <v>0</v>
      </c>
      <c r="K37" s="88">
        <f>J37</f>
        <v>0</v>
      </c>
      <c r="L37" s="88"/>
      <c r="M37" s="77"/>
      <c r="N37" s="7"/>
      <c r="O37" s="7"/>
    </row>
    <row r="38" spans="1:15" ht="15.75" x14ac:dyDescent="0.3">
      <c r="A38" s="31" t="s">
        <v>19</v>
      </c>
      <c r="B38" s="32">
        <f>SUM(B37+1/1)</f>
        <v>16</v>
      </c>
      <c r="C38" s="82"/>
      <c r="D38" s="33"/>
      <c r="E38" s="33"/>
      <c r="F38" s="34">
        <f>E38-D38</f>
        <v>0</v>
      </c>
      <c r="G38" s="33"/>
      <c r="H38" s="33"/>
      <c r="I38" s="35">
        <f>H38-G38</f>
        <v>0</v>
      </c>
      <c r="J38" s="36">
        <f>I38+F38</f>
        <v>0</v>
      </c>
      <c r="K38" s="88">
        <f>J38</f>
        <v>0</v>
      </c>
      <c r="L38" s="88"/>
      <c r="M38" s="77"/>
      <c r="N38" s="7"/>
      <c r="O38" s="7"/>
    </row>
    <row r="39" spans="1:15" ht="15.75" x14ac:dyDescent="0.3">
      <c r="A39" s="31" t="s">
        <v>20</v>
      </c>
      <c r="B39" s="32">
        <f>SUM(B38+1/1)</f>
        <v>17</v>
      </c>
      <c r="C39" s="82"/>
      <c r="D39" s="33"/>
      <c r="E39" s="33"/>
      <c r="F39" s="34">
        <f>E39-D39</f>
        <v>0</v>
      </c>
      <c r="G39" s="33"/>
      <c r="H39" s="33"/>
      <c r="I39" s="35">
        <f>H39-G39</f>
        <v>0</v>
      </c>
      <c r="J39" s="36">
        <f>I39+F39</f>
        <v>0</v>
      </c>
      <c r="K39" s="88">
        <f>J39</f>
        <v>0</v>
      </c>
      <c r="L39" s="88"/>
      <c r="M39" s="77"/>
      <c r="N39" s="7"/>
      <c r="O39" s="7"/>
    </row>
    <row r="40" spans="1:15" ht="15.75" x14ac:dyDescent="0.3">
      <c r="A40" s="31" t="s">
        <v>21</v>
      </c>
      <c r="B40" s="32">
        <f>SUM(B39+1/1)</f>
        <v>18</v>
      </c>
      <c r="C40" s="82"/>
      <c r="D40" s="33"/>
      <c r="E40" s="33"/>
      <c r="F40" s="34">
        <f>E40-D40</f>
        <v>0</v>
      </c>
      <c r="G40" s="33"/>
      <c r="H40" s="33"/>
      <c r="I40" s="35">
        <f>H40-G40</f>
        <v>0</v>
      </c>
      <c r="J40" s="36">
        <f>I40+F40</f>
        <v>0</v>
      </c>
      <c r="K40" s="88">
        <f>J40</f>
        <v>0</v>
      </c>
      <c r="L40" s="88"/>
      <c r="M40" s="77"/>
      <c r="N40" s="7"/>
      <c r="O40" s="7"/>
    </row>
    <row r="41" spans="1:15" ht="8.25" customHeight="1" x14ac:dyDescent="0.3">
      <c r="A41" s="31"/>
      <c r="B41" s="37"/>
      <c r="C41" s="37"/>
      <c r="D41" s="38"/>
      <c r="E41" s="39"/>
      <c r="F41" s="40"/>
      <c r="G41" s="41"/>
      <c r="H41" s="35"/>
      <c r="I41" s="35"/>
      <c r="J41" s="36"/>
      <c r="K41" s="88"/>
      <c r="L41" s="88"/>
      <c r="M41" s="77"/>
      <c r="N41" s="7"/>
      <c r="O41" s="7"/>
    </row>
    <row r="42" spans="1:15" ht="15.75" thickBot="1" x14ac:dyDescent="0.3">
      <c r="A42" s="42"/>
      <c r="B42" s="43"/>
      <c r="C42" s="43"/>
      <c r="D42" s="44"/>
      <c r="E42" s="44"/>
      <c r="F42" s="45"/>
      <c r="G42" s="46"/>
      <c r="H42" s="105" t="s">
        <v>22</v>
      </c>
      <c r="I42" s="105"/>
      <c r="J42" s="47">
        <f>SUM(J36:J41)</f>
        <v>0</v>
      </c>
      <c r="K42" s="87"/>
      <c r="L42" s="87"/>
      <c r="M42" s="78"/>
      <c r="N42" s="5"/>
      <c r="O42" s="5"/>
    </row>
    <row r="43" spans="1:15" ht="16.5" thickTop="1" thickBot="1" x14ac:dyDescent="0.3">
      <c r="A43" s="110" t="s">
        <v>23</v>
      </c>
      <c r="B43" s="110"/>
      <c r="C43" s="110"/>
      <c r="D43" s="110"/>
      <c r="E43" s="48" t="str">
        <f>IF(F43&gt;=0,F43,TEXT(F43*-1,"-hh:mm"))</f>
        <v>-11:00</v>
      </c>
      <c r="F43" s="88">
        <f>J42-Horaire_hebdomadaire_de_référence</f>
        <v>-1.4583333333333333</v>
      </c>
      <c r="G43" s="49" t="s">
        <v>24</v>
      </c>
      <c r="H43" s="48" t="str">
        <f>IF(I43&gt;=0,I43,TEXT(I43*-1,"-hh:mm"))</f>
        <v>-09:00</v>
      </c>
      <c r="I43" s="88">
        <f>F43+I34</f>
        <v>-4.375</v>
      </c>
      <c r="J43" s="50"/>
      <c r="K43" s="87"/>
      <c r="L43" s="87">
        <f>F43</f>
        <v>-1.4583333333333333</v>
      </c>
      <c r="M43" s="78"/>
      <c r="N43" s="5"/>
      <c r="O43" s="5"/>
    </row>
    <row r="44" spans="1:15" ht="15.75" thickTop="1" x14ac:dyDescent="0.25">
      <c r="A44" s="25"/>
      <c r="B44" s="51" t="s">
        <v>12</v>
      </c>
      <c r="C44" s="26" t="s">
        <v>13</v>
      </c>
      <c r="D44" s="101" t="s">
        <v>14</v>
      </c>
      <c r="E44" s="102"/>
      <c r="F44" s="27" t="s">
        <v>15</v>
      </c>
      <c r="G44" s="103" t="s">
        <v>16</v>
      </c>
      <c r="H44" s="104"/>
      <c r="I44" s="28" t="s">
        <v>15</v>
      </c>
      <c r="J44" s="29" t="s">
        <v>17</v>
      </c>
      <c r="K44" s="88"/>
      <c r="L44" s="90"/>
      <c r="M44" s="79"/>
      <c r="N44" s="30"/>
      <c r="O44" s="30"/>
    </row>
    <row r="45" spans="1:15" ht="15.75" x14ac:dyDescent="0.3">
      <c r="A45" s="31" t="s">
        <v>18</v>
      </c>
      <c r="B45" s="32">
        <f>SUM(B40+3/1)</f>
        <v>21</v>
      </c>
      <c r="C45" s="82"/>
      <c r="D45" s="33"/>
      <c r="E45" s="33"/>
      <c r="F45" s="34">
        <f>E45-D45</f>
        <v>0</v>
      </c>
      <c r="G45" s="33"/>
      <c r="H45" s="33"/>
      <c r="I45" s="35">
        <f>H45-G45</f>
        <v>0</v>
      </c>
      <c r="J45" s="36">
        <f>I45+F45</f>
        <v>0</v>
      </c>
      <c r="K45" s="88">
        <f>J45</f>
        <v>0</v>
      </c>
      <c r="L45" s="88"/>
      <c r="M45" s="80"/>
      <c r="N45" s="75"/>
      <c r="O45" s="74"/>
    </row>
    <row r="46" spans="1:15" ht="15.75" x14ac:dyDescent="0.3">
      <c r="A46" s="31" t="s">
        <v>19</v>
      </c>
      <c r="B46" s="32">
        <f>SUM(B45+1/1)</f>
        <v>22</v>
      </c>
      <c r="C46" s="82"/>
      <c r="D46" s="33"/>
      <c r="E46" s="33"/>
      <c r="F46" s="34">
        <f>E46-D46</f>
        <v>0</v>
      </c>
      <c r="G46" s="33"/>
      <c r="H46" s="33"/>
      <c r="I46" s="35">
        <f>H46-G46</f>
        <v>0</v>
      </c>
      <c r="J46" s="36">
        <f>I46+F46</f>
        <v>0</v>
      </c>
      <c r="K46" s="88">
        <f>J46</f>
        <v>0</v>
      </c>
      <c r="L46" s="88"/>
      <c r="M46" s="80"/>
      <c r="N46" s="75"/>
      <c r="O46" s="75"/>
    </row>
    <row r="47" spans="1:15" ht="15.75" x14ac:dyDescent="0.3">
      <c r="A47" s="31" t="s">
        <v>19</v>
      </c>
      <c r="B47" s="32">
        <f>SUM(B46+1/1)</f>
        <v>23</v>
      </c>
      <c r="C47" s="82"/>
      <c r="D47" s="33"/>
      <c r="E47" s="33"/>
      <c r="F47" s="34">
        <f>E47-D47</f>
        <v>0</v>
      </c>
      <c r="G47" s="33"/>
      <c r="H47" s="33"/>
      <c r="I47" s="35">
        <f>H47-G47</f>
        <v>0</v>
      </c>
      <c r="J47" s="36">
        <f>I47+F47</f>
        <v>0</v>
      </c>
      <c r="K47" s="88">
        <f>J47</f>
        <v>0</v>
      </c>
      <c r="L47" s="88"/>
      <c r="M47" s="80"/>
      <c r="N47" s="75"/>
      <c r="O47" s="75"/>
    </row>
    <row r="48" spans="1:15" ht="15.75" x14ac:dyDescent="0.3">
      <c r="A48" s="31" t="s">
        <v>20</v>
      </c>
      <c r="B48" s="32">
        <f>SUM(B47+1/1)</f>
        <v>24</v>
      </c>
      <c r="C48" s="82"/>
      <c r="D48" s="33"/>
      <c r="E48" s="33"/>
      <c r="F48" s="34">
        <f>E48-D48</f>
        <v>0</v>
      </c>
      <c r="G48" s="33"/>
      <c r="H48" s="33"/>
      <c r="I48" s="35">
        <f>H48-G48</f>
        <v>0</v>
      </c>
      <c r="J48" s="36">
        <f>I48+F48</f>
        <v>0</v>
      </c>
      <c r="K48" s="88">
        <f>J48</f>
        <v>0</v>
      </c>
      <c r="L48" s="88"/>
      <c r="M48" s="80"/>
      <c r="N48" s="75"/>
      <c r="O48" s="75"/>
    </row>
    <row r="49" spans="1:15" ht="15.75" x14ac:dyDescent="0.3">
      <c r="A49" s="31" t="s">
        <v>21</v>
      </c>
      <c r="B49" s="32">
        <f>SUM(B48+1/1)</f>
        <v>25</v>
      </c>
      <c r="C49" s="82"/>
      <c r="D49" s="33"/>
      <c r="E49" s="33"/>
      <c r="F49" s="34">
        <f>E49-D49</f>
        <v>0</v>
      </c>
      <c r="G49" s="33"/>
      <c r="H49" s="33"/>
      <c r="I49" s="35">
        <f>H49-G49</f>
        <v>0</v>
      </c>
      <c r="J49" s="36">
        <f>I49+F49</f>
        <v>0</v>
      </c>
      <c r="K49" s="88">
        <f>J49</f>
        <v>0</v>
      </c>
      <c r="L49" s="88"/>
      <c r="M49" s="80"/>
      <c r="N49" s="75"/>
      <c r="O49" s="75"/>
    </row>
    <row r="50" spans="1:15" ht="8.25" customHeight="1" x14ac:dyDescent="0.3">
      <c r="A50" s="31"/>
      <c r="B50" s="37"/>
      <c r="C50" s="37"/>
      <c r="D50" s="52"/>
      <c r="E50" s="38"/>
      <c r="F50" s="40"/>
      <c r="G50" s="41"/>
      <c r="H50" s="35"/>
      <c r="I50" s="35"/>
      <c r="J50" s="36"/>
      <c r="K50" s="88"/>
      <c r="L50" s="88"/>
      <c r="M50" s="77"/>
      <c r="N50" s="7"/>
      <c r="O50" s="7"/>
    </row>
    <row r="51" spans="1:15" ht="15.75" thickBot="1" x14ac:dyDescent="0.3">
      <c r="A51" s="42"/>
      <c r="B51" s="43"/>
      <c r="C51" s="43"/>
      <c r="D51" s="53"/>
      <c r="E51" s="44"/>
      <c r="F51" s="45"/>
      <c r="G51" s="46"/>
      <c r="H51" s="105" t="s">
        <v>22</v>
      </c>
      <c r="I51" s="105"/>
      <c r="J51" s="47">
        <f>SUM(J45:J50)</f>
        <v>0</v>
      </c>
      <c r="K51" s="87"/>
      <c r="L51" s="87"/>
      <c r="M51" s="78"/>
      <c r="N51" s="5"/>
      <c r="O51" s="5"/>
    </row>
    <row r="52" spans="1:15" ht="15.75" thickTop="1" x14ac:dyDescent="0.25">
      <c r="A52" s="106" t="s">
        <v>23</v>
      </c>
      <c r="B52" s="106"/>
      <c r="C52" s="106"/>
      <c r="D52" s="106"/>
      <c r="E52" s="54" t="str">
        <f>IF(F52&gt;=0,F52,TEXT(F52*-1,"-hh:mm"))</f>
        <v>-11:00</v>
      </c>
      <c r="F52" s="88">
        <f>J51-Horaire_hebdomadaire_de_référence</f>
        <v>-1.4583333333333333</v>
      </c>
      <c r="G52" s="49" t="s">
        <v>24</v>
      </c>
      <c r="H52" s="54" t="str">
        <f>IF(I52&gt;=0,I52,TEXT(I52*-1,"-hh:mm"))</f>
        <v>-20:00</v>
      </c>
      <c r="I52" s="88">
        <f>F52+I43</f>
        <v>-5.833333333333333</v>
      </c>
      <c r="J52" s="50"/>
      <c r="K52" s="87"/>
      <c r="L52" s="87">
        <f>F52</f>
        <v>-1.4583333333333333</v>
      </c>
      <c r="M52" s="78"/>
      <c r="N52" s="5"/>
      <c r="O52" s="5"/>
    </row>
    <row r="53" spans="1:15" ht="15.75" x14ac:dyDescent="0.3">
      <c r="A53" s="6"/>
      <c r="B53" s="6"/>
      <c r="C53" s="6"/>
      <c r="D53" s="55"/>
      <c r="E53" s="6"/>
      <c r="F53" s="6"/>
      <c r="G53" s="6"/>
      <c r="H53" s="6"/>
      <c r="I53" s="6"/>
      <c r="J53" s="6"/>
      <c r="K53" s="88"/>
      <c r="L53" s="88"/>
      <c r="M53" s="77"/>
      <c r="N53" s="7"/>
      <c r="O53" s="7"/>
    </row>
    <row r="54" spans="1:15" ht="15.75" x14ac:dyDescent="0.3">
      <c r="A54" s="17" t="s">
        <v>25</v>
      </c>
      <c r="B54" s="17"/>
      <c r="C54" s="17"/>
      <c r="D54" s="55"/>
      <c r="E54" s="6"/>
      <c r="F54" s="6"/>
      <c r="G54" s="56"/>
      <c r="H54" s="57" t="s">
        <v>26</v>
      </c>
      <c r="I54" s="58">
        <f>SUM(G54*Horaire_journalier_de_référence)</f>
        <v>0</v>
      </c>
      <c r="J54" s="6" t="s">
        <v>27</v>
      </c>
      <c r="K54" s="88"/>
      <c r="L54" s="88"/>
      <c r="M54" s="77"/>
      <c r="N54" s="7"/>
      <c r="O54" s="7"/>
    </row>
    <row r="55" spans="1:15" ht="15.75" x14ac:dyDescent="0.3">
      <c r="A55" s="59"/>
      <c r="B55" s="59"/>
      <c r="C55" s="59"/>
      <c r="D55" s="6"/>
      <c r="E55" s="6"/>
      <c r="F55" s="6"/>
      <c r="G55" s="6"/>
      <c r="H55" s="6"/>
      <c r="I55" s="6"/>
      <c r="J55" s="6"/>
      <c r="K55" s="88"/>
      <c r="L55" s="88"/>
      <c r="M55" s="77"/>
      <c r="N55" s="7"/>
      <c r="O55" s="7"/>
    </row>
    <row r="56" spans="1:15" ht="15.75" x14ac:dyDescent="0.25">
      <c r="A56" s="60"/>
      <c r="B56" s="60"/>
      <c r="C56" s="60"/>
      <c r="D56" s="60"/>
      <c r="E56" s="60"/>
      <c r="F56" s="60"/>
      <c r="G56" s="61" t="s">
        <v>35</v>
      </c>
      <c r="H56" s="60"/>
      <c r="I56" s="62"/>
      <c r="J56" s="63">
        <f>K56-I54</f>
        <v>0</v>
      </c>
      <c r="K56" s="88">
        <f>SUM(K1:K55)</f>
        <v>0</v>
      </c>
      <c r="L56" s="91">
        <v>0</v>
      </c>
      <c r="M56" s="94" t="s">
        <v>30</v>
      </c>
      <c r="N56" s="64"/>
      <c r="O56" s="64"/>
    </row>
    <row r="57" spans="1:15" ht="15.75" x14ac:dyDescent="0.25">
      <c r="A57" s="60"/>
      <c r="B57" s="60"/>
      <c r="C57" s="60"/>
      <c r="D57" s="60"/>
      <c r="E57" s="60"/>
      <c r="F57" s="60"/>
      <c r="G57" s="61" t="s">
        <v>28</v>
      </c>
      <c r="H57" s="60"/>
      <c r="I57" s="62"/>
      <c r="J57" s="65" t="str">
        <f>IF(L57&gt;=0,L57,TEXT(L57*-1,"-hh:mm"))</f>
        <v>-20:00</v>
      </c>
      <c r="K57" s="88"/>
      <c r="L57" s="88">
        <f>SUM(L1:L56)-I9</f>
        <v>-5.833333333333333</v>
      </c>
      <c r="M57" s="81"/>
      <c r="N57" s="64"/>
      <c r="O57" s="64"/>
    </row>
    <row r="58" spans="1:15" ht="15.75" x14ac:dyDescent="0.25">
      <c r="A58" s="60"/>
      <c r="B58" s="60"/>
      <c r="C58" s="60"/>
      <c r="D58" s="60"/>
      <c r="E58" s="60"/>
      <c r="F58" s="60"/>
      <c r="G58" s="61"/>
      <c r="H58" s="60"/>
      <c r="I58" s="62"/>
      <c r="J58" s="65"/>
      <c r="K58" s="88"/>
      <c r="L58" s="88"/>
      <c r="M58" s="64"/>
      <c r="N58" s="64"/>
      <c r="O58" s="64"/>
    </row>
    <row r="59" spans="1:15" x14ac:dyDescent="0.25">
      <c r="A59" s="66" t="s">
        <v>31</v>
      </c>
      <c r="B59" s="17"/>
      <c r="C59" s="17"/>
      <c r="D59" s="17"/>
      <c r="E59" s="17"/>
      <c r="F59" s="17"/>
      <c r="G59" s="67"/>
      <c r="H59" s="17"/>
      <c r="I59" s="67"/>
      <c r="J59" s="68"/>
      <c r="K59" s="92"/>
      <c r="L59" s="92"/>
      <c r="M59" s="30"/>
      <c r="N59" s="30"/>
      <c r="O59" s="30"/>
    </row>
    <row r="60" spans="1:15" x14ac:dyDescent="0.25">
      <c r="A60" s="69" t="s">
        <v>34</v>
      </c>
      <c r="B60" s="17"/>
      <c r="C60" s="17"/>
      <c r="D60" s="17"/>
      <c r="E60" s="17"/>
      <c r="F60" s="17"/>
      <c r="G60" s="67"/>
      <c r="H60" s="17"/>
      <c r="I60" s="67"/>
      <c r="J60" s="68"/>
      <c r="K60" s="92"/>
      <c r="L60" s="92"/>
      <c r="M60" s="30"/>
      <c r="N60" s="30"/>
      <c r="O60" s="30"/>
    </row>
    <row r="61" spans="1:15" ht="15.75" x14ac:dyDescent="0.3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88"/>
      <c r="L61" s="88"/>
      <c r="M61" s="7"/>
      <c r="N61" s="7"/>
      <c r="O61" s="7"/>
    </row>
    <row r="62" spans="1:15" ht="15.75" x14ac:dyDescent="0.3">
      <c r="A62" s="70" t="s">
        <v>33</v>
      </c>
      <c r="B62" s="71"/>
      <c r="C62" s="71"/>
      <c r="D62" s="72"/>
      <c r="E62" s="72"/>
      <c r="F62" s="72"/>
      <c r="G62" s="17" t="s">
        <v>29</v>
      </c>
      <c r="H62" s="6"/>
      <c r="I62" s="71"/>
      <c r="J62" s="72"/>
      <c r="K62" s="88"/>
      <c r="L62" s="88"/>
      <c r="M62" s="73"/>
      <c r="N62" s="73"/>
      <c r="O62" s="73"/>
    </row>
  </sheetData>
  <mergeCells count="22">
    <mergeCell ref="H51:I51"/>
    <mergeCell ref="A52:D52"/>
    <mergeCell ref="A61:J61"/>
    <mergeCell ref="G5:J5"/>
    <mergeCell ref="D35:E35"/>
    <mergeCell ref="G35:H35"/>
    <mergeCell ref="H42:I42"/>
    <mergeCell ref="A43:D43"/>
    <mergeCell ref="D44:E44"/>
    <mergeCell ref="G44:H44"/>
    <mergeCell ref="H24:I24"/>
    <mergeCell ref="A25:D25"/>
    <mergeCell ref="D26:E26"/>
    <mergeCell ref="G26:H26"/>
    <mergeCell ref="H33:I33"/>
    <mergeCell ref="A34:D34"/>
    <mergeCell ref="A1:F1"/>
    <mergeCell ref="F3:G3"/>
    <mergeCell ref="G14:H14"/>
    <mergeCell ref="G15:H15"/>
    <mergeCell ref="D17:E17"/>
    <mergeCell ref="G17:H17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NOUVELLEFEUILLE">
                <anchor moveWithCells="1" sizeWithCells="1">
                  <from>
                    <xdr:col>12</xdr:col>
                    <xdr:colOff>704850</xdr:colOff>
                    <xdr:row>0</xdr:row>
                    <xdr:rowOff>114300</xdr:rowOff>
                  </from>
                  <to>
                    <xdr:col>14</xdr:col>
                    <xdr:colOff>704850</xdr:colOff>
                    <xdr:row>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horaire_défaut1">
                <anchor moveWithCells="1" sizeWithCells="1">
                  <from>
                    <xdr:col>13</xdr:col>
                    <xdr:colOff>38100</xdr:colOff>
                    <xdr:row>18</xdr:row>
                    <xdr:rowOff>9525</xdr:rowOff>
                  </from>
                  <to>
                    <xdr:col>15</xdr:col>
                    <xdr:colOff>38100</xdr:colOff>
                    <xdr:row>20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Button 4">
              <controlPr defaultSize="0" print="0" autoFill="0" autoPict="0" macro="[0]!horaire_défaut2">
                <anchor moveWithCells="1" sizeWithCells="1">
                  <from>
                    <xdr:col>13</xdr:col>
                    <xdr:colOff>38100</xdr:colOff>
                    <xdr:row>26</xdr:row>
                    <xdr:rowOff>152400</xdr:rowOff>
                  </from>
                  <to>
                    <xdr:col>15</xdr:col>
                    <xdr:colOff>38100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7" name="Button 5">
              <controlPr defaultSize="0" print="0" autoFill="0" autoPict="0" macro="[0]!horaire_défaut3">
                <anchor moveWithCells="1" sizeWithCells="1">
                  <from>
                    <xdr:col>13</xdr:col>
                    <xdr:colOff>38100</xdr:colOff>
                    <xdr:row>35</xdr:row>
                    <xdr:rowOff>152400</xdr:rowOff>
                  </from>
                  <to>
                    <xdr:col>15</xdr:col>
                    <xdr:colOff>38100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8" name="Button 6">
              <controlPr defaultSize="0" print="0" autoFill="0" autoPict="0" macro="[0]!horaire_défaut4">
                <anchor moveWithCells="1" sizeWithCells="1">
                  <from>
                    <xdr:col>13</xdr:col>
                    <xdr:colOff>38100</xdr:colOff>
                    <xdr:row>44</xdr:row>
                    <xdr:rowOff>161925</xdr:rowOff>
                  </from>
                  <to>
                    <xdr:col>15</xdr:col>
                    <xdr:colOff>38100</xdr:colOff>
                    <xdr:row>47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62"/>
  <sheetViews>
    <sheetView tabSelected="1" workbookViewId="0">
      <selection sqref="A1:F1"/>
    </sheetView>
  </sheetViews>
  <sheetFormatPr baseColWidth="10" defaultRowHeight="15" x14ac:dyDescent="0.25"/>
  <cols>
    <col min="1" max="1" width="2.7109375" customWidth="1"/>
    <col min="2" max="2" width="5.7109375" customWidth="1"/>
    <col min="3" max="3" width="7.42578125" customWidth="1"/>
    <col min="4" max="5" width="12.28515625" customWidth="1"/>
    <col min="6" max="6" width="13.7109375" customWidth="1"/>
    <col min="7" max="8" width="12.28515625" customWidth="1"/>
    <col min="9" max="9" width="13.7109375" customWidth="1"/>
    <col min="10" max="10" width="15.42578125" customWidth="1"/>
    <col min="11" max="12" width="11.42578125" style="93"/>
  </cols>
  <sheetData>
    <row r="1" spans="1:15" ht="15.75" x14ac:dyDescent="0.25">
      <c r="A1" s="97"/>
      <c r="B1" s="97"/>
      <c r="C1" s="97"/>
      <c r="D1" s="97"/>
      <c r="E1" s="98"/>
      <c r="F1" s="98"/>
      <c r="G1" s="1"/>
      <c r="H1" s="2"/>
      <c r="I1" s="3"/>
      <c r="J1" s="4"/>
      <c r="K1" s="87"/>
      <c r="L1" s="87"/>
      <c r="M1" s="5"/>
      <c r="N1" s="5"/>
      <c r="O1" s="5"/>
    </row>
    <row r="2" spans="1:15" ht="7.5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88"/>
      <c r="L2" s="88"/>
      <c r="M2" s="7"/>
      <c r="N2" s="7"/>
      <c r="O2" s="7"/>
    </row>
    <row r="3" spans="1:15" ht="18" x14ac:dyDescent="0.25">
      <c r="A3" s="1"/>
      <c r="B3" s="1"/>
      <c r="C3" s="1"/>
      <c r="D3" s="85" t="s">
        <v>1</v>
      </c>
      <c r="E3" s="85"/>
      <c r="F3" s="99" t="s">
        <v>2</v>
      </c>
      <c r="G3" s="99"/>
      <c r="H3" s="9">
        <v>42793</v>
      </c>
      <c r="I3" s="85" t="s">
        <v>3</v>
      </c>
      <c r="J3" s="10">
        <f>IF(ISBLANK(H3),"",SUM(B49))</f>
        <v>42818</v>
      </c>
      <c r="K3" s="89"/>
      <c r="L3" s="89"/>
      <c r="M3" s="5"/>
      <c r="N3" s="5"/>
      <c r="O3" s="5"/>
    </row>
    <row r="4" spans="1:15" ht="15.75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88"/>
      <c r="L4" s="88"/>
      <c r="M4" s="7"/>
      <c r="N4" s="7"/>
      <c r="O4" s="7"/>
    </row>
    <row r="5" spans="1:15" ht="15.75" x14ac:dyDescent="0.3">
      <c r="A5" s="6" t="s">
        <v>4</v>
      </c>
      <c r="B5" s="6"/>
      <c r="C5" s="6"/>
      <c r="D5" s="6"/>
      <c r="E5" s="6"/>
      <c r="F5" s="11">
        <v>0.29166666666666669</v>
      </c>
      <c r="G5" s="108" t="s">
        <v>32</v>
      </c>
      <c r="H5" s="109"/>
      <c r="I5" s="109"/>
      <c r="J5" s="109"/>
      <c r="K5" s="88"/>
      <c r="L5" s="88"/>
      <c r="M5" s="7"/>
      <c r="N5" s="7"/>
      <c r="O5" s="7"/>
    </row>
    <row r="6" spans="1:15" ht="15.75" x14ac:dyDescent="0.3">
      <c r="A6" s="6" t="s">
        <v>5</v>
      </c>
      <c r="B6" s="6"/>
      <c r="C6" s="6"/>
      <c r="D6" s="6"/>
      <c r="E6" s="6"/>
      <c r="F6" s="12">
        <v>1.4583333333333333</v>
      </c>
      <c r="G6" s="95">
        <v>0.33333333333333331</v>
      </c>
      <c r="H6" s="95">
        <v>0.5</v>
      </c>
      <c r="I6" s="96">
        <v>0.54166666666666663</v>
      </c>
      <c r="J6" s="95">
        <v>0.66666666666666663</v>
      </c>
      <c r="K6" s="88"/>
      <c r="L6" s="88"/>
      <c r="M6" s="7"/>
      <c r="N6" s="7"/>
      <c r="O6" s="7"/>
    </row>
    <row r="7" spans="1:15" ht="3.75" customHeight="1" x14ac:dyDescent="0.3">
      <c r="A7" s="14"/>
      <c r="B7" s="14"/>
      <c r="C7" s="14"/>
      <c r="D7" s="14"/>
      <c r="E7" s="14"/>
      <c r="F7" s="15"/>
      <c r="G7" s="13"/>
      <c r="H7" s="6"/>
      <c r="I7" s="6"/>
      <c r="J7" s="6"/>
      <c r="K7" s="88"/>
      <c r="L7" s="88"/>
      <c r="M7" s="7"/>
      <c r="N7" s="7"/>
      <c r="O7" s="7"/>
    </row>
    <row r="8" spans="1:15" ht="15.75" x14ac:dyDescent="0.3">
      <c r="A8" s="6" t="s">
        <v>6</v>
      </c>
      <c r="B8" s="6"/>
      <c r="C8" s="6"/>
      <c r="D8" s="6"/>
      <c r="E8" s="6"/>
      <c r="F8" s="12"/>
      <c r="G8" s="6"/>
      <c r="H8" s="6"/>
      <c r="I8" s="6"/>
      <c r="J8" s="6"/>
      <c r="K8" s="88"/>
      <c r="L8" s="88">
        <f>IF(ISBLANK(Report_négatif),F10,F10*-1)</f>
        <v>0</v>
      </c>
      <c r="M8" s="7"/>
      <c r="N8" s="7"/>
      <c r="O8" s="7"/>
    </row>
    <row r="9" spans="1:15" ht="15.75" x14ac:dyDescent="0.3">
      <c r="A9" s="6" t="s">
        <v>7</v>
      </c>
      <c r="B9" s="6"/>
      <c r="C9" s="6"/>
      <c r="D9" s="6"/>
      <c r="E9" s="6"/>
      <c r="F9" s="16"/>
      <c r="G9" s="17" t="s">
        <v>8</v>
      </c>
      <c r="H9" s="6"/>
      <c r="I9" s="12"/>
      <c r="J9" s="6"/>
      <c r="K9" s="88"/>
      <c r="L9" s="88"/>
      <c r="M9" s="7"/>
      <c r="N9" s="7"/>
      <c r="O9" s="7"/>
    </row>
    <row r="10" spans="1:15" x14ac:dyDescent="0.25">
      <c r="A10" s="1" t="s">
        <v>9</v>
      </c>
      <c r="B10" s="1"/>
      <c r="C10" s="1"/>
      <c r="D10" s="1"/>
      <c r="E10" s="1"/>
      <c r="F10" s="18">
        <f>SUM(Report_reliquat_mois_précédent-F9)</f>
        <v>0</v>
      </c>
      <c r="G10" s="1"/>
      <c r="H10" s="1"/>
      <c r="I10" s="1"/>
      <c r="J10" s="1"/>
      <c r="K10" s="87"/>
      <c r="L10" s="87"/>
      <c r="M10" s="5"/>
      <c r="N10" s="5"/>
      <c r="O10" s="5"/>
    </row>
    <row r="11" spans="1:15" ht="3.75" customHeight="1" x14ac:dyDescent="0.3">
      <c r="A11" s="14"/>
      <c r="B11" s="14"/>
      <c r="C11" s="14"/>
      <c r="D11" s="14"/>
      <c r="E11" s="14"/>
      <c r="F11" s="15"/>
      <c r="G11" s="13"/>
      <c r="H11" s="6"/>
      <c r="I11" s="6"/>
      <c r="J11" s="6"/>
      <c r="K11" s="88"/>
      <c r="L11" s="88"/>
      <c r="M11" s="7"/>
      <c r="N11" s="7"/>
      <c r="O11" s="7"/>
    </row>
    <row r="12" spans="1:15" ht="15.75" x14ac:dyDescent="0.3">
      <c r="A12" s="19" t="s">
        <v>10</v>
      </c>
      <c r="B12" s="6"/>
      <c r="C12" s="6"/>
      <c r="D12" s="6"/>
      <c r="E12" s="6"/>
      <c r="F12" s="20"/>
      <c r="G12" s="6"/>
      <c r="H12" s="6"/>
      <c r="I12" s="6"/>
      <c r="J12" s="6"/>
      <c r="K12" s="88">
        <f>Cumul_horaire_annuel</f>
        <v>0</v>
      </c>
      <c r="L12" s="88"/>
      <c r="M12" s="77"/>
      <c r="N12" s="7"/>
      <c r="O12" s="7"/>
    </row>
    <row r="13" spans="1:15" ht="15.75" x14ac:dyDescent="0.3">
      <c r="A13" s="6" t="s">
        <v>11</v>
      </c>
      <c r="B13" s="6"/>
      <c r="C13" s="6"/>
      <c r="D13" s="6"/>
      <c r="E13" s="6"/>
      <c r="F13" s="12">
        <v>0</v>
      </c>
      <c r="G13" s="1"/>
      <c r="H13" s="1"/>
      <c r="I13" s="21"/>
      <c r="J13" s="21"/>
      <c r="K13" s="87"/>
      <c r="L13" s="87"/>
      <c r="M13" s="78"/>
      <c r="N13" s="5"/>
      <c r="O13" s="5"/>
    </row>
    <row r="14" spans="1:15" x14ac:dyDescent="0.25">
      <c r="A14" s="1"/>
      <c r="B14" s="1"/>
      <c r="C14" s="1"/>
      <c r="D14" s="1"/>
      <c r="E14" s="1"/>
      <c r="F14" s="22"/>
      <c r="G14" s="100"/>
      <c r="H14" s="100"/>
      <c r="I14" s="23"/>
      <c r="J14" s="24"/>
      <c r="K14" s="87"/>
      <c r="L14" s="87"/>
      <c r="M14" s="76"/>
      <c r="N14" s="5"/>
      <c r="O14" s="5"/>
    </row>
    <row r="15" spans="1:15" x14ac:dyDescent="0.25">
      <c r="A15" s="1"/>
      <c r="B15" s="1"/>
      <c r="C15" s="1"/>
      <c r="D15" s="1"/>
      <c r="E15" s="1"/>
      <c r="F15" s="22"/>
      <c r="G15" s="100"/>
      <c r="H15" s="100"/>
      <c r="I15" s="23"/>
      <c r="J15" s="24"/>
      <c r="K15" s="87"/>
      <c r="L15" s="87"/>
      <c r="M15" s="78"/>
      <c r="N15" s="5"/>
      <c r="O15" s="5"/>
    </row>
    <row r="16" spans="1:15" ht="15.75" customHeight="1" thickBot="1" x14ac:dyDescent="0.35">
      <c r="A16" s="6"/>
      <c r="B16" s="6"/>
      <c r="C16" s="6"/>
      <c r="D16" s="6"/>
      <c r="E16" s="6"/>
      <c r="F16" s="6"/>
      <c r="G16" s="6"/>
      <c r="H16" s="6"/>
      <c r="I16" s="88">
        <f>L8</f>
        <v>0</v>
      </c>
      <c r="J16" s="6"/>
      <c r="K16" s="88"/>
      <c r="L16" s="88"/>
      <c r="M16" s="77"/>
      <c r="N16" s="7"/>
      <c r="O16" s="7"/>
    </row>
    <row r="17" spans="1:15" ht="15.75" thickTop="1" x14ac:dyDescent="0.25">
      <c r="A17" s="25"/>
      <c r="B17" s="26" t="s">
        <v>12</v>
      </c>
      <c r="C17" s="26" t="s">
        <v>13</v>
      </c>
      <c r="D17" s="101" t="s">
        <v>14</v>
      </c>
      <c r="E17" s="102"/>
      <c r="F17" s="27" t="s">
        <v>15</v>
      </c>
      <c r="G17" s="103" t="s">
        <v>16</v>
      </c>
      <c r="H17" s="104"/>
      <c r="I17" s="28" t="s">
        <v>15</v>
      </c>
      <c r="J17" s="29" t="s">
        <v>17</v>
      </c>
      <c r="K17" s="88"/>
      <c r="L17" s="90"/>
      <c r="M17" s="79"/>
      <c r="N17" s="30"/>
      <c r="O17" s="30"/>
    </row>
    <row r="18" spans="1:15" ht="15.75" x14ac:dyDescent="0.3">
      <c r="A18" s="31" t="s">
        <v>18</v>
      </c>
      <c r="B18" s="32">
        <f>SUM(H3)</f>
        <v>42793</v>
      </c>
      <c r="C18" s="82"/>
      <c r="D18" s="33"/>
      <c r="E18" s="33"/>
      <c r="F18" s="34">
        <f>E18-D18</f>
        <v>0</v>
      </c>
      <c r="G18" s="33"/>
      <c r="H18" s="33"/>
      <c r="I18" s="35">
        <f>H18-G18</f>
        <v>0</v>
      </c>
      <c r="J18" s="36">
        <f>I18+F18</f>
        <v>0</v>
      </c>
      <c r="K18" s="88">
        <f>J18</f>
        <v>0</v>
      </c>
      <c r="L18" s="88"/>
      <c r="M18" s="77"/>
      <c r="N18" s="7"/>
      <c r="O18" s="7"/>
    </row>
    <row r="19" spans="1:15" ht="15.75" x14ac:dyDescent="0.3">
      <c r="A19" s="31" t="s">
        <v>19</v>
      </c>
      <c r="B19" s="32">
        <f>SUM(B18+1/1)</f>
        <v>42794</v>
      </c>
      <c r="C19" s="82"/>
      <c r="D19" s="33"/>
      <c r="E19" s="33"/>
      <c r="F19" s="34">
        <f>E19-D19</f>
        <v>0</v>
      </c>
      <c r="G19" s="33"/>
      <c r="H19" s="33"/>
      <c r="I19" s="35">
        <f>H19-G19</f>
        <v>0</v>
      </c>
      <c r="J19" s="36">
        <f>I19+F19</f>
        <v>0</v>
      </c>
      <c r="K19" s="88">
        <f>J19</f>
        <v>0</v>
      </c>
      <c r="L19" s="88"/>
      <c r="M19" s="77"/>
      <c r="N19" s="7"/>
      <c r="O19" s="7"/>
    </row>
    <row r="20" spans="1:15" ht="15.75" x14ac:dyDescent="0.3">
      <c r="A20" s="31" t="s">
        <v>19</v>
      </c>
      <c r="B20" s="32">
        <f>SUM(B19+1/1)</f>
        <v>42795</v>
      </c>
      <c r="C20" s="82"/>
      <c r="D20" s="33"/>
      <c r="E20" s="33"/>
      <c r="F20" s="34">
        <f>E20-D20</f>
        <v>0</v>
      </c>
      <c r="G20" s="33"/>
      <c r="H20" s="33"/>
      <c r="I20" s="35">
        <f>H20-G20</f>
        <v>0</v>
      </c>
      <c r="J20" s="36">
        <f>I20+F20</f>
        <v>0</v>
      </c>
      <c r="K20" s="88">
        <f>J20</f>
        <v>0</v>
      </c>
      <c r="L20" s="88"/>
      <c r="M20" s="77"/>
      <c r="N20" s="7"/>
      <c r="O20" s="7"/>
    </row>
    <row r="21" spans="1:15" ht="15.75" x14ac:dyDescent="0.3">
      <c r="A21" s="31" t="s">
        <v>20</v>
      </c>
      <c r="B21" s="32">
        <f>SUM(B20+1/1)</f>
        <v>42796</v>
      </c>
      <c r="C21" s="82"/>
      <c r="D21" s="33"/>
      <c r="E21" s="33"/>
      <c r="F21" s="34">
        <f>E21-D21</f>
        <v>0</v>
      </c>
      <c r="G21" s="33"/>
      <c r="H21" s="33"/>
      <c r="I21" s="35">
        <f>H21-G21</f>
        <v>0</v>
      </c>
      <c r="J21" s="36">
        <f>I21+F21</f>
        <v>0</v>
      </c>
      <c r="K21" s="88">
        <f>J21</f>
        <v>0</v>
      </c>
      <c r="L21" s="88"/>
      <c r="M21" s="77"/>
      <c r="N21" s="7"/>
      <c r="O21" s="7"/>
    </row>
    <row r="22" spans="1:15" ht="15.75" x14ac:dyDescent="0.3">
      <c r="A22" s="31" t="s">
        <v>21</v>
      </c>
      <c r="B22" s="32">
        <f>SUM(B21+1/1)</f>
        <v>42797</v>
      </c>
      <c r="C22" s="82"/>
      <c r="D22" s="33"/>
      <c r="E22" s="33"/>
      <c r="F22" s="34">
        <f>E22-D22</f>
        <v>0</v>
      </c>
      <c r="G22" s="33"/>
      <c r="H22" s="33"/>
      <c r="I22" s="35">
        <f>H22-G22</f>
        <v>0</v>
      </c>
      <c r="J22" s="36">
        <f>I22+F22</f>
        <v>0</v>
      </c>
      <c r="K22" s="88">
        <f>J22</f>
        <v>0</v>
      </c>
      <c r="L22" s="88"/>
      <c r="M22" s="77"/>
      <c r="N22" s="7"/>
      <c r="O22" s="7"/>
    </row>
    <row r="23" spans="1:15" ht="8.25" customHeight="1" x14ac:dyDescent="0.3">
      <c r="A23" s="31"/>
      <c r="B23" s="37"/>
      <c r="C23" s="37"/>
      <c r="D23" s="38"/>
      <c r="E23" s="39"/>
      <c r="F23" s="40"/>
      <c r="G23" s="41"/>
      <c r="H23" s="35"/>
      <c r="I23" s="35"/>
      <c r="J23" s="36"/>
      <c r="K23" s="88"/>
      <c r="L23" s="88"/>
      <c r="M23" s="77"/>
      <c r="N23" s="7"/>
      <c r="O23" s="7"/>
    </row>
    <row r="24" spans="1:15" ht="15.75" thickBot="1" x14ac:dyDescent="0.3">
      <c r="A24" s="42"/>
      <c r="B24" s="43"/>
      <c r="C24" s="43"/>
      <c r="D24" s="44"/>
      <c r="E24" s="44"/>
      <c r="F24" s="45"/>
      <c r="G24" s="46"/>
      <c r="H24" s="105" t="s">
        <v>22</v>
      </c>
      <c r="I24" s="105"/>
      <c r="J24" s="47">
        <f>SUM(J18:J22)</f>
        <v>0</v>
      </c>
      <c r="K24" s="87"/>
      <c r="L24" s="87"/>
      <c r="M24" s="78"/>
      <c r="N24" s="5"/>
      <c r="O24" s="5"/>
    </row>
    <row r="25" spans="1:15" ht="16.5" thickTop="1" thickBot="1" x14ac:dyDescent="0.3">
      <c r="A25" s="110" t="s">
        <v>23</v>
      </c>
      <c r="B25" s="110"/>
      <c r="C25" s="110"/>
      <c r="D25" s="110"/>
      <c r="E25" s="48" t="str">
        <f>IF(F25&gt;=0,F25,TEXT(F25*-1,"-hh:mm"))</f>
        <v>-11:00</v>
      </c>
      <c r="F25" s="88">
        <f>J24-Horaire_hebdomadaire_de_référence</f>
        <v>-1.4583333333333333</v>
      </c>
      <c r="G25" s="49" t="s">
        <v>24</v>
      </c>
      <c r="H25" s="48" t="str">
        <f>IF(I25&gt;=0,I25,TEXT(I25*-1,"-hh:mm"))</f>
        <v>-11:00</v>
      </c>
      <c r="I25" s="88">
        <f>F25+I16</f>
        <v>-1.4583333333333333</v>
      </c>
      <c r="J25" s="50"/>
      <c r="K25" s="87"/>
      <c r="L25" s="87">
        <f>F25</f>
        <v>-1.4583333333333333</v>
      </c>
      <c r="M25" s="78"/>
      <c r="N25" s="5"/>
      <c r="O25" s="5"/>
    </row>
    <row r="26" spans="1:15" ht="15.75" thickTop="1" x14ac:dyDescent="0.25">
      <c r="A26" s="25"/>
      <c r="B26" s="51" t="s">
        <v>12</v>
      </c>
      <c r="C26" s="26" t="s">
        <v>13</v>
      </c>
      <c r="D26" s="101" t="s">
        <v>14</v>
      </c>
      <c r="E26" s="102"/>
      <c r="F26" s="27" t="s">
        <v>15</v>
      </c>
      <c r="G26" s="103" t="s">
        <v>16</v>
      </c>
      <c r="H26" s="104"/>
      <c r="I26" s="28" t="s">
        <v>15</v>
      </c>
      <c r="J26" s="29" t="s">
        <v>17</v>
      </c>
      <c r="K26" s="88"/>
      <c r="L26" s="90"/>
      <c r="M26" s="79"/>
      <c r="N26" s="30"/>
      <c r="O26" s="30"/>
    </row>
    <row r="27" spans="1:15" ht="15.75" x14ac:dyDescent="0.3">
      <c r="A27" s="31" t="s">
        <v>18</v>
      </c>
      <c r="B27" s="32">
        <f>SUM(B22+3/1)</f>
        <v>42800</v>
      </c>
      <c r="C27" s="82"/>
      <c r="D27" s="33"/>
      <c r="E27" s="33"/>
      <c r="F27" s="34">
        <f>E27-D27</f>
        <v>0</v>
      </c>
      <c r="G27" s="33"/>
      <c r="H27" s="33"/>
      <c r="I27" s="35">
        <f>H27-G27</f>
        <v>0</v>
      </c>
      <c r="J27" s="36">
        <f>I27+F27</f>
        <v>0</v>
      </c>
      <c r="K27" s="88">
        <f>J27</f>
        <v>0</v>
      </c>
      <c r="L27" s="88"/>
      <c r="M27" s="77"/>
      <c r="N27" s="7"/>
      <c r="O27" s="7"/>
    </row>
    <row r="28" spans="1:15" ht="15.75" x14ac:dyDescent="0.3">
      <c r="A28" s="31" t="s">
        <v>19</v>
      </c>
      <c r="B28" s="32">
        <f>SUM(B27+1/1)</f>
        <v>42801</v>
      </c>
      <c r="C28" s="82"/>
      <c r="D28" s="33"/>
      <c r="E28" s="33"/>
      <c r="F28" s="34">
        <f>E28-D28</f>
        <v>0</v>
      </c>
      <c r="G28" s="33"/>
      <c r="H28" s="33"/>
      <c r="I28" s="35">
        <f>H28-G28</f>
        <v>0</v>
      </c>
      <c r="J28" s="36">
        <f>I28+F28</f>
        <v>0</v>
      </c>
      <c r="K28" s="88">
        <f>J28</f>
        <v>0</v>
      </c>
      <c r="L28" s="88"/>
      <c r="M28" s="77"/>
      <c r="N28" s="7"/>
      <c r="O28" s="7"/>
    </row>
    <row r="29" spans="1:15" ht="15.75" x14ac:dyDescent="0.3">
      <c r="A29" s="31" t="s">
        <v>19</v>
      </c>
      <c r="B29" s="32">
        <f>SUM(B28+1/1)</f>
        <v>42802</v>
      </c>
      <c r="C29" s="82"/>
      <c r="D29" s="33"/>
      <c r="E29" s="33"/>
      <c r="F29" s="34">
        <f>E29-D29</f>
        <v>0</v>
      </c>
      <c r="G29" s="33"/>
      <c r="H29" s="33"/>
      <c r="I29" s="35">
        <f>H29-G29</f>
        <v>0</v>
      </c>
      <c r="J29" s="36">
        <f>I29+F29</f>
        <v>0</v>
      </c>
      <c r="K29" s="88">
        <f>J29</f>
        <v>0</v>
      </c>
      <c r="L29" s="88"/>
      <c r="M29" s="77"/>
      <c r="N29" s="7"/>
      <c r="O29" s="7"/>
    </row>
    <row r="30" spans="1:15" ht="15.75" x14ac:dyDescent="0.3">
      <c r="A30" s="31" t="s">
        <v>20</v>
      </c>
      <c r="B30" s="32">
        <f>SUM(B29+1/1)</f>
        <v>42803</v>
      </c>
      <c r="C30" s="82"/>
      <c r="D30" s="33"/>
      <c r="E30" s="33"/>
      <c r="F30" s="34">
        <f>E30-D30</f>
        <v>0</v>
      </c>
      <c r="G30" s="33"/>
      <c r="H30" s="33"/>
      <c r="I30" s="35">
        <f>H30-G30</f>
        <v>0</v>
      </c>
      <c r="J30" s="36">
        <f>I30+F30</f>
        <v>0</v>
      </c>
      <c r="K30" s="88">
        <f>J30</f>
        <v>0</v>
      </c>
      <c r="L30" s="88"/>
      <c r="M30" s="77"/>
      <c r="N30" s="7"/>
      <c r="O30" s="7"/>
    </row>
    <row r="31" spans="1:15" ht="15.75" x14ac:dyDescent="0.3">
      <c r="A31" s="31" t="s">
        <v>21</v>
      </c>
      <c r="B31" s="32">
        <f>SUM(B30+1/1)</f>
        <v>42804</v>
      </c>
      <c r="C31" s="82"/>
      <c r="D31" s="33"/>
      <c r="E31" s="33"/>
      <c r="F31" s="34">
        <f>E31-D31</f>
        <v>0</v>
      </c>
      <c r="G31" s="33"/>
      <c r="H31" s="33"/>
      <c r="I31" s="35">
        <f>H31-G31</f>
        <v>0</v>
      </c>
      <c r="J31" s="36">
        <f>I31+F31</f>
        <v>0</v>
      </c>
      <c r="K31" s="88">
        <f>J31</f>
        <v>0</v>
      </c>
      <c r="L31" s="88"/>
      <c r="M31" s="77"/>
      <c r="N31" s="7"/>
      <c r="O31" s="7"/>
    </row>
    <row r="32" spans="1:15" ht="8.25" customHeight="1" x14ac:dyDescent="0.3">
      <c r="A32" s="31"/>
      <c r="B32" s="37"/>
      <c r="C32" s="37"/>
      <c r="D32" s="38"/>
      <c r="E32" s="39"/>
      <c r="F32" s="40"/>
      <c r="G32" s="41"/>
      <c r="H32" s="35"/>
      <c r="I32" s="35"/>
      <c r="J32" s="36"/>
      <c r="K32" s="88"/>
      <c r="L32" s="88"/>
      <c r="M32" s="77"/>
      <c r="N32" s="7"/>
      <c r="O32" s="7"/>
    </row>
    <row r="33" spans="1:15" ht="15.75" thickBot="1" x14ac:dyDescent="0.3">
      <c r="A33" s="42"/>
      <c r="B33" s="43"/>
      <c r="C33" s="43"/>
      <c r="D33" s="44"/>
      <c r="E33" s="44"/>
      <c r="F33" s="45"/>
      <c r="G33" s="46"/>
      <c r="H33" s="105" t="s">
        <v>22</v>
      </c>
      <c r="I33" s="105"/>
      <c r="J33" s="47">
        <f>SUM(J27:J32)</f>
        <v>0</v>
      </c>
      <c r="K33" s="87"/>
      <c r="L33" s="87"/>
      <c r="M33" s="78"/>
      <c r="N33" s="5"/>
      <c r="O33" s="5"/>
    </row>
    <row r="34" spans="1:15" ht="16.5" thickTop="1" thickBot="1" x14ac:dyDescent="0.3">
      <c r="A34" s="110" t="s">
        <v>23</v>
      </c>
      <c r="B34" s="110"/>
      <c r="C34" s="110"/>
      <c r="D34" s="110"/>
      <c r="E34" s="48" t="str">
        <f>IF(F34&gt;=0,F34,TEXT(F34*-1,"-hh:mm"))</f>
        <v>-11:00</v>
      </c>
      <c r="F34" s="88">
        <f>J33-Horaire_hebdomadaire_de_référence</f>
        <v>-1.4583333333333333</v>
      </c>
      <c r="G34" s="49" t="s">
        <v>24</v>
      </c>
      <c r="H34" s="48" t="str">
        <f>IF(I34&gt;=0,I34,TEXT(I34*-1,"-hh:mm"))</f>
        <v>-22:00</v>
      </c>
      <c r="I34" s="88">
        <f>F34+I25</f>
        <v>-2.9166666666666665</v>
      </c>
      <c r="J34" s="50"/>
      <c r="K34" s="87"/>
      <c r="L34" s="87">
        <f>F34</f>
        <v>-1.4583333333333333</v>
      </c>
      <c r="M34" s="78"/>
      <c r="N34" s="5"/>
      <c r="O34" s="5"/>
    </row>
    <row r="35" spans="1:15" ht="15.75" thickTop="1" x14ac:dyDescent="0.25">
      <c r="A35" s="25"/>
      <c r="B35" s="51" t="s">
        <v>12</v>
      </c>
      <c r="C35" s="26" t="s">
        <v>13</v>
      </c>
      <c r="D35" s="101" t="s">
        <v>14</v>
      </c>
      <c r="E35" s="102"/>
      <c r="F35" s="27" t="s">
        <v>15</v>
      </c>
      <c r="G35" s="103" t="s">
        <v>16</v>
      </c>
      <c r="H35" s="104"/>
      <c r="I35" s="28" t="s">
        <v>15</v>
      </c>
      <c r="J35" s="29" t="s">
        <v>17</v>
      </c>
      <c r="K35" s="88"/>
      <c r="L35" s="90"/>
      <c r="M35" s="79"/>
      <c r="N35" s="30"/>
      <c r="O35" s="30"/>
    </row>
    <row r="36" spans="1:15" ht="15.75" x14ac:dyDescent="0.3">
      <c r="A36" s="31" t="s">
        <v>18</v>
      </c>
      <c r="B36" s="32">
        <f>SUM(B31+3/1)</f>
        <v>42807</v>
      </c>
      <c r="C36" s="82"/>
      <c r="D36" s="33"/>
      <c r="E36" s="33"/>
      <c r="F36" s="34">
        <f>E36-D36</f>
        <v>0</v>
      </c>
      <c r="G36" s="33"/>
      <c r="H36" s="33"/>
      <c r="I36" s="35">
        <f>H36-G36</f>
        <v>0</v>
      </c>
      <c r="J36" s="36">
        <f>I36+F36</f>
        <v>0</v>
      </c>
      <c r="K36" s="88">
        <f>J36</f>
        <v>0</v>
      </c>
      <c r="L36" s="88"/>
      <c r="M36" s="77"/>
      <c r="N36" s="7"/>
      <c r="O36" s="7"/>
    </row>
    <row r="37" spans="1:15" ht="15.75" x14ac:dyDescent="0.3">
      <c r="A37" s="31" t="s">
        <v>19</v>
      </c>
      <c r="B37" s="32">
        <f>SUM(B36+1/1)</f>
        <v>42808</v>
      </c>
      <c r="C37" s="82"/>
      <c r="D37" s="33"/>
      <c r="E37" s="33"/>
      <c r="F37" s="34">
        <f>E37-D37</f>
        <v>0</v>
      </c>
      <c r="G37" s="33"/>
      <c r="H37" s="33"/>
      <c r="I37" s="35">
        <f>H37-G37</f>
        <v>0</v>
      </c>
      <c r="J37" s="36">
        <f>I37+F37</f>
        <v>0</v>
      </c>
      <c r="K37" s="88">
        <f>J37</f>
        <v>0</v>
      </c>
      <c r="L37" s="88"/>
      <c r="M37" s="77"/>
      <c r="N37" s="7"/>
      <c r="O37" s="7"/>
    </row>
    <row r="38" spans="1:15" ht="15.75" x14ac:dyDescent="0.3">
      <c r="A38" s="31" t="s">
        <v>19</v>
      </c>
      <c r="B38" s="32">
        <f>SUM(B37+1/1)</f>
        <v>42809</v>
      </c>
      <c r="C38" s="82"/>
      <c r="D38" s="33"/>
      <c r="E38" s="33"/>
      <c r="F38" s="34">
        <f>E38-D38</f>
        <v>0</v>
      </c>
      <c r="G38" s="33"/>
      <c r="H38" s="33"/>
      <c r="I38" s="35">
        <f>H38-G38</f>
        <v>0</v>
      </c>
      <c r="J38" s="36">
        <f>I38+F38</f>
        <v>0</v>
      </c>
      <c r="K38" s="88">
        <f>J38</f>
        <v>0</v>
      </c>
      <c r="L38" s="88"/>
      <c r="M38" s="77"/>
      <c r="N38" s="7"/>
      <c r="O38" s="7"/>
    </row>
    <row r="39" spans="1:15" ht="15.75" x14ac:dyDescent="0.3">
      <c r="A39" s="31" t="s">
        <v>20</v>
      </c>
      <c r="B39" s="32">
        <f>SUM(B38+1/1)</f>
        <v>42810</v>
      </c>
      <c r="C39" s="82"/>
      <c r="D39" s="33"/>
      <c r="E39" s="33"/>
      <c r="F39" s="34">
        <f>E39-D39</f>
        <v>0</v>
      </c>
      <c r="G39" s="33"/>
      <c r="H39" s="33"/>
      <c r="I39" s="35">
        <f>H39-G39</f>
        <v>0</v>
      </c>
      <c r="J39" s="36">
        <f>I39+F39</f>
        <v>0</v>
      </c>
      <c r="K39" s="88">
        <f>J39</f>
        <v>0</v>
      </c>
      <c r="L39" s="88"/>
      <c r="M39" s="77"/>
      <c r="N39" s="7"/>
      <c r="O39" s="7"/>
    </row>
    <row r="40" spans="1:15" ht="15.75" x14ac:dyDescent="0.3">
      <c r="A40" s="31" t="s">
        <v>21</v>
      </c>
      <c r="B40" s="32">
        <f>SUM(B39+1/1)</f>
        <v>42811</v>
      </c>
      <c r="C40" s="82"/>
      <c r="D40" s="33"/>
      <c r="E40" s="33"/>
      <c r="F40" s="34">
        <f>E40-D40</f>
        <v>0</v>
      </c>
      <c r="G40" s="33"/>
      <c r="H40" s="33"/>
      <c r="I40" s="35">
        <f>H40-G40</f>
        <v>0</v>
      </c>
      <c r="J40" s="36">
        <f>I40+F40</f>
        <v>0</v>
      </c>
      <c r="K40" s="88">
        <f>J40</f>
        <v>0</v>
      </c>
      <c r="L40" s="88"/>
      <c r="M40" s="77"/>
      <c r="N40" s="7"/>
      <c r="O40" s="7"/>
    </row>
    <row r="41" spans="1:15" ht="8.25" customHeight="1" x14ac:dyDescent="0.3">
      <c r="A41" s="31"/>
      <c r="B41" s="37"/>
      <c r="C41" s="37"/>
      <c r="D41" s="38"/>
      <c r="E41" s="39"/>
      <c r="F41" s="40"/>
      <c r="G41" s="41"/>
      <c r="H41" s="35"/>
      <c r="I41" s="35"/>
      <c r="J41" s="36"/>
      <c r="K41" s="88"/>
      <c r="L41" s="88"/>
      <c r="M41" s="77"/>
      <c r="N41" s="7"/>
      <c r="O41" s="7"/>
    </row>
    <row r="42" spans="1:15" ht="15.75" thickBot="1" x14ac:dyDescent="0.3">
      <c r="A42" s="42"/>
      <c r="B42" s="43"/>
      <c r="C42" s="43"/>
      <c r="D42" s="44"/>
      <c r="E42" s="44"/>
      <c r="F42" s="45"/>
      <c r="G42" s="46"/>
      <c r="H42" s="105" t="s">
        <v>22</v>
      </c>
      <c r="I42" s="105"/>
      <c r="J42" s="47">
        <f>SUM(J36:J41)</f>
        <v>0</v>
      </c>
      <c r="K42" s="87"/>
      <c r="L42" s="87"/>
      <c r="M42" s="78"/>
      <c r="N42" s="5"/>
      <c r="O42" s="5"/>
    </row>
    <row r="43" spans="1:15" ht="16.5" thickTop="1" thickBot="1" x14ac:dyDescent="0.3">
      <c r="A43" s="110" t="s">
        <v>23</v>
      </c>
      <c r="B43" s="110"/>
      <c r="C43" s="110"/>
      <c r="D43" s="110"/>
      <c r="E43" s="48" t="str">
        <f>IF(F43&gt;=0,F43,TEXT(F43*-1,"-hh:mm"))</f>
        <v>-11:00</v>
      </c>
      <c r="F43" s="88">
        <f>J42-Horaire_hebdomadaire_de_référence</f>
        <v>-1.4583333333333333</v>
      </c>
      <c r="G43" s="49" t="s">
        <v>24</v>
      </c>
      <c r="H43" s="48" t="str">
        <f>IF(I43&gt;=0,I43,TEXT(I43*-1,"-hh:mm"))</f>
        <v>-09:00</v>
      </c>
      <c r="I43" s="88">
        <f>F43+I34</f>
        <v>-4.375</v>
      </c>
      <c r="J43" s="50"/>
      <c r="K43" s="87"/>
      <c r="L43" s="87">
        <f>F43</f>
        <v>-1.4583333333333333</v>
      </c>
      <c r="M43" s="78"/>
      <c r="N43" s="5"/>
      <c r="O43" s="5"/>
    </row>
    <row r="44" spans="1:15" ht="15.75" thickTop="1" x14ac:dyDescent="0.25">
      <c r="A44" s="25"/>
      <c r="B44" s="51" t="s">
        <v>12</v>
      </c>
      <c r="C44" s="26" t="s">
        <v>13</v>
      </c>
      <c r="D44" s="101" t="s">
        <v>14</v>
      </c>
      <c r="E44" s="102"/>
      <c r="F44" s="27" t="s">
        <v>15</v>
      </c>
      <c r="G44" s="103" t="s">
        <v>16</v>
      </c>
      <c r="H44" s="104"/>
      <c r="I44" s="28" t="s">
        <v>15</v>
      </c>
      <c r="J44" s="29" t="s">
        <v>17</v>
      </c>
      <c r="K44" s="88"/>
      <c r="L44" s="90"/>
      <c r="M44" s="79"/>
      <c r="N44" s="30"/>
      <c r="O44" s="30"/>
    </row>
    <row r="45" spans="1:15" ht="15.75" x14ac:dyDescent="0.3">
      <c r="A45" s="31" t="s">
        <v>18</v>
      </c>
      <c r="B45" s="32">
        <f>SUM(B40+3/1)</f>
        <v>42814</v>
      </c>
      <c r="C45" s="82"/>
      <c r="D45" s="33"/>
      <c r="E45" s="33"/>
      <c r="F45" s="34">
        <f>E45-D45</f>
        <v>0</v>
      </c>
      <c r="G45" s="33"/>
      <c r="H45" s="33"/>
      <c r="I45" s="35">
        <f>H45-G45</f>
        <v>0</v>
      </c>
      <c r="J45" s="36">
        <f>I45+F45</f>
        <v>0</v>
      </c>
      <c r="K45" s="88">
        <f>J45</f>
        <v>0</v>
      </c>
      <c r="L45" s="88"/>
      <c r="M45" s="80"/>
      <c r="N45" s="75"/>
      <c r="O45" s="74"/>
    </row>
    <row r="46" spans="1:15" ht="15.75" x14ac:dyDescent="0.3">
      <c r="A46" s="31" t="s">
        <v>19</v>
      </c>
      <c r="B46" s="32">
        <f>SUM(B45+1/1)</f>
        <v>42815</v>
      </c>
      <c r="C46" s="82"/>
      <c r="D46" s="33"/>
      <c r="E46" s="33"/>
      <c r="F46" s="34">
        <f>E46-D46</f>
        <v>0</v>
      </c>
      <c r="G46" s="33"/>
      <c r="H46" s="33"/>
      <c r="I46" s="35">
        <f>H46-G46</f>
        <v>0</v>
      </c>
      <c r="J46" s="36">
        <f>I46+F46</f>
        <v>0</v>
      </c>
      <c r="K46" s="88">
        <f>J46</f>
        <v>0</v>
      </c>
      <c r="L46" s="88"/>
      <c r="M46" s="80"/>
      <c r="N46" s="75"/>
      <c r="O46" s="75"/>
    </row>
    <row r="47" spans="1:15" ht="15.75" x14ac:dyDescent="0.3">
      <c r="A47" s="31" t="s">
        <v>19</v>
      </c>
      <c r="B47" s="32">
        <f>SUM(B46+1/1)</f>
        <v>42816</v>
      </c>
      <c r="C47" s="82"/>
      <c r="D47" s="33"/>
      <c r="E47" s="33"/>
      <c r="F47" s="34">
        <f>E47-D47</f>
        <v>0</v>
      </c>
      <c r="G47" s="33"/>
      <c r="H47" s="33"/>
      <c r="I47" s="35">
        <f>H47-G47</f>
        <v>0</v>
      </c>
      <c r="J47" s="36">
        <f>I47+F47</f>
        <v>0</v>
      </c>
      <c r="K47" s="88">
        <f>J47</f>
        <v>0</v>
      </c>
      <c r="L47" s="88"/>
      <c r="M47" s="80"/>
      <c r="N47" s="75"/>
      <c r="O47" s="75"/>
    </row>
    <row r="48" spans="1:15" ht="15.75" x14ac:dyDescent="0.3">
      <c r="A48" s="31" t="s">
        <v>20</v>
      </c>
      <c r="B48" s="32">
        <f>SUM(B47+1/1)</f>
        <v>42817</v>
      </c>
      <c r="C48" s="82"/>
      <c r="D48" s="33"/>
      <c r="E48" s="33"/>
      <c r="F48" s="34">
        <f>E48-D48</f>
        <v>0</v>
      </c>
      <c r="G48" s="33"/>
      <c r="H48" s="33"/>
      <c r="I48" s="35">
        <f>H48-G48</f>
        <v>0</v>
      </c>
      <c r="J48" s="36">
        <f>I48+F48</f>
        <v>0</v>
      </c>
      <c r="K48" s="88">
        <f>J48</f>
        <v>0</v>
      </c>
      <c r="L48" s="88"/>
      <c r="M48" s="80"/>
      <c r="N48" s="75"/>
      <c r="O48" s="75"/>
    </row>
    <row r="49" spans="1:15" ht="15.75" x14ac:dyDescent="0.3">
      <c r="A49" s="31" t="s">
        <v>21</v>
      </c>
      <c r="B49" s="32">
        <f>SUM(B48+1/1)</f>
        <v>42818</v>
      </c>
      <c r="C49" s="82"/>
      <c r="D49" s="33"/>
      <c r="E49" s="33"/>
      <c r="F49" s="34">
        <f>E49-D49</f>
        <v>0</v>
      </c>
      <c r="G49" s="33"/>
      <c r="H49" s="33"/>
      <c r="I49" s="35">
        <f>H49-G49</f>
        <v>0</v>
      </c>
      <c r="J49" s="36">
        <f>I49+F49</f>
        <v>0</v>
      </c>
      <c r="K49" s="88">
        <f>J49</f>
        <v>0</v>
      </c>
      <c r="L49" s="88"/>
      <c r="M49" s="80"/>
      <c r="N49" s="75"/>
      <c r="O49" s="75"/>
    </row>
    <row r="50" spans="1:15" ht="8.25" customHeight="1" x14ac:dyDescent="0.3">
      <c r="A50" s="31"/>
      <c r="B50" s="37"/>
      <c r="C50" s="37"/>
      <c r="D50" s="52"/>
      <c r="E50" s="38"/>
      <c r="F50" s="40"/>
      <c r="G50" s="41"/>
      <c r="H50" s="35"/>
      <c r="I50" s="35"/>
      <c r="J50" s="36"/>
      <c r="K50" s="88"/>
      <c r="L50" s="88"/>
      <c r="M50" s="77"/>
      <c r="N50" s="7"/>
      <c r="O50" s="7"/>
    </row>
    <row r="51" spans="1:15" ht="15.75" thickBot="1" x14ac:dyDescent="0.3">
      <c r="A51" s="42"/>
      <c r="B51" s="43"/>
      <c r="C51" s="43"/>
      <c r="D51" s="53"/>
      <c r="E51" s="44"/>
      <c r="F51" s="45"/>
      <c r="G51" s="46"/>
      <c r="H51" s="105" t="s">
        <v>22</v>
      </c>
      <c r="I51" s="105"/>
      <c r="J51" s="47">
        <f>SUM(J45:J50)</f>
        <v>0</v>
      </c>
      <c r="K51" s="87"/>
      <c r="L51" s="87"/>
      <c r="M51" s="78"/>
      <c r="N51" s="5"/>
      <c r="O51" s="5"/>
    </row>
    <row r="52" spans="1:15" ht="15.75" thickTop="1" x14ac:dyDescent="0.25">
      <c r="A52" s="106" t="s">
        <v>23</v>
      </c>
      <c r="B52" s="106"/>
      <c r="C52" s="106"/>
      <c r="D52" s="106"/>
      <c r="E52" s="54" t="str">
        <f>IF(F52&gt;=0,F52,TEXT(F52*-1,"-hh:mm"))</f>
        <v>-11:00</v>
      </c>
      <c r="F52" s="88">
        <f>J51-Horaire_hebdomadaire_de_référence</f>
        <v>-1.4583333333333333</v>
      </c>
      <c r="G52" s="49" t="s">
        <v>24</v>
      </c>
      <c r="H52" s="54" t="str">
        <f>IF(I52&gt;=0,I52,TEXT(I52*-1,"-hh:mm"))</f>
        <v>-20:00</v>
      </c>
      <c r="I52" s="88">
        <f>F52+I43</f>
        <v>-5.833333333333333</v>
      </c>
      <c r="J52" s="50"/>
      <c r="K52" s="87"/>
      <c r="L52" s="87">
        <f>F52</f>
        <v>-1.4583333333333333</v>
      </c>
      <c r="M52" s="78"/>
      <c r="N52" s="5"/>
      <c r="O52" s="5"/>
    </row>
    <row r="53" spans="1:15" ht="15.75" x14ac:dyDescent="0.3">
      <c r="A53" s="6"/>
      <c r="B53" s="6"/>
      <c r="C53" s="6"/>
      <c r="D53" s="55"/>
      <c r="E53" s="6"/>
      <c r="F53" s="6"/>
      <c r="G53" s="6"/>
      <c r="H53" s="6"/>
      <c r="I53" s="6"/>
      <c r="J53" s="6"/>
      <c r="K53" s="88"/>
      <c r="L53" s="88"/>
      <c r="M53" s="77"/>
      <c r="N53" s="7"/>
      <c r="O53" s="7"/>
    </row>
    <row r="54" spans="1:15" ht="15.75" x14ac:dyDescent="0.3">
      <c r="A54" s="17" t="s">
        <v>25</v>
      </c>
      <c r="B54" s="17"/>
      <c r="C54" s="17"/>
      <c r="D54" s="55"/>
      <c r="E54" s="6"/>
      <c r="F54" s="6"/>
      <c r="G54" s="56"/>
      <c r="H54" s="57" t="s">
        <v>26</v>
      </c>
      <c r="I54" s="58">
        <f>SUM(G54*Horaire_journalier_de_référence)</f>
        <v>0</v>
      </c>
      <c r="J54" s="6" t="s">
        <v>27</v>
      </c>
      <c r="K54" s="88"/>
      <c r="L54" s="88"/>
      <c r="M54" s="77"/>
      <c r="N54" s="7"/>
      <c r="O54" s="7"/>
    </row>
    <row r="55" spans="1:15" ht="15.75" x14ac:dyDescent="0.3">
      <c r="A55" s="59"/>
      <c r="B55" s="59"/>
      <c r="C55" s="59"/>
      <c r="D55" s="6"/>
      <c r="E55" s="6"/>
      <c r="F55" s="6"/>
      <c r="G55" s="6"/>
      <c r="H55" s="6"/>
      <c r="I55" s="6"/>
      <c r="J55" s="6"/>
      <c r="K55" s="88"/>
      <c r="L55" s="88"/>
      <c r="M55" s="77"/>
      <c r="N55" s="7"/>
      <c r="O55" s="7"/>
    </row>
    <row r="56" spans="1:15" ht="15.75" x14ac:dyDescent="0.25">
      <c r="A56" s="60"/>
      <c r="B56" s="60"/>
      <c r="C56" s="60"/>
      <c r="D56" s="60"/>
      <c r="E56" s="60"/>
      <c r="F56" s="60"/>
      <c r="G56" s="61" t="s">
        <v>35</v>
      </c>
      <c r="H56" s="60"/>
      <c r="I56" s="62"/>
      <c r="J56" s="63">
        <f>K56-I54</f>
        <v>0</v>
      </c>
      <c r="K56" s="88">
        <f>SUM(K1:K55)</f>
        <v>0</v>
      </c>
      <c r="L56" s="91">
        <v>0</v>
      </c>
      <c r="M56" s="94" t="s">
        <v>30</v>
      </c>
      <c r="N56" s="64"/>
      <c r="O56" s="64"/>
    </row>
    <row r="57" spans="1:15" ht="15.75" x14ac:dyDescent="0.25">
      <c r="A57" s="60"/>
      <c r="B57" s="60"/>
      <c r="C57" s="60"/>
      <c r="D57" s="60"/>
      <c r="E57" s="60"/>
      <c r="F57" s="60"/>
      <c r="G57" s="61" t="s">
        <v>28</v>
      </c>
      <c r="H57" s="60"/>
      <c r="I57" s="62"/>
      <c r="J57" s="65" t="str">
        <f>IF(L57&gt;=0,L57,TEXT(L57*-1,"-hh:mm"))</f>
        <v>-20:00</v>
      </c>
      <c r="K57" s="88"/>
      <c r="L57" s="88">
        <f>SUM(L1:L56)-I9</f>
        <v>-5.833333333333333</v>
      </c>
      <c r="M57" s="81"/>
      <c r="N57" s="64"/>
      <c r="O57" s="64"/>
    </row>
    <row r="58" spans="1:15" ht="15.75" x14ac:dyDescent="0.25">
      <c r="A58" s="60"/>
      <c r="B58" s="60"/>
      <c r="C58" s="60"/>
      <c r="D58" s="60"/>
      <c r="E58" s="60"/>
      <c r="F58" s="60"/>
      <c r="G58" s="61"/>
      <c r="H58" s="60"/>
      <c r="I58" s="62"/>
      <c r="J58" s="65"/>
      <c r="K58" s="88"/>
      <c r="L58" s="88"/>
      <c r="M58" s="64"/>
      <c r="N58" s="64"/>
      <c r="O58" s="64"/>
    </row>
    <row r="59" spans="1:15" x14ac:dyDescent="0.25">
      <c r="A59" s="66"/>
      <c r="B59" s="17"/>
      <c r="C59" s="17"/>
      <c r="D59" s="17"/>
      <c r="E59" s="17"/>
      <c r="F59" s="17"/>
      <c r="G59" s="67"/>
      <c r="H59" s="17"/>
      <c r="I59" s="67"/>
      <c r="J59" s="68"/>
      <c r="K59" s="92"/>
      <c r="L59" s="92"/>
      <c r="M59" s="30"/>
      <c r="N59" s="30"/>
      <c r="O59" s="30"/>
    </row>
    <row r="60" spans="1:15" x14ac:dyDescent="0.25">
      <c r="A60" s="69"/>
      <c r="B60" s="17"/>
      <c r="C60" s="17"/>
      <c r="D60" s="17"/>
      <c r="E60" s="17"/>
      <c r="F60" s="17"/>
      <c r="G60" s="67"/>
      <c r="H60" s="17"/>
      <c r="I60" s="67"/>
      <c r="J60" s="68"/>
      <c r="K60" s="92"/>
      <c r="L60" s="92"/>
      <c r="M60" s="30"/>
      <c r="N60" s="30"/>
      <c r="O60" s="30"/>
    </row>
    <row r="61" spans="1:15" ht="15.75" x14ac:dyDescent="0.3">
      <c r="A61" s="107"/>
      <c r="B61" s="107"/>
      <c r="C61" s="107"/>
      <c r="D61" s="107"/>
      <c r="E61" s="107"/>
      <c r="F61" s="107"/>
      <c r="G61" s="107"/>
      <c r="H61" s="107"/>
      <c r="I61" s="107"/>
      <c r="J61" s="107"/>
      <c r="K61" s="88"/>
      <c r="L61" s="88"/>
      <c r="M61" s="7"/>
      <c r="N61" s="7"/>
      <c r="O61" s="7"/>
    </row>
    <row r="62" spans="1:15" ht="15.75" x14ac:dyDescent="0.3">
      <c r="A62" s="70"/>
      <c r="B62" s="71"/>
      <c r="C62" s="71"/>
      <c r="D62" s="86"/>
      <c r="E62" s="86"/>
      <c r="F62" s="86"/>
      <c r="G62" s="17"/>
      <c r="H62" s="6"/>
      <c r="I62" s="71"/>
      <c r="J62" s="86"/>
      <c r="K62" s="88"/>
      <c r="L62" s="88"/>
      <c r="M62" s="73"/>
      <c r="N62" s="73"/>
      <c r="O62" s="73"/>
    </row>
  </sheetData>
  <mergeCells count="22">
    <mergeCell ref="A34:D34"/>
    <mergeCell ref="A1:F1"/>
    <mergeCell ref="F3:G3"/>
    <mergeCell ref="G5:J5"/>
    <mergeCell ref="G14:H14"/>
    <mergeCell ref="G15:H15"/>
    <mergeCell ref="D17:E17"/>
    <mergeCell ref="G17:H17"/>
    <mergeCell ref="H24:I24"/>
    <mergeCell ref="A25:D25"/>
    <mergeCell ref="D26:E26"/>
    <mergeCell ref="G26:H26"/>
    <mergeCell ref="H33:I33"/>
    <mergeCell ref="H51:I51"/>
    <mergeCell ref="A52:D52"/>
    <mergeCell ref="A61:J61"/>
    <mergeCell ref="D35:E35"/>
    <mergeCell ref="G35:H35"/>
    <mergeCell ref="H42:I42"/>
    <mergeCell ref="A43:D43"/>
    <mergeCell ref="D44:E44"/>
    <mergeCell ref="G44:H44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NOUVELLEFEUILLE">
                <anchor moveWithCells="1" sizeWithCells="1">
                  <from>
                    <xdr:col>12</xdr:col>
                    <xdr:colOff>704850</xdr:colOff>
                    <xdr:row>0</xdr:row>
                    <xdr:rowOff>114300</xdr:rowOff>
                  </from>
                  <to>
                    <xdr:col>14</xdr:col>
                    <xdr:colOff>704850</xdr:colOff>
                    <xdr:row>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horaire_défaut1">
                <anchor moveWithCells="1" sizeWithCells="1">
                  <from>
                    <xdr:col>13</xdr:col>
                    <xdr:colOff>38100</xdr:colOff>
                    <xdr:row>18</xdr:row>
                    <xdr:rowOff>9525</xdr:rowOff>
                  </from>
                  <to>
                    <xdr:col>15</xdr:col>
                    <xdr:colOff>38100</xdr:colOff>
                    <xdr:row>20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horaire_défaut2">
                <anchor moveWithCells="1" sizeWithCells="1">
                  <from>
                    <xdr:col>13</xdr:col>
                    <xdr:colOff>38100</xdr:colOff>
                    <xdr:row>26</xdr:row>
                    <xdr:rowOff>152400</xdr:rowOff>
                  </from>
                  <to>
                    <xdr:col>15</xdr:col>
                    <xdr:colOff>38100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 macro="[0]!horaire_défaut3">
                <anchor moveWithCells="1" sizeWithCells="1">
                  <from>
                    <xdr:col>13</xdr:col>
                    <xdr:colOff>38100</xdr:colOff>
                    <xdr:row>35</xdr:row>
                    <xdr:rowOff>152400</xdr:rowOff>
                  </from>
                  <to>
                    <xdr:col>15</xdr:col>
                    <xdr:colOff>38100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defaultSize="0" print="0" autoFill="0" autoPict="0" macro="[0]!horaire_défaut4">
                <anchor moveWithCells="1" sizeWithCells="1">
                  <from>
                    <xdr:col>13</xdr:col>
                    <xdr:colOff>38100</xdr:colOff>
                    <xdr:row>44</xdr:row>
                    <xdr:rowOff>161925</xdr:rowOff>
                  </from>
                  <to>
                    <xdr:col>15</xdr:col>
                    <xdr:colOff>38100</xdr:colOff>
                    <xdr:row>47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vierge</vt:lpstr>
      <vt:lpstr>27 fév. - 24 mars 2017</vt:lpstr>
      <vt:lpstr>'27 fév. - 24 mars 2017'!Cumul_horaire_annuel</vt:lpstr>
      <vt:lpstr>vierge!Cumul_horaire_annuel</vt:lpstr>
      <vt:lpstr>'27 fév. - 24 mars 2017'!Horaire_hebdomadaire_de_référence</vt:lpstr>
      <vt:lpstr>vierge!Horaire_hebdomadaire_de_référence</vt:lpstr>
      <vt:lpstr>'27 fév. - 24 mars 2017'!Horaire_journalier_de_référence</vt:lpstr>
      <vt:lpstr>vierge!Horaire_journalier_de_référence</vt:lpstr>
      <vt:lpstr>'27 fév. - 24 mars 2017'!Report_négatif</vt:lpstr>
      <vt:lpstr>vierge!Report_négatif</vt:lpstr>
      <vt:lpstr>'27 fév. - 24 mars 2017'!Report_reliquat_mois_précédent</vt:lpstr>
      <vt:lpstr>vierge!Report_reliquat_mois_précédent</vt:lpstr>
    </vt:vector>
  </TitlesOfParts>
  <Company>ADMR08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lastModifiedBy>Alexandre LORENT</cp:lastModifiedBy>
  <cp:lastPrinted>2013-02-01T13:11:43Z</cp:lastPrinted>
  <dcterms:created xsi:type="dcterms:W3CDTF">2012-11-26T10:20:33Z</dcterms:created>
  <dcterms:modified xsi:type="dcterms:W3CDTF">2017-03-10T11:07:56Z</dcterms:modified>
</cp:coreProperties>
</file>