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workbookProtection workbookPassword="C0BE" lockStructure="1"/>
  <bookViews>
    <workbookView showHorizontalScroll="0" showVerticalScroll="0" showSheetTabs="0" xWindow="120" yWindow="255" windowWidth="21840" windowHeight="9705"/>
  </bookViews>
  <sheets>
    <sheet name="HOME" sheetId="2" r:id="rId1"/>
    <sheet name="Cricket" sheetId="1" r:id="rId2"/>
    <sheet name="X01" sheetId="3" r:id="rId3"/>
    <sheet name="PLAYERS" sheetId="4" r:id="rId4"/>
  </sheets>
  <definedNames>
    <definedName name="_xlnm._FilterDatabase" localSheetId="0" hidden="1">HOME!$B$4:$B$16</definedName>
    <definedName name="noms">HOME!#REF!</definedName>
  </definedNames>
  <calcPr calcId="144525"/>
</workbook>
</file>

<file path=xl/calcChain.xml><?xml version="1.0" encoding="utf-8"?>
<calcChain xmlns="http://schemas.openxmlformats.org/spreadsheetml/2006/main">
  <c r="B18" i="2" l="1"/>
  <c r="B19" i="2"/>
  <c r="B20" i="2"/>
  <c r="B21" i="2"/>
  <c r="B22" i="2"/>
  <c r="B23" i="2"/>
  <c r="B24" i="2"/>
  <c r="B25" i="2"/>
  <c r="B26" i="2"/>
  <c r="B27" i="2"/>
  <c r="B28" i="2"/>
  <c r="B17" i="2"/>
  <c r="E6" i="2" l="1"/>
  <c r="G1" i="3" l="1"/>
  <c r="N5" i="3"/>
  <c r="L5" i="3"/>
  <c r="J7" i="3"/>
  <c r="N14" i="1" l="1"/>
  <c r="L9" i="1"/>
  <c r="M9" i="1"/>
  <c r="N9" i="1"/>
  <c r="N13" i="1"/>
  <c r="N12" i="1"/>
  <c r="N11" i="1"/>
  <c r="N10" i="1"/>
  <c r="M14" i="1"/>
  <c r="M13" i="1"/>
  <c r="M12" i="1"/>
  <c r="M11" i="1"/>
  <c r="M10" i="1"/>
  <c r="L14" i="1"/>
  <c r="L13" i="1"/>
  <c r="L12" i="1"/>
  <c r="L11" i="1"/>
  <c r="L10" i="1"/>
  <c r="N8" i="1"/>
  <c r="M8" i="1"/>
  <c r="L8" i="1"/>
  <c r="D14" i="1" l="1"/>
  <c r="D13" i="1"/>
  <c r="D12" i="1"/>
  <c r="D11" i="1"/>
  <c r="D10" i="1"/>
  <c r="D9" i="1"/>
  <c r="D8" i="1"/>
  <c r="H6" i="2"/>
  <c r="G6" i="2"/>
  <c r="F6" i="2"/>
  <c r="H14" i="1"/>
  <c r="H13" i="1"/>
  <c r="H12" i="1"/>
  <c r="H11" i="1"/>
  <c r="H10" i="1"/>
  <c r="H9" i="1"/>
  <c r="H8" i="1"/>
  <c r="J14" i="1"/>
  <c r="J13" i="1"/>
  <c r="J12" i="1"/>
  <c r="J11" i="1"/>
  <c r="J10" i="1"/>
  <c r="J9" i="1"/>
  <c r="J8" i="1"/>
  <c r="R14" i="1"/>
  <c r="R13" i="1"/>
  <c r="R12" i="1"/>
  <c r="R11" i="1"/>
  <c r="R10" i="1"/>
  <c r="R9" i="1"/>
  <c r="R8" i="1"/>
  <c r="I9" i="1"/>
  <c r="I10" i="1"/>
  <c r="I11" i="1"/>
  <c r="I12" i="1"/>
  <c r="I13" i="1"/>
  <c r="I14" i="1"/>
  <c r="I8" i="1"/>
  <c r="L5" i="1" l="1"/>
  <c r="N3" i="3"/>
  <c r="H5" i="1"/>
  <c r="L3" i="3"/>
  <c r="L6" i="1"/>
  <c r="H6" i="1"/>
</calcChain>
</file>

<file path=xl/sharedStrings.xml><?xml version="1.0" encoding="utf-8"?>
<sst xmlns="http://schemas.openxmlformats.org/spreadsheetml/2006/main" count="16" uniqueCount="14">
  <si>
    <t>B</t>
  </si>
  <si>
    <t>CRICKET</t>
  </si>
  <si>
    <t>Player 1</t>
  </si>
  <si>
    <t>Player 2</t>
  </si>
  <si>
    <t>DARTS CALC</t>
  </si>
  <si>
    <t>PLAYERS:</t>
  </si>
  <si>
    <t>-</t>
  </si>
  <si>
    <t>SHOOTS</t>
  </si>
  <si>
    <t>Game</t>
  </si>
  <si>
    <t>TEAM 1</t>
  </si>
  <si>
    <t>TEAM 2</t>
  </si>
  <si>
    <t>double out</t>
  </si>
  <si>
    <t>Name</t>
  </si>
  <si>
    <t>player
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</si>
</sst>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36"/>
      <color theme="0"/>
      <name val="Castellar"/>
      <family val="1"/>
    </font>
    <font>
      <b/>
      <sz val="48"/>
      <color theme="0"/>
      <name val="Bradley Hand ITC"/>
      <family val="4"/>
    </font>
    <font>
      <sz val="11"/>
      <color rgb="FF009900"/>
      <name val="Calibri"/>
      <family val="2"/>
      <scheme val="minor"/>
    </font>
    <font>
      <i/>
      <sz val="11"/>
      <color rgb="FF3C8713"/>
      <name val="Calibri"/>
      <family val="2"/>
      <scheme val="minor"/>
    </font>
    <font>
      <sz val="11"/>
      <color rgb="FF3C8713"/>
      <name val="Calibri"/>
      <family val="2"/>
      <scheme val="minor"/>
    </font>
    <font>
      <u/>
      <sz val="11"/>
      <color theme="0"/>
      <name val="Castellar"/>
      <family val="1"/>
    </font>
    <font>
      <sz val="8"/>
      <color theme="0"/>
      <name val="Castellar"/>
      <family val="1"/>
    </font>
    <font>
      <i/>
      <u/>
      <sz val="36"/>
      <color theme="0"/>
      <name val="Castellar"/>
      <family val="1"/>
    </font>
    <font>
      <u/>
      <sz val="26"/>
      <color theme="0"/>
      <name val="Brush Script MT"/>
      <family val="4"/>
    </font>
    <font>
      <i/>
      <sz val="48"/>
      <color theme="0"/>
      <name val="Castellar"/>
      <family val="1"/>
    </font>
    <font>
      <i/>
      <sz val="9"/>
      <color theme="0"/>
      <name val="Castellar"/>
      <family val="1"/>
    </font>
    <font>
      <b/>
      <sz val="11"/>
      <color theme="0"/>
      <name val="Brush Script MT"/>
      <family val="4"/>
    </font>
    <font>
      <i/>
      <sz val="7"/>
      <color theme="0"/>
      <name val="Castellar"/>
      <family val="1"/>
    </font>
    <font>
      <sz val="16"/>
      <color theme="0"/>
      <name val="Brush Script MT"/>
      <family val="4"/>
    </font>
    <font>
      <b/>
      <i/>
      <sz val="11"/>
      <color theme="0"/>
      <name val="Calibri"/>
      <family val="2"/>
      <scheme val="minor"/>
    </font>
    <font>
      <b/>
      <i/>
      <sz val="16"/>
      <color theme="0"/>
      <name val="Brush Script MT"/>
      <family val="4"/>
    </font>
    <font>
      <sz val="18"/>
      <color theme="0"/>
      <name val="Brush Script MT"/>
      <family val="4"/>
    </font>
    <font>
      <sz val="24"/>
      <color theme="0"/>
      <name val="Brush Script MT"/>
      <family val="4"/>
    </font>
    <font>
      <sz val="26"/>
      <color theme="0"/>
      <name val="Brush Script MT"/>
      <family val="4"/>
    </font>
    <font>
      <sz val="14"/>
      <color theme="0"/>
      <name val="Brush Script MT"/>
      <family val="4"/>
    </font>
    <font>
      <b/>
      <sz val="28"/>
      <color theme="0"/>
      <name val="Brush Script MT"/>
      <family val="4"/>
    </font>
    <font>
      <b/>
      <i/>
      <sz val="28"/>
      <color theme="0"/>
      <name val="Brush Script MT"/>
      <family val="4"/>
    </font>
    <font>
      <sz val="10"/>
      <color theme="0"/>
      <name val="Castellar"/>
      <family val="1"/>
    </font>
    <font>
      <sz val="12"/>
      <color theme="0"/>
      <name val="Brush Script MT"/>
      <family val="4"/>
    </font>
    <font>
      <u/>
      <sz val="12"/>
      <color theme="0"/>
      <name val="Brush Script MT"/>
      <family val="4"/>
    </font>
    <font>
      <b/>
      <sz val="11"/>
      <color theme="0"/>
      <name val="Calibri"/>
      <family val="2"/>
      <scheme val="minor"/>
    </font>
    <font>
      <sz val="16"/>
      <color theme="0"/>
      <name val="Castellar"/>
      <family val="1"/>
    </font>
  </fonts>
  <fills count="6">
    <fill>
      <patternFill patternType="none"/>
    </fill>
    <fill>
      <patternFill patternType="gray125"/>
    </fill>
    <fill>
      <patternFill patternType="solid">
        <fgColor rgb="FF3C8713"/>
        <bgColor indexed="64"/>
      </patternFill>
    </fill>
    <fill>
      <patternFill patternType="solid">
        <fgColor theme="4" tint="0.39997558519241921"/>
        <bgColor indexed="64"/>
      </patternFill>
    </fill>
    <fill>
      <gradientFill type="path" left="0.5" right="0.5" top="0.5" bottom="0.5">
        <stop position="0">
          <color rgb="FFFF3399"/>
        </stop>
        <stop position="1">
          <color rgb="FF3C8713"/>
        </stop>
      </gradientFill>
    </fill>
    <fill>
      <patternFill patternType="solid">
        <fgColor rgb="FF3C8713"/>
        <bgColor auto="1"/>
      </patternFill>
    </fill>
  </fills>
  <borders count="28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5" fillId="2" borderId="1" xfId="0" applyFont="1" applyFill="1" applyBorder="1" applyAlignment="1" applyProtection="1">
      <alignment horizontal="center" vertical="center" shrinkToFit="1"/>
      <protection locked="0"/>
    </xf>
    <xf numFmtId="0" fontId="5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0" xfId="0" applyFont="1" applyFill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23" fillId="2" borderId="0" xfId="0" applyFont="1" applyFill="1" applyAlignment="1" applyProtection="1">
      <alignment horizontal="center" vertical="center"/>
      <protection locked="0"/>
    </xf>
    <xf numFmtId="0" fontId="32" fillId="2" borderId="0" xfId="0" applyFont="1" applyFill="1" applyAlignment="1" applyProtection="1">
      <alignment horizontal="left" vertical="center"/>
      <protection locked="0"/>
    </xf>
    <xf numFmtId="0" fontId="21" fillId="4" borderId="14" xfId="0" applyFont="1" applyFill="1" applyBorder="1" applyAlignment="1" applyProtection="1">
      <alignment horizontal="center" vertical="center"/>
      <protection locked="0"/>
    </xf>
    <xf numFmtId="0" fontId="21" fillId="5" borderId="15" xfId="0" applyFont="1" applyFill="1" applyBorder="1" applyAlignment="1" applyProtection="1">
      <alignment horizontal="center" vertical="center"/>
      <protection locked="0"/>
    </xf>
    <xf numFmtId="0" fontId="21" fillId="5" borderId="16" xfId="0" applyFont="1" applyFill="1" applyBorder="1" applyAlignment="1" applyProtection="1">
      <alignment horizontal="center" vertical="center"/>
      <protection locked="0"/>
    </xf>
    <xf numFmtId="0" fontId="32" fillId="2" borderId="0" xfId="0" applyFont="1" applyFill="1" applyAlignment="1" applyProtection="1">
      <alignment horizontal="right" vertical="center"/>
      <protection locked="0"/>
    </xf>
    <xf numFmtId="0" fontId="28" fillId="2" borderId="17" xfId="0" applyFont="1" applyFill="1" applyBorder="1" applyAlignment="1" applyProtection="1">
      <alignment horizontal="center" vertical="center"/>
      <protection locked="0"/>
    </xf>
    <xf numFmtId="0" fontId="28" fillId="2" borderId="18" xfId="0" applyFont="1" applyFill="1" applyBorder="1" applyAlignment="1" applyProtection="1">
      <alignment horizontal="center" vertical="center"/>
      <protection locked="0"/>
    </xf>
    <xf numFmtId="0" fontId="28" fillId="2" borderId="19" xfId="0" applyFont="1" applyFill="1" applyBorder="1" applyAlignment="1" applyProtection="1">
      <alignment horizontal="center" vertical="center"/>
      <protection locked="0"/>
    </xf>
    <xf numFmtId="0" fontId="33" fillId="2" borderId="0" xfId="0" applyFont="1" applyFill="1" applyBorder="1" applyAlignment="1" applyProtection="1">
      <alignment horizontal="left" vertical="center" shrinkToFit="1"/>
      <protection locked="0"/>
    </xf>
    <xf numFmtId="0" fontId="13" fillId="2" borderId="0" xfId="0" applyFont="1" applyFill="1" applyAlignment="1" applyProtection="1">
      <alignment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22" fillId="2" borderId="0" xfId="0" applyFont="1" applyFill="1" applyAlignment="1" applyProtection="1">
      <alignment horizontal="right" vertical="center"/>
      <protection locked="0"/>
    </xf>
    <xf numFmtId="0" fontId="28" fillId="2" borderId="0" xfId="0" applyFont="1" applyFill="1" applyAlignment="1" applyProtection="1">
      <alignment vertical="center"/>
      <protection locked="0"/>
    </xf>
    <xf numFmtId="0" fontId="30" fillId="2" borderId="0" xfId="0" applyFont="1" applyFill="1" applyAlignment="1" applyProtection="1">
      <alignment horizontal="center" vertical="center"/>
      <protection locked="0"/>
    </xf>
    <xf numFmtId="0" fontId="22" fillId="2" borderId="0" xfId="0" applyFont="1" applyFill="1" applyAlignment="1" applyProtection="1">
      <alignment horizontal="left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right" vertical="center"/>
      <protection locked="0"/>
    </xf>
    <xf numFmtId="0" fontId="30" fillId="5" borderId="0" xfId="0" applyFont="1" applyFill="1" applyAlignment="1" applyProtection="1">
      <alignment horizontal="center"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1" fontId="28" fillId="2" borderId="0" xfId="0" applyNumberFormat="1" applyFont="1" applyFill="1" applyAlignment="1" applyProtection="1">
      <alignment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27" fillId="2" borderId="0" xfId="0" applyFont="1" applyFill="1" applyAlignment="1" applyProtection="1">
      <alignment vertical="center"/>
      <protection locked="0"/>
    </xf>
    <xf numFmtId="0" fontId="22" fillId="2" borderId="0" xfId="0" applyFont="1" applyFill="1" applyAlignment="1" applyProtection="1">
      <alignment vertical="center"/>
      <protection locked="0"/>
    </xf>
    <xf numFmtId="0" fontId="24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horizontal="right" vertical="center"/>
      <protection locked="0"/>
    </xf>
    <xf numFmtId="0" fontId="15" fillId="2" borderId="11" xfId="0" applyFont="1" applyFill="1" applyBorder="1" applyAlignment="1" applyProtection="1">
      <alignment horizontal="center" vertical="center"/>
      <protection locked="0"/>
    </xf>
    <xf numFmtId="0" fontId="15" fillId="2" borderId="12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shrinkToFit="1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34" fillId="2" borderId="0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 shrinkToFit="1"/>
    </xf>
    <xf numFmtId="0" fontId="1" fillId="2" borderId="25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shrinkToFit="1"/>
      <protection locked="0"/>
    </xf>
    <xf numFmtId="0" fontId="1" fillId="2" borderId="27" xfId="0" applyFont="1" applyFill="1" applyBorder="1" applyAlignment="1" applyProtection="1">
      <alignment horizontal="center" vertical="center" shrinkToFit="1"/>
      <protection locked="0"/>
    </xf>
    <xf numFmtId="0" fontId="0" fillId="2" borderId="0" xfId="0" applyFill="1" applyAlignment="1" applyProtection="1">
      <protection locked="0"/>
    </xf>
    <xf numFmtId="0" fontId="8" fillId="2" borderId="0" xfId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0" fillId="2" borderId="6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9" xfId="0" applyFill="1" applyBorder="1" applyAlignment="1" applyProtection="1">
      <alignment vertical="center"/>
      <protection locked="0"/>
    </xf>
    <xf numFmtId="0" fontId="11" fillId="2" borderId="0" xfId="0" applyFont="1" applyFill="1" applyAlignment="1" applyProtection="1">
      <alignment vertical="center"/>
      <protection locked="0"/>
    </xf>
    <xf numFmtId="0" fontId="34" fillId="2" borderId="0" xfId="0" applyFont="1" applyFill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31" fillId="2" borderId="3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 shrinkToFit="1"/>
      <protection locked="0"/>
    </xf>
    <xf numFmtId="0" fontId="17" fillId="2" borderId="5" xfId="0" applyFont="1" applyFill="1" applyBorder="1" applyAlignment="1" applyProtection="1">
      <alignment horizontal="center" vertical="center" shrinkToFit="1"/>
      <protection locked="0"/>
    </xf>
    <xf numFmtId="0" fontId="17" fillId="2" borderId="4" xfId="0" applyFont="1" applyFill="1" applyBorder="1" applyAlignment="1" applyProtection="1">
      <alignment horizontal="center" vertical="center" shrinkToFit="1"/>
      <protection locked="0"/>
    </xf>
    <xf numFmtId="0" fontId="18" fillId="2" borderId="0" xfId="0" applyFont="1" applyFill="1" applyAlignment="1" applyProtection="1">
      <alignment horizontal="center" vertical="center"/>
      <protection locked="0"/>
    </xf>
    <xf numFmtId="0" fontId="19" fillId="2" borderId="0" xfId="0" applyFont="1" applyFill="1" applyBorder="1" applyAlignment="1" applyProtection="1">
      <alignment horizontal="center"/>
      <protection locked="0"/>
    </xf>
    <xf numFmtId="0" fontId="29" fillId="2" borderId="13" xfId="0" applyFont="1" applyFill="1" applyBorder="1" applyAlignment="1" applyProtection="1">
      <alignment horizontal="center" vertical="center"/>
      <protection locked="0"/>
    </xf>
    <xf numFmtId="0" fontId="29" fillId="3" borderId="13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top" shrinkToFit="1"/>
      <protection locked="0"/>
    </xf>
    <xf numFmtId="0" fontId="17" fillId="4" borderId="23" xfId="0" applyFont="1" applyFill="1" applyBorder="1" applyAlignment="1" applyProtection="1">
      <alignment horizontal="center" vertical="top" shrinkToFit="1"/>
      <protection locked="0"/>
    </xf>
    <xf numFmtId="0" fontId="17" fillId="5" borderId="0" xfId="0" applyFont="1" applyFill="1" applyBorder="1" applyAlignment="1" applyProtection="1">
      <alignment horizontal="center" vertical="top" shrinkToFit="1"/>
      <protection locked="0"/>
    </xf>
    <xf numFmtId="0" fontId="19" fillId="2" borderId="0" xfId="0" applyFont="1" applyFill="1" applyAlignment="1" applyProtection="1">
      <alignment horizontal="center"/>
      <protection locked="0"/>
    </xf>
    <xf numFmtId="0" fontId="19" fillId="2" borderId="6" xfId="0" applyFont="1" applyFill="1" applyBorder="1" applyAlignment="1" applyProtection="1">
      <alignment horizontal="center" vertical="top"/>
      <protection locked="0"/>
    </xf>
    <xf numFmtId="0" fontId="19" fillId="2" borderId="0" xfId="0" applyFont="1" applyFill="1" applyAlignment="1" applyProtection="1">
      <alignment horizontal="center" vertical="top"/>
      <protection locked="0"/>
    </xf>
    <xf numFmtId="0" fontId="35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2"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3C8713"/>
      </font>
    </dxf>
    <dxf>
      <font>
        <color rgb="FF3C8713"/>
      </font>
    </dxf>
    <dxf>
      <font>
        <color rgb="FF3C8713"/>
      </font>
    </dxf>
    <dxf>
      <font>
        <color rgb="FF3C8713"/>
      </font>
    </dxf>
    <dxf>
      <font>
        <color rgb="FF3C8713"/>
      </font>
    </dxf>
    <dxf>
      <font>
        <color rgb="FF3C8713"/>
      </font>
    </dxf>
    <dxf>
      <font>
        <color rgb="FF3C8713"/>
      </font>
    </dxf>
    <dxf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ont>
        <strike val="0"/>
      </font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ont>
        <strike val="0"/>
      </font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ont>
        <strike val="0"/>
      </font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ont>
        <strike val="0"/>
      </font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ont>
        <strike val="0"/>
      </font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ont>
        <strike val="0"/>
      </font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  <dxf>
      <font>
        <strike val="0"/>
      </font>
      <fill>
        <gradientFill degree="90">
          <stop position="0">
            <color rgb="FF3C8713"/>
          </stop>
          <stop position="0.5">
            <color theme="0"/>
          </stop>
          <stop position="1">
            <color rgb="FF3C8713"/>
          </stop>
        </gradientFill>
      </fill>
    </dxf>
  </dxfs>
  <tableStyles count="0" defaultTableStyle="TableStyleMedium2" defaultPivotStyle="PivotStyleLight16"/>
  <colors>
    <mruColors>
      <color rgb="FF3C8713"/>
      <color rgb="FFFF3399"/>
      <color rgb="FFF329D6"/>
      <color rgb="FFFF0066"/>
      <color rgb="FF00EA0B"/>
      <color rgb="FF009900"/>
      <color rgb="FFFFFFCC"/>
      <color rgb="FFFFFF99"/>
      <color rgb="FF3366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$E$5" fmlaRange="$B$4:$B$28" val="0"/>
</file>

<file path=xl/ctrlProps/ctrlProp2.xml><?xml version="1.0" encoding="utf-8"?>
<formControlPr xmlns="http://schemas.microsoft.com/office/spreadsheetml/2009/9/main" objectType="Drop" dropStyle="combo" dx="16" fmlaLink="$F$5" fmlaRange="$B$4:$B$28" val="0"/>
</file>

<file path=xl/ctrlProps/ctrlProp3.xml><?xml version="1.0" encoding="utf-8"?>
<formControlPr xmlns="http://schemas.microsoft.com/office/spreadsheetml/2009/9/main" objectType="Drop" dropStyle="combo" dx="16" fmlaLink="$G$5" fmlaRange="$B$4:$B$28" val="0"/>
</file>

<file path=xl/ctrlProps/ctrlProp4.xml><?xml version="1.0" encoding="utf-8"?>
<formControlPr xmlns="http://schemas.microsoft.com/office/spreadsheetml/2009/9/main" objectType="Drop" dropStyle="combo" dx="16" fmlaLink="$H$5" fmlaRange="$B$4:$B$28" val="0"/>
</file>

<file path=xl/ctrlProps/ctrlProp5.xml><?xml version="1.0" encoding="utf-8"?>
<formControlPr xmlns="http://schemas.microsoft.com/office/spreadsheetml/2009/9/main" objectType="Drop" dropLines="4" dropStyle="combo" dx="16" fmlaLink="$Q$4" fmlaRange="$Q$5:$Q$8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'X01'!H13"/><Relationship Id="rId1" Type="http://schemas.openxmlformats.org/officeDocument/2006/relationships/hyperlink" Target="#Cricket!C2"/><Relationship Id="rId4" Type="http://schemas.openxmlformats.org/officeDocument/2006/relationships/hyperlink" Target="#PLAYERS!D5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HOME!D9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HOME!D9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HOME!D9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9525</xdr:rowOff>
        </xdr:from>
        <xdr:to>
          <xdr:col>4</xdr:col>
          <xdr:colOff>819150</xdr:colOff>
          <xdr:row>5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9525</xdr:rowOff>
        </xdr:from>
        <xdr:to>
          <xdr:col>5</xdr:col>
          <xdr:colOff>819150</xdr:colOff>
          <xdr:row>5</xdr:row>
          <xdr:rowOff>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9525</xdr:rowOff>
        </xdr:from>
        <xdr:to>
          <xdr:col>6</xdr:col>
          <xdr:colOff>819150</xdr:colOff>
          <xdr:row>5</xdr:row>
          <xdr:rowOff>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9525</xdr:rowOff>
        </xdr:from>
        <xdr:to>
          <xdr:col>7</xdr:col>
          <xdr:colOff>819150</xdr:colOff>
          <xdr:row>5</xdr:row>
          <xdr:rowOff>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442746</xdr:colOff>
      <xdr:row>7</xdr:row>
      <xdr:rowOff>9192</xdr:rowOff>
    </xdr:from>
    <xdr:to>
      <xdr:col>5</xdr:col>
      <xdr:colOff>587056</xdr:colOff>
      <xdr:row>9</xdr:row>
      <xdr:rowOff>99606</xdr:rowOff>
    </xdr:to>
    <xdr:sp macro="" textlink="">
      <xdr:nvSpPr>
        <xdr:cNvPr id="10" name="Rounded Rectangle 1">
          <a:hlinkClick xmlns:r="http://schemas.openxmlformats.org/officeDocument/2006/relationships" r:id="rId1" tooltip="PLAY CRICKET"/>
        </xdr:cNvPr>
        <xdr:cNvSpPr/>
      </xdr:nvSpPr>
      <xdr:spPr>
        <a:xfrm>
          <a:off x="3411918" y="2328037"/>
          <a:ext cx="972000" cy="432000"/>
        </a:xfrm>
        <a:prstGeom prst="roundRect">
          <a:avLst/>
        </a:prstGeom>
        <a:solidFill>
          <a:srgbClr val="3C8713"/>
        </a:solidFill>
        <a:ln w="50800" cmpd="dbl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ctr"/>
          <a:r>
            <a:rPr lang="fr-FR" sz="1400" b="0" i="0">
              <a:latin typeface="Castellar" pitchFamily="18" charset="0"/>
            </a:rPr>
            <a:t>CRICKET</a:t>
          </a:r>
        </a:p>
      </xdr:txBody>
    </xdr:sp>
    <xdr:clientData/>
  </xdr:twoCellAnchor>
  <xdr:twoCellAnchor editAs="oneCell">
    <xdr:from>
      <xdr:col>6</xdr:col>
      <xdr:colOff>214636</xdr:colOff>
      <xdr:row>7</xdr:row>
      <xdr:rowOff>9183</xdr:rowOff>
    </xdr:from>
    <xdr:to>
      <xdr:col>7</xdr:col>
      <xdr:colOff>358947</xdr:colOff>
      <xdr:row>9</xdr:row>
      <xdr:rowOff>99597</xdr:rowOff>
    </xdr:to>
    <xdr:sp macro="" textlink="">
      <xdr:nvSpPr>
        <xdr:cNvPr id="12" name="Rounded Rectangle 1">
          <a:hlinkClick xmlns:r="http://schemas.openxmlformats.org/officeDocument/2006/relationships" r:id="rId2" tooltip="PLAY 101, 301, 501 &amp; 701"/>
        </xdr:cNvPr>
        <xdr:cNvSpPr/>
      </xdr:nvSpPr>
      <xdr:spPr>
        <a:xfrm>
          <a:off x="4839188" y="2328028"/>
          <a:ext cx="972000" cy="432000"/>
        </a:xfrm>
        <a:prstGeom prst="roundRect">
          <a:avLst/>
        </a:prstGeom>
        <a:solidFill>
          <a:srgbClr val="3C8713"/>
        </a:solidFill>
        <a:ln w="50800" cmpd="dbl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>
              <a:latin typeface="Castellar" pitchFamily="18" charset="0"/>
            </a:rPr>
            <a:t>X01</a:t>
          </a:r>
        </a:p>
        <a:p>
          <a:pPr algn="ctr"/>
          <a:r>
            <a:rPr lang="fr-FR" sz="500" b="0" i="0">
              <a:latin typeface="Castellar" pitchFamily="18" charset="0"/>
            </a:rPr>
            <a:t>Double OUT</a:t>
          </a:r>
        </a:p>
      </xdr:txBody>
    </xdr:sp>
    <xdr:clientData/>
  </xdr:twoCellAnchor>
  <xdr:twoCellAnchor editAs="oneCell">
    <xdr:from>
      <xdr:col>1</xdr:col>
      <xdr:colOff>327696</xdr:colOff>
      <xdr:row>0</xdr:row>
      <xdr:rowOff>133349</xdr:rowOff>
    </xdr:from>
    <xdr:to>
      <xdr:col>2</xdr:col>
      <xdr:colOff>474599</xdr:colOff>
      <xdr:row>1</xdr:row>
      <xdr:rowOff>205178</xdr:rowOff>
    </xdr:to>
    <xdr:grpSp>
      <xdr:nvGrpSpPr>
        <xdr:cNvPr id="5" name="Groupe 4"/>
        <xdr:cNvGrpSpPr/>
      </xdr:nvGrpSpPr>
      <xdr:grpSpPr>
        <a:xfrm>
          <a:off x="994446" y="133349"/>
          <a:ext cx="1004153" cy="1006470"/>
          <a:chOff x="702125" y="141514"/>
          <a:chExt cx="1008000" cy="1008000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03754" y="245538"/>
            <a:ext cx="804742" cy="810838"/>
          </a:xfrm>
          <a:prstGeom prst="rect">
            <a:avLst/>
          </a:prstGeom>
        </xdr:spPr>
      </xdr:pic>
      <xdr:sp macro="" textlink="">
        <xdr:nvSpPr>
          <xdr:cNvPr id="4" name="Ellipse 3"/>
          <xdr:cNvSpPr/>
        </xdr:nvSpPr>
        <xdr:spPr>
          <a:xfrm>
            <a:off x="702125" y="141514"/>
            <a:ext cx="1008000" cy="1008000"/>
          </a:xfrm>
          <a:prstGeom prst="ellipse">
            <a:avLst/>
          </a:prstGeom>
          <a:noFill/>
          <a:ln w="209550">
            <a:solidFill>
              <a:srgbClr val="3C871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8</xdr:col>
      <xdr:colOff>577503</xdr:colOff>
      <xdr:row>0</xdr:row>
      <xdr:rowOff>133349</xdr:rowOff>
    </xdr:from>
    <xdr:to>
      <xdr:col>9</xdr:col>
      <xdr:colOff>758190</xdr:colOff>
      <xdr:row>1</xdr:row>
      <xdr:rowOff>205178</xdr:rowOff>
    </xdr:to>
    <xdr:grpSp>
      <xdr:nvGrpSpPr>
        <xdr:cNvPr id="20" name="Groupe 19"/>
        <xdr:cNvGrpSpPr/>
      </xdr:nvGrpSpPr>
      <xdr:grpSpPr>
        <a:xfrm>
          <a:off x="6792566" y="133349"/>
          <a:ext cx="1008171" cy="1006470"/>
          <a:chOff x="702125" y="141514"/>
          <a:chExt cx="1008000" cy="1008000"/>
        </a:xfrm>
      </xdr:grpSpPr>
      <xdr:pic>
        <xdr:nvPicPr>
          <xdr:cNvPr id="21" name="Image 20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03754" y="245538"/>
            <a:ext cx="804742" cy="810838"/>
          </a:xfrm>
          <a:prstGeom prst="rect">
            <a:avLst/>
          </a:prstGeom>
        </xdr:spPr>
      </xdr:pic>
      <xdr:sp macro="" textlink="">
        <xdr:nvSpPr>
          <xdr:cNvPr id="22" name="Ellipse 21"/>
          <xdr:cNvSpPr/>
        </xdr:nvSpPr>
        <xdr:spPr>
          <a:xfrm>
            <a:off x="702125" y="141514"/>
            <a:ext cx="1008000" cy="1008000"/>
          </a:xfrm>
          <a:prstGeom prst="ellipse">
            <a:avLst/>
          </a:prstGeom>
          <a:noFill/>
          <a:ln w="209550">
            <a:solidFill>
              <a:srgbClr val="3C871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6</xdr:col>
      <xdr:colOff>214636</xdr:colOff>
      <xdr:row>11</xdr:row>
      <xdr:rowOff>119740</xdr:rowOff>
    </xdr:from>
    <xdr:to>
      <xdr:col>7</xdr:col>
      <xdr:colOff>358947</xdr:colOff>
      <xdr:row>14</xdr:row>
      <xdr:rowOff>39360</xdr:rowOff>
    </xdr:to>
    <xdr:sp macro="[0]!quitter" textlink="">
      <xdr:nvSpPr>
        <xdr:cNvPr id="14" name="Rounded Rectangle 1"/>
        <xdr:cNvSpPr/>
      </xdr:nvSpPr>
      <xdr:spPr>
        <a:xfrm>
          <a:off x="4839188" y="3121757"/>
          <a:ext cx="972000" cy="432000"/>
        </a:xfrm>
        <a:prstGeom prst="roundRect">
          <a:avLst/>
        </a:prstGeom>
        <a:solidFill>
          <a:srgbClr val="3C8713"/>
        </a:solidFill>
        <a:ln w="50800" cmpd="dbl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0" i="0">
              <a:latin typeface="Castellar" pitchFamily="18" charset="0"/>
            </a:rPr>
            <a:t>CLOSE</a:t>
          </a:r>
        </a:p>
        <a:p>
          <a:pPr algn="ctr"/>
          <a:r>
            <a:rPr lang="fr-FR" sz="1000" b="0" i="0">
              <a:latin typeface="Castellar" pitchFamily="18" charset="0"/>
            </a:rPr>
            <a:t>DARTCALC</a:t>
          </a:r>
        </a:p>
      </xdr:txBody>
    </xdr:sp>
    <xdr:clientData/>
  </xdr:twoCellAnchor>
  <xdr:twoCellAnchor editAs="oneCell">
    <xdr:from>
      <xdr:col>4</xdr:col>
      <xdr:colOff>442746</xdr:colOff>
      <xdr:row>11</xdr:row>
      <xdr:rowOff>119741</xdr:rowOff>
    </xdr:from>
    <xdr:to>
      <xdr:col>5</xdr:col>
      <xdr:colOff>587056</xdr:colOff>
      <xdr:row>14</xdr:row>
      <xdr:rowOff>39361</xdr:rowOff>
    </xdr:to>
    <xdr:sp macro="" textlink="">
      <xdr:nvSpPr>
        <xdr:cNvPr id="15" name="Rounded Rectangle 1">
          <a:hlinkClick xmlns:r="http://schemas.openxmlformats.org/officeDocument/2006/relationships" r:id="rId4" tooltip="MANAGE &amp; LOAD THE LISTS OF PLAYERS"/>
        </xdr:cNvPr>
        <xdr:cNvSpPr/>
      </xdr:nvSpPr>
      <xdr:spPr>
        <a:xfrm>
          <a:off x="3411918" y="3121758"/>
          <a:ext cx="972000" cy="432000"/>
        </a:xfrm>
        <a:prstGeom prst="roundRect">
          <a:avLst/>
        </a:prstGeom>
        <a:solidFill>
          <a:srgbClr val="3C8713"/>
        </a:solidFill>
        <a:ln w="50800" cmpd="dbl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algn="ctr"/>
          <a:r>
            <a:rPr lang="fr-FR" sz="1000" b="0" i="0">
              <a:latin typeface="Castellar" pitchFamily="18" charset="0"/>
            </a:rPr>
            <a:t>player</a:t>
          </a:r>
        </a:p>
        <a:p>
          <a:pPr algn="ctr"/>
          <a:r>
            <a:rPr lang="fr-FR" sz="1000" b="0" i="0">
              <a:latin typeface="Castellar" pitchFamily="18" charset="0"/>
            </a:rPr>
            <a:t>ManageR</a:t>
          </a:r>
        </a:p>
      </xdr:txBody>
    </xdr:sp>
    <xdr:clientData/>
  </xdr:twoCellAnchor>
  <xdr:twoCellAnchor editAs="oneCell">
    <xdr:from>
      <xdr:col>1</xdr:col>
      <xdr:colOff>354724</xdr:colOff>
      <xdr:row>16</xdr:row>
      <xdr:rowOff>65690</xdr:rowOff>
    </xdr:from>
    <xdr:to>
      <xdr:col>2</xdr:col>
      <xdr:colOff>505812</xdr:colOff>
      <xdr:row>17</xdr:row>
      <xdr:rowOff>137948</xdr:rowOff>
    </xdr:to>
    <xdr:sp macro="[0]!reset_list" textlink="">
      <xdr:nvSpPr>
        <xdr:cNvPr id="18" name="Rounded Rectangle 1"/>
        <xdr:cNvSpPr/>
      </xdr:nvSpPr>
      <xdr:spPr>
        <a:xfrm>
          <a:off x="1143000" y="3921673"/>
          <a:ext cx="1011622" cy="243051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800" b="0" i="0">
              <a:latin typeface="Castellar" pitchFamily="18" charset="0"/>
            </a:rPr>
            <a:t>reset</a:t>
          </a:r>
          <a:r>
            <a:rPr lang="fr-FR" sz="800" b="0" i="0" baseline="0">
              <a:latin typeface="Castellar" pitchFamily="18" charset="0"/>
            </a:rPr>
            <a:t> players</a:t>
          </a:r>
          <a:endParaRPr lang="fr-FR" sz="800" b="0" i="0">
            <a:latin typeface="Castellar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149076</xdr:colOff>
      <xdr:row>0</xdr:row>
      <xdr:rowOff>262561</xdr:rowOff>
    </xdr:from>
    <xdr:to>
      <xdr:col>19</xdr:col>
      <xdr:colOff>49695</xdr:colOff>
      <xdr:row>2</xdr:row>
      <xdr:rowOff>17931</xdr:rowOff>
    </xdr:to>
    <xdr:sp macro="[0]!RAZ" textlink="">
      <xdr:nvSpPr>
        <xdr:cNvPr id="20" name="Rounded Rectangle 1"/>
        <xdr:cNvSpPr/>
      </xdr:nvSpPr>
      <xdr:spPr>
        <a:xfrm>
          <a:off x="9011467" y="262561"/>
          <a:ext cx="1060185" cy="360000"/>
        </a:xfrm>
        <a:prstGeom prst="roundRect">
          <a:avLst/>
        </a:prstGeom>
        <a:solidFill>
          <a:srgbClr val="3C8713"/>
        </a:solidFill>
        <a:ln w="635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latin typeface="Castellar" pitchFamily="18" charset="0"/>
            </a:rPr>
            <a:t>reset</a:t>
          </a:r>
        </a:p>
      </xdr:txBody>
    </xdr:sp>
    <xdr:clientData/>
  </xdr:twoCellAnchor>
  <xdr:twoCellAnchor editAs="oneCell">
    <xdr:from>
      <xdr:col>16</xdr:col>
      <xdr:colOff>86340</xdr:colOff>
      <xdr:row>7</xdr:row>
      <xdr:rowOff>160291</xdr:rowOff>
    </xdr:from>
    <xdr:to>
      <xdr:col>17</xdr:col>
      <xdr:colOff>226734</xdr:colOff>
      <xdr:row>7</xdr:row>
      <xdr:rowOff>520291</xdr:rowOff>
    </xdr:to>
    <xdr:sp macro="[0]!away_simple20" textlink="">
      <xdr:nvSpPr>
        <xdr:cNvPr id="2" name="Rounded Rectangle 1"/>
        <xdr:cNvSpPr/>
      </xdr:nvSpPr>
      <xdr:spPr>
        <a:xfrm>
          <a:off x="8252992" y="1949334"/>
          <a:ext cx="720177" cy="360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S</a:t>
          </a:r>
        </a:p>
      </xdr:txBody>
    </xdr:sp>
    <xdr:clientData/>
  </xdr:twoCellAnchor>
  <xdr:twoCellAnchor editAs="oneCell">
    <xdr:from>
      <xdr:col>18</xdr:col>
      <xdr:colOff>155430</xdr:colOff>
      <xdr:row>7</xdr:row>
      <xdr:rowOff>157507</xdr:rowOff>
    </xdr:from>
    <xdr:to>
      <xdr:col>18</xdr:col>
      <xdr:colOff>515430</xdr:colOff>
      <xdr:row>7</xdr:row>
      <xdr:rowOff>517507</xdr:rowOff>
    </xdr:to>
    <xdr:sp macro="[0]!away_triple20" textlink="">
      <xdr:nvSpPr>
        <xdr:cNvPr id="4" name="Rounded Rectangle 3"/>
        <xdr:cNvSpPr/>
      </xdr:nvSpPr>
      <xdr:spPr>
        <a:xfrm>
          <a:off x="9481647" y="1946550"/>
          <a:ext cx="360000" cy="360000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17</xdr:col>
      <xdr:colOff>305331</xdr:colOff>
      <xdr:row>7</xdr:row>
      <xdr:rowOff>159820</xdr:rowOff>
    </xdr:from>
    <xdr:to>
      <xdr:col>18</xdr:col>
      <xdr:colOff>85724</xdr:colOff>
      <xdr:row>7</xdr:row>
      <xdr:rowOff>519820</xdr:rowOff>
    </xdr:to>
    <xdr:sp macro="[0]!away_double20" textlink="">
      <xdr:nvSpPr>
        <xdr:cNvPr id="5" name="Rounded Rectangle 4"/>
        <xdr:cNvSpPr/>
      </xdr:nvSpPr>
      <xdr:spPr>
        <a:xfrm>
          <a:off x="9051766" y="1948863"/>
          <a:ext cx="360175" cy="360000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19</xdr:col>
      <xdr:colOff>15949</xdr:colOff>
      <xdr:row>7</xdr:row>
      <xdr:rowOff>157507</xdr:rowOff>
    </xdr:from>
    <xdr:to>
      <xdr:col>19</xdr:col>
      <xdr:colOff>377868</xdr:colOff>
      <xdr:row>7</xdr:row>
      <xdr:rowOff>517507</xdr:rowOff>
    </xdr:to>
    <xdr:sp macro="[0]!away_annul20" textlink="">
      <xdr:nvSpPr>
        <xdr:cNvPr id="11" name="Rounded Rectangle 10"/>
        <xdr:cNvSpPr/>
      </xdr:nvSpPr>
      <xdr:spPr>
        <a:xfrm>
          <a:off x="9921949" y="1946550"/>
          <a:ext cx="361919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16</xdr:col>
      <xdr:colOff>86340</xdr:colOff>
      <xdr:row>8</xdr:row>
      <xdr:rowOff>160018</xdr:rowOff>
    </xdr:from>
    <xdr:to>
      <xdr:col>17</xdr:col>
      <xdr:colOff>226734</xdr:colOff>
      <xdr:row>8</xdr:row>
      <xdr:rowOff>519247</xdr:rowOff>
    </xdr:to>
    <xdr:sp macro="[0]!away_simple19" textlink="">
      <xdr:nvSpPr>
        <xdr:cNvPr id="37" name="Rounded Rectangle 1"/>
        <xdr:cNvSpPr/>
      </xdr:nvSpPr>
      <xdr:spPr>
        <a:xfrm>
          <a:off x="8252992" y="2603388"/>
          <a:ext cx="720177" cy="359229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S</a:t>
          </a:r>
        </a:p>
      </xdr:txBody>
    </xdr:sp>
    <xdr:clientData/>
  </xdr:twoCellAnchor>
  <xdr:twoCellAnchor editAs="oneCell">
    <xdr:from>
      <xdr:col>18</xdr:col>
      <xdr:colOff>155430</xdr:colOff>
      <xdr:row>8</xdr:row>
      <xdr:rowOff>157240</xdr:rowOff>
    </xdr:from>
    <xdr:to>
      <xdr:col>18</xdr:col>
      <xdr:colOff>515430</xdr:colOff>
      <xdr:row>8</xdr:row>
      <xdr:rowOff>516469</xdr:rowOff>
    </xdr:to>
    <xdr:sp macro="[0]!away_triple19" textlink="">
      <xdr:nvSpPr>
        <xdr:cNvPr id="38" name="Rounded Rectangle 3"/>
        <xdr:cNvSpPr/>
      </xdr:nvSpPr>
      <xdr:spPr>
        <a:xfrm>
          <a:off x="9481647" y="2600610"/>
          <a:ext cx="360000" cy="359229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17</xdr:col>
      <xdr:colOff>305331</xdr:colOff>
      <xdr:row>8</xdr:row>
      <xdr:rowOff>159548</xdr:rowOff>
    </xdr:from>
    <xdr:to>
      <xdr:col>18</xdr:col>
      <xdr:colOff>85724</xdr:colOff>
      <xdr:row>8</xdr:row>
      <xdr:rowOff>518777</xdr:rowOff>
    </xdr:to>
    <xdr:sp macro="[0]!away_double19" textlink="">
      <xdr:nvSpPr>
        <xdr:cNvPr id="39" name="Rounded Rectangle 4"/>
        <xdr:cNvSpPr/>
      </xdr:nvSpPr>
      <xdr:spPr>
        <a:xfrm>
          <a:off x="9051766" y="2602918"/>
          <a:ext cx="360175" cy="359229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19</xdr:col>
      <xdr:colOff>15949</xdr:colOff>
      <xdr:row>8</xdr:row>
      <xdr:rowOff>157240</xdr:rowOff>
    </xdr:from>
    <xdr:to>
      <xdr:col>19</xdr:col>
      <xdr:colOff>377868</xdr:colOff>
      <xdr:row>8</xdr:row>
      <xdr:rowOff>516469</xdr:rowOff>
    </xdr:to>
    <xdr:sp macro="[0]!away_annul19" textlink="">
      <xdr:nvSpPr>
        <xdr:cNvPr id="40" name="Rounded Rectangle 10"/>
        <xdr:cNvSpPr/>
      </xdr:nvSpPr>
      <xdr:spPr>
        <a:xfrm>
          <a:off x="9921949" y="2600610"/>
          <a:ext cx="361919" cy="359229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16</xdr:col>
      <xdr:colOff>86340</xdr:colOff>
      <xdr:row>9</xdr:row>
      <xdr:rowOff>158974</xdr:rowOff>
    </xdr:from>
    <xdr:to>
      <xdr:col>17</xdr:col>
      <xdr:colOff>226734</xdr:colOff>
      <xdr:row>9</xdr:row>
      <xdr:rowOff>518203</xdr:rowOff>
    </xdr:to>
    <xdr:sp macro="[0]!away_simple18" textlink="">
      <xdr:nvSpPr>
        <xdr:cNvPr id="42" name="Rounded Rectangle 1"/>
        <xdr:cNvSpPr/>
      </xdr:nvSpPr>
      <xdr:spPr>
        <a:xfrm>
          <a:off x="8252992" y="3256670"/>
          <a:ext cx="720177" cy="359229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18</xdr:col>
      <xdr:colOff>155430</xdr:colOff>
      <xdr:row>9</xdr:row>
      <xdr:rowOff>156196</xdr:rowOff>
    </xdr:from>
    <xdr:to>
      <xdr:col>18</xdr:col>
      <xdr:colOff>515430</xdr:colOff>
      <xdr:row>9</xdr:row>
      <xdr:rowOff>515425</xdr:rowOff>
    </xdr:to>
    <xdr:sp macro="[0]!away_triple18" textlink="">
      <xdr:nvSpPr>
        <xdr:cNvPr id="43" name="Rounded Rectangle 3"/>
        <xdr:cNvSpPr/>
      </xdr:nvSpPr>
      <xdr:spPr>
        <a:xfrm>
          <a:off x="9481647" y="3253892"/>
          <a:ext cx="360000" cy="359229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17</xdr:col>
      <xdr:colOff>305331</xdr:colOff>
      <xdr:row>9</xdr:row>
      <xdr:rowOff>158504</xdr:rowOff>
    </xdr:from>
    <xdr:to>
      <xdr:col>18</xdr:col>
      <xdr:colOff>85724</xdr:colOff>
      <xdr:row>9</xdr:row>
      <xdr:rowOff>517733</xdr:rowOff>
    </xdr:to>
    <xdr:sp macro="[0]!away_double18" textlink="">
      <xdr:nvSpPr>
        <xdr:cNvPr id="44" name="Rounded Rectangle 4"/>
        <xdr:cNvSpPr/>
      </xdr:nvSpPr>
      <xdr:spPr>
        <a:xfrm>
          <a:off x="9051766" y="3256200"/>
          <a:ext cx="360175" cy="359229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19</xdr:col>
      <xdr:colOff>15949</xdr:colOff>
      <xdr:row>9</xdr:row>
      <xdr:rowOff>156196</xdr:rowOff>
    </xdr:from>
    <xdr:to>
      <xdr:col>19</xdr:col>
      <xdr:colOff>377868</xdr:colOff>
      <xdr:row>9</xdr:row>
      <xdr:rowOff>515425</xdr:rowOff>
    </xdr:to>
    <xdr:sp macro="[0]!away_annul18" textlink="">
      <xdr:nvSpPr>
        <xdr:cNvPr id="45" name="Rounded Rectangle 10"/>
        <xdr:cNvSpPr/>
      </xdr:nvSpPr>
      <xdr:spPr>
        <a:xfrm>
          <a:off x="9921949" y="3253892"/>
          <a:ext cx="361919" cy="359229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16</xdr:col>
      <xdr:colOff>86340</xdr:colOff>
      <xdr:row>10</xdr:row>
      <xdr:rowOff>157929</xdr:rowOff>
    </xdr:from>
    <xdr:to>
      <xdr:col>17</xdr:col>
      <xdr:colOff>226734</xdr:colOff>
      <xdr:row>10</xdr:row>
      <xdr:rowOff>517159</xdr:rowOff>
    </xdr:to>
    <xdr:sp macro="[0]!away_simple17" textlink="">
      <xdr:nvSpPr>
        <xdr:cNvPr id="47" name="Rounded Rectangle 1"/>
        <xdr:cNvSpPr/>
      </xdr:nvSpPr>
      <xdr:spPr>
        <a:xfrm>
          <a:off x="8252992" y="3909951"/>
          <a:ext cx="720177" cy="359230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18</xdr:col>
      <xdr:colOff>155430</xdr:colOff>
      <xdr:row>10</xdr:row>
      <xdr:rowOff>155151</xdr:rowOff>
    </xdr:from>
    <xdr:to>
      <xdr:col>18</xdr:col>
      <xdr:colOff>515430</xdr:colOff>
      <xdr:row>10</xdr:row>
      <xdr:rowOff>514381</xdr:rowOff>
    </xdr:to>
    <xdr:sp macro="[0]!away_triple17" textlink="">
      <xdr:nvSpPr>
        <xdr:cNvPr id="48" name="Rounded Rectangle 3"/>
        <xdr:cNvSpPr/>
      </xdr:nvSpPr>
      <xdr:spPr>
        <a:xfrm>
          <a:off x="9481647" y="3907173"/>
          <a:ext cx="360000" cy="35923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17</xdr:col>
      <xdr:colOff>305331</xdr:colOff>
      <xdr:row>10</xdr:row>
      <xdr:rowOff>157459</xdr:rowOff>
    </xdr:from>
    <xdr:to>
      <xdr:col>18</xdr:col>
      <xdr:colOff>85724</xdr:colOff>
      <xdr:row>10</xdr:row>
      <xdr:rowOff>516689</xdr:rowOff>
    </xdr:to>
    <xdr:sp macro="[0]!away_double17" textlink="">
      <xdr:nvSpPr>
        <xdr:cNvPr id="49" name="Rounded Rectangle 4"/>
        <xdr:cNvSpPr/>
      </xdr:nvSpPr>
      <xdr:spPr>
        <a:xfrm>
          <a:off x="9051766" y="3909481"/>
          <a:ext cx="360175" cy="35923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19</xdr:col>
      <xdr:colOff>15949</xdr:colOff>
      <xdr:row>10</xdr:row>
      <xdr:rowOff>155151</xdr:rowOff>
    </xdr:from>
    <xdr:to>
      <xdr:col>19</xdr:col>
      <xdr:colOff>377868</xdr:colOff>
      <xdr:row>10</xdr:row>
      <xdr:rowOff>514381</xdr:rowOff>
    </xdr:to>
    <xdr:sp macro="[0]!away_annul17" textlink="">
      <xdr:nvSpPr>
        <xdr:cNvPr id="50" name="Rounded Rectangle 10"/>
        <xdr:cNvSpPr/>
      </xdr:nvSpPr>
      <xdr:spPr>
        <a:xfrm>
          <a:off x="9921949" y="3907173"/>
          <a:ext cx="361919" cy="35923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16</xdr:col>
      <xdr:colOff>86340</xdr:colOff>
      <xdr:row>11</xdr:row>
      <xdr:rowOff>156892</xdr:rowOff>
    </xdr:from>
    <xdr:to>
      <xdr:col>17</xdr:col>
      <xdr:colOff>226734</xdr:colOff>
      <xdr:row>11</xdr:row>
      <xdr:rowOff>516892</xdr:rowOff>
    </xdr:to>
    <xdr:sp macro="[0]!away_simple16" textlink="">
      <xdr:nvSpPr>
        <xdr:cNvPr id="52" name="Rounded Rectangle 1"/>
        <xdr:cNvSpPr/>
      </xdr:nvSpPr>
      <xdr:spPr>
        <a:xfrm>
          <a:off x="8252992" y="4563240"/>
          <a:ext cx="720177" cy="360000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18</xdr:col>
      <xdr:colOff>155430</xdr:colOff>
      <xdr:row>11</xdr:row>
      <xdr:rowOff>154108</xdr:rowOff>
    </xdr:from>
    <xdr:to>
      <xdr:col>18</xdr:col>
      <xdr:colOff>515430</xdr:colOff>
      <xdr:row>11</xdr:row>
      <xdr:rowOff>514108</xdr:rowOff>
    </xdr:to>
    <xdr:sp macro="[0]!away_triple16" textlink="">
      <xdr:nvSpPr>
        <xdr:cNvPr id="53" name="Rounded Rectangle 3"/>
        <xdr:cNvSpPr/>
      </xdr:nvSpPr>
      <xdr:spPr>
        <a:xfrm>
          <a:off x="9481647" y="4560456"/>
          <a:ext cx="360000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17</xdr:col>
      <xdr:colOff>305331</xdr:colOff>
      <xdr:row>11</xdr:row>
      <xdr:rowOff>156421</xdr:rowOff>
    </xdr:from>
    <xdr:to>
      <xdr:col>18</xdr:col>
      <xdr:colOff>85724</xdr:colOff>
      <xdr:row>11</xdr:row>
      <xdr:rowOff>516421</xdr:rowOff>
    </xdr:to>
    <xdr:sp macro="[0]!away_double16" textlink="">
      <xdr:nvSpPr>
        <xdr:cNvPr id="54" name="Rounded Rectangle 4"/>
        <xdr:cNvSpPr/>
      </xdr:nvSpPr>
      <xdr:spPr>
        <a:xfrm>
          <a:off x="9051766" y="4562769"/>
          <a:ext cx="360175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19</xdr:col>
      <xdr:colOff>15949</xdr:colOff>
      <xdr:row>11</xdr:row>
      <xdr:rowOff>154108</xdr:rowOff>
    </xdr:from>
    <xdr:to>
      <xdr:col>19</xdr:col>
      <xdr:colOff>377868</xdr:colOff>
      <xdr:row>11</xdr:row>
      <xdr:rowOff>514108</xdr:rowOff>
    </xdr:to>
    <xdr:sp macro="[0]!away_annul16" textlink="">
      <xdr:nvSpPr>
        <xdr:cNvPr id="55" name="Rounded Rectangle 10"/>
        <xdr:cNvSpPr/>
      </xdr:nvSpPr>
      <xdr:spPr>
        <a:xfrm>
          <a:off x="9921949" y="4560456"/>
          <a:ext cx="361919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16</xdr:col>
      <xdr:colOff>86340</xdr:colOff>
      <xdr:row>12</xdr:row>
      <xdr:rowOff>156625</xdr:rowOff>
    </xdr:from>
    <xdr:to>
      <xdr:col>17</xdr:col>
      <xdr:colOff>226734</xdr:colOff>
      <xdr:row>12</xdr:row>
      <xdr:rowOff>516625</xdr:rowOff>
    </xdr:to>
    <xdr:sp macro="[0]!away_simple15" textlink="">
      <xdr:nvSpPr>
        <xdr:cNvPr id="57" name="Rounded Rectangle 1"/>
        <xdr:cNvSpPr/>
      </xdr:nvSpPr>
      <xdr:spPr>
        <a:xfrm>
          <a:off x="8252992" y="5217299"/>
          <a:ext cx="720177" cy="360000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18</xdr:col>
      <xdr:colOff>155430</xdr:colOff>
      <xdr:row>12</xdr:row>
      <xdr:rowOff>153841</xdr:rowOff>
    </xdr:from>
    <xdr:to>
      <xdr:col>18</xdr:col>
      <xdr:colOff>515430</xdr:colOff>
      <xdr:row>12</xdr:row>
      <xdr:rowOff>513841</xdr:rowOff>
    </xdr:to>
    <xdr:sp macro="[0]!away_triple15" textlink="">
      <xdr:nvSpPr>
        <xdr:cNvPr id="58" name="Rounded Rectangle 3"/>
        <xdr:cNvSpPr/>
      </xdr:nvSpPr>
      <xdr:spPr>
        <a:xfrm>
          <a:off x="9481647" y="5214515"/>
          <a:ext cx="360000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17</xdr:col>
      <xdr:colOff>305331</xdr:colOff>
      <xdr:row>12</xdr:row>
      <xdr:rowOff>156154</xdr:rowOff>
    </xdr:from>
    <xdr:to>
      <xdr:col>18</xdr:col>
      <xdr:colOff>85724</xdr:colOff>
      <xdr:row>12</xdr:row>
      <xdr:rowOff>516154</xdr:rowOff>
    </xdr:to>
    <xdr:sp macro="[0]!away_double15" textlink="">
      <xdr:nvSpPr>
        <xdr:cNvPr id="59" name="Rounded Rectangle 4"/>
        <xdr:cNvSpPr/>
      </xdr:nvSpPr>
      <xdr:spPr>
        <a:xfrm>
          <a:off x="9051766" y="5216828"/>
          <a:ext cx="360175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19</xdr:col>
      <xdr:colOff>15949</xdr:colOff>
      <xdr:row>12</xdr:row>
      <xdr:rowOff>153841</xdr:rowOff>
    </xdr:from>
    <xdr:to>
      <xdr:col>19</xdr:col>
      <xdr:colOff>377868</xdr:colOff>
      <xdr:row>12</xdr:row>
      <xdr:rowOff>513841</xdr:rowOff>
    </xdr:to>
    <xdr:sp macro="[0]!away_annul15" textlink="">
      <xdr:nvSpPr>
        <xdr:cNvPr id="60" name="Rounded Rectangle 10"/>
        <xdr:cNvSpPr/>
      </xdr:nvSpPr>
      <xdr:spPr>
        <a:xfrm>
          <a:off x="9921949" y="5214515"/>
          <a:ext cx="361919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16</xdr:col>
      <xdr:colOff>86340</xdr:colOff>
      <xdr:row>13</xdr:row>
      <xdr:rowOff>156357</xdr:rowOff>
    </xdr:from>
    <xdr:to>
      <xdr:col>17</xdr:col>
      <xdr:colOff>226734</xdr:colOff>
      <xdr:row>13</xdr:row>
      <xdr:rowOff>516357</xdr:rowOff>
    </xdr:to>
    <xdr:sp macro="[0]!away_simpleB" textlink="">
      <xdr:nvSpPr>
        <xdr:cNvPr id="62" name="Rounded Rectangle 1"/>
        <xdr:cNvSpPr/>
      </xdr:nvSpPr>
      <xdr:spPr>
        <a:xfrm>
          <a:off x="8252992" y="5871357"/>
          <a:ext cx="720177" cy="360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bg1"/>
              </a:solidFill>
            </a:rPr>
            <a:t>S</a:t>
          </a:r>
        </a:p>
      </xdr:txBody>
    </xdr:sp>
    <xdr:clientData/>
  </xdr:twoCellAnchor>
  <xdr:twoCellAnchor editAs="oneCell">
    <xdr:from>
      <xdr:col>17</xdr:col>
      <xdr:colOff>305330</xdr:colOff>
      <xdr:row>13</xdr:row>
      <xdr:rowOff>155886</xdr:rowOff>
    </xdr:from>
    <xdr:to>
      <xdr:col>18</xdr:col>
      <xdr:colOff>445548</xdr:colOff>
      <xdr:row>13</xdr:row>
      <xdr:rowOff>515886</xdr:rowOff>
    </xdr:to>
    <xdr:sp macro="[0]!away_doubleB" textlink="">
      <xdr:nvSpPr>
        <xdr:cNvPr id="64" name="Rounded Rectangle 4"/>
        <xdr:cNvSpPr/>
      </xdr:nvSpPr>
      <xdr:spPr>
        <a:xfrm>
          <a:off x="9051765" y="5870886"/>
          <a:ext cx="720000" cy="360000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19</xdr:col>
      <xdr:colOff>15949</xdr:colOff>
      <xdr:row>13</xdr:row>
      <xdr:rowOff>153573</xdr:rowOff>
    </xdr:from>
    <xdr:to>
      <xdr:col>19</xdr:col>
      <xdr:colOff>377868</xdr:colOff>
      <xdr:row>13</xdr:row>
      <xdr:rowOff>513573</xdr:rowOff>
    </xdr:to>
    <xdr:sp macro="[0]!away_annulB" textlink="">
      <xdr:nvSpPr>
        <xdr:cNvPr id="65" name="Rounded Rectangle 10"/>
        <xdr:cNvSpPr/>
      </xdr:nvSpPr>
      <xdr:spPr>
        <a:xfrm>
          <a:off x="9921949" y="5868573"/>
          <a:ext cx="361919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3</xdr:col>
      <xdr:colOff>359343</xdr:colOff>
      <xdr:row>7</xdr:row>
      <xdr:rowOff>163597</xdr:rowOff>
    </xdr:from>
    <xdr:to>
      <xdr:col>4</xdr:col>
      <xdr:colOff>498995</xdr:colOff>
      <xdr:row>7</xdr:row>
      <xdr:rowOff>523597</xdr:rowOff>
    </xdr:to>
    <xdr:sp macro="[0]!home_simple20" textlink="">
      <xdr:nvSpPr>
        <xdr:cNvPr id="99" name="Rounded Rectangle 1"/>
        <xdr:cNvSpPr/>
      </xdr:nvSpPr>
      <xdr:spPr>
        <a:xfrm flipH="1">
          <a:off x="2678473" y="1952640"/>
          <a:ext cx="719435" cy="360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S</a:t>
          </a:r>
        </a:p>
      </xdr:txBody>
    </xdr:sp>
    <xdr:clientData/>
  </xdr:twoCellAnchor>
  <xdr:twoCellAnchor editAs="oneCell">
    <xdr:from>
      <xdr:col>2</xdr:col>
      <xdr:colOff>71542</xdr:colOff>
      <xdr:row>7</xdr:row>
      <xdr:rowOff>160813</xdr:rowOff>
    </xdr:from>
    <xdr:to>
      <xdr:col>2</xdr:col>
      <xdr:colOff>431171</xdr:colOff>
      <xdr:row>7</xdr:row>
      <xdr:rowOff>520813</xdr:rowOff>
    </xdr:to>
    <xdr:sp macro="[0]!home_triple20" textlink="">
      <xdr:nvSpPr>
        <xdr:cNvPr id="100" name="Rounded Rectangle 3"/>
        <xdr:cNvSpPr/>
      </xdr:nvSpPr>
      <xdr:spPr>
        <a:xfrm flipH="1">
          <a:off x="1810890" y="1949856"/>
          <a:ext cx="359629" cy="360000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500805</xdr:colOff>
      <xdr:row>7</xdr:row>
      <xdr:rowOff>163126</xdr:rowOff>
    </xdr:from>
    <xdr:to>
      <xdr:col>3</xdr:col>
      <xdr:colOff>280827</xdr:colOff>
      <xdr:row>7</xdr:row>
      <xdr:rowOff>523126</xdr:rowOff>
    </xdr:to>
    <xdr:sp macro="[0]!home_double20" textlink="">
      <xdr:nvSpPr>
        <xdr:cNvPr id="101" name="Rounded Rectangle 4"/>
        <xdr:cNvSpPr/>
      </xdr:nvSpPr>
      <xdr:spPr>
        <a:xfrm flipH="1">
          <a:off x="2240153" y="1952169"/>
          <a:ext cx="359804" cy="360000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</xdr:col>
      <xdr:colOff>209560</xdr:colOff>
      <xdr:row>7</xdr:row>
      <xdr:rowOff>160813</xdr:rowOff>
    </xdr:from>
    <xdr:to>
      <xdr:col>1</xdr:col>
      <xdr:colOff>571106</xdr:colOff>
      <xdr:row>7</xdr:row>
      <xdr:rowOff>520813</xdr:rowOff>
    </xdr:to>
    <xdr:sp macro="[0]!home_annul20" textlink="">
      <xdr:nvSpPr>
        <xdr:cNvPr id="102" name="Rounded Rectangle 10"/>
        <xdr:cNvSpPr/>
      </xdr:nvSpPr>
      <xdr:spPr>
        <a:xfrm flipH="1">
          <a:off x="1369125" y="1949856"/>
          <a:ext cx="361546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3</xdr:col>
      <xdr:colOff>359343</xdr:colOff>
      <xdr:row>8</xdr:row>
      <xdr:rowOff>163324</xdr:rowOff>
    </xdr:from>
    <xdr:to>
      <xdr:col>4</xdr:col>
      <xdr:colOff>498995</xdr:colOff>
      <xdr:row>8</xdr:row>
      <xdr:rowOff>522553</xdr:rowOff>
    </xdr:to>
    <xdr:sp macro="[0]!home_simple19" textlink="">
      <xdr:nvSpPr>
        <xdr:cNvPr id="95" name="Rounded Rectangle 1"/>
        <xdr:cNvSpPr/>
      </xdr:nvSpPr>
      <xdr:spPr>
        <a:xfrm flipH="1">
          <a:off x="2678473" y="2606694"/>
          <a:ext cx="719435" cy="359229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S</a:t>
          </a:r>
        </a:p>
      </xdr:txBody>
    </xdr:sp>
    <xdr:clientData/>
  </xdr:twoCellAnchor>
  <xdr:twoCellAnchor editAs="oneCell">
    <xdr:from>
      <xdr:col>2</xdr:col>
      <xdr:colOff>71542</xdr:colOff>
      <xdr:row>8</xdr:row>
      <xdr:rowOff>160546</xdr:rowOff>
    </xdr:from>
    <xdr:to>
      <xdr:col>2</xdr:col>
      <xdr:colOff>431171</xdr:colOff>
      <xdr:row>8</xdr:row>
      <xdr:rowOff>519775</xdr:rowOff>
    </xdr:to>
    <xdr:sp macro="[0]!home_triple19" textlink="">
      <xdr:nvSpPr>
        <xdr:cNvPr id="96" name="Rounded Rectangle 3"/>
        <xdr:cNvSpPr/>
      </xdr:nvSpPr>
      <xdr:spPr>
        <a:xfrm flipH="1">
          <a:off x="1810890" y="2603916"/>
          <a:ext cx="359629" cy="359229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500805</xdr:colOff>
      <xdr:row>8</xdr:row>
      <xdr:rowOff>162854</xdr:rowOff>
    </xdr:from>
    <xdr:to>
      <xdr:col>3</xdr:col>
      <xdr:colOff>280827</xdr:colOff>
      <xdr:row>8</xdr:row>
      <xdr:rowOff>522083</xdr:rowOff>
    </xdr:to>
    <xdr:sp macro="[0]!home_double19" textlink="">
      <xdr:nvSpPr>
        <xdr:cNvPr id="97" name="Rounded Rectangle 4"/>
        <xdr:cNvSpPr/>
      </xdr:nvSpPr>
      <xdr:spPr>
        <a:xfrm flipH="1">
          <a:off x="2240153" y="2606224"/>
          <a:ext cx="359804" cy="359229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</xdr:col>
      <xdr:colOff>209560</xdr:colOff>
      <xdr:row>8</xdr:row>
      <xdr:rowOff>160546</xdr:rowOff>
    </xdr:from>
    <xdr:to>
      <xdr:col>1</xdr:col>
      <xdr:colOff>571106</xdr:colOff>
      <xdr:row>8</xdr:row>
      <xdr:rowOff>519775</xdr:rowOff>
    </xdr:to>
    <xdr:sp macro="[0]!home_annul19" textlink="">
      <xdr:nvSpPr>
        <xdr:cNvPr id="98" name="Rounded Rectangle 10"/>
        <xdr:cNvSpPr/>
      </xdr:nvSpPr>
      <xdr:spPr>
        <a:xfrm flipH="1">
          <a:off x="1369125" y="2603916"/>
          <a:ext cx="361546" cy="359229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3</xdr:col>
      <xdr:colOff>359343</xdr:colOff>
      <xdr:row>9</xdr:row>
      <xdr:rowOff>162280</xdr:rowOff>
    </xdr:from>
    <xdr:to>
      <xdr:col>4</xdr:col>
      <xdr:colOff>498995</xdr:colOff>
      <xdr:row>9</xdr:row>
      <xdr:rowOff>521509</xdr:rowOff>
    </xdr:to>
    <xdr:sp macro="[0]!home_simple18" textlink="">
      <xdr:nvSpPr>
        <xdr:cNvPr id="91" name="Rounded Rectangle 1"/>
        <xdr:cNvSpPr/>
      </xdr:nvSpPr>
      <xdr:spPr>
        <a:xfrm flipH="1">
          <a:off x="2678473" y="3259976"/>
          <a:ext cx="719435" cy="359229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2</xdr:col>
      <xdr:colOff>71542</xdr:colOff>
      <xdr:row>9</xdr:row>
      <xdr:rowOff>159502</xdr:rowOff>
    </xdr:from>
    <xdr:to>
      <xdr:col>2</xdr:col>
      <xdr:colOff>431171</xdr:colOff>
      <xdr:row>9</xdr:row>
      <xdr:rowOff>518731</xdr:rowOff>
    </xdr:to>
    <xdr:sp macro="[0]!home_triple18" textlink="">
      <xdr:nvSpPr>
        <xdr:cNvPr id="92" name="Rounded Rectangle 3"/>
        <xdr:cNvSpPr/>
      </xdr:nvSpPr>
      <xdr:spPr>
        <a:xfrm flipH="1">
          <a:off x="1810890" y="3257198"/>
          <a:ext cx="359629" cy="359229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500805</xdr:colOff>
      <xdr:row>9</xdr:row>
      <xdr:rowOff>161810</xdr:rowOff>
    </xdr:from>
    <xdr:to>
      <xdr:col>3</xdr:col>
      <xdr:colOff>280827</xdr:colOff>
      <xdr:row>9</xdr:row>
      <xdr:rowOff>521039</xdr:rowOff>
    </xdr:to>
    <xdr:sp macro="[0]!home_double18" textlink="">
      <xdr:nvSpPr>
        <xdr:cNvPr id="93" name="Rounded Rectangle 4"/>
        <xdr:cNvSpPr/>
      </xdr:nvSpPr>
      <xdr:spPr>
        <a:xfrm flipH="1">
          <a:off x="2240153" y="3259506"/>
          <a:ext cx="359804" cy="359229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</xdr:col>
      <xdr:colOff>209560</xdr:colOff>
      <xdr:row>9</xdr:row>
      <xdr:rowOff>159502</xdr:rowOff>
    </xdr:from>
    <xdr:to>
      <xdr:col>1</xdr:col>
      <xdr:colOff>571106</xdr:colOff>
      <xdr:row>9</xdr:row>
      <xdr:rowOff>518731</xdr:rowOff>
    </xdr:to>
    <xdr:sp macro="[0]!home_annul18" textlink="">
      <xdr:nvSpPr>
        <xdr:cNvPr id="94" name="Rounded Rectangle 10"/>
        <xdr:cNvSpPr/>
      </xdr:nvSpPr>
      <xdr:spPr>
        <a:xfrm flipH="1">
          <a:off x="1369125" y="3257198"/>
          <a:ext cx="361546" cy="359229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3</xdr:col>
      <xdr:colOff>359343</xdr:colOff>
      <xdr:row>10</xdr:row>
      <xdr:rowOff>161235</xdr:rowOff>
    </xdr:from>
    <xdr:to>
      <xdr:col>4</xdr:col>
      <xdr:colOff>498995</xdr:colOff>
      <xdr:row>10</xdr:row>
      <xdr:rowOff>520465</xdr:rowOff>
    </xdr:to>
    <xdr:sp macro="[0]!home_simple17" textlink="">
      <xdr:nvSpPr>
        <xdr:cNvPr id="87" name="Rounded Rectangle 1"/>
        <xdr:cNvSpPr/>
      </xdr:nvSpPr>
      <xdr:spPr>
        <a:xfrm flipH="1">
          <a:off x="2678473" y="3913257"/>
          <a:ext cx="719435" cy="359230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2</xdr:col>
      <xdr:colOff>71542</xdr:colOff>
      <xdr:row>10</xdr:row>
      <xdr:rowOff>158457</xdr:rowOff>
    </xdr:from>
    <xdr:to>
      <xdr:col>2</xdr:col>
      <xdr:colOff>431171</xdr:colOff>
      <xdr:row>10</xdr:row>
      <xdr:rowOff>517687</xdr:rowOff>
    </xdr:to>
    <xdr:sp macro="[0]!home_triple17" textlink="">
      <xdr:nvSpPr>
        <xdr:cNvPr id="88" name="Rounded Rectangle 3"/>
        <xdr:cNvSpPr/>
      </xdr:nvSpPr>
      <xdr:spPr>
        <a:xfrm flipH="1">
          <a:off x="1810890" y="3910479"/>
          <a:ext cx="359629" cy="35923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500805</xdr:colOff>
      <xdr:row>10</xdr:row>
      <xdr:rowOff>160765</xdr:rowOff>
    </xdr:from>
    <xdr:to>
      <xdr:col>3</xdr:col>
      <xdr:colOff>280827</xdr:colOff>
      <xdr:row>10</xdr:row>
      <xdr:rowOff>519995</xdr:rowOff>
    </xdr:to>
    <xdr:sp macro="[0]!home_double17" textlink="">
      <xdr:nvSpPr>
        <xdr:cNvPr id="89" name="Rounded Rectangle 4"/>
        <xdr:cNvSpPr/>
      </xdr:nvSpPr>
      <xdr:spPr>
        <a:xfrm flipH="1">
          <a:off x="2240153" y="3912787"/>
          <a:ext cx="359804" cy="35923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</xdr:col>
      <xdr:colOff>209560</xdr:colOff>
      <xdr:row>10</xdr:row>
      <xdr:rowOff>158457</xdr:rowOff>
    </xdr:from>
    <xdr:to>
      <xdr:col>1</xdr:col>
      <xdr:colOff>571106</xdr:colOff>
      <xdr:row>10</xdr:row>
      <xdr:rowOff>517687</xdr:rowOff>
    </xdr:to>
    <xdr:sp macro="[0]!home_annul17" textlink="">
      <xdr:nvSpPr>
        <xdr:cNvPr id="90" name="Rounded Rectangle 10"/>
        <xdr:cNvSpPr/>
      </xdr:nvSpPr>
      <xdr:spPr>
        <a:xfrm flipH="1">
          <a:off x="1369125" y="3910479"/>
          <a:ext cx="361546" cy="35923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3</xdr:col>
      <xdr:colOff>359343</xdr:colOff>
      <xdr:row>11</xdr:row>
      <xdr:rowOff>160198</xdr:rowOff>
    </xdr:from>
    <xdr:to>
      <xdr:col>4</xdr:col>
      <xdr:colOff>498995</xdr:colOff>
      <xdr:row>11</xdr:row>
      <xdr:rowOff>520198</xdr:rowOff>
    </xdr:to>
    <xdr:sp macro="[0]!home_simple16" textlink="">
      <xdr:nvSpPr>
        <xdr:cNvPr id="83" name="Rounded Rectangle 1"/>
        <xdr:cNvSpPr/>
      </xdr:nvSpPr>
      <xdr:spPr>
        <a:xfrm flipH="1">
          <a:off x="2678473" y="4566546"/>
          <a:ext cx="719435" cy="360000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2</xdr:col>
      <xdr:colOff>71542</xdr:colOff>
      <xdr:row>11</xdr:row>
      <xdr:rowOff>157414</xdr:rowOff>
    </xdr:from>
    <xdr:to>
      <xdr:col>2</xdr:col>
      <xdr:colOff>431171</xdr:colOff>
      <xdr:row>11</xdr:row>
      <xdr:rowOff>517414</xdr:rowOff>
    </xdr:to>
    <xdr:sp macro="[0]!home_triple16" textlink="">
      <xdr:nvSpPr>
        <xdr:cNvPr id="84" name="Rounded Rectangle 3"/>
        <xdr:cNvSpPr/>
      </xdr:nvSpPr>
      <xdr:spPr>
        <a:xfrm flipH="1">
          <a:off x="1810890" y="4563762"/>
          <a:ext cx="359629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500805</xdr:colOff>
      <xdr:row>11</xdr:row>
      <xdr:rowOff>159727</xdr:rowOff>
    </xdr:from>
    <xdr:to>
      <xdr:col>3</xdr:col>
      <xdr:colOff>280827</xdr:colOff>
      <xdr:row>11</xdr:row>
      <xdr:rowOff>519727</xdr:rowOff>
    </xdr:to>
    <xdr:sp macro="[0]!home_double16" textlink="">
      <xdr:nvSpPr>
        <xdr:cNvPr id="85" name="Rounded Rectangle 4"/>
        <xdr:cNvSpPr/>
      </xdr:nvSpPr>
      <xdr:spPr>
        <a:xfrm flipH="1">
          <a:off x="2240153" y="4566075"/>
          <a:ext cx="359804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</xdr:col>
      <xdr:colOff>209560</xdr:colOff>
      <xdr:row>11</xdr:row>
      <xdr:rowOff>157414</xdr:rowOff>
    </xdr:from>
    <xdr:to>
      <xdr:col>1</xdr:col>
      <xdr:colOff>571106</xdr:colOff>
      <xdr:row>11</xdr:row>
      <xdr:rowOff>517414</xdr:rowOff>
    </xdr:to>
    <xdr:sp macro="[0]!home_annul16" textlink="">
      <xdr:nvSpPr>
        <xdr:cNvPr id="86" name="Rounded Rectangle 10"/>
        <xdr:cNvSpPr/>
      </xdr:nvSpPr>
      <xdr:spPr>
        <a:xfrm flipH="1">
          <a:off x="1369125" y="4563762"/>
          <a:ext cx="361546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3</xdr:col>
      <xdr:colOff>359343</xdr:colOff>
      <xdr:row>12</xdr:row>
      <xdr:rowOff>159931</xdr:rowOff>
    </xdr:from>
    <xdr:to>
      <xdr:col>4</xdr:col>
      <xdr:colOff>498995</xdr:colOff>
      <xdr:row>12</xdr:row>
      <xdr:rowOff>519931</xdr:rowOff>
    </xdr:to>
    <xdr:sp macro="[0]!home_simple15" textlink="">
      <xdr:nvSpPr>
        <xdr:cNvPr id="79" name="Rounded Rectangle 1"/>
        <xdr:cNvSpPr/>
      </xdr:nvSpPr>
      <xdr:spPr>
        <a:xfrm flipH="1">
          <a:off x="2678473" y="5220605"/>
          <a:ext cx="719435" cy="360000"/>
        </a:xfrm>
        <a:prstGeom prst="roundRect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</a:t>
          </a:r>
        </a:p>
      </xdr:txBody>
    </xdr:sp>
    <xdr:clientData/>
  </xdr:twoCellAnchor>
  <xdr:twoCellAnchor editAs="oneCell">
    <xdr:from>
      <xdr:col>2</xdr:col>
      <xdr:colOff>71542</xdr:colOff>
      <xdr:row>12</xdr:row>
      <xdr:rowOff>157147</xdr:rowOff>
    </xdr:from>
    <xdr:to>
      <xdr:col>2</xdr:col>
      <xdr:colOff>431171</xdr:colOff>
      <xdr:row>12</xdr:row>
      <xdr:rowOff>517147</xdr:rowOff>
    </xdr:to>
    <xdr:sp macro="[0]!home_triple15" textlink="">
      <xdr:nvSpPr>
        <xdr:cNvPr id="80" name="Rounded Rectangle 3"/>
        <xdr:cNvSpPr/>
      </xdr:nvSpPr>
      <xdr:spPr>
        <a:xfrm flipH="1">
          <a:off x="1810890" y="5217821"/>
          <a:ext cx="359629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500805</xdr:colOff>
      <xdr:row>12</xdr:row>
      <xdr:rowOff>159460</xdr:rowOff>
    </xdr:from>
    <xdr:to>
      <xdr:col>3</xdr:col>
      <xdr:colOff>280827</xdr:colOff>
      <xdr:row>12</xdr:row>
      <xdr:rowOff>519460</xdr:rowOff>
    </xdr:to>
    <xdr:sp macro="[0]!home_double15" textlink="">
      <xdr:nvSpPr>
        <xdr:cNvPr id="81" name="Rounded Rectangle 4"/>
        <xdr:cNvSpPr/>
      </xdr:nvSpPr>
      <xdr:spPr>
        <a:xfrm flipH="1">
          <a:off x="2240153" y="5220134"/>
          <a:ext cx="359804" cy="360000"/>
        </a:xfrm>
        <a:prstGeom prst="roundRect">
          <a:avLst/>
        </a:prstGeom>
        <a:solidFill>
          <a:srgbClr val="00EA0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</xdr:col>
      <xdr:colOff>209560</xdr:colOff>
      <xdr:row>12</xdr:row>
      <xdr:rowOff>157147</xdr:rowOff>
    </xdr:from>
    <xdr:to>
      <xdr:col>1</xdr:col>
      <xdr:colOff>571106</xdr:colOff>
      <xdr:row>12</xdr:row>
      <xdr:rowOff>517147</xdr:rowOff>
    </xdr:to>
    <xdr:sp macro="[0]!home_annul15" textlink="">
      <xdr:nvSpPr>
        <xdr:cNvPr id="82" name="Rounded Rectangle 10"/>
        <xdr:cNvSpPr/>
      </xdr:nvSpPr>
      <xdr:spPr>
        <a:xfrm flipH="1">
          <a:off x="1369125" y="5217821"/>
          <a:ext cx="361546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3</xdr:col>
      <xdr:colOff>359343</xdr:colOff>
      <xdr:row>13</xdr:row>
      <xdr:rowOff>159663</xdr:rowOff>
    </xdr:from>
    <xdr:to>
      <xdr:col>4</xdr:col>
      <xdr:colOff>498995</xdr:colOff>
      <xdr:row>13</xdr:row>
      <xdr:rowOff>519663</xdr:rowOff>
    </xdr:to>
    <xdr:sp macro="[0]!home_simpleB" textlink="">
      <xdr:nvSpPr>
        <xdr:cNvPr id="76" name="Rounded Rectangle 1"/>
        <xdr:cNvSpPr/>
      </xdr:nvSpPr>
      <xdr:spPr>
        <a:xfrm flipH="1">
          <a:off x="2678473" y="5874663"/>
          <a:ext cx="719435" cy="360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bg1"/>
              </a:solidFill>
            </a:rPr>
            <a:t>S</a:t>
          </a:r>
        </a:p>
      </xdr:txBody>
    </xdr:sp>
    <xdr:clientData/>
  </xdr:twoCellAnchor>
  <xdr:twoCellAnchor editAs="oneCell">
    <xdr:from>
      <xdr:col>2</xdr:col>
      <xdr:colOff>141352</xdr:colOff>
      <xdr:row>13</xdr:row>
      <xdr:rowOff>159192</xdr:rowOff>
    </xdr:from>
    <xdr:to>
      <xdr:col>3</xdr:col>
      <xdr:colOff>280828</xdr:colOff>
      <xdr:row>13</xdr:row>
      <xdr:rowOff>519192</xdr:rowOff>
    </xdr:to>
    <xdr:sp macro="[0]!home_doubleB" textlink="">
      <xdr:nvSpPr>
        <xdr:cNvPr id="77" name="Rounded Rectangle 4"/>
        <xdr:cNvSpPr/>
      </xdr:nvSpPr>
      <xdr:spPr>
        <a:xfrm flipH="1">
          <a:off x="1880700" y="5874192"/>
          <a:ext cx="719258" cy="360000"/>
        </a:xfrm>
        <a:prstGeom prst="round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D</a:t>
          </a:r>
        </a:p>
      </xdr:txBody>
    </xdr:sp>
    <xdr:clientData/>
  </xdr:twoCellAnchor>
  <xdr:twoCellAnchor editAs="oneCell">
    <xdr:from>
      <xdr:col>1</xdr:col>
      <xdr:colOff>209560</xdr:colOff>
      <xdr:row>13</xdr:row>
      <xdr:rowOff>156879</xdr:rowOff>
    </xdr:from>
    <xdr:to>
      <xdr:col>1</xdr:col>
      <xdr:colOff>571106</xdr:colOff>
      <xdr:row>13</xdr:row>
      <xdr:rowOff>516879</xdr:rowOff>
    </xdr:to>
    <xdr:sp macro="[0]!home_annulB" textlink="">
      <xdr:nvSpPr>
        <xdr:cNvPr id="78" name="Rounded Rectangle 10"/>
        <xdr:cNvSpPr/>
      </xdr:nvSpPr>
      <xdr:spPr>
        <a:xfrm flipH="1">
          <a:off x="1369125" y="5871879"/>
          <a:ext cx="361546" cy="360000"/>
        </a:xfrm>
        <a:prstGeom prst="roundRect">
          <a:avLst/>
        </a:prstGeom>
        <a:solidFill>
          <a:srgbClr val="33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0" i="1" u="none">
              <a:solidFill>
                <a:schemeClr val="tx1"/>
              </a:solidFill>
            </a:rPr>
            <a:t>-1</a:t>
          </a:r>
        </a:p>
      </xdr:txBody>
    </xdr:sp>
    <xdr:clientData/>
  </xdr:twoCellAnchor>
  <xdr:twoCellAnchor editAs="oneCell">
    <xdr:from>
      <xdr:col>2</xdr:col>
      <xdr:colOff>28168</xdr:colOff>
      <xdr:row>0</xdr:row>
      <xdr:rowOff>262561</xdr:rowOff>
    </xdr:from>
    <xdr:to>
      <xdr:col>3</xdr:col>
      <xdr:colOff>528386</xdr:colOff>
      <xdr:row>2</xdr:row>
      <xdr:rowOff>17931</xdr:rowOff>
    </xdr:to>
    <xdr:sp macro="" textlink="">
      <xdr:nvSpPr>
        <xdr:cNvPr id="103" name="Rounded Rectangle 1">
          <a:hlinkClick xmlns:r="http://schemas.openxmlformats.org/officeDocument/2006/relationships" r:id="rId1" tooltip="RETURN HOME"/>
        </xdr:cNvPr>
        <xdr:cNvSpPr/>
      </xdr:nvSpPr>
      <xdr:spPr>
        <a:xfrm>
          <a:off x="1668125" y="262561"/>
          <a:ext cx="1080000" cy="360000"/>
        </a:xfrm>
        <a:prstGeom prst="roundRect">
          <a:avLst/>
        </a:prstGeom>
        <a:solidFill>
          <a:srgbClr val="3C8713"/>
        </a:solidFill>
        <a:ln w="635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latin typeface="Castellar" pitchFamily="18" charset="0"/>
            </a:rPr>
            <a:t>HOME</a:t>
          </a:r>
          <a:endParaRPr lang="fr-FR" sz="2400" b="0">
            <a:latin typeface="Castellar" pitchFamily="18" charset="0"/>
          </a:endParaRPr>
        </a:p>
      </xdr:txBody>
    </xdr:sp>
    <xdr:clientData/>
  </xdr:twoCellAnchor>
  <xdr:twoCellAnchor editAs="oneCell">
    <xdr:from>
      <xdr:col>9</xdr:col>
      <xdr:colOff>604631</xdr:colOff>
      <xdr:row>4</xdr:row>
      <xdr:rowOff>66258</xdr:rowOff>
    </xdr:from>
    <xdr:to>
      <xdr:col>11</xdr:col>
      <xdr:colOff>4767</xdr:colOff>
      <xdr:row>5</xdr:row>
      <xdr:rowOff>322990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08544" y="869671"/>
          <a:ext cx="841310" cy="7371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383457</xdr:colOff>
      <xdr:row>0</xdr:row>
      <xdr:rowOff>227174</xdr:rowOff>
    </xdr:from>
    <xdr:to>
      <xdr:col>8</xdr:col>
      <xdr:colOff>247187</xdr:colOff>
      <xdr:row>0</xdr:row>
      <xdr:rowOff>587174</xdr:rowOff>
    </xdr:to>
    <xdr:sp macro="" textlink="">
      <xdr:nvSpPr>
        <xdr:cNvPr id="5" name="Rounded Rectangle 1">
          <a:hlinkClick xmlns:r="http://schemas.openxmlformats.org/officeDocument/2006/relationships" r:id="rId1" tooltip="RETURN HOME"/>
        </xdr:cNvPr>
        <xdr:cNvSpPr/>
      </xdr:nvSpPr>
      <xdr:spPr>
        <a:xfrm>
          <a:off x="1700392" y="227174"/>
          <a:ext cx="1089556" cy="360000"/>
        </a:xfrm>
        <a:prstGeom prst="roundRect">
          <a:avLst/>
        </a:prstGeom>
        <a:solidFill>
          <a:srgbClr val="3C8713"/>
        </a:solidFill>
        <a:ln w="635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latin typeface="Castellar" pitchFamily="18" charset="0"/>
            </a:rPr>
            <a:t>HOME</a:t>
          </a:r>
          <a:endParaRPr lang="fr-FR" sz="2400" b="0">
            <a:latin typeface="Castellar" pitchFamily="18" charset="0"/>
          </a:endParaRPr>
        </a:p>
      </xdr:txBody>
    </xdr:sp>
    <xdr:clientData/>
  </xdr:twoCellAnchor>
  <xdr:twoCellAnchor editAs="oneCell">
    <xdr:from>
      <xdr:col>6</xdr:col>
      <xdr:colOff>50452</xdr:colOff>
      <xdr:row>4</xdr:row>
      <xdr:rowOff>56450</xdr:rowOff>
    </xdr:from>
    <xdr:to>
      <xdr:col>6</xdr:col>
      <xdr:colOff>588821</xdr:colOff>
      <xdr:row>4</xdr:row>
      <xdr:rowOff>308450</xdr:rowOff>
    </xdr:to>
    <xdr:sp macro="[0]!Score_Double_Triple" textlink="">
      <xdr:nvSpPr>
        <xdr:cNvPr id="124" name="Rectangle 123"/>
        <xdr:cNvSpPr/>
      </xdr:nvSpPr>
      <xdr:spPr>
        <a:xfrm>
          <a:off x="1373747" y="1549834"/>
          <a:ext cx="538369" cy="252000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00EA0B"/>
            </a:gs>
          </a:gsLst>
          <a:lin ang="5400000" scaled="0"/>
        </a:gradFill>
        <a:ln w="1905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D</a:t>
          </a:r>
        </a:p>
      </xdr:txBody>
    </xdr:sp>
    <xdr:clientData/>
  </xdr:twoCellAnchor>
  <xdr:twoCellAnchor editAs="oneCell">
    <xdr:from>
      <xdr:col>6</xdr:col>
      <xdr:colOff>50452</xdr:colOff>
      <xdr:row>5</xdr:row>
      <xdr:rowOff>30747</xdr:rowOff>
    </xdr:from>
    <xdr:to>
      <xdr:col>6</xdr:col>
      <xdr:colOff>588821</xdr:colOff>
      <xdr:row>5</xdr:row>
      <xdr:rowOff>282747</xdr:rowOff>
    </xdr:to>
    <xdr:sp macro="[0]!Score_Double_Triple" textlink="">
      <xdr:nvSpPr>
        <xdr:cNvPr id="125" name="Rectangle 124"/>
        <xdr:cNvSpPr/>
      </xdr:nvSpPr>
      <xdr:spPr>
        <a:xfrm>
          <a:off x="1373747" y="1857506"/>
          <a:ext cx="538369" cy="252000"/>
        </a:xfrm>
        <a:prstGeom prst="rect">
          <a:avLst/>
        </a:prstGeom>
        <a:gradFill>
          <a:gsLst>
            <a:gs pos="0">
              <a:srgbClr val="DDEBCF"/>
            </a:gs>
            <a:gs pos="39000">
              <a:srgbClr val="9CB86E"/>
            </a:gs>
            <a:gs pos="100000">
              <a:srgbClr val="FF0000"/>
            </a:gs>
          </a:gsLst>
          <a:lin ang="5400000" scaled="0"/>
        </a:gradFill>
        <a:ln w="1905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T</a:t>
          </a:r>
        </a:p>
      </xdr:txBody>
    </xdr:sp>
    <xdr:clientData/>
  </xdr:twoCellAnchor>
  <xdr:twoCellAnchor editAs="oneCell">
    <xdr:from>
      <xdr:col>7</xdr:col>
      <xdr:colOff>38027</xdr:colOff>
      <xdr:row>4</xdr:row>
      <xdr:rowOff>56450</xdr:rowOff>
    </xdr:from>
    <xdr:to>
      <xdr:col>7</xdr:col>
      <xdr:colOff>576396</xdr:colOff>
      <xdr:row>4</xdr:row>
      <xdr:rowOff>308450</xdr:rowOff>
    </xdr:to>
    <xdr:sp macro="[0]!Score_Double_Triple" textlink="">
      <xdr:nvSpPr>
        <xdr:cNvPr id="126" name="Rectangle 125"/>
        <xdr:cNvSpPr/>
      </xdr:nvSpPr>
      <xdr:spPr>
        <a:xfrm>
          <a:off x="1970241" y="1549834"/>
          <a:ext cx="538369" cy="252000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00EA0B"/>
            </a:gs>
          </a:gsLst>
          <a:lin ang="5400000" scaled="0"/>
        </a:gradFill>
        <a:ln w="1905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D</a:t>
          </a:r>
        </a:p>
      </xdr:txBody>
    </xdr:sp>
    <xdr:clientData/>
  </xdr:twoCellAnchor>
  <xdr:twoCellAnchor editAs="oneCell">
    <xdr:from>
      <xdr:col>7</xdr:col>
      <xdr:colOff>38027</xdr:colOff>
      <xdr:row>5</xdr:row>
      <xdr:rowOff>30747</xdr:rowOff>
    </xdr:from>
    <xdr:to>
      <xdr:col>7</xdr:col>
      <xdr:colOff>576396</xdr:colOff>
      <xdr:row>5</xdr:row>
      <xdr:rowOff>282747</xdr:rowOff>
    </xdr:to>
    <xdr:sp macro="[0]!Score_Double_Triple" textlink="">
      <xdr:nvSpPr>
        <xdr:cNvPr id="127" name="Rectangle 126"/>
        <xdr:cNvSpPr/>
      </xdr:nvSpPr>
      <xdr:spPr>
        <a:xfrm>
          <a:off x="1970241" y="1857506"/>
          <a:ext cx="538369" cy="252000"/>
        </a:xfrm>
        <a:prstGeom prst="rect">
          <a:avLst/>
        </a:prstGeom>
        <a:gradFill>
          <a:gsLst>
            <a:gs pos="0">
              <a:srgbClr val="DDEBCF"/>
            </a:gs>
            <a:gs pos="39000">
              <a:srgbClr val="9CB86E"/>
            </a:gs>
            <a:gs pos="100000">
              <a:srgbClr val="FF0000"/>
            </a:gs>
          </a:gsLst>
          <a:lin ang="5400000" scaled="0"/>
        </a:gradFill>
        <a:ln w="1905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T</a:t>
          </a:r>
        </a:p>
      </xdr:txBody>
    </xdr:sp>
    <xdr:clientData/>
  </xdr:twoCellAnchor>
  <xdr:twoCellAnchor editAs="oneCell">
    <xdr:from>
      <xdr:col>8</xdr:col>
      <xdr:colOff>28056</xdr:colOff>
      <xdr:row>4</xdr:row>
      <xdr:rowOff>56450</xdr:rowOff>
    </xdr:from>
    <xdr:to>
      <xdr:col>8</xdr:col>
      <xdr:colOff>566425</xdr:colOff>
      <xdr:row>4</xdr:row>
      <xdr:rowOff>308450</xdr:rowOff>
    </xdr:to>
    <xdr:sp macro="[0]!Score_Double_Triple" textlink="">
      <xdr:nvSpPr>
        <xdr:cNvPr id="128" name="Rectangle 127"/>
        <xdr:cNvSpPr/>
      </xdr:nvSpPr>
      <xdr:spPr>
        <a:xfrm>
          <a:off x="3167165" y="1539037"/>
          <a:ext cx="538369" cy="252000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00EA0B"/>
            </a:gs>
          </a:gsLst>
          <a:lin ang="5400000" scaled="0"/>
        </a:gradFill>
        <a:ln w="1905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D</a:t>
          </a:r>
        </a:p>
      </xdr:txBody>
    </xdr:sp>
    <xdr:clientData/>
  </xdr:twoCellAnchor>
  <xdr:twoCellAnchor editAs="oneCell">
    <xdr:from>
      <xdr:col>8</xdr:col>
      <xdr:colOff>28056</xdr:colOff>
      <xdr:row>5</xdr:row>
      <xdr:rowOff>30747</xdr:rowOff>
    </xdr:from>
    <xdr:to>
      <xdr:col>8</xdr:col>
      <xdr:colOff>566425</xdr:colOff>
      <xdr:row>5</xdr:row>
      <xdr:rowOff>282747</xdr:rowOff>
    </xdr:to>
    <xdr:sp macro="[0]!Score_Double_Triple" textlink="">
      <xdr:nvSpPr>
        <xdr:cNvPr id="129" name="Rectangle 128"/>
        <xdr:cNvSpPr/>
      </xdr:nvSpPr>
      <xdr:spPr>
        <a:xfrm>
          <a:off x="2569190" y="1857506"/>
          <a:ext cx="538369" cy="252000"/>
        </a:xfrm>
        <a:prstGeom prst="rect">
          <a:avLst/>
        </a:prstGeom>
        <a:gradFill>
          <a:gsLst>
            <a:gs pos="0">
              <a:srgbClr val="DDEBCF"/>
            </a:gs>
            <a:gs pos="39000">
              <a:srgbClr val="9CB86E"/>
            </a:gs>
            <a:gs pos="100000">
              <a:srgbClr val="FF0000"/>
            </a:gs>
          </a:gsLst>
          <a:lin ang="5400000" scaled="0"/>
        </a:gradFill>
        <a:ln w="1905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T</a:t>
          </a:r>
        </a:p>
      </xdr:txBody>
    </xdr:sp>
    <xdr:clientData/>
  </xdr:twoCellAnchor>
  <xdr:twoCellAnchor editAs="oneCell">
    <xdr:from>
      <xdr:col>14</xdr:col>
      <xdr:colOff>218759</xdr:colOff>
      <xdr:row>0</xdr:row>
      <xdr:rowOff>239915</xdr:rowOff>
    </xdr:from>
    <xdr:to>
      <xdr:col>14</xdr:col>
      <xdr:colOff>1250622</xdr:colOff>
      <xdr:row>0</xdr:row>
      <xdr:rowOff>599915</xdr:rowOff>
    </xdr:to>
    <xdr:sp macro="[0]!NouvellePartie" textlink="">
      <xdr:nvSpPr>
        <xdr:cNvPr id="154" name="Rounded Rectangle 1"/>
        <xdr:cNvSpPr/>
      </xdr:nvSpPr>
      <xdr:spPr>
        <a:xfrm>
          <a:off x="8741563" y="239915"/>
          <a:ext cx="1031863" cy="360000"/>
        </a:xfrm>
        <a:prstGeom prst="roundRect">
          <a:avLst/>
        </a:prstGeom>
        <a:solidFill>
          <a:srgbClr val="3C8713"/>
        </a:solidFill>
        <a:ln w="635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latin typeface="Castellar" pitchFamily="18" charset="0"/>
            </a:rPr>
            <a:t>RESET</a:t>
          </a:r>
        </a:p>
      </xdr:txBody>
    </xdr:sp>
    <xdr:clientData/>
  </xdr:twoCellAnchor>
  <xdr:twoCellAnchor editAs="oneCell">
    <xdr:from>
      <xdr:col>9</xdr:col>
      <xdr:colOff>621195</xdr:colOff>
      <xdr:row>4</xdr:row>
      <xdr:rowOff>2931</xdr:rowOff>
    </xdr:from>
    <xdr:to>
      <xdr:col>10</xdr:col>
      <xdr:colOff>960784</xdr:colOff>
      <xdr:row>6</xdr:row>
      <xdr:rowOff>12457</xdr:rowOff>
    </xdr:to>
    <xdr:sp macro="[0]!Total_Joueur" textlink="">
      <xdr:nvSpPr>
        <xdr:cNvPr id="157" name="Pentagone 156"/>
        <xdr:cNvSpPr/>
      </xdr:nvSpPr>
      <xdr:spPr>
        <a:xfrm>
          <a:off x="4373217" y="1485518"/>
          <a:ext cx="1043610" cy="672135"/>
        </a:xfrm>
        <a:prstGeom prst="homePlate">
          <a:avLst>
            <a:gd name="adj" fmla="val 43277"/>
          </a:avLst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412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 i="0">
              <a:latin typeface="Castellar" pitchFamily="18" charset="0"/>
            </a:rPr>
            <a:t>OK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628650</xdr:colOff>
          <xdr:row>2</xdr:row>
          <xdr:rowOff>9525</xdr:rowOff>
        </xdr:from>
        <xdr:to>
          <xdr:col>10</xdr:col>
          <xdr:colOff>771525</xdr:colOff>
          <xdr:row>2</xdr:row>
          <xdr:rowOff>200025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38895</xdr:colOff>
      <xdr:row>7</xdr:row>
      <xdr:rowOff>298600</xdr:rowOff>
    </xdr:from>
    <xdr:to>
      <xdr:col>10</xdr:col>
      <xdr:colOff>161798</xdr:colOff>
      <xdr:row>18</xdr:row>
      <xdr:rowOff>83397</xdr:rowOff>
    </xdr:to>
    <xdr:grpSp>
      <xdr:nvGrpSpPr>
        <xdr:cNvPr id="2" name="Groupe 1"/>
        <xdr:cNvGrpSpPr/>
      </xdr:nvGrpSpPr>
      <xdr:grpSpPr>
        <a:xfrm>
          <a:off x="1041091" y="2775100"/>
          <a:ext cx="3576750" cy="3429145"/>
          <a:chOff x="502724" y="2510046"/>
          <a:chExt cx="3485642" cy="3429145"/>
        </a:xfrm>
      </xdr:grpSpPr>
      <xdr:grpSp>
        <xdr:nvGrpSpPr>
          <xdr:cNvPr id="214" name="Groupe 213"/>
          <xdr:cNvGrpSpPr/>
        </xdr:nvGrpSpPr>
        <xdr:grpSpPr>
          <a:xfrm>
            <a:off x="502724" y="2510046"/>
            <a:ext cx="3485642" cy="3429145"/>
            <a:chOff x="189896" y="2455253"/>
            <a:chExt cx="3473537" cy="3486487"/>
          </a:xfrm>
        </xdr:grpSpPr>
        <xdr:grpSp>
          <xdr:nvGrpSpPr>
            <xdr:cNvPr id="185" name="Groupe 184"/>
            <xdr:cNvGrpSpPr/>
          </xdr:nvGrpSpPr>
          <xdr:grpSpPr>
            <a:xfrm>
              <a:off x="189896" y="2455253"/>
              <a:ext cx="3473537" cy="3486487"/>
              <a:chOff x="1672610" y="0"/>
              <a:chExt cx="7336920" cy="7288430"/>
            </a:xfrm>
          </xdr:grpSpPr>
          <xdr:grpSp>
            <xdr:nvGrpSpPr>
              <xdr:cNvPr id="186" name="Groupe 185"/>
              <xdr:cNvGrpSpPr/>
            </xdr:nvGrpSpPr>
            <xdr:grpSpPr>
              <a:xfrm>
                <a:off x="2047590" y="324174"/>
                <a:ext cx="6586959" cy="6591593"/>
                <a:chOff x="2047590" y="324174"/>
                <a:chExt cx="6586959" cy="6591593"/>
              </a:xfrm>
            </xdr:grpSpPr>
            <xdr:sp macro="[0]!Score" textlink="">
              <xdr:nvSpPr>
                <xdr:cNvPr id="190" name="Triangle isocèle 189"/>
                <xdr:cNvSpPr/>
              </xdr:nvSpPr>
              <xdr:spPr>
                <a:xfrm rot="10800000">
                  <a:off x="4814634" y="324174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vert="horz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20</a:t>
                  </a:r>
                </a:p>
              </xdr:txBody>
            </xdr:sp>
            <xdr:sp macro="[0]!Score" textlink="">
              <xdr:nvSpPr>
                <xdr:cNvPr id="191" name="Triangle isocèle 190"/>
                <xdr:cNvSpPr/>
              </xdr:nvSpPr>
              <xdr:spPr>
                <a:xfrm rot="5400000">
                  <a:off x="3175868" y="1968774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11</a:t>
                  </a:r>
                </a:p>
              </xdr:txBody>
            </xdr:sp>
            <xdr:sp macro="[0]!Score" textlink="">
              <xdr:nvSpPr>
                <xdr:cNvPr id="192" name="Triangle isocèle 191"/>
                <xdr:cNvSpPr/>
              </xdr:nvSpPr>
              <xdr:spPr>
                <a:xfrm rot="16200000">
                  <a:off x="6459906" y="1967844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6</a:t>
                  </a:r>
                </a:p>
              </xdr:txBody>
            </xdr:sp>
            <xdr:sp macro="[0]!Score" textlink="">
              <xdr:nvSpPr>
                <xdr:cNvPr id="193" name="Triangle isocèle 192"/>
                <xdr:cNvSpPr/>
              </xdr:nvSpPr>
              <xdr:spPr>
                <a:xfrm>
                  <a:off x="4813704" y="3612846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3</a:t>
                  </a:r>
                </a:p>
              </xdr:txBody>
            </xdr:sp>
            <xdr:sp macro="[0]!Score" textlink="">
              <xdr:nvSpPr>
                <xdr:cNvPr id="194" name="Triangle isocèle 193"/>
                <xdr:cNvSpPr/>
              </xdr:nvSpPr>
              <xdr:spPr>
                <a:xfrm rot="1080000">
                  <a:off x="4307249" y="3538508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19</a:t>
                  </a:r>
                </a:p>
              </xdr:txBody>
            </xdr:sp>
            <xdr:sp macro="[0]!Score" textlink="">
              <xdr:nvSpPr>
                <xdr:cNvPr id="195" name="Triangle isocèle 194"/>
                <xdr:cNvSpPr/>
              </xdr:nvSpPr>
              <xdr:spPr>
                <a:xfrm rot="2160000">
                  <a:off x="3850976" y="3305260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7</a:t>
                  </a:r>
                </a:p>
              </xdr:txBody>
            </xdr:sp>
            <xdr:sp macro="[0]!Score" textlink="">
              <xdr:nvSpPr>
                <xdr:cNvPr id="196" name="Triangle isocèle 195"/>
                <xdr:cNvSpPr/>
              </xdr:nvSpPr>
              <xdr:spPr>
                <a:xfrm rot="3240000">
                  <a:off x="3487631" y="2941916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16</a:t>
                  </a:r>
                </a:p>
              </xdr:txBody>
            </xdr:sp>
            <xdr:sp macro="[0]!Score" textlink="">
              <xdr:nvSpPr>
                <xdr:cNvPr id="197" name="Triangle isocèle 196"/>
                <xdr:cNvSpPr/>
              </xdr:nvSpPr>
              <xdr:spPr>
                <a:xfrm rot="4320000">
                  <a:off x="3268323" y="2476354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8</a:t>
                  </a:r>
                </a:p>
              </xdr:txBody>
            </xdr:sp>
            <xdr:sp macro="[0]!Score" textlink="">
              <xdr:nvSpPr>
                <xdr:cNvPr id="198" name="Triangle isocèle 197"/>
                <xdr:cNvSpPr/>
              </xdr:nvSpPr>
              <xdr:spPr>
                <a:xfrm rot="6480000">
                  <a:off x="3258572" y="1466039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14</a:t>
                  </a:r>
                </a:p>
              </xdr:txBody>
            </xdr:sp>
            <xdr:sp macro="[0]!Score" textlink="">
              <xdr:nvSpPr>
                <xdr:cNvPr id="199" name="Triangle isocèle 198"/>
                <xdr:cNvSpPr/>
              </xdr:nvSpPr>
              <xdr:spPr>
                <a:xfrm rot="7560000">
                  <a:off x="3503901" y="1019062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9</a:t>
                  </a:r>
                </a:p>
              </xdr:txBody>
            </xdr:sp>
            <xdr:sp macro="[0]!Score" textlink="">
              <xdr:nvSpPr>
                <xdr:cNvPr id="200" name="Triangle isocèle 199"/>
                <xdr:cNvSpPr/>
              </xdr:nvSpPr>
              <xdr:spPr>
                <a:xfrm rot="8640000">
                  <a:off x="3860748" y="651077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12</a:t>
                  </a:r>
                </a:p>
              </xdr:txBody>
            </xdr:sp>
            <xdr:sp macro="[0]!Score" textlink="">
              <xdr:nvSpPr>
                <xdr:cNvPr id="201" name="Triangle isocèle 200"/>
                <xdr:cNvSpPr/>
              </xdr:nvSpPr>
              <xdr:spPr>
                <a:xfrm rot="9720000">
                  <a:off x="4305864" y="389956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5</a:t>
                  </a:r>
                </a:p>
              </xdr:txBody>
            </xdr:sp>
            <xdr:sp macro="[0]!Score" textlink="">
              <xdr:nvSpPr>
                <xdr:cNvPr id="202" name="Triangle isocèle 201"/>
                <xdr:cNvSpPr/>
              </xdr:nvSpPr>
              <xdr:spPr>
                <a:xfrm rot="11880000">
                  <a:off x="5315511" y="420818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1</a:t>
                  </a:r>
                </a:p>
              </xdr:txBody>
            </xdr:sp>
            <xdr:sp macro="[0]!Score" textlink="">
              <xdr:nvSpPr>
                <xdr:cNvPr id="203" name="Triangle isocèle 202"/>
                <xdr:cNvSpPr/>
              </xdr:nvSpPr>
              <xdr:spPr>
                <a:xfrm rot="12960000">
                  <a:off x="5769925" y="661501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18</a:t>
                  </a:r>
                </a:p>
              </xdr:txBody>
            </xdr:sp>
            <xdr:sp macro="[0]!Score" textlink="">
              <xdr:nvSpPr>
                <xdr:cNvPr id="204" name="Triangle isocèle 203"/>
                <xdr:cNvSpPr/>
              </xdr:nvSpPr>
              <xdr:spPr>
                <a:xfrm rot="14040000">
                  <a:off x="6136060" y="1022984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4</a:t>
                  </a:r>
                </a:p>
              </xdr:txBody>
            </xdr:sp>
            <xdr:sp macro="[0]!Score" textlink="">
              <xdr:nvSpPr>
                <xdr:cNvPr id="205" name="Triangle isocèle 204"/>
                <xdr:cNvSpPr/>
              </xdr:nvSpPr>
              <xdr:spPr>
                <a:xfrm rot="15120000">
                  <a:off x="6423199" y="1454164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13</a:t>
                  </a:r>
                </a:p>
              </xdr:txBody>
            </xdr:sp>
            <xdr:sp macro="[0]!Score" textlink="">
              <xdr:nvSpPr>
                <xdr:cNvPr id="206" name="Triangle isocèle 205"/>
                <xdr:cNvSpPr/>
              </xdr:nvSpPr>
              <xdr:spPr>
                <a:xfrm rot="17280000">
                  <a:off x="6370697" y="2473368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vert="horz" rtlCol="0" anchor="t" anchorCtr="1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10</a:t>
                  </a:r>
                </a:p>
              </xdr:txBody>
            </xdr:sp>
            <xdr:sp macro="[0]!Score" textlink="">
              <xdr:nvSpPr>
                <xdr:cNvPr id="207" name="Triangle isocèle 206"/>
                <xdr:cNvSpPr/>
              </xdr:nvSpPr>
              <xdr:spPr>
                <a:xfrm rot="18360000">
                  <a:off x="6142094" y="2932425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15</a:t>
                  </a:r>
                </a:p>
              </xdr:txBody>
            </xdr:sp>
            <xdr:sp macro="[0]!Score" textlink="">
              <xdr:nvSpPr>
                <xdr:cNvPr id="208" name="Triangle isocèle 207"/>
                <xdr:cNvSpPr/>
              </xdr:nvSpPr>
              <xdr:spPr>
                <a:xfrm rot="19440000">
                  <a:off x="5778750" y="3293912"/>
                  <a:ext cx="1046365" cy="3302921"/>
                </a:xfrm>
                <a:prstGeom prst="triangle">
                  <a:avLst/>
                </a:prstGeom>
                <a:solidFill>
                  <a:schemeClr val="tx1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ysClr val="windowText" lastClr="000000"/>
                      </a:solidFill>
                    </a:rPr>
                    <a:t>2</a:t>
                  </a:r>
                </a:p>
              </xdr:txBody>
            </xdr:sp>
            <xdr:sp macro="[0]!Score" textlink="">
              <xdr:nvSpPr>
                <xdr:cNvPr id="209" name="Triangle isocèle 208"/>
                <xdr:cNvSpPr/>
              </xdr:nvSpPr>
              <xdr:spPr>
                <a:xfrm rot="20520000">
                  <a:off x="5317834" y="3520648"/>
                  <a:ext cx="1046365" cy="3302921"/>
                </a:xfrm>
                <a:prstGeom prst="triangle">
                  <a:avLst/>
                </a:prstGeom>
                <a:solidFill>
                  <a:srgbClr val="FFFFCC"/>
                </a:solidFill>
                <a:ln w="19050"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r>
                    <a:rPr lang="fr-FR" sz="1100">
                      <a:solidFill>
                        <a:srgbClr val="FFFFCC"/>
                      </a:solidFill>
                    </a:rPr>
                    <a:t>17</a:t>
                  </a:r>
                </a:p>
              </xdr:txBody>
            </xdr:sp>
          </xdr:grpSp>
          <xdr:sp macro="[0]!Score" textlink="">
            <xdr:nvSpPr>
              <xdr:cNvPr id="187" name="Bouée 186"/>
              <xdr:cNvSpPr/>
            </xdr:nvSpPr>
            <xdr:spPr>
              <a:xfrm>
                <a:off x="1672610" y="0"/>
                <a:ext cx="7336920" cy="7288430"/>
              </a:xfrm>
              <a:prstGeom prst="donut">
                <a:avLst>
                  <a:gd name="adj" fmla="val 12607"/>
                </a:avLst>
              </a:prstGeom>
              <a:solidFill>
                <a:schemeClr val="tx1"/>
              </a:solidFill>
              <a:ln w="19050">
                <a:solidFill>
                  <a:schemeClr val="bg1">
                    <a:lumMod val="6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fr-FR" sz="1100">
                    <a:solidFill>
                      <a:sysClr val="windowText" lastClr="000000"/>
                    </a:solidFill>
                  </a:rPr>
                  <a:t>0</a:t>
                </a:r>
              </a:p>
            </xdr:txBody>
          </xdr:sp>
          <xdr:sp macro="[0]!Score" textlink="">
            <xdr:nvSpPr>
              <xdr:cNvPr id="188" name="Bouée 187"/>
              <xdr:cNvSpPr/>
            </xdr:nvSpPr>
            <xdr:spPr>
              <a:xfrm>
                <a:off x="4348855" y="2669737"/>
                <a:ext cx="1975464" cy="1962401"/>
              </a:xfrm>
              <a:prstGeom prst="donut">
                <a:avLst>
                  <a:gd name="adj" fmla="val 30051"/>
                </a:avLst>
              </a:prstGeom>
              <a:solidFill>
                <a:srgbClr val="009900"/>
              </a:solidFill>
              <a:ln w="19050">
                <a:solidFill>
                  <a:schemeClr val="bg1">
                    <a:lumMod val="6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fr-FR" sz="1100">
                    <a:solidFill>
                      <a:srgbClr val="009900"/>
                    </a:solidFill>
                  </a:rPr>
                  <a:t>25</a:t>
                </a:r>
              </a:p>
            </xdr:txBody>
          </xdr:sp>
          <xdr:sp macro="[0]!Score" textlink="">
            <xdr:nvSpPr>
              <xdr:cNvPr id="189" name="Ellipse 188"/>
              <xdr:cNvSpPr/>
            </xdr:nvSpPr>
            <xdr:spPr>
              <a:xfrm>
                <a:off x="4847404" y="3160121"/>
                <a:ext cx="978637" cy="978626"/>
              </a:xfrm>
              <a:prstGeom prst="ellipse">
                <a:avLst/>
              </a:prstGeom>
              <a:solidFill>
                <a:srgbClr val="FF0000"/>
              </a:solidFill>
              <a:ln w="19050">
                <a:solidFill>
                  <a:schemeClr val="bg1">
                    <a:lumMod val="6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fr-FR" sz="1100">
                    <a:solidFill>
                      <a:srgbClr val="FF0000"/>
                    </a:solidFill>
                  </a:rPr>
                  <a:t>50</a:t>
                </a:r>
              </a:p>
            </xdr:txBody>
          </xdr:sp>
        </xdr:grpSp>
        <xdr:sp macro="[0]!Score" textlink="">
          <xdr:nvSpPr>
            <xdr:cNvPr id="213" name="ZoneTexte 212"/>
            <xdr:cNvSpPr txBox="1"/>
          </xdr:nvSpPr>
          <xdr:spPr>
            <a:xfrm>
              <a:off x="1825903" y="2933007"/>
              <a:ext cx="205868" cy="1454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ctr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20</a:t>
              </a:r>
            </a:p>
          </xdr:txBody>
        </xdr:sp>
        <xdr:sp macro="[0]!Score" textlink="">
          <xdr:nvSpPr>
            <xdr:cNvPr id="216" name="ZoneTexte 215"/>
            <xdr:cNvSpPr txBox="1"/>
          </xdr:nvSpPr>
          <xdr:spPr>
            <a:xfrm>
              <a:off x="2529210" y="3182531"/>
              <a:ext cx="253493" cy="13969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tlCol="0" anchor="ctr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18</a:t>
              </a:r>
            </a:p>
          </xdr:txBody>
        </xdr:sp>
        <xdr:sp macro="[0]!Score" textlink="">
          <xdr:nvSpPr>
            <xdr:cNvPr id="217" name="ZoneTexte 216"/>
            <xdr:cNvSpPr txBox="1"/>
          </xdr:nvSpPr>
          <xdr:spPr>
            <a:xfrm>
              <a:off x="746041" y="4513770"/>
              <a:ext cx="137187" cy="13969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ctr"/>
            <a:lstStyle/>
            <a:p>
              <a:pPr algn="l"/>
              <a:r>
                <a:rPr lang="fr-FR" sz="1050" b="1">
                  <a:solidFill>
                    <a:schemeClr val="bg1"/>
                  </a:solidFill>
                </a:rPr>
                <a:t>8</a:t>
              </a:r>
            </a:p>
          </xdr:txBody>
        </xdr:sp>
        <xdr:sp macro="[0]!Score" textlink="">
          <xdr:nvSpPr>
            <xdr:cNvPr id="218" name="ZoneTexte 217"/>
            <xdr:cNvSpPr txBox="1"/>
          </xdr:nvSpPr>
          <xdr:spPr>
            <a:xfrm>
              <a:off x="2943758" y="3773349"/>
              <a:ext cx="216626" cy="13969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ctr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13</a:t>
              </a:r>
            </a:p>
          </xdr:txBody>
        </xdr:sp>
        <xdr:sp macro="[0]!Score" textlink="">
          <xdr:nvSpPr>
            <xdr:cNvPr id="219" name="ZoneTexte 218"/>
            <xdr:cNvSpPr txBox="1"/>
          </xdr:nvSpPr>
          <xdr:spPr>
            <a:xfrm>
              <a:off x="1135306" y="3165082"/>
              <a:ext cx="253493" cy="13969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12</a:t>
              </a:r>
            </a:p>
          </xdr:txBody>
        </xdr:sp>
        <xdr:sp macro="[0]!Score" textlink="">
          <xdr:nvSpPr>
            <xdr:cNvPr id="220" name="ZoneTexte 219"/>
            <xdr:cNvSpPr txBox="1"/>
          </xdr:nvSpPr>
          <xdr:spPr>
            <a:xfrm>
              <a:off x="728864" y="3775085"/>
              <a:ext cx="253072" cy="14176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tlCol="0" anchor="ctr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14</a:t>
              </a:r>
            </a:p>
          </xdr:txBody>
        </xdr:sp>
        <xdr:sp macro="[0]!Score" textlink="">
          <xdr:nvSpPr>
            <xdr:cNvPr id="221" name="ZoneTexte 220"/>
            <xdr:cNvSpPr txBox="1"/>
          </xdr:nvSpPr>
          <xdr:spPr>
            <a:xfrm>
              <a:off x="2522167" y="5095875"/>
              <a:ext cx="198790" cy="13969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ctr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2</a:t>
              </a:r>
            </a:p>
          </xdr:txBody>
        </xdr:sp>
        <xdr:sp macro="[0]!Score" textlink="">
          <xdr:nvSpPr>
            <xdr:cNvPr id="222" name="ZoneTexte 221"/>
            <xdr:cNvSpPr txBox="1"/>
          </xdr:nvSpPr>
          <xdr:spPr>
            <a:xfrm>
              <a:off x="1822740" y="5334884"/>
              <a:ext cx="213360" cy="14542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ctr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3</a:t>
              </a:r>
            </a:p>
          </xdr:txBody>
        </xdr:sp>
        <xdr:sp macro="[0]!Score" textlink="">
          <xdr:nvSpPr>
            <xdr:cNvPr id="223" name="ZoneTexte 222"/>
            <xdr:cNvSpPr txBox="1"/>
          </xdr:nvSpPr>
          <xdr:spPr>
            <a:xfrm>
              <a:off x="1127658" y="5070039"/>
              <a:ext cx="199505" cy="14336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t"/>
            <a:lstStyle/>
            <a:p>
              <a:pPr algn="ctr"/>
              <a:r>
                <a:rPr lang="fr-FR" sz="1050" b="1">
                  <a:solidFill>
                    <a:schemeClr val="bg1"/>
                  </a:solidFill>
                </a:rPr>
                <a:t>7</a:t>
              </a:r>
            </a:p>
          </xdr:txBody>
        </xdr:sp>
        <xdr:sp macro="[0]!Score" textlink="">
          <xdr:nvSpPr>
            <xdr:cNvPr id="224" name="ZoneTexte 223"/>
            <xdr:cNvSpPr txBox="1"/>
          </xdr:nvSpPr>
          <xdr:spPr>
            <a:xfrm>
              <a:off x="2905304" y="4487078"/>
              <a:ext cx="233277" cy="14176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ctr"/>
            <a:lstStyle/>
            <a:p>
              <a:pPr algn="r"/>
              <a:r>
                <a:rPr lang="fr-FR" sz="1050" b="1">
                  <a:solidFill>
                    <a:schemeClr val="bg1"/>
                  </a:solidFill>
                </a:rPr>
                <a:t>10</a:t>
              </a:r>
            </a:p>
          </xdr:txBody>
        </xdr:sp>
        <xdr:sp macro="[0]!Score" textlink="">
          <xdr:nvSpPr>
            <xdr:cNvPr id="229" name="ZoneTexte 228"/>
            <xdr:cNvSpPr txBox="1"/>
          </xdr:nvSpPr>
          <xdr:spPr>
            <a:xfrm>
              <a:off x="2167591" y="2964178"/>
              <a:ext cx="251162" cy="1454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/>
              <a:r>
                <a:rPr lang="fr-FR" sz="1050" b="1">
                  <a:solidFill>
                    <a:schemeClr val="tx1"/>
                  </a:solidFill>
                </a:rPr>
                <a:t>1</a:t>
              </a:r>
            </a:p>
          </xdr:txBody>
        </xdr:sp>
        <xdr:sp macro="[0]!Score" textlink="">
          <xdr:nvSpPr>
            <xdr:cNvPr id="230" name="ZoneTexte 229"/>
            <xdr:cNvSpPr txBox="1"/>
          </xdr:nvSpPr>
          <xdr:spPr>
            <a:xfrm>
              <a:off x="2764241" y="3418313"/>
              <a:ext cx="172584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r"/>
              <a:r>
                <a:rPr lang="fr-FR" sz="1050" b="1">
                  <a:solidFill>
                    <a:schemeClr val="tx1"/>
                  </a:solidFill>
                </a:rPr>
                <a:t>4</a:t>
              </a:r>
            </a:p>
          </xdr:txBody>
        </xdr:sp>
        <xdr:sp macro="[0]!Score" textlink="">
          <xdr:nvSpPr>
            <xdr:cNvPr id="231" name="ZoneTexte 230"/>
            <xdr:cNvSpPr txBox="1"/>
          </xdr:nvSpPr>
          <xdr:spPr>
            <a:xfrm>
              <a:off x="3005228" y="4114904"/>
              <a:ext cx="174916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r"/>
              <a:r>
                <a:rPr lang="fr-FR" sz="1050" b="1">
                  <a:solidFill>
                    <a:schemeClr val="tx1"/>
                  </a:solidFill>
                </a:rPr>
                <a:t>6</a:t>
              </a:r>
            </a:p>
          </xdr:txBody>
        </xdr:sp>
        <xdr:sp macro="[0]!Score" textlink="">
          <xdr:nvSpPr>
            <xdr:cNvPr id="232" name="ZoneTexte 231"/>
            <xdr:cNvSpPr txBox="1"/>
          </xdr:nvSpPr>
          <xdr:spPr>
            <a:xfrm>
              <a:off x="2765974" y="4828818"/>
              <a:ext cx="195104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r"/>
              <a:r>
                <a:rPr lang="fr-FR" sz="1050" b="1">
                  <a:solidFill>
                    <a:schemeClr val="tx1"/>
                  </a:solidFill>
                </a:rPr>
                <a:t>15</a:t>
              </a:r>
            </a:p>
          </xdr:txBody>
        </xdr:sp>
        <xdr:sp macro="[0]!Score" textlink="">
          <xdr:nvSpPr>
            <xdr:cNvPr id="233" name="ZoneTexte 232"/>
            <xdr:cNvSpPr txBox="1"/>
          </xdr:nvSpPr>
          <xdr:spPr>
            <a:xfrm>
              <a:off x="2202001" y="5253313"/>
              <a:ext cx="195105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/>
              <a:r>
                <a:rPr lang="fr-FR" sz="1050" b="1">
                  <a:solidFill>
                    <a:schemeClr val="tx1"/>
                  </a:solidFill>
                </a:rPr>
                <a:t>17</a:t>
              </a:r>
            </a:p>
          </xdr:txBody>
        </xdr:sp>
        <xdr:sp macro="[0]!Score" textlink="">
          <xdr:nvSpPr>
            <xdr:cNvPr id="234" name="ZoneTexte 233"/>
            <xdr:cNvSpPr txBox="1"/>
          </xdr:nvSpPr>
          <xdr:spPr>
            <a:xfrm>
              <a:off x="1486492" y="5249851"/>
              <a:ext cx="195105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/>
              <a:r>
                <a:rPr lang="fr-FR" sz="1050" b="1">
                  <a:solidFill>
                    <a:schemeClr val="tx1"/>
                  </a:solidFill>
                </a:rPr>
                <a:t>19</a:t>
              </a:r>
            </a:p>
          </xdr:txBody>
        </xdr:sp>
        <xdr:sp macro="[0]!Score" textlink="">
          <xdr:nvSpPr>
            <xdr:cNvPr id="235" name="ZoneTexte 234"/>
            <xdr:cNvSpPr txBox="1"/>
          </xdr:nvSpPr>
          <xdr:spPr>
            <a:xfrm>
              <a:off x="896208" y="4818431"/>
              <a:ext cx="199767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l"/>
              <a:r>
                <a:rPr lang="fr-FR" sz="1050" b="1">
                  <a:solidFill>
                    <a:schemeClr val="tx1"/>
                  </a:solidFill>
                </a:rPr>
                <a:t>16</a:t>
              </a:r>
            </a:p>
          </xdr:txBody>
        </xdr:sp>
        <xdr:sp macro="[0]!Score" textlink="">
          <xdr:nvSpPr>
            <xdr:cNvPr id="236" name="ZoneTexte 235"/>
            <xdr:cNvSpPr txBox="1"/>
          </xdr:nvSpPr>
          <xdr:spPr>
            <a:xfrm>
              <a:off x="673938" y="4127902"/>
              <a:ext cx="199767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l"/>
              <a:r>
                <a:rPr lang="fr-FR" sz="1050" b="1">
                  <a:solidFill>
                    <a:schemeClr val="tx1"/>
                  </a:solidFill>
                </a:rPr>
                <a:t>11</a:t>
              </a:r>
            </a:p>
          </xdr:txBody>
        </xdr:sp>
        <xdr:sp macro="[0]!Score" textlink="">
          <xdr:nvSpPr>
            <xdr:cNvPr id="238" name="ZoneTexte 237"/>
            <xdr:cNvSpPr txBox="1"/>
          </xdr:nvSpPr>
          <xdr:spPr>
            <a:xfrm>
              <a:off x="928252" y="3433043"/>
              <a:ext cx="117501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l"/>
              <a:r>
                <a:rPr lang="fr-FR" sz="1050" b="1">
                  <a:solidFill>
                    <a:schemeClr val="tx1"/>
                  </a:solidFill>
                </a:rPr>
                <a:t>9</a:t>
              </a:r>
            </a:p>
          </xdr:txBody>
        </xdr:sp>
        <xdr:sp macro="[0]!Score" textlink="">
          <xdr:nvSpPr>
            <xdr:cNvPr id="239" name="ZoneTexte 238"/>
            <xdr:cNvSpPr txBox="1"/>
          </xdr:nvSpPr>
          <xdr:spPr>
            <a:xfrm>
              <a:off x="1533255" y="2989298"/>
              <a:ext cx="112839" cy="1454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l"/>
              <a:r>
                <a:rPr lang="fr-FR" sz="1050" b="1">
                  <a:solidFill>
                    <a:schemeClr val="tx1"/>
                  </a:solidFill>
                </a:rPr>
                <a:t>5</a:t>
              </a:r>
            </a:p>
          </xdr:txBody>
        </xdr:sp>
        <xdr:sp macro="[0]!Score" textlink="">
          <xdr:nvSpPr>
            <xdr:cNvPr id="240" name="ZoneTexte 239"/>
            <xdr:cNvSpPr txBox="1"/>
          </xdr:nvSpPr>
          <xdr:spPr>
            <a:xfrm>
              <a:off x="1822597" y="2616371"/>
              <a:ext cx="205868" cy="14542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rtlCol="0" anchor="ctr"/>
            <a:lstStyle/>
            <a:p>
              <a:pPr algn="ctr"/>
              <a:r>
                <a:rPr lang="fr-FR" sz="1100" b="1">
                  <a:solidFill>
                    <a:schemeClr val="bg1"/>
                  </a:solidFill>
                </a:rPr>
                <a:t>0</a:t>
              </a:r>
            </a:p>
          </xdr:txBody>
        </xdr:sp>
        <xdr:sp macro="[0]!Score" textlink="">
          <xdr:nvSpPr>
            <xdr:cNvPr id="241" name="ZoneTexte 240"/>
            <xdr:cNvSpPr txBox="1"/>
          </xdr:nvSpPr>
          <xdr:spPr>
            <a:xfrm>
              <a:off x="1826196" y="4134330"/>
              <a:ext cx="196570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/>
              <a:r>
                <a:rPr lang="fr-FR" sz="1050" b="1">
                  <a:solidFill>
                    <a:schemeClr val="tx1"/>
                  </a:solidFill>
                </a:rPr>
                <a:t>50</a:t>
              </a:r>
            </a:p>
          </xdr:txBody>
        </xdr:sp>
        <xdr:sp macro="[0]!Score" textlink="">
          <xdr:nvSpPr>
            <xdr:cNvPr id="242" name="ZoneTexte 241"/>
            <xdr:cNvSpPr txBox="1"/>
          </xdr:nvSpPr>
          <xdr:spPr>
            <a:xfrm>
              <a:off x="1826192" y="3797279"/>
              <a:ext cx="196570" cy="1417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/>
              <a:r>
                <a:rPr lang="fr-FR" sz="1050" b="1">
                  <a:solidFill>
                    <a:schemeClr val="tx1"/>
                  </a:solidFill>
                </a:rPr>
                <a:t>25</a:t>
              </a:r>
            </a:p>
          </xdr:txBody>
        </xdr:sp>
      </xdr:grpSp>
      <xdr:sp macro="[0]!Score" textlink="">
        <xdr:nvSpPr>
          <xdr:cNvPr id="61" name="ZoneTexte 60"/>
          <xdr:cNvSpPr txBox="1"/>
        </xdr:nvSpPr>
        <xdr:spPr>
          <a:xfrm>
            <a:off x="618681" y="4166572"/>
            <a:ext cx="206585" cy="1430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rtlCol="0" anchor="ctr"/>
          <a:lstStyle/>
          <a:p>
            <a:pPr algn="ctr"/>
            <a:r>
              <a:rPr lang="fr-FR" sz="1100" b="1">
                <a:solidFill>
                  <a:schemeClr val="bg1"/>
                </a:solidFill>
              </a:rPr>
              <a:t>0</a:t>
            </a:r>
          </a:p>
        </xdr:txBody>
      </xdr:sp>
      <xdr:sp macro="[0]!Score" textlink="">
        <xdr:nvSpPr>
          <xdr:cNvPr id="62" name="ZoneTexte 61"/>
          <xdr:cNvSpPr txBox="1"/>
        </xdr:nvSpPr>
        <xdr:spPr>
          <a:xfrm>
            <a:off x="3653431" y="4153319"/>
            <a:ext cx="206585" cy="1430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rtlCol="0" anchor="ctr"/>
          <a:lstStyle/>
          <a:p>
            <a:pPr algn="ctr"/>
            <a:r>
              <a:rPr lang="fr-FR" sz="1100" b="1">
                <a:solidFill>
                  <a:schemeClr val="bg1"/>
                </a:solidFill>
              </a:rPr>
              <a:t>0</a:t>
            </a:r>
          </a:p>
        </xdr:txBody>
      </xdr:sp>
      <xdr:sp macro="[0]!Score" textlink="">
        <xdr:nvSpPr>
          <xdr:cNvPr id="63" name="ZoneTexte 62"/>
          <xdr:cNvSpPr txBox="1"/>
        </xdr:nvSpPr>
        <xdr:spPr>
          <a:xfrm>
            <a:off x="2141027" y="5672353"/>
            <a:ext cx="206585" cy="1430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rtlCol="0" anchor="ctr"/>
          <a:lstStyle/>
          <a:p>
            <a:pPr algn="ctr"/>
            <a:r>
              <a:rPr lang="fr-FR" sz="1100" b="1">
                <a:solidFill>
                  <a:schemeClr val="bg1"/>
                </a:solidFill>
              </a:rPr>
              <a:t>0</a:t>
            </a:r>
          </a:p>
        </xdr:txBody>
      </xdr:sp>
    </xdr:grpSp>
    <xdr:clientData/>
  </xdr:twoCellAnchor>
  <xdr:twoCellAnchor editAs="oneCell">
    <xdr:from>
      <xdr:col>0</xdr:col>
      <xdr:colOff>753711</xdr:colOff>
      <xdr:row>4</xdr:row>
      <xdr:rowOff>82834</xdr:rowOff>
    </xdr:from>
    <xdr:to>
      <xdr:col>5</xdr:col>
      <xdr:colOff>29658</xdr:colOff>
      <xdr:row>5</xdr:row>
      <xdr:rowOff>273334</xdr:rowOff>
    </xdr:to>
    <xdr:sp macro="[0]!ResetShoots" textlink="">
      <xdr:nvSpPr>
        <xdr:cNvPr id="67" name="Rounded Rectangle 1"/>
        <xdr:cNvSpPr/>
      </xdr:nvSpPr>
      <xdr:spPr>
        <a:xfrm>
          <a:off x="753711" y="1565421"/>
          <a:ext cx="940751" cy="521804"/>
        </a:xfrm>
        <a:prstGeom prst="roundRect">
          <a:avLst/>
        </a:prstGeom>
        <a:solidFill>
          <a:srgbClr val="3C8713"/>
        </a:solidFill>
        <a:ln w="635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0">
              <a:latin typeface="Castellar" pitchFamily="18" charset="0"/>
            </a:rPr>
            <a:t>RESET</a:t>
          </a:r>
        </a:p>
        <a:p>
          <a:pPr algn="ctr"/>
          <a:r>
            <a:rPr lang="fr-FR" sz="1200" b="0">
              <a:latin typeface="Castellar" pitchFamily="18" charset="0"/>
            </a:rPr>
            <a:t>SHOOTS</a:t>
          </a:r>
        </a:p>
      </xdr:txBody>
    </xdr:sp>
    <xdr:clientData/>
  </xdr:twoCellAnchor>
  <xdr:twoCellAnchor>
    <xdr:from>
      <xdr:col>29</xdr:col>
      <xdr:colOff>552450</xdr:colOff>
      <xdr:row>2</xdr:row>
      <xdr:rowOff>126724</xdr:rowOff>
    </xdr:from>
    <xdr:to>
      <xdr:col>40</xdr:col>
      <xdr:colOff>393198</xdr:colOff>
      <xdr:row>14</xdr:row>
      <xdr:rowOff>239369</xdr:rowOff>
    </xdr:to>
    <xdr:grpSp>
      <xdr:nvGrpSpPr>
        <xdr:cNvPr id="6" name="Groupe 5"/>
        <xdr:cNvGrpSpPr/>
      </xdr:nvGrpSpPr>
      <xdr:grpSpPr>
        <a:xfrm>
          <a:off x="19105493" y="1062659"/>
          <a:ext cx="6582792" cy="3972340"/>
          <a:chOff x="18984953" y="1076739"/>
          <a:chExt cx="6520984" cy="4025350"/>
        </a:xfrm>
      </xdr:grpSpPr>
      <xdr:sp macro="" textlink="" fLocksText="0">
        <xdr:nvSpPr>
          <xdr:cNvPr id="3" name="ZoneTexte 2"/>
          <xdr:cNvSpPr txBox="1"/>
        </xdr:nvSpPr>
        <xdr:spPr>
          <a:xfrm>
            <a:off x="18984953" y="1076739"/>
            <a:ext cx="6520984" cy="4025350"/>
          </a:xfrm>
          <a:prstGeom prst="rect">
            <a:avLst/>
          </a:prstGeom>
          <a:ln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101600" h="127000"/>
            <a:bevelB w="31750" h="120650"/>
          </a:sp3d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endPara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  <a:latin typeface="Brush Script MT" pitchFamily="66" charset="0"/>
            </a:endParaRPr>
          </a:p>
        </xdr:txBody>
      </xdr:sp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258359" y="2252098"/>
            <a:ext cx="3657298" cy="700982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199420</xdr:colOff>
      <xdr:row>5</xdr:row>
      <xdr:rowOff>155744</xdr:rowOff>
    </xdr:from>
    <xdr:to>
      <xdr:col>1</xdr:col>
      <xdr:colOff>513520</xdr:colOff>
      <xdr:row>7</xdr:row>
      <xdr:rowOff>35352</xdr:rowOff>
    </xdr:to>
    <xdr:sp macro="" textlink="">
      <xdr:nvSpPr>
        <xdr:cNvPr id="3" name="Rounded Rectangle 1">
          <a:hlinkClick xmlns:r="http://schemas.openxmlformats.org/officeDocument/2006/relationships" r:id="rId1" tooltip="RETURN HOME"/>
        </xdr:cNvPr>
        <xdr:cNvSpPr/>
      </xdr:nvSpPr>
      <xdr:spPr>
        <a:xfrm>
          <a:off x="199420" y="1133092"/>
          <a:ext cx="1076100" cy="360000"/>
        </a:xfrm>
        <a:prstGeom prst="roundRect">
          <a:avLst/>
        </a:prstGeom>
        <a:solidFill>
          <a:srgbClr val="3C8713"/>
        </a:solidFill>
        <a:ln w="635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400" b="0">
              <a:latin typeface="Castellar" pitchFamily="18" charset="0"/>
            </a:rPr>
            <a:t>HOME</a:t>
          </a:r>
          <a:endParaRPr lang="fr-FR" sz="1800" b="0">
            <a:latin typeface="Castellar" pitchFamily="18" charset="0"/>
          </a:endParaRPr>
        </a:p>
      </xdr:txBody>
    </xdr:sp>
    <xdr:clientData/>
  </xdr:twoCellAnchor>
  <xdr:twoCellAnchor editAs="oneCell">
    <xdr:from>
      <xdr:col>0</xdr:col>
      <xdr:colOff>202726</xdr:colOff>
      <xdr:row>9</xdr:row>
      <xdr:rowOff>77930</xdr:rowOff>
    </xdr:from>
    <xdr:to>
      <xdr:col>1</xdr:col>
      <xdr:colOff>516826</xdr:colOff>
      <xdr:row>11</xdr:row>
      <xdr:rowOff>165701</xdr:rowOff>
    </xdr:to>
    <xdr:sp macro="[0]!sauvegarder" textlink="">
      <xdr:nvSpPr>
        <xdr:cNvPr id="4" name="Rounded Rectangle 1"/>
        <xdr:cNvSpPr/>
      </xdr:nvSpPr>
      <xdr:spPr>
        <a:xfrm>
          <a:off x="202726" y="1883539"/>
          <a:ext cx="1076100" cy="568162"/>
        </a:xfrm>
        <a:prstGeom prst="roundRect">
          <a:avLst/>
        </a:prstGeom>
        <a:solidFill>
          <a:srgbClr val="3C8713"/>
        </a:solidFill>
        <a:ln w="635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400" b="0">
              <a:latin typeface="Castellar" pitchFamily="18" charset="0"/>
            </a:rPr>
            <a:t>SAVE</a:t>
          </a:r>
        </a:p>
        <a:p>
          <a:pPr algn="ctr"/>
          <a:r>
            <a:rPr lang="fr-FR" sz="1400" b="0">
              <a:latin typeface="Castellar" pitchFamily="18" charset="0"/>
            </a:rPr>
            <a:t>CHANGE</a:t>
          </a:r>
          <a:endParaRPr lang="fr-FR" sz="1800" b="0">
            <a:latin typeface="Castellar" pitchFamily="18" charset="0"/>
          </a:endParaRPr>
        </a:p>
      </xdr:txBody>
    </xdr:sp>
    <xdr:clientData/>
  </xdr:twoCellAnchor>
  <xdr:twoCellAnchor editAs="oneCell">
    <xdr:from>
      <xdr:col>3</xdr:col>
      <xdr:colOff>115957</xdr:colOff>
      <xdr:row>0</xdr:row>
      <xdr:rowOff>155698</xdr:rowOff>
    </xdr:from>
    <xdr:to>
      <xdr:col>3</xdr:col>
      <xdr:colOff>757739</xdr:colOff>
      <xdr:row>1</xdr:row>
      <xdr:rowOff>182215</xdr:rowOff>
    </xdr:to>
    <xdr:sp macro="[0]!load" textlink="">
      <xdr:nvSpPr>
        <xdr:cNvPr id="5" name="Rounded Rectangle 2"/>
        <xdr:cNvSpPr/>
      </xdr:nvSpPr>
      <xdr:spPr>
        <a:xfrm>
          <a:off x="1905000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  <xdr:twoCellAnchor editAs="oneCell">
    <xdr:from>
      <xdr:col>5</xdr:col>
      <xdr:colOff>115720</xdr:colOff>
      <xdr:row>0</xdr:row>
      <xdr:rowOff>155698</xdr:rowOff>
    </xdr:from>
    <xdr:to>
      <xdr:col>5</xdr:col>
      <xdr:colOff>757502</xdr:colOff>
      <xdr:row>1</xdr:row>
      <xdr:rowOff>182215</xdr:rowOff>
    </xdr:to>
    <xdr:sp macro="[0]!load" textlink="">
      <xdr:nvSpPr>
        <xdr:cNvPr id="6" name="Rounded Rectangle 3"/>
        <xdr:cNvSpPr/>
      </xdr:nvSpPr>
      <xdr:spPr>
        <a:xfrm>
          <a:off x="3056046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  <xdr:twoCellAnchor editAs="oneCell">
    <xdr:from>
      <xdr:col>7</xdr:col>
      <xdr:colOff>115483</xdr:colOff>
      <xdr:row>0</xdr:row>
      <xdr:rowOff>155698</xdr:rowOff>
    </xdr:from>
    <xdr:to>
      <xdr:col>7</xdr:col>
      <xdr:colOff>757265</xdr:colOff>
      <xdr:row>1</xdr:row>
      <xdr:rowOff>182215</xdr:rowOff>
    </xdr:to>
    <xdr:sp macro="[0]!load" textlink="">
      <xdr:nvSpPr>
        <xdr:cNvPr id="7" name="Rounded Rectangle 4"/>
        <xdr:cNvSpPr/>
      </xdr:nvSpPr>
      <xdr:spPr>
        <a:xfrm>
          <a:off x="4207092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  <xdr:twoCellAnchor editAs="oneCell">
    <xdr:from>
      <xdr:col>9</xdr:col>
      <xdr:colOff>115247</xdr:colOff>
      <xdr:row>0</xdr:row>
      <xdr:rowOff>155698</xdr:rowOff>
    </xdr:from>
    <xdr:to>
      <xdr:col>9</xdr:col>
      <xdr:colOff>757029</xdr:colOff>
      <xdr:row>1</xdr:row>
      <xdr:rowOff>182215</xdr:rowOff>
    </xdr:to>
    <xdr:sp macro="[0]!load" textlink="">
      <xdr:nvSpPr>
        <xdr:cNvPr id="8" name="Rounded Rectangle 5"/>
        <xdr:cNvSpPr/>
      </xdr:nvSpPr>
      <xdr:spPr>
        <a:xfrm>
          <a:off x="5358138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  <xdr:twoCellAnchor editAs="oneCell">
    <xdr:from>
      <xdr:col>11</xdr:col>
      <xdr:colOff>115010</xdr:colOff>
      <xdr:row>0</xdr:row>
      <xdr:rowOff>155698</xdr:rowOff>
    </xdr:from>
    <xdr:to>
      <xdr:col>11</xdr:col>
      <xdr:colOff>756792</xdr:colOff>
      <xdr:row>1</xdr:row>
      <xdr:rowOff>182215</xdr:rowOff>
    </xdr:to>
    <xdr:sp macro="[0]!load" textlink="">
      <xdr:nvSpPr>
        <xdr:cNvPr id="9" name="Rounded Rectangle 6"/>
        <xdr:cNvSpPr/>
      </xdr:nvSpPr>
      <xdr:spPr>
        <a:xfrm>
          <a:off x="6509184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  <xdr:twoCellAnchor editAs="oneCell">
    <xdr:from>
      <xdr:col>13</xdr:col>
      <xdr:colOff>114773</xdr:colOff>
      <xdr:row>0</xdr:row>
      <xdr:rowOff>155698</xdr:rowOff>
    </xdr:from>
    <xdr:to>
      <xdr:col>13</xdr:col>
      <xdr:colOff>756555</xdr:colOff>
      <xdr:row>1</xdr:row>
      <xdr:rowOff>182215</xdr:rowOff>
    </xdr:to>
    <xdr:sp macro="[0]!load" textlink="">
      <xdr:nvSpPr>
        <xdr:cNvPr id="10" name="Rounded Rectangle 7"/>
        <xdr:cNvSpPr/>
      </xdr:nvSpPr>
      <xdr:spPr>
        <a:xfrm>
          <a:off x="7660230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  <xdr:twoCellAnchor editAs="oneCell">
    <xdr:from>
      <xdr:col>15</xdr:col>
      <xdr:colOff>114537</xdr:colOff>
      <xdr:row>0</xdr:row>
      <xdr:rowOff>155698</xdr:rowOff>
    </xdr:from>
    <xdr:to>
      <xdr:col>15</xdr:col>
      <xdr:colOff>756319</xdr:colOff>
      <xdr:row>1</xdr:row>
      <xdr:rowOff>182215</xdr:rowOff>
    </xdr:to>
    <xdr:sp macro="[0]!load" textlink="">
      <xdr:nvSpPr>
        <xdr:cNvPr id="11" name="Rounded Rectangle 8"/>
        <xdr:cNvSpPr/>
      </xdr:nvSpPr>
      <xdr:spPr>
        <a:xfrm>
          <a:off x="8811276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  <xdr:twoCellAnchor editAs="oneCell">
    <xdr:from>
      <xdr:col>17</xdr:col>
      <xdr:colOff>114300</xdr:colOff>
      <xdr:row>0</xdr:row>
      <xdr:rowOff>155698</xdr:rowOff>
    </xdr:from>
    <xdr:to>
      <xdr:col>17</xdr:col>
      <xdr:colOff>756082</xdr:colOff>
      <xdr:row>1</xdr:row>
      <xdr:rowOff>182215</xdr:rowOff>
    </xdr:to>
    <xdr:sp macro="[0]!load" textlink="">
      <xdr:nvSpPr>
        <xdr:cNvPr id="12" name="Rounded Rectangle 9"/>
        <xdr:cNvSpPr/>
      </xdr:nvSpPr>
      <xdr:spPr>
        <a:xfrm>
          <a:off x="9962322" y="155698"/>
          <a:ext cx="641782" cy="266713"/>
        </a:xfrm>
        <a:prstGeom prst="roundRect">
          <a:avLst/>
        </a:prstGeom>
        <a:solidFill>
          <a:srgbClr val="3C8713"/>
        </a:solidFill>
        <a:ln w="38100" cmpd="dbl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000" b="0">
              <a:latin typeface="Castellar" pitchFamily="18" charset="0"/>
            </a:rPr>
            <a:t>LOAD</a:t>
          </a:r>
          <a:endParaRPr lang="fr-FR" sz="1100" b="0">
            <a:latin typeface="Castellar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J28"/>
  <sheetViews>
    <sheetView showGridLines="0" showRowColHeaders="0" tabSelected="1" zoomScale="160" zoomScaleNormal="160" workbookViewId="0">
      <selection activeCell="C5" sqref="C5:C16"/>
    </sheetView>
  </sheetViews>
  <sheetFormatPr baseColWidth="10" defaultColWidth="9.140625" defaultRowHeight="15" x14ac:dyDescent="0.25"/>
  <cols>
    <col min="1" max="1" width="10" style="37" customWidth="1"/>
    <col min="2" max="3" width="12.85546875" style="38" customWidth="1"/>
    <col min="4" max="4" width="7.85546875" style="38" customWidth="1"/>
    <col min="5" max="9" width="12.42578125" style="38" customWidth="1"/>
    <col min="10" max="10" width="16.5703125" style="39" customWidth="1"/>
    <col min="11" max="12" width="12.42578125" style="38" customWidth="1"/>
    <col min="13" max="16384" width="9.140625" style="38"/>
  </cols>
  <sheetData>
    <row r="1" spans="1:10" ht="73.5" customHeight="1" x14ac:dyDescent="0.25">
      <c r="B1" s="88" t="s">
        <v>4</v>
      </c>
      <c r="C1" s="88"/>
      <c r="D1" s="88"/>
      <c r="E1" s="88"/>
      <c r="F1" s="88"/>
      <c r="G1" s="88"/>
      <c r="H1" s="88"/>
      <c r="I1" s="88"/>
      <c r="J1" s="88"/>
    </row>
    <row r="2" spans="1:10" ht="28.5" customHeight="1" x14ac:dyDescent="0.25">
      <c r="B2" s="39"/>
      <c r="C2" s="39"/>
      <c r="E2" s="40"/>
      <c r="F2" s="40"/>
      <c r="G2" s="40"/>
      <c r="H2" s="40"/>
    </row>
    <row r="3" spans="1:10" ht="27" customHeight="1" thickBot="1" x14ac:dyDescent="0.3">
      <c r="B3" s="87" t="s">
        <v>5</v>
      </c>
      <c r="C3" s="87"/>
      <c r="E3" s="89" t="s">
        <v>9</v>
      </c>
      <c r="F3" s="89"/>
      <c r="G3" s="89" t="s">
        <v>10</v>
      </c>
      <c r="H3" s="89"/>
    </row>
    <row r="4" spans="1:10" ht="13.5" customHeight="1" thickTop="1" thickBot="1" x14ac:dyDescent="0.3">
      <c r="A4" s="41"/>
      <c r="B4" s="44" t="s">
        <v>6</v>
      </c>
      <c r="E4" s="42" t="s">
        <v>2</v>
      </c>
      <c r="F4" s="43" t="s">
        <v>3</v>
      </c>
      <c r="G4" s="42" t="s">
        <v>2</v>
      </c>
      <c r="H4" s="43" t="s">
        <v>3</v>
      </c>
      <c r="J4" s="38"/>
    </row>
    <row r="5" spans="1:10" s="39" customFormat="1" ht="13.5" customHeight="1" thickTop="1" thickBot="1" x14ac:dyDescent="0.3">
      <c r="B5" s="1"/>
      <c r="C5" s="1"/>
      <c r="E5" s="45">
        <v>1</v>
      </c>
      <c r="F5" s="45">
        <v>1</v>
      </c>
      <c r="G5" s="45">
        <v>1</v>
      </c>
      <c r="H5" s="45">
        <v>1</v>
      </c>
    </row>
    <row r="6" spans="1:10" ht="13.5" customHeight="1" thickTop="1" thickBot="1" x14ac:dyDescent="0.3">
      <c r="B6" s="1"/>
      <c r="C6" s="2"/>
      <c r="E6" s="46">
        <f>IF(E5=1,0,IF(E5=2,B5,IF(E5=3,B6,IF(E5=4,B7,IF(E5=5,B8,IF(E5=6,B9,IF(E5=7,B10,IF(E5=8,B11,IF(E5=9,B12,IF(E5=10,B13,IF(E5=11,B14,IF(E5=12,B15,IF(E5=13,B16)))))))))))))</f>
        <v>0</v>
      </c>
      <c r="F6" s="46">
        <f>IF(F5=1,0,IF(F5=2,B5,IF(F5=3,B6,IF(F5=4,B7,IF(F5=5,B8,IF(F5=6,B9,IF(F5=7,B10,IF(F5=8,B11,IF(F5=9,B12,IF(F5=10,B13,IF(F5=11,B14,IF(F5=12,B15,IF(F5=13,B16)))))))))))))</f>
        <v>0</v>
      </c>
      <c r="G6" s="46">
        <f>IF(G5=1,0,IF(G5=2,B5,IF(G5=3,B6,IF(G5=4,B7,IF(G5=5,B8,IF(G5=6,B9,IF(G5=7,B10,IF(G5=8,B11,IF(G5=9,B12,IF(G5=10,B13,IF(G5=11,B14,IF(G5=12,B15,IF(G5=13,B16)))))))))))))</f>
        <v>0</v>
      </c>
      <c r="H6" s="46">
        <f>IF(H5=1,0,IF(H5=2,B5,IF(H5=3,B6,IF(H5=4,B7,IF(H5=5,B8,IF(H5=6,B9,IF(H5=7,B10,IF(H5=8,B11,IF(H5=9,B12,IF(H5=10,B13,IF(H5=11,B14,IF(H5=12,B15,IF(H5=13,B16)))))))))))))</f>
        <v>0</v>
      </c>
    </row>
    <row r="7" spans="1:10" ht="13.5" customHeight="1" thickTop="1" thickBot="1" x14ac:dyDescent="0.3">
      <c r="B7" s="1"/>
      <c r="C7" s="2"/>
      <c r="E7" s="90"/>
      <c r="F7" s="90"/>
      <c r="G7" s="90"/>
      <c r="H7" s="90"/>
    </row>
    <row r="8" spans="1:10" ht="13.5" customHeight="1" thickTop="1" thickBot="1" x14ac:dyDescent="0.3">
      <c r="B8" s="1"/>
      <c r="C8" s="2"/>
      <c r="E8" s="90"/>
      <c r="F8" s="90"/>
      <c r="G8" s="90"/>
      <c r="H8" s="90"/>
    </row>
    <row r="9" spans="1:10" ht="13.5" customHeight="1" thickTop="1" thickBot="1" x14ac:dyDescent="0.3">
      <c r="B9" s="1"/>
      <c r="C9" s="2"/>
    </row>
    <row r="10" spans="1:10" ht="13.5" customHeight="1" thickTop="1" thickBot="1" x14ac:dyDescent="0.3">
      <c r="B10" s="1"/>
      <c r="C10" s="2"/>
    </row>
    <row r="11" spans="1:10" ht="13.5" customHeight="1" thickTop="1" thickBot="1" x14ac:dyDescent="0.3">
      <c r="B11" s="1"/>
      <c r="C11" s="2"/>
    </row>
    <row r="12" spans="1:10" ht="13.5" customHeight="1" thickTop="1" thickBot="1" x14ac:dyDescent="0.3">
      <c r="B12" s="1"/>
      <c r="C12" s="2"/>
    </row>
    <row r="13" spans="1:10" ht="13.5" customHeight="1" thickTop="1" thickBot="1" x14ac:dyDescent="0.3">
      <c r="B13" s="1"/>
      <c r="C13" s="2"/>
    </row>
    <row r="14" spans="1:10" ht="13.5" customHeight="1" thickTop="1" thickBot="1" x14ac:dyDescent="0.3">
      <c r="B14" s="1"/>
      <c r="C14" s="2"/>
    </row>
    <row r="15" spans="1:10" ht="13.5" customHeight="1" thickTop="1" thickBot="1" x14ac:dyDescent="0.3">
      <c r="B15" s="1"/>
      <c r="C15" s="2"/>
    </row>
    <row r="16" spans="1:10" ht="13.5" customHeight="1" thickTop="1" thickBot="1" x14ac:dyDescent="0.3">
      <c r="B16" s="1"/>
      <c r="C16" s="2"/>
    </row>
    <row r="17" spans="2:3" ht="13.5" customHeight="1" thickTop="1" x14ac:dyDescent="0.25">
      <c r="B17" s="48" t="str">
        <f>IF(C5="","",C5)</f>
        <v/>
      </c>
      <c r="C17" s="47"/>
    </row>
    <row r="18" spans="2:3" ht="14.25" customHeight="1" x14ac:dyDescent="0.25">
      <c r="B18" s="48" t="str">
        <f t="shared" ref="B18:B28" si="0">IF(C6="","",C6)</f>
        <v/>
      </c>
    </row>
    <row r="19" spans="2:3" x14ac:dyDescent="0.25">
      <c r="B19" s="48" t="str">
        <f t="shared" si="0"/>
        <v/>
      </c>
    </row>
    <row r="20" spans="2:3" x14ac:dyDescent="0.25">
      <c r="B20" s="48" t="str">
        <f t="shared" si="0"/>
        <v/>
      </c>
    </row>
    <row r="21" spans="2:3" x14ac:dyDescent="0.25">
      <c r="B21" s="48" t="str">
        <f t="shared" si="0"/>
        <v/>
      </c>
    </row>
    <row r="22" spans="2:3" x14ac:dyDescent="0.25">
      <c r="B22" s="48" t="str">
        <f t="shared" si="0"/>
        <v/>
      </c>
    </row>
    <row r="23" spans="2:3" x14ac:dyDescent="0.25">
      <c r="B23" s="48" t="str">
        <f t="shared" si="0"/>
        <v/>
      </c>
    </row>
    <row r="24" spans="2:3" x14ac:dyDescent="0.25">
      <c r="B24" s="48" t="str">
        <f t="shared" si="0"/>
        <v/>
      </c>
    </row>
    <row r="25" spans="2:3" x14ac:dyDescent="0.25">
      <c r="B25" s="48" t="str">
        <f t="shared" si="0"/>
        <v/>
      </c>
    </row>
    <row r="26" spans="2:3" x14ac:dyDescent="0.25">
      <c r="B26" s="48" t="str">
        <f t="shared" si="0"/>
        <v/>
      </c>
    </row>
    <row r="27" spans="2:3" x14ac:dyDescent="0.25">
      <c r="B27" s="48" t="str">
        <f t="shared" si="0"/>
        <v/>
      </c>
    </row>
    <row r="28" spans="2:3" x14ac:dyDescent="0.25">
      <c r="B28" s="48" t="str">
        <f t="shared" si="0"/>
        <v/>
      </c>
    </row>
  </sheetData>
  <sheetProtection sheet="1" objects="1" scenarios="1" selectLockedCells="1" selectUnlockedCells="1"/>
  <mergeCells count="6">
    <mergeCell ref="B3:C3"/>
    <mergeCell ref="B1:J1"/>
    <mergeCell ref="E3:F3"/>
    <mergeCell ref="G3:H3"/>
    <mergeCell ref="E7:F8"/>
    <mergeCell ref="G7:H8"/>
  </mergeCells>
  <pageMargins left="0.7" right="0.7" top="0.75" bottom="0.75" header="0.3" footer="0.3"/>
  <pageSetup paperSize="9" orientation="portrait" r:id="rId1"/>
  <ignoredErrors>
    <ignoredError sqref="B17:B2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Drop Down 4">
              <controlPr defaultSize="0" autoLine="0" autoPict="0">
                <anchor moveWithCells="1">
                  <from>
                    <xdr:col>4</xdr:col>
                    <xdr:colOff>9525</xdr:colOff>
                    <xdr:row>4</xdr:row>
                    <xdr:rowOff>9525</xdr:rowOff>
                  </from>
                  <to>
                    <xdr:col>4</xdr:col>
                    <xdr:colOff>819150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Drop Down 8">
              <controlPr defaultSize="0" autoLine="0" autoPict="0">
                <anchor mov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5</xdr:col>
                    <xdr:colOff>819150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Drop Down 9">
              <controlPr defaultSize="0" autoLine="0" autoPict="0">
                <anchor moveWithCells="1">
                  <from>
                    <xdr:col>6</xdr:col>
                    <xdr:colOff>9525</xdr:colOff>
                    <xdr:row>4</xdr:row>
                    <xdr:rowOff>9525</xdr:rowOff>
                  </from>
                  <to>
                    <xdr:col>6</xdr:col>
                    <xdr:colOff>819150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Drop Down 10">
              <controlPr defaultSize="0" autoLine="0" autoPict="0">
                <anchor mov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7</xdr:col>
                    <xdr:colOff>819150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U18"/>
  <sheetViews>
    <sheetView showGridLines="0" showRowColHeaders="0" zoomScale="115" zoomScaleNormal="115" workbookViewId="0">
      <selection activeCell="C2" sqref="C2"/>
    </sheetView>
  </sheetViews>
  <sheetFormatPr baseColWidth="10" defaultColWidth="9.140625" defaultRowHeight="15" x14ac:dyDescent="0.25"/>
  <cols>
    <col min="1" max="1" width="15.85546875" style="4" customWidth="1"/>
    <col min="2" max="5" width="8.7109375" style="4" customWidth="1"/>
    <col min="6" max="7" width="1.42578125" style="4" customWidth="1"/>
    <col min="8" max="10" width="9.140625" style="4"/>
    <col min="11" max="11" width="12.42578125" style="4" customWidth="1"/>
    <col min="12" max="14" width="9.140625" style="4"/>
    <col min="15" max="16" width="1.42578125" style="4" customWidth="1"/>
    <col min="17" max="20" width="8.7109375" style="4" customWidth="1"/>
    <col min="21" max="16384" width="9.140625" style="4"/>
  </cols>
  <sheetData>
    <row r="1" spans="2:21" ht="32.25" customHeight="1" x14ac:dyDescent="0.25">
      <c r="B1" s="60"/>
      <c r="C1" s="60"/>
      <c r="D1" s="61"/>
      <c r="E1" s="61"/>
      <c r="F1" s="18"/>
      <c r="G1" s="18"/>
      <c r="H1" s="94" t="s">
        <v>1</v>
      </c>
      <c r="I1" s="94"/>
      <c r="J1" s="94"/>
      <c r="K1" s="94"/>
      <c r="L1" s="94"/>
      <c r="M1" s="94"/>
      <c r="N1" s="94"/>
    </row>
    <row r="2" spans="2:21" ht="15.75" thickBot="1" x14ac:dyDescent="0.3">
      <c r="H2" s="95"/>
      <c r="I2" s="95"/>
      <c r="J2" s="95"/>
      <c r="K2" s="95"/>
      <c r="L2" s="95"/>
      <c r="M2" s="95"/>
      <c r="N2" s="95"/>
      <c r="P2" s="20"/>
      <c r="Q2" s="20"/>
      <c r="R2" s="20"/>
      <c r="S2" s="20"/>
      <c r="T2" s="20"/>
    </row>
    <row r="3" spans="2:21" ht="7.5" customHeight="1" thickTop="1" thickBot="1" x14ac:dyDescent="0.3">
      <c r="F3" s="62"/>
      <c r="G3" s="63"/>
      <c r="H3" s="63"/>
      <c r="I3" s="63"/>
      <c r="J3" s="63"/>
      <c r="K3" s="63"/>
      <c r="L3" s="63"/>
      <c r="M3" s="63"/>
      <c r="N3" s="63"/>
      <c r="O3" s="63"/>
      <c r="P3" s="64"/>
      <c r="Q3" s="20"/>
      <c r="R3" s="20"/>
      <c r="S3" s="20"/>
      <c r="T3" s="20"/>
    </row>
    <row r="4" spans="2:21" ht="7.5" customHeight="1" thickTop="1" thickBot="1" x14ac:dyDescent="0.3">
      <c r="F4" s="17"/>
      <c r="G4" s="62"/>
      <c r="H4" s="63"/>
      <c r="I4" s="63"/>
      <c r="J4" s="63"/>
      <c r="K4" s="63"/>
      <c r="L4" s="63"/>
      <c r="M4" s="63"/>
      <c r="N4" s="63"/>
      <c r="O4" s="65"/>
      <c r="P4" s="66"/>
      <c r="Q4" s="20"/>
      <c r="R4" s="20"/>
      <c r="S4" s="20"/>
      <c r="T4" s="20"/>
    </row>
    <row r="5" spans="2:21" ht="37.5" customHeight="1" thickTop="1" x14ac:dyDescent="0.25">
      <c r="F5" s="17"/>
      <c r="G5" s="17"/>
      <c r="H5" s="98" t="str">
        <f>IF(HOME!E5+HOME!F5=2,HOME!E4,IF(HOME!F6=0,HOME!E6,CONCATENATE(HOME!E6," &amp; ",HOME!F6)))</f>
        <v>Player 1</v>
      </c>
      <c r="I5" s="96"/>
      <c r="J5" s="96"/>
      <c r="K5" s="67"/>
      <c r="L5" s="96" t="str">
        <f>IF(HOME!G5+HOME!H5=2,HOME!F4,IF(HOME!H6=0,HOME!G6,CONCATENATE(HOME!G6," &amp; ",HOME!H6)))</f>
        <v>Player 2</v>
      </c>
      <c r="M5" s="96"/>
      <c r="N5" s="97"/>
      <c r="O5" s="19"/>
      <c r="P5" s="19"/>
      <c r="Q5" s="16"/>
      <c r="R5" s="16"/>
      <c r="S5" s="16"/>
      <c r="T5" s="16"/>
      <c r="U5" s="16"/>
    </row>
    <row r="6" spans="2:21" ht="30" customHeight="1" thickBot="1" x14ac:dyDescent="0.3">
      <c r="B6" s="16"/>
      <c r="C6" s="16"/>
      <c r="D6" s="16"/>
      <c r="E6" s="16"/>
      <c r="F6" s="17"/>
      <c r="G6" s="17"/>
      <c r="H6" s="93" t="str">
        <f>IF(SUM(D8:D14)=0,"",SUM(D8:D14))</f>
        <v/>
      </c>
      <c r="I6" s="91"/>
      <c r="J6" s="91"/>
      <c r="K6" s="68"/>
      <c r="L6" s="91" t="str">
        <f>IF(SUM(R8:R14)=0,"",SUM(R8:R14))</f>
        <v/>
      </c>
      <c r="M6" s="91"/>
      <c r="N6" s="92"/>
      <c r="O6" s="19"/>
      <c r="P6" s="19"/>
      <c r="Q6" s="16"/>
      <c r="R6" s="16"/>
      <c r="S6" s="16"/>
      <c r="T6" s="16"/>
      <c r="U6" s="16"/>
    </row>
    <row r="7" spans="2:21" ht="9.75" customHeight="1" thickTop="1" thickBot="1" x14ac:dyDescent="0.3">
      <c r="B7" s="16"/>
      <c r="C7" s="16"/>
      <c r="D7" s="16"/>
      <c r="E7" s="16"/>
      <c r="F7" s="17"/>
      <c r="G7" s="17"/>
      <c r="H7" s="69"/>
      <c r="I7" s="70"/>
      <c r="J7" s="70"/>
      <c r="K7" s="71"/>
      <c r="L7" s="70"/>
      <c r="M7" s="70"/>
      <c r="N7" s="72"/>
      <c r="O7" s="19"/>
      <c r="P7" s="19"/>
      <c r="Q7" s="16"/>
      <c r="R7" s="16"/>
      <c r="S7" s="16"/>
      <c r="T7" s="16"/>
      <c r="U7" s="16"/>
    </row>
    <row r="8" spans="2:21" ht="51.75" customHeight="1" thickTop="1" thickBot="1" x14ac:dyDescent="0.3">
      <c r="B8" s="16"/>
      <c r="C8" s="16"/>
      <c r="D8" s="16" t="str">
        <f>IF(E8&gt;3,(E8-3)*20,"")</f>
        <v/>
      </c>
      <c r="E8" s="16"/>
      <c r="F8" s="17"/>
      <c r="G8" s="17"/>
      <c r="H8" s="73" t="str">
        <f t="shared" ref="H8:H14" si="0">IF(E8&gt;2,"X","")</f>
        <v/>
      </c>
      <c r="I8" s="74" t="str">
        <f>IF(E8&gt;1,"X","")</f>
        <v/>
      </c>
      <c r="J8" s="75" t="str">
        <f t="shared" ref="J8:J14" si="1">IF(E8&gt;0,"X","")</f>
        <v/>
      </c>
      <c r="K8" s="76">
        <v>20</v>
      </c>
      <c r="L8" s="74" t="str">
        <f t="shared" ref="L8:L14" si="2">IF(Q8&gt;0," X ","")</f>
        <v/>
      </c>
      <c r="M8" s="74" t="str">
        <f t="shared" ref="M8:M14" si="3">IF(Q8&gt;1," X ","")</f>
        <v/>
      </c>
      <c r="N8" s="75" t="str">
        <f t="shared" ref="N8:N14" si="4">IF(Q8&gt;2," X ","")</f>
        <v/>
      </c>
      <c r="O8" s="19">
        <v>10</v>
      </c>
      <c r="P8" s="66"/>
      <c r="Q8" s="16"/>
      <c r="R8" s="16" t="str">
        <f>IF(Q8&gt;3,(Q8-3)*20,"")</f>
        <v/>
      </c>
      <c r="S8" s="16"/>
      <c r="T8" s="16"/>
      <c r="U8" s="16"/>
    </row>
    <row r="9" spans="2:21" ht="51.75" customHeight="1" thickTop="1" thickBot="1" x14ac:dyDescent="0.3">
      <c r="B9" s="16"/>
      <c r="C9" s="16"/>
      <c r="D9" s="16" t="str">
        <f>IF(E9&gt;3,(E9-3)*19,"")</f>
        <v/>
      </c>
      <c r="E9" s="16"/>
      <c r="F9" s="17"/>
      <c r="G9" s="17"/>
      <c r="H9" s="73" t="str">
        <f t="shared" si="0"/>
        <v/>
      </c>
      <c r="I9" s="74" t="str">
        <f t="shared" ref="I9:I14" si="5">IF(E9&gt;1,"X","")</f>
        <v/>
      </c>
      <c r="J9" s="75" t="str">
        <f t="shared" si="1"/>
        <v/>
      </c>
      <c r="K9" s="76">
        <v>19</v>
      </c>
      <c r="L9" s="74" t="str">
        <f t="shared" si="2"/>
        <v/>
      </c>
      <c r="M9" s="74" t="str">
        <f t="shared" si="3"/>
        <v/>
      </c>
      <c r="N9" s="75" t="str">
        <f t="shared" si="4"/>
        <v/>
      </c>
      <c r="O9" s="19"/>
      <c r="P9" s="19"/>
      <c r="Q9" s="16"/>
      <c r="R9" s="16" t="str">
        <f>IF(Q9&gt;3,(Q9-3)*19,"")</f>
        <v/>
      </c>
      <c r="S9" s="16"/>
      <c r="T9" s="16"/>
      <c r="U9" s="16"/>
    </row>
    <row r="10" spans="2:21" ht="51.75" customHeight="1" thickTop="1" thickBot="1" x14ac:dyDescent="0.3">
      <c r="B10" s="16"/>
      <c r="C10" s="16"/>
      <c r="D10" s="16" t="str">
        <f>IF(E10&gt;3,(E10-3)*18,"")</f>
        <v/>
      </c>
      <c r="E10" s="16"/>
      <c r="F10" s="17"/>
      <c r="G10" s="17"/>
      <c r="H10" s="73" t="str">
        <f t="shared" si="0"/>
        <v/>
      </c>
      <c r="I10" s="74" t="str">
        <f t="shared" si="5"/>
        <v/>
      </c>
      <c r="J10" s="75" t="str">
        <f t="shared" si="1"/>
        <v/>
      </c>
      <c r="K10" s="76">
        <v>18</v>
      </c>
      <c r="L10" s="74" t="str">
        <f t="shared" si="2"/>
        <v/>
      </c>
      <c r="M10" s="74" t="str">
        <f t="shared" si="3"/>
        <v/>
      </c>
      <c r="N10" s="75" t="str">
        <f t="shared" si="4"/>
        <v/>
      </c>
      <c r="O10" s="19"/>
      <c r="P10" s="19"/>
      <c r="Q10" s="16"/>
      <c r="R10" s="16" t="str">
        <f>IF(Q10&gt;3,(Q10-3)*18,"")</f>
        <v/>
      </c>
      <c r="S10" s="16"/>
      <c r="T10" s="16"/>
      <c r="U10" s="16"/>
    </row>
    <row r="11" spans="2:21" ht="51.75" customHeight="1" thickTop="1" thickBot="1" x14ac:dyDescent="0.3">
      <c r="B11" s="16"/>
      <c r="C11" s="16"/>
      <c r="D11" s="16" t="str">
        <f>IF(E11&gt;3,(E11-3)*17,"")</f>
        <v/>
      </c>
      <c r="E11" s="16"/>
      <c r="F11" s="17"/>
      <c r="G11" s="17"/>
      <c r="H11" s="73" t="str">
        <f t="shared" si="0"/>
        <v/>
      </c>
      <c r="I11" s="74" t="str">
        <f t="shared" si="5"/>
        <v/>
      </c>
      <c r="J11" s="75" t="str">
        <f t="shared" si="1"/>
        <v/>
      </c>
      <c r="K11" s="76">
        <v>17</v>
      </c>
      <c r="L11" s="74" t="str">
        <f t="shared" si="2"/>
        <v/>
      </c>
      <c r="M11" s="74" t="str">
        <f t="shared" si="3"/>
        <v/>
      </c>
      <c r="N11" s="75" t="str">
        <f t="shared" si="4"/>
        <v/>
      </c>
      <c r="O11" s="19"/>
      <c r="P11" s="19"/>
      <c r="Q11" s="16"/>
      <c r="R11" s="16" t="str">
        <f>IF(Q11&gt;3,(Q11-3)*17,"")</f>
        <v/>
      </c>
      <c r="S11" s="16"/>
      <c r="T11" s="16"/>
      <c r="U11" s="16"/>
    </row>
    <row r="12" spans="2:21" ht="51.75" customHeight="1" thickTop="1" thickBot="1" x14ac:dyDescent="0.3">
      <c r="B12" s="16"/>
      <c r="C12" s="16"/>
      <c r="D12" s="16" t="str">
        <f>IF(E12&gt;3,(E12-3)*16,"")</f>
        <v/>
      </c>
      <c r="E12" s="16"/>
      <c r="F12" s="17"/>
      <c r="G12" s="17"/>
      <c r="H12" s="73" t="str">
        <f t="shared" si="0"/>
        <v/>
      </c>
      <c r="I12" s="74" t="str">
        <f t="shared" si="5"/>
        <v/>
      </c>
      <c r="J12" s="75" t="str">
        <f t="shared" si="1"/>
        <v/>
      </c>
      <c r="K12" s="76">
        <v>16</v>
      </c>
      <c r="L12" s="74" t="str">
        <f t="shared" si="2"/>
        <v/>
      </c>
      <c r="M12" s="74" t="str">
        <f t="shared" si="3"/>
        <v/>
      </c>
      <c r="N12" s="75" t="str">
        <f t="shared" si="4"/>
        <v/>
      </c>
      <c r="O12" s="19"/>
      <c r="P12" s="19"/>
      <c r="Q12" s="16"/>
      <c r="R12" s="16" t="str">
        <f>IF(Q12&gt;3,(Q12-3)*16,"")</f>
        <v/>
      </c>
      <c r="S12" s="16"/>
      <c r="T12" s="16"/>
      <c r="U12" s="16"/>
    </row>
    <row r="13" spans="2:21" ht="51.75" customHeight="1" thickTop="1" thickBot="1" x14ac:dyDescent="0.3">
      <c r="B13" s="16"/>
      <c r="C13" s="16"/>
      <c r="D13" s="16" t="str">
        <f>IF(E13&gt;3,(E13-3)*15,"")</f>
        <v/>
      </c>
      <c r="E13" s="16"/>
      <c r="F13" s="17"/>
      <c r="G13" s="17"/>
      <c r="H13" s="73" t="str">
        <f t="shared" si="0"/>
        <v/>
      </c>
      <c r="I13" s="74" t="str">
        <f t="shared" si="5"/>
        <v/>
      </c>
      <c r="J13" s="75" t="str">
        <f t="shared" si="1"/>
        <v/>
      </c>
      <c r="K13" s="76">
        <v>15</v>
      </c>
      <c r="L13" s="74" t="str">
        <f t="shared" si="2"/>
        <v/>
      </c>
      <c r="M13" s="74" t="str">
        <f t="shared" si="3"/>
        <v/>
      </c>
      <c r="N13" s="75" t="str">
        <f t="shared" si="4"/>
        <v/>
      </c>
      <c r="O13" s="19"/>
      <c r="P13" s="19"/>
      <c r="Q13" s="16"/>
      <c r="R13" s="16" t="str">
        <f>IF(Q13&gt;3,(Q13-3)*15,"")</f>
        <v/>
      </c>
      <c r="S13" s="16"/>
      <c r="T13" s="16"/>
      <c r="U13" s="16"/>
    </row>
    <row r="14" spans="2:21" ht="51.75" customHeight="1" thickTop="1" thickBot="1" x14ac:dyDescent="0.3">
      <c r="B14" s="16"/>
      <c r="C14" s="16"/>
      <c r="D14" s="16" t="str">
        <f>IF(E14&gt;3,(E14-3)*25,"")</f>
        <v/>
      </c>
      <c r="E14" s="16"/>
      <c r="F14" s="17"/>
      <c r="G14" s="17"/>
      <c r="H14" s="73" t="str">
        <f t="shared" si="0"/>
        <v/>
      </c>
      <c r="I14" s="74" t="str">
        <f t="shared" si="5"/>
        <v/>
      </c>
      <c r="J14" s="75" t="str">
        <f t="shared" si="1"/>
        <v/>
      </c>
      <c r="K14" s="76" t="s">
        <v>0</v>
      </c>
      <c r="L14" s="74" t="str">
        <f t="shared" si="2"/>
        <v/>
      </c>
      <c r="M14" s="74" t="str">
        <f t="shared" si="3"/>
        <v/>
      </c>
      <c r="N14" s="75" t="str">
        <f t="shared" si="4"/>
        <v/>
      </c>
      <c r="O14" s="19"/>
      <c r="P14" s="19"/>
      <c r="Q14" s="16"/>
      <c r="R14" s="16" t="str">
        <f>IF(Q14&gt;3,(Q14-3)*25,"")</f>
        <v/>
      </c>
      <c r="S14" s="16"/>
      <c r="T14" s="16"/>
      <c r="U14" s="16"/>
    </row>
    <row r="15" spans="2:21" ht="9.75" customHeight="1" thickTop="1" thickBot="1" x14ac:dyDescent="0.3">
      <c r="B15" s="16"/>
      <c r="C15" s="16"/>
      <c r="D15" s="16"/>
      <c r="E15" s="16"/>
      <c r="F15" s="17"/>
      <c r="G15" s="17"/>
      <c r="H15" s="77"/>
      <c r="I15" s="78"/>
      <c r="J15" s="78"/>
      <c r="K15" s="79"/>
      <c r="L15" s="80"/>
      <c r="M15" s="80"/>
      <c r="N15" s="81"/>
      <c r="O15" s="19"/>
      <c r="P15" s="19"/>
      <c r="Q15" s="16"/>
      <c r="R15" s="16"/>
      <c r="S15" s="16"/>
      <c r="T15" s="16"/>
      <c r="U15" s="16"/>
    </row>
    <row r="16" spans="2:21" ht="7.5" customHeight="1" thickTop="1" thickBot="1" x14ac:dyDescent="0.3">
      <c r="B16" s="16"/>
      <c r="C16" s="16"/>
      <c r="D16" s="16"/>
      <c r="E16" s="16"/>
      <c r="F16" s="17"/>
      <c r="G16" s="82"/>
      <c r="H16" s="83"/>
      <c r="I16" s="83"/>
      <c r="J16" s="83"/>
      <c r="K16" s="83"/>
      <c r="L16" s="83"/>
      <c r="M16" s="83"/>
      <c r="N16" s="83"/>
      <c r="O16" s="84"/>
      <c r="P16" s="19"/>
      <c r="Q16" s="16"/>
      <c r="R16" s="16"/>
      <c r="S16" s="16"/>
      <c r="T16" s="16"/>
      <c r="U16" s="16"/>
    </row>
    <row r="17" spans="2:20" ht="7.5" customHeight="1" thickTop="1" thickBot="1" x14ac:dyDescent="0.3">
      <c r="B17" s="16"/>
      <c r="C17" s="16"/>
      <c r="D17" s="16"/>
      <c r="E17" s="16"/>
      <c r="F17" s="82"/>
      <c r="G17" s="83"/>
      <c r="H17" s="83"/>
      <c r="I17" s="83"/>
      <c r="J17" s="83"/>
      <c r="K17" s="83"/>
      <c r="L17" s="83"/>
      <c r="M17" s="83"/>
      <c r="N17" s="83"/>
      <c r="O17" s="83"/>
      <c r="P17" s="84"/>
      <c r="Q17" s="85"/>
      <c r="R17" s="85"/>
      <c r="S17" s="85"/>
      <c r="T17" s="85"/>
    </row>
    <row r="18" spans="2:20" ht="15.75" thickTop="1" x14ac:dyDescent="0.25">
      <c r="B18" s="85"/>
      <c r="C18" s="85"/>
      <c r="D18" s="85"/>
      <c r="E18" s="85"/>
      <c r="Q18" s="85"/>
      <c r="R18" s="85"/>
      <c r="S18" s="85"/>
      <c r="T18" s="85"/>
    </row>
  </sheetData>
  <sheetProtection sheet="1" objects="1" scenarios="1" selectLockedCells="1" selectUnlockedCells="1"/>
  <dataConsolidate function="product">
    <dataRefs count="1">
      <dataRef name="$I$4;$M$5"/>
    </dataRefs>
  </dataConsolidate>
  <mergeCells count="5">
    <mergeCell ref="L6:N6"/>
    <mergeCell ref="H6:J6"/>
    <mergeCell ref="H1:N2"/>
    <mergeCell ref="L5:N5"/>
    <mergeCell ref="H5:J5"/>
  </mergeCells>
  <conditionalFormatting sqref="L8:N8">
    <cfRule type="expression" dxfId="21" priority="21">
      <formula>IF($Q$8&gt;=3,1,0)</formula>
    </cfRule>
  </conditionalFormatting>
  <conditionalFormatting sqref="L9:N9">
    <cfRule type="expression" dxfId="20" priority="20">
      <formula>IF($Q$9&gt;=3,1,0)</formula>
    </cfRule>
  </conditionalFormatting>
  <conditionalFormatting sqref="L10:N10">
    <cfRule type="expression" dxfId="19" priority="19">
      <formula>IF($Q$10&gt;=3,1,0)</formula>
    </cfRule>
  </conditionalFormatting>
  <conditionalFormatting sqref="L11:N11">
    <cfRule type="expression" dxfId="18" priority="18">
      <formula>IF($Q$11&gt;=3,1,0)</formula>
    </cfRule>
  </conditionalFormatting>
  <conditionalFormatting sqref="L12:N12">
    <cfRule type="expression" dxfId="17" priority="17">
      <formula>IF($Q$12&gt;=3,1,0)</formula>
    </cfRule>
  </conditionalFormatting>
  <conditionalFormatting sqref="L13:N13">
    <cfRule type="expression" dxfId="16" priority="16">
      <formula>IF($Q$13&gt;=3,1,0)</formula>
    </cfRule>
  </conditionalFormatting>
  <conditionalFormatting sqref="L14:N14">
    <cfRule type="expression" dxfId="15" priority="15">
      <formula>IF($Q$14&gt;=3,1,0)</formula>
    </cfRule>
  </conditionalFormatting>
  <conditionalFormatting sqref="H8:J8">
    <cfRule type="expression" dxfId="14" priority="14">
      <formula>IF($E$8&gt;=3,1,0)</formula>
    </cfRule>
  </conditionalFormatting>
  <conditionalFormatting sqref="H9:J9">
    <cfRule type="expression" dxfId="13" priority="13">
      <formula>IF($E$9&gt;=3,1,0)</formula>
    </cfRule>
  </conditionalFormatting>
  <conditionalFormatting sqref="H10:J10">
    <cfRule type="expression" dxfId="12" priority="12">
      <formula>IF($E$10&gt;=3,1,0)</formula>
    </cfRule>
  </conditionalFormatting>
  <conditionalFormatting sqref="H11:J11">
    <cfRule type="expression" dxfId="11" priority="11">
      <formula>IF($E$11&gt;=3,1,0)</formula>
    </cfRule>
  </conditionalFormatting>
  <conditionalFormatting sqref="H12:J12">
    <cfRule type="expression" dxfId="10" priority="10">
      <formula>IF($E$12&gt;=3,1,0)</formula>
    </cfRule>
  </conditionalFormatting>
  <conditionalFormatting sqref="H13:J13">
    <cfRule type="expression" dxfId="9" priority="9">
      <formula>IF($E$13&gt;=3,1,0)</formula>
    </cfRule>
  </conditionalFormatting>
  <conditionalFormatting sqref="H14:J14">
    <cfRule type="expression" dxfId="8" priority="8">
      <formula>IF($E$14&gt;=3,1,0)</formula>
    </cfRule>
  </conditionalFormatting>
  <conditionalFormatting sqref="K8">
    <cfRule type="expression" dxfId="7" priority="7">
      <formula>IF(AND($Q$8&gt;=3,$E$8&gt;=3),1,0)</formula>
    </cfRule>
  </conditionalFormatting>
  <conditionalFormatting sqref="K9">
    <cfRule type="expression" dxfId="6" priority="6">
      <formula>IF(AND($Q$9&gt;=3,$E$9&gt;=3),1,0)</formula>
    </cfRule>
  </conditionalFormatting>
  <conditionalFormatting sqref="K10">
    <cfRule type="expression" dxfId="5" priority="5">
      <formula>IF(AND($Q$10&gt;=3,$E$10&gt;=3),1,0)</formula>
    </cfRule>
  </conditionalFormatting>
  <conditionalFormatting sqref="K11">
    <cfRule type="expression" dxfId="4" priority="4">
      <formula>IF(AND($Q$11&gt;=3,$E$11&gt;=3),1,0)</formula>
    </cfRule>
  </conditionalFormatting>
  <conditionalFormatting sqref="K12">
    <cfRule type="expression" dxfId="3" priority="3">
      <formula>IF(AND($Q$12&gt;=3,$E$12&gt;=3),1,0)</formula>
    </cfRule>
  </conditionalFormatting>
  <conditionalFormatting sqref="K13">
    <cfRule type="expression" dxfId="2" priority="2">
      <formula>IF(AND($Q$13&gt;=3,$E$13&gt;=3),1,0)</formula>
    </cfRule>
  </conditionalFormatting>
  <conditionalFormatting sqref="K14">
    <cfRule type="expression" dxfId="1" priority="1">
      <formula>IF(AND($Q$14&gt;=3,$E$14&gt;=3),1,0)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G1:R222"/>
  <sheetViews>
    <sheetView showRowColHeaders="0" zoomScale="115" zoomScaleNormal="115" workbookViewId="0">
      <selection activeCell="H13" sqref="H13"/>
    </sheetView>
  </sheetViews>
  <sheetFormatPr baseColWidth="10" defaultColWidth="9.140625" defaultRowHeight="16.5" x14ac:dyDescent="0.25"/>
  <cols>
    <col min="1" max="1" width="15" style="4" customWidth="1"/>
    <col min="2" max="3" width="1.28515625" style="4" customWidth="1"/>
    <col min="4" max="6" width="3.7109375" style="4" customWidth="1"/>
    <col min="7" max="9" width="9.140625" style="4"/>
    <col min="10" max="10" width="10.5703125" style="4" customWidth="1"/>
    <col min="11" max="11" width="20.7109375" style="11" customWidth="1"/>
    <col min="12" max="12" width="10.7109375" style="5" customWidth="1"/>
    <col min="13" max="13" width="18.85546875" style="6" customWidth="1"/>
    <col min="14" max="14" width="10.7109375" style="5" customWidth="1"/>
    <col min="15" max="15" width="18.85546875" style="6" customWidth="1"/>
    <col min="16" max="16" width="12" style="7" customWidth="1"/>
    <col min="17" max="16384" width="9.140625" style="4"/>
  </cols>
  <sheetData>
    <row r="1" spans="7:18" ht="57" customHeight="1" x14ac:dyDescent="0.25">
      <c r="G1" s="99">
        <f>IF(Q4=1,Q5,IF(Q4=2,Q6,IF(Q4=3,Q7,IF(Q4=4,Q8,"X01"))))</f>
        <v>101</v>
      </c>
      <c r="H1" s="99"/>
      <c r="I1" s="99"/>
      <c r="J1" s="99"/>
      <c r="K1" s="99"/>
      <c r="L1" s="99"/>
      <c r="M1" s="99"/>
      <c r="N1" s="99"/>
      <c r="O1" s="99"/>
      <c r="P1" s="3"/>
      <c r="Q1" s="3"/>
      <c r="R1" s="3"/>
    </row>
    <row r="2" spans="7:18" ht="17.25" thickBot="1" x14ac:dyDescent="0.25">
      <c r="G2" s="100" t="s">
        <v>7</v>
      </c>
      <c r="H2" s="100"/>
      <c r="I2" s="100"/>
      <c r="J2" s="106" t="s">
        <v>8</v>
      </c>
      <c r="K2" s="106"/>
    </row>
    <row r="3" spans="7:18" ht="17.25" thickTop="1" x14ac:dyDescent="0.25">
      <c r="G3" s="8">
        <v>1</v>
      </c>
      <c r="H3" s="9">
        <v>2</v>
      </c>
      <c r="I3" s="10">
        <v>3</v>
      </c>
      <c r="L3" s="103" t="str">
        <f>IF(HOME!E5+HOME!F5=2,HOME!E4,IF(HOME!F6=0,HOME!E6,CONCATENATE(HOME!E6," &amp; ",HOME!F6)))</f>
        <v>Player 1</v>
      </c>
      <c r="M3" s="103"/>
      <c r="N3" s="105" t="str">
        <f>IF(HOME!G5+HOME!H5=2,HOME!F4,IF(HOME!H6=0,HOME!G6,CONCATENATE(HOME!G6," &amp; ",HOME!H6)))</f>
        <v>Player 2</v>
      </c>
      <c r="O3" s="103"/>
    </row>
    <row r="4" spans="7:18" ht="26.25" customHeight="1" thickBot="1" x14ac:dyDescent="0.3">
      <c r="G4" s="12"/>
      <c r="H4" s="13"/>
      <c r="I4" s="14"/>
      <c r="J4" s="107" t="s">
        <v>11</v>
      </c>
      <c r="K4" s="108"/>
      <c r="L4" s="104"/>
      <c r="M4" s="104"/>
      <c r="N4" s="104"/>
      <c r="O4" s="104"/>
      <c r="P4" s="15"/>
      <c r="Q4" s="16">
        <v>1</v>
      </c>
    </row>
    <row r="5" spans="7:18" ht="26.25" customHeight="1" thickTop="1" x14ac:dyDescent="0.25">
      <c r="G5" s="17"/>
      <c r="H5" s="18"/>
      <c r="I5" s="19"/>
      <c r="J5" s="20"/>
      <c r="L5" s="101">
        <f>IF(Q4=1,Q5,IF(Q4=2,Q6,IF(Q4=3,Q7,IF(Q4=4,Q8,"X01"))))</f>
        <v>101</v>
      </c>
      <c r="M5" s="101"/>
      <c r="N5" s="101">
        <f>IF(Q4=1,Q5,IF(Q4=2,Q6,IF(Q4=3,Q7,IF(Q4=4,Q8,"X01"))))</f>
        <v>101</v>
      </c>
      <c r="O5" s="102"/>
      <c r="Q5" s="16">
        <v>101</v>
      </c>
    </row>
    <row r="6" spans="7:18" ht="26.25" customHeight="1" thickBot="1" x14ac:dyDescent="0.3">
      <c r="G6" s="17"/>
      <c r="H6" s="18"/>
      <c r="I6" s="19"/>
      <c r="K6" s="21"/>
      <c r="L6" s="22"/>
      <c r="M6" s="23"/>
      <c r="N6" s="22"/>
      <c r="O6" s="23"/>
      <c r="P6" s="24"/>
      <c r="Q6" s="16">
        <v>301</v>
      </c>
    </row>
    <row r="7" spans="7:18" ht="26.25" customHeight="1" thickTop="1" thickBot="1" x14ac:dyDescent="0.3">
      <c r="G7" s="25"/>
      <c r="H7" s="26"/>
      <c r="I7" s="27"/>
      <c r="J7" s="28" t="str">
        <f>IF(SUM(G7:I7)&gt;0,SUM(G7:I7),"")</f>
        <v/>
      </c>
      <c r="K7" s="29"/>
      <c r="L7" s="22"/>
      <c r="M7" s="30"/>
      <c r="N7" s="22"/>
      <c r="O7" s="23"/>
      <c r="P7" s="24"/>
      <c r="Q7" s="16">
        <v>501</v>
      </c>
    </row>
    <row r="8" spans="7:18" ht="26.25" customHeight="1" thickTop="1" x14ac:dyDescent="0.25">
      <c r="G8" s="31"/>
      <c r="H8" s="31"/>
      <c r="I8" s="31"/>
      <c r="K8" s="21"/>
      <c r="L8" s="22"/>
      <c r="M8" s="23"/>
      <c r="N8" s="22"/>
      <c r="O8" s="30"/>
      <c r="P8" s="24"/>
      <c r="Q8" s="16">
        <v>701</v>
      </c>
    </row>
    <row r="9" spans="7:18" ht="26.25" customHeight="1" x14ac:dyDescent="0.25">
      <c r="K9" s="21"/>
      <c r="L9" s="22"/>
      <c r="M9" s="23"/>
      <c r="N9" s="22"/>
      <c r="O9" s="23"/>
      <c r="P9" s="24"/>
    </row>
    <row r="10" spans="7:18" ht="26.25" customHeight="1" x14ac:dyDescent="0.25">
      <c r="K10" s="21"/>
      <c r="L10" s="22"/>
      <c r="M10" s="23"/>
      <c r="N10" s="22"/>
      <c r="O10" s="23"/>
      <c r="P10" s="24"/>
    </row>
    <row r="11" spans="7:18" ht="26.25" customHeight="1" x14ac:dyDescent="0.25">
      <c r="K11" s="21"/>
      <c r="L11" s="22"/>
      <c r="M11" s="23"/>
      <c r="N11" s="32"/>
      <c r="O11" s="23"/>
      <c r="P11" s="24"/>
    </row>
    <row r="12" spans="7:18" ht="26.25" customHeight="1" x14ac:dyDescent="0.25">
      <c r="K12" s="21"/>
      <c r="L12" s="22"/>
      <c r="M12" s="23"/>
      <c r="N12" s="22"/>
      <c r="O12" s="23"/>
      <c r="P12" s="24"/>
    </row>
    <row r="13" spans="7:18" ht="26.25" customHeight="1" x14ac:dyDescent="0.25">
      <c r="H13" s="33"/>
      <c r="K13" s="21"/>
      <c r="L13" s="22"/>
      <c r="M13" s="23"/>
      <c r="N13" s="32"/>
      <c r="O13" s="23"/>
      <c r="P13" s="24"/>
    </row>
    <row r="14" spans="7:18" ht="26.25" customHeight="1" x14ac:dyDescent="0.25">
      <c r="K14" s="21"/>
      <c r="L14" s="22"/>
      <c r="M14" s="23"/>
      <c r="N14" s="22"/>
      <c r="O14" s="23"/>
      <c r="P14" s="24"/>
    </row>
    <row r="15" spans="7:18" ht="26.25" customHeight="1" x14ac:dyDescent="0.25">
      <c r="K15" s="21"/>
      <c r="L15" s="22"/>
      <c r="M15" s="23"/>
      <c r="N15" s="22"/>
      <c r="O15" s="23"/>
      <c r="P15" s="24"/>
    </row>
    <row r="16" spans="7:18" ht="26.25" customHeight="1" x14ac:dyDescent="0.25">
      <c r="K16" s="21"/>
      <c r="L16" s="22"/>
      <c r="M16" s="23"/>
      <c r="N16" s="22"/>
      <c r="O16" s="23"/>
      <c r="P16" s="24"/>
    </row>
    <row r="17" spans="11:16" ht="26.25" customHeight="1" x14ac:dyDescent="0.25">
      <c r="K17" s="21"/>
      <c r="L17" s="22"/>
      <c r="M17" s="23"/>
      <c r="N17" s="22"/>
      <c r="O17" s="23"/>
      <c r="P17" s="24"/>
    </row>
    <row r="18" spans="11:16" ht="26.25" customHeight="1" x14ac:dyDescent="0.25">
      <c r="K18" s="21"/>
      <c r="L18" s="22"/>
      <c r="M18" s="23"/>
      <c r="N18" s="22"/>
      <c r="O18" s="23"/>
      <c r="P18" s="24"/>
    </row>
    <row r="19" spans="11:16" ht="26.25" customHeight="1" x14ac:dyDescent="0.25">
      <c r="K19" s="21"/>
      <c r="L19" s="22"/>
      <c r="M19" s="23"/>
      <c r="N19" s="22"/>
      <c r="O19" s="23"/>
      <c r="P19" s="24"/>
    </row>
    <row r="20" spans="11:16" ht="26.25" customHeight="1" x14ac:dyDescent="0.25">
      <c r="K20" s="21"/>
      <c r="L20" s="22"/>
      <c r="M20" s="23"/>
      <c r="N20" s="22"/>
      <c r="O20" s="23"/>
      <c r="P20" s="24"/>
    </row>
    <row r="21" spans="11:16" ht="26.25" customHeight="1" x14ac:dyDescent="0.25">
      <c r="K21" s="21"/>
      <c r="L21" s="22"/>
      <c r="M21" s="23"/>
      <c r="N21" s="22"/>
      <c r="O21" s="23"/>
      <c r="P21" s="24"/>
    </row>
    <row r="22" spans="11:16" ht="26.25" customHeight="1" x14ac:dyDescent="0.25">
      <c r="K22" s="21"/>
      <c r="L22" s="22"/>
      <c r="M22" s="23"/>
      <c r="N22" s="22"/>
      <c r="O22" s="23"/>
      <c r="P22" s="24"/>
    </row>
    <row r="23" spans="11:16" ht="26.25" customHeight="1" x14ac:dyDescent="0.25">
      <c r="K23" s="21"/>
      <c r="L23" s="22"/>
      <c r="M23" s="23"/>
      <c r="N23" s="22"/>
      <c r="O23" s="23"/>
      <c r="P23" s="24"/>
    </row>
    <row r="24" spans="11:16" ht="38.25" x14ac:dyDescent="0.25">
      <c r="K24" s="21"/>
      <c r="L24" s="22"/>
      <c r="M24" s="23"/>
      <c r="N24" s="22"/>
      <c r="O24" s="23"/>
      <c r="P24" s="24"/>
    </row>
    <row r="25" spans="11:16" ht="38.25" x14ac:dyDescent="0.25">
      <c r="K25" s="21"/>
      <c r="L25" s="22"/>
      <c r="M25" s="23"/>
      <c r="N25" s="22"/>
      <c r="O25" s="23"/>
      <c r="P25" s="24"/>
    </row>
    <row r="26" spans="11:16" ht="38.25" x14ac:dyDescent="0.25">
      <c r="K26" s="21"/>
      <c r="L26" s="22"/>
      <c r="M26" s="23"/>
      <c r="N26" s="22"/>
      <c r="O26" s="23"/>
      <c r="P26" s="24"/>
    </row>
    <row r="27" spans="11:16" ht="38.25" x14ac:dyDescent="0.25">
      <c r="K27" s="21"/>
      <c r="L27" s="22"/>
      <c r="M27" s="23"/>
      <c r="N27" s="22"/>
      <c r="O27" s="23"/>
      <c r="P27" s="24"/>
    </row>
    <row r="28" spans="11:16" ht="38.25" x14ac:dyDescent="0.25">
      <c r="K28" s="21"/>
      <c r="L28" s="22"/>
      <c r="M28" s="23"/>
      <c r="N28" s="22"/>
      <c r="O28" s="23"/>
      <c r="P28" s="24"/>
    </row>
    <row r="29" spans="11:16" ht="38.25" x14ac:dyDescent="0.25">
      <c r="K29" s="21"/>
      <c r="L29" s="22"/>
      <c r="M29" s="23"/>
      <c r="N29" s="22"/>
      <c r="O29" s="23"/>
      <c r="P29" s="24"/>
    </row>
    <row r="30" spans="11:16" ht="38.25" x14ac:dyDescent="0.25">
      <c r="K30" s="21"/>
      <c r="L30" s="22"/>
      <c r="M30" s="23"/>
      <c r="N30" s="22"/>
      <c r="O30" s="23"/>
      <c r="P30" s="24"/>
    </row>
    <row r="31" spans="11:16" ht="38.25" x14ac:dyDescent="0.25">
      <c r="K31" s="21"/>
      <c r="L31" s="22"/>
      <c r="M31" s="23"/>
      <c r="N31" s="22"/>
      <c r="O31" s="23"/>
      <c r="P31" s="24"/>
    </row>
    <row r="32" spans="11:16" ht="38.25" x14ac:dyDescent="0.25">
      <c r="K32" s="21"/>
      <c r="L32" s="22"/>
      <c r="M32" s="23"/>
      <c r="N32" s="22"/>
      <c r="O32" s="23"/>
      <c r="P32" s="24"/>
    </row>
    <row r="33" spans="11:16" ht="38.25" x14ac:dyDescent="0.25">
      <c r="K33" s="21"/>
      <c r="L33" s="22"/>
      <c r="M33" s="23"/>
      <c r="N33" s="22"/>
      <c r="O33" s="23"/>
      <c r="P33" s="24"/>
    </row>
    <row r="34" spans="11:16" ht="38.25" x14ac:dyDescent="0.25">
      <c r="K34" s="21"/>
      <c r="L34" s="22"/>
      <c r="M34" s="23"/>
      <c r="N34" s="22"/>
      <c r="O34" s="23"/>
      <c r="P34" s="24"/>
    </row>
    <row r="35" spans="11:16" ht="38.25" x14ac:dyDescent="0.25">
      <c r="K35" s="21"/>
      <c r="L35" s="22"/>
      <c r="M35" s="23"/>
      <c r="N35" s="22"/>
      <c r="O35" s="23"/>
      <c r="P35" s="24"/>
    </row>
    <row r="36" spans="11:16" ht="38.25" x14ac:dyDescent="0.25">
      <c r="K36" s="21"/>
      <c r="L36" s="22"/>
      <c r="M36" s="23"/>
      <c r="N36" s="22"/>
      <c r="O36" s="23"/>
      <c r="P36" s="24"/>
    </row>
    <row r="37" spans="11:16" ht="38.25" x14ac:dyDescent="0.25">
      <c r="K37" s="21"/>
      <c r="L37" s="22"/>
      <c r="M37" s="23"/>
      <c r="N37" s="22"/>
      <c r="O37" s="23"/>
      <c r="P37" s="24"/>
    </row>
    <row r="38" spans="11:16" ht="38.25" x14ac:dyDescent="0.25">
      <c r="K38" s="21"/>
      <c r="L38" s="22"/>
      <c r="M38" s="23"/>
      <c r="N38" s="22"/>
      <c r="O38" s="23"/>
      <c r="P38" s="24"/>
    </row>
    <row r="39" spans="11:16" ht="38.25" x14ac:dyDescent="0.25">
      <c r="K39" s="21"/>
      <c r="L39" s="22"/>
      <c r="M39" s="23"/>
      <c r="N39" s="22"/>
      <c r="O39" s="23"/>
      <c r="P39" s="24"/>
    </row>
    <row r="40" spans="11:16" ht="38.25" x14ac:dyDescent="0.25">
      <c r="K40" s="21"/>
      <c r="L40" s="22"/>
      <c r="M40" s="23"/>
      <c r="N40" s="22"/>
      <c r="O40" s="23"/>
      <c r="P40" s="24"/>
    </row>
    <row r="41" spans="11:16" ht="38.25" x14ac:dyDescent="0.25">
      <c r="K41" s="21"/>
      <c r="L41" s="22"/>
      <c r="M41" s="23"/>
      <c r="N41" s="22"/>
      <c r="O41" s="23"/>
      <c r="P41" s="24"/>
    </row>
    <row r="42" spans="11:16" ht="38.25" x14ac:dyDescent="0.25">
      <c r="K42" s="21"/>
      <c r="L42" s="22"/>
      <c r="M42" s="23"/>
      <c r="N42" s="22"/>
      <c r="O42" s="23"/>
      <c r="P42" s="24"/>
    </row>
    <row r="43" spans="11:16" ht="38.25" x14ac:dyDescent="0.25">
      <c r="K43" s="21"/>
      <c r="L43" s="22"/>
      <c r="M43" s="23"/>
      <c r="N43" s="22"/>
      <c r="O43" s="23"/>
      <c r="P43" s="24"/>
    </row>
    <row r="44" spans="11:16" ht="38.25" x14ac:dyDescent="0.25">
      <c r="K44" s="21"/>
      <c r="L44" s="22"/>
      <c r="M44" s="23"/>
      <c r="N44" s="22"/>
      <c r="O44" s="23"/>
      <c r="P44" s="24"/>
    </row>
    <row r="45" spans="11:16" ht="38.25" x14ac:dyDescent="0.25">
      <c r="K45" s="21"/>
      <c r="L45" s="22"/>
      <c r="M45" s="23"/>
      <c r="N45" s="22"/>
      <c r="O45" s="23"/>
      <c r="P45" s="24"/>
    </row>
    <row r="46" spans="11:16" ht="38.25" x14ac:dyDescent="0.25">
      <c r="K46" s="21"/>
      <c r="L46" s="22"/>
      <c r="M46" s="23"/>
      <c r="N46" s="22"/>
      <c r="O46" s="23"/>
      <c r="P46" s="24"/>
    </row>
    <row r="47" spans="11:16" ht="38.25" x14ac:dyDescent="0.25">
      <c r="K47" s="21"/>
      <c r="L47" s="22"/>
      <c r="M47" s="23"/>
      <c r="N47" s="22"/>
      <c r="O47" s="23"/>
      <c r="P47" s="24"/>
    </row>
    <row r="48" spans="11:16" ht="38.25" x14ac:dyDescent="0.25">
      <c r="K48" s="21"/>
      <c r="L48" s="22"/>
      <c r="M48" s="23"/>
      <c r="N48" s="22"/>
      <c r="O48" s="23"/>
      <c r="P48" s="24"/>
    </row>
    <row r="49" spans="11:16" ht="38.25" x14ac:dyDescent="0.25">
      <c r="K49" s="21"/>
      <c r="L49" s="22"/>
      <c r="M49" s="23"/>
      <c r="N49" s="22"/>
      <c r="O49" s="23"/>
      <c r="P49" s="24"/>
    </row>
    <row r="50" spans="11:16" ht="38.25" x14ac:dyDescent="0.25">
      <c r="K50" s="21"/>
      <c r="L50" s="22"/>
      <c r="M50" s="23"/>
      <c r="N50" s="22"/>
      <c r="O50" s="23"/>
      <c r="P50" s="24"/>
    </row>
    <row r="51" spans="11:16" ht="38.25" x14ac:dyDescent="0.25">
      <c r="K51" s="21"/>
      <c r="L51" s="22"/>
      <c r="M51" s="23"/>
      <c r="N51" s="22"/>
      <c r="O51" s="23"/>
      <c r="P51" s="24"/>
    </row>
    <row r="52" spans="11:16" ht="38.25" x14ac:dyDescent="0.25">
      <c r="K52" s="21"/>
      <c r="L52" s="22"/>
      <c r="M52" s="23"/>
      <c r="N52" s="22"/>
      <c r="O52" s="23"/>
      <c r="P52" s="24"/>
    </row>
    <row r="53" spans="11:16" ht="38.25" x14ac:dyDescent="0.25">
      <c r="K53" s="21"/>
      <c r="L53" s="22"/>
      <c r="M53" s="23"/>
      <c r="N53" s="22"/>
      <c r="O53" s="23"/>
      <c r="P53" s="24"/>
    </row>
    <row r="54" spans="11:16" ht="38.25" x14ac:dyDescent="0.25">
      <c r="K54" s="21"/>
      <c r="L54" s="22"/>
      <c r="M54" s="23"/>
      <c r="N54" s="22"/>
      <c r="O54" s="23"/>
      <c r="P54" s="24"/>
    </row>
    <row r="55" spans="11:16" ht="38.25" x14ac:dyDescent="0.25">
      <c r="K55" s="21"/>
      <c r="L55" s="22"/>
      <c r="M55" s="23"/>
      <c r="N55" s="22"/>
      <c r="O55" s="23"/>
      <c r="P55" s="24"/>
    </row>
    <row r="56" spans="11:16" ht="38.25" x14ac:dyDescent="0.25">
      <c r="K56" s="21"/>
      <c r="L56" s="22"/>
      <c r="M56" s="23"/>
      <c r="N56" s="22"/>
      <c r="O56" s="23"/>
      <c r="P56" s="24"/>
    </row>
    <row r="57" spans="11:16" ht="38.25" x14ac:dyDescent="0.25">
      <c r="K57" s="21"/>
      <c r="L57" s="22"/>
      <c r="M57" s="23"/>
      <c r="N57" s="22"/>
      <c r="O57" s="23"/>
      <c r="P57" s="24"/>
    </row>
    <row r="58" spans="11:16" ht="38.25" x14ac:dyDescent="0.25">
      <c r="K58" s="21"/>
      <c r="L58" s="22"/>
      <c r="M58" s="23"/>
      <c r="N58" s="22"/>
      <c r="O58" s="23"/>
      <c r="P58" s="24"/>
    </row>
    <row r="59" spans="11:16" ht="38.25" x14ac:dyDescent="0.25">
      <c r="K59" s="21"/>
      <c r="L59" s="22"/>
      <c r="M59" s="23"/>
      <c r="N59" s="22"/>
      <c r="O59" s="23"/>
      <c r="P59" s="24"/>
    </row>
    <row r="60" spans="11:16" ht="38.25" x14ac:dyDescent="0.25">
      <c r="K60" s="21"/>
      <c r="L60" s="22"/>
      <c r="M60" s="23"/>
      <c r="N60" s="22"/>
      <c r="O60" s="23"/>
      <c r="P60" s="24"/>
    </row>
    <row r="61" spans="11:16" ht="38.25" x14ac:dyDescent="0.25">
      <c r="K61" s="21"/>
      <c r="L61" s="22"/>
      <c r="M61" s="23"/>
      <c r="N61" s="22"/>
      <c r="O61" s="23"/>
      <c r="P61" s="24"/>
    </row>
    <row r="62" spans="11:16" ht="38.25" x14ac:dyDescent="0.25">
      <c r="K62" s="21"/>
      <c r="L62" s="22"/>
      <c r="M62" s="23"/>
      <c r="N62" s="22"/>
      <c r="O62" s="23"/>
      <c r="P62" s="24"/>
    </row>
    <row r="63" spans="11:16" ht="38.25" x14ac:dyDescent="0.25">
      <c r="K63" s="21"/>
      <c r="L63" s="22"/>
      <c r="M63" s="23"/>
      <c r="N63" s="22"/>
      <c r="O63" s="23"/>
      <c r="P63" s="24"/>
    </row>
    <row r="64" spans="11:16" ht="38.25" x14ac:dyDescent="0.25">
      <c r="K64" s="21"/>
      <c r="L64" s="22"/>
      <c r="M64" s="23"/>
      <c r="N64" s="22"/>
      <c r="O64" s="23"/>
      <c r="P64" s="24"/>
    </row>
    <row r="65" spans="11:16" ht="38.25" x14ac:dyDescent="0.25">
      <c r="K65" s="21"/>
      <c r="L65" s="22"/>
      <c r="M65" s="23"/>
      <c r="N65" s="22"/>
      <c r="O65" s="23"/>
      <c r="P65" s="24"/>
    </row>
    <row r="66" spans="11:16" ht="38.25" x14ac:dyDescent="0.25">
      <c r="K66" s="21"/>
      <c r="L66" s="22"/>
      <c r="M66" s="23"/>
      <c r="N66" s="22"/>
      <c r="O66" s="23"/>
      <c r="P66" s="24"/>
    </row>
    <row r="67" spans="11:16" ht="38.25" x14ac:dyDescent="0.25">
      <c r="K67" s="21"/>
      <c r="L67" s="22"/>
      <c r="M67" s="23"/>
      <c r="N67" s="22"/>
      <c r="O67" s="23"/>
      <c r="P67" s="24"/>
    </row>
    <row r="68" spans="11:16" ht="38.25" x14ac:dyDescent="0.25">
      <c r="K68" s="21"/>
      <c r="L68" s="22"/>
      <c r="M68" s="23"/>
      <c r="N68" s="22"/>
      <c r="O68" s="23"/>
      <c r="P68" s="24"/>
    </row>
    <row r="69" spans="11:16" ht="38.25" x14ac:dyDescent="0.25">
      <c r="K69" s="21"/>
      <c r="L69" s="22"/>
      <c r="M69" s="23"/>
      <c r="N69" s="22"/>
      <c r="O69" s="23"/>
      <c r="P69" s="24"/>
    </row>
    <row r="70" spans="11:16" ht="38.25" x14ac:dyDescent="0.25">
      <c r="K70" s="21"/>
      <c r="L70" s="22"/>
      <c r="M70" s="23"/>
      <c r="N70" s="22"/>
      <c r="O70" s="23"/>
      <c r="P70" s="24"/>
    </row>
    <row r="71" spans="11:16" ht="38.25" x14ac:dyDescent="0.25">
      <c r="K71" s="21"/>
      <c r="L71" s="22"/>
      <c r="M71" s="23"/>
      <c r="N71" s="22"/>
      <c r="O71" s="23"/>
      <c r="P71" s="24"/>
    </row>
    <row r="72" spans="11:16" ht="38.25" x14ac:dyDescent="0.25">
      <c r="K72" s="21"/>
      <c r="L72" s="22"/>
      <c r="M72" s="23"/>
      <c r="N72" s="22"/>
      <c r="O72" s="23"/>
      <c r="P72" s="24"/>
    </row>
    <row r="73" spans="11:16" ht="38.25" x14ac:dyDescent="0.25">
      <c r="K73" s="21"/>
      <c r="L73" s="22"/>
      <c r="M73" s="23"/>
      <c r="N73" s="22"/>
      <c r="O73" s="23"/>
      <c r="P73" s="24"/>
    </row>
    <row r="74" spans="11:16" ht="38.25" x14ac:dyDescent="0.25">
      <c r="K74" s="21"/>
      <c r="L74" s="22"/>
      <c r="M74" s="23"/>
      <c r="N74" s="22"/>
      <c r="O74" s="23"/>
      <c r="P74" s="24"/>
    </row>
    <row r="75" spans="11:16" ht="38.25" x14ac:dyDescent="0.25">
      <c r="K75" s="21"/>
      <c r="L75" s="22"/>
      <c r="M75" s="23"/>
      <c r="N75" s="22"/>
      <c r="O75" s="23"/>
      <c r="P75" s="24"/>
    </row>
    <row r="76" spans="11:16" ht="38.25" x14ac:dyDescent="0.25">
      <c r="K76" s="21"/>
      <c r="L76" s="22"/>
      <c r="M76" s="23"/>
      <c r="N76" s="22"/>
      <c r="O76" s="23"/>
      <c r="P76" s="24"/>
    </row>
    <row r="77" spans="11:16" ht="38.25" x14ac:dyDescent="0.25">
      <c r="K77" s="21"/>
      <c r="L77" s="22"/>
      <c r="M77" s="23"/>
      <c r="N77" s="22"/>
      <c r="O77" s="23"/>
      <c r="P77" s="24"/>
    </row>
    <row r="78" spans="11:16" ht="38.25" x14ac:dyDescent="0.25">
      <c r="K78" s="21"/>
      <c r="L78" s="22"/>
      <c r="M78" s="23"/>
      <c r="N78" s="22"/>
      <c r="O78" s="23"/>
      <c r="P78" s="24"/>
    </row>
    <row r="79" spans="11:16" ht="38.25" x14ac:dyDescent="0.25">
      <c r="K79" s="21"/>
      <c r="L79" s="22"/>
      <c r="M79" s="23"/>
      <c r="N79" s="22"/>
      <c r="O79" s="23"/>
      <c r="P79" s="24"/>
    </row>
    <row r="80" spans="11:16" ht="38.25" x14ac:dyDescent="0.25">
      <c r="K80" s="21"/>
      <c r="L80" s="22"/>
      <c r="M80" s="23"/>
      <c r="N80" s="22"/>
      <c r="O80" s="23"/>
      <c r="P80" s="24"/>
    </row>
    <row r="81" spans="11:16" ht="38.25" x14ac:dyDescent="0.25">
      <c r="K81" s="21"/>
      <c r="L81" s="22"/>
      <c r="M81" s="23"/>
      <c r="N81" s="22"/>
      <c r="O81" s="23"/>
      <c r="P81" s="24"/>
    </row>
    <row r="82" spans="11:16" ht="38.25" x14ac:dyDescent="0.25">
      <c r="K82" s="21"/>
      <c r="L82" s="22"/>
      <c r="M82" s="23"/>
      <c r="N82" s="22"/>
      <c r="O82" s="23"/>
      <c r="P82" s="24"/>
    </row>
    <row r="83" spans="11:16" ht="38.25" x14ac:dyDescent="0.25">
      <c r="K83" s="21"/>
      <c r="L83" s="22"/>
      <c r="M83" s="23"/>
      <c r="N83" s="22"/>
      <c r="O83" s="23"/>
      <c r="P83" s="24"/>
    </row>
    <row r="84" spans="11:16" ht="38.25" x14ac:dyDescent="0.25">
      <c r="K84" s="21"/>
      <c r="L84" s="22"/>
      <c r="M84" s="23"/>
      <c r="N84" s="22"/>
      <c r="O84" s="23"/>
      <c r="P84" s="24"/>
    </row>
    <row r="85" spans="11:16" ht="38.25" x14ac:dyDescent="0.25">
      <c r="K85" s="21"/>
      <c r="L85" s="22"/>
      <c r="M85" s="23"/>
      <c r="N85" s="22"/>
      <c r="O85" s="23"/>
      <c r="P85" s="24"/>
    </row>
    <row r="86" spans="11:16" ht="38.25" x14ac:dyDescent="0.25">
      <c r="K86" s="21"/>
      <c r="L86" s="22"/>
      <c r="M86" s="23"/>
      <c r="N86" s="22"/>
      <c r="O86" s="23"/>
      <c r="P86" s="24"/>
    </row>
    <row r="87" spans="11:16" ht="38.25" x14ac:dyDescent="0.25">
      <c r="K87" s="21"/>
      <c r="L87" s="22"/>
      <c r="M87" s="23"/>
      <c r="N87" s="22"/>
      <c r="O87" s="23"/>
      <c r="P87" s="24"/>
    </row>
    <row r="88" spans="11:16" ht="38.25" x14ac:dyDescent="0.25">
      <c r="K88" s="21"/>
      <c r="L88" s="22"/>
      <c r="M88" s="23"/>
      <c r="N88" s="22"/>
      <c r="O88" s="23"/>
      <c r="P88" s="24"/>
    </row>
    <row r="89" spans="11:16" ht="38.25" x14ac:dyDescent="0.25">
      <c r="K89" s="21"/>
      <c r="L89" s="22"/>
      <c r="M89" s="23"/>
      <c r="N89" s="22"/>
      <c r="O89" s="23"/>
      <c r="P89" s="24"/>
    </row>
    <row r="90" spans="11:16" ht="38.25" x14ac:dyDescent="0.25">
      <c r="K90" s="21"/>
      <c r="L90" s="22"/>
      <c r="M90" s="23"/>
      <c r="N90" s="22"/>
      <c r="O90" s="23"/>
      <c r="P90" s="24"/>
    </row>
    <row r="91" spans="11:16" ht="38.25" x14ac:dyDescent="0.25">
      <c r="K91" s="21"/>
      <c r="L91" s="22"/>
      <c r="M91" s="23"/>
      <c r="N91" s="22"/>
      <c r="O91" s="23"/>
      <c r="P91" s="24"/>
    </row>
    <row r="92" spans="11:16" ht="38.25" x14ac:dyDescent="0.25">
      <c r="K92" s="21"/>
      <c r="L92" s="22"/>
      <c r="M92" s="23"/>
      <c r="N92" s="22"/>
      <c r="O92" s="23"/>
      <c r="P92" s="24"/>
    </row>
    <row r="93" spans="11:16" ht="38.25" x14ac:dyDescent="0.25">
      <c r="K93" s="21"/>
      <c r="L93" s="22"/>
      <c r="M93" s="23"/>
      <c r="N93" s="22"/>
      <c r="O93" s="23"/>
      <c r="P93" s="24"/>
    </row>
    <row r="94" spans="11:16" ht="38.25" x14ac:dyDescent="0.25">
      <c r="K94" s="21"/>
      <c r="L94" s="22"/>
      <c r="M94" s="23"/>
      <c r="N94" s="22"/>
      <c r="O94" s="23"/>
      <c r="P94" s="24"/>
    </row>
    <row r="95" spans="11:16" ht="38.25" x14ac:dyDescent="0.25">
      <c r="K95" s="21"/>
      <c r="L95" s="22"/>
      <c r="M95" s="23"/>
      <c r="N95" s="22"/>
      <c r="O95" s="23"/>
      <c r="P95" s="24"/>
    </row>
    <row r="96" spans="11:16" ht="38.25" x14ac:dyDescent="0.25">
      <c r="K96" s="21"/>
      <c r="L96" s="22"/>
      <c r="M96" s="23"/>
      <c r="N96" s="22"/>
      <c r="O96" s="23"/>
      <c r="P96" s="24"/>
    </row>
    <row r="97" spans="11:16" ht="38.25" x14ac:dyDescent="0.25">
      <c r="K97" s="21"/>
      <c r="L97" s="22"/>
      <c r="M97" s="23"/>
      <c r="N97" s="22"/>
      <c r="O97" s="23"/>
      <c r="P97" s="24"/>
    </row>
    <row r="98" spans="11:16" ht="38.25" x14ac:dyDescent="0.25">
      <c r="K98" s="21"/>
      <c r="L98" s="22"/>
      <c r="M98" s="23"/>
      <c r="N98" s="22"/>
      <c r="O98" s="23"/>
      <c r="P98" s="24"/>
    </row>
    <row r="99" spans="11:16" ht="38.25" x14ac:dyDescent="0.25">
      <c r="K99" s="21"/>
      <c r="L99" s="22"/>
      <c r="M99" s="23"/>
      <c r="N99" s="22"/>
      <c r="O99" s="23"/>
      <c r="P99" s="24"/>
    </row>
    <row r="100" spans="11:16" ht="38.25" x14ac:dyDescent="0.25">
      <c r="K100" s="21"/>
      <c r="L100" s="22"/>
      <c r="M100" s="23"/>
      <c r="N100" s="22"/>
      <c r="O100" s="23"/>
      <c r="P100" s="24"/>
    </row>
    <row r="101" spans="11:16" ht="38.25" x14ac:dyDescent="0.25">
      <c r="K101" s="21"/>
      <c r="L101" s="22"/>
      <c r="M101" s="23"/>
      <c r="N101" s="22"/>
      <c r="O101" s="23"/>
      <c r="P101" s="24"/>
    </row>
    <row r="102" spans="11:16" ht="38.25" x14ac:dyDescent="0.25">
      <c r="K102" s="21"/>
      <c r="L102" s="22"/>
      <c r="M102" s="23"/>
      <c r="N102" s="22"/>
      <c r="O102" s="23"/>
      <c r="P102" s="24"/>
    </row>
    <row r="103" spans="11:16" ht="38.25" x14ac:dyDescent="0.25">
      <c r="K103" s="21"/>
      <c r="L103" s="22"/>
      <c r="M103" s="23"/>
      <c r="N103" s="22"/>
      <c r="O103" s="23"/>
      <c r="P103" s="24"/>
    </row>
    <row r="104" spans="11:16" ht="38.25" x14ac:dyDescent="0.25">
      <c r="K104" s="21"/>
      <c r="L104" s="22"/>
      <c r="M104" s="23"/>
      <c r="N104" s="22"/>
      <c r="O104" s="23"/>
      <c r="P104" s="24"/>
    </row>
    <row r="105" spans="11:16" ht="38.25" x14ac:dyDescent="0.25">
      <c r="K105" s="21"/>
      <c r="L105" s="22"/>
      <c r="M105" s="23"/>
      <c r="N105" s="22"/>
      <c r="O105" s="23"/>
      <c r="P105" s="24"/>
    </row>
    <row r="106" spans="11:16" ht="38.25" x14ac:dyDescent="0.25">
      <c r="K106" s="21"/>
      <c r="L106" s="22"/>
      <c r="M106" s="23"/>
      <c r="N106" s="22"/>
      <c r="O106" s="23"/>
      <c r="P106" s="24"/>
    </row>
    <row r="107" spans="11:16" ht="38.25" x14ac:dyDescent="0.25">
      <c r="K107" s="21"/>
      <c r="L107" s="22"/>
      <c r="M107" s="23"/>
      <c r="N107" s="22"/>
      <c r="O107" s="23"/>
      <c r="P107" s="24"/>
    </row>
    <row r="108" spans="11:16" ht="38.25" x14ac:dyDescent="0.25">
      <c r="K108" s="21"/>
      <c r="L108" s="22"/>
      <c r="M108" s="23"/>
      <c r="N108" s="22"/>
      <c r="O108" s="23"/>
      <c r="P108" s="24"/>
    </row>
    <row r="109" spans="11:16" ht="38.25" x14ac:dyDescent="0.25">
      <c r="K109" s="21"/>
      <c r="L109" s="22"/>
      <c r="M109" s="23"/>
      <c r="N109" s="22"/>
      <c r="O109" s="23"/>
      <c r="P109" s="24"/>
    </row>
    <row r="110" spans="11:16" ht="38.25" x14ac:dyDescent="0.25">
      <c r="K110" s="21"/>
      <c r="L110" s="22"/>
      <c r="M110" s="23"/>
      <c r="N110" s="22"/>
      <c r="O110" s="23"/>
      <c r="P110" s="24"/>
    </row>
    <row r="111" spans="11:16" ht="38.25" x14ac:dyDescent="0.25">
      <c r="K111" s="21"/>
      <c r="L111" s="22"/>
      <c r="M111" s="23"/>
      <c r="N111" s="22"/>
      <c r="O111" s="23"/>
      <c r="P111" s="24"/>
    </row>
    <row r="112" spans="11:16" ht="38.25" x14ac:dyDescent="0.25">
      <c r="K112" s="21"/>
      <c r="L112" s="22"/>
      <c r="M112" s="23"/>
      <c r="N112" s="22"/>
      <c r="O112" s="23"/>
      <c r="P112" s="24"/>
    </row>
    <row r="113" spans="11:16" ht="38.25" x14ac:dyDescent="0.25">
      <c r="K113" s="21"/>
      <c r="L113" s="22"/>
      <c r="M113" s="23"/>
      <c r="N113" s="22"/>
      <c r="O113" s="23"/>
      <c r="P113" s="24"/>
    </row>
    <row r="114" spans="11:16" ht="38.25" x14ac:dyDescent="0.25">
      <c r="K114" s="21"/>
      <c r="L114" s="22"/>
      <c r="M114" s="23"/>
      <c r="N114" s="22"/>
      <c r="O114" s="23"/>
      <c r="P114" s="24"/>
    </row>
    <row r="115" spans="11:16" ht="38.25" x14ac:dyDescent="0.25">
      <c r="K115" s="21"/>
      <c r="L115" s="22"/>
      <c r="M115" s="23"/>
      <c r="N115" s="22"/>
      <c r="O115" s="23"/>
      <c r="P115" s="24"/>
    </row>
    <row r="116" spans="11:16" ht="38.25" x14ac:dyDescent="0.25">
      <c r="K116" s="21"/>
      <c r="L116" s="22"/>
      <c r="M116" s="23"/>
      <c r="N116" s="22"/>
      <c r="O116" s="23"/>
      <c r="P116" s="24"/>
    </row>
    <row r="117" spans="11:16" ht="38.25" x14ac:dyDescent="0.25">
      <c r="L117" s="22"/>
      <c r="M117" s="23"/>
      <c r="N117" s="22"/>
      <c r="O117" s="23"/>
    </row>
    <row r="118" spans="11:16" ht="38.25" x14ac:dyDescent="0.25">
      <c r="L118" s="22"/>
      <c r="M118" s="23"/>
      <c r="N118" s="22"/>
      <c r="O118" s="23"/>
    </row>
    <row r="119" spans="11:16" ht="38.25" x14ac:dyDescent="0.25">
      <c r="L119" s="22"/>
      <c r="M119" s="23"/>
      <c r="N119" s="22"/>
      <c r="O119" s="23"/>
    </row>
    <row r="120" spans="11:16" ht="38.25" x14ac:dyDescent="0.25">
      <c r="L120" s="22"/>
      <c r="M120" s="23"/>
      <c r="N120" s="22"/>
      <c r="O120" s="23"/>
    </row>
    <row r="121" spans="11:16" ht="38.25" x14ac:dyDescent="0.25">
      <c r="L121" s="22"/>
      <c r="M121" s="23"/>
      <c r="N121" s="22"/>
      <c r="O121" s="23"/>
    </row>
    <row r="122" spans="11:16" ht="38.25" x14ac:dyDescent="0.25">
      <c r="L122" s="22"/>
      <c r="M122" s="23"/>
      <c r="N122" s="22"/>
      <c r="O122" s="23"/>
    </row>
    <row r="123" spans="11:16" ht="38.25" x14ac:dyDescent="0.25">
      <c r="L123" s="22"/>
      <c r="M123" s="23"/>
      <c r="N123" s="22"/>
      <c r="O123" s="23"/>
    </row>
    <row r="124" spans="11:16" ht="38.25" x14ac:dyDescent="0.25">
      <c r="L124" s="22"/>
      <c r="M124" s="23"/>
      <c r="N124" s="22"/>
      <c r="O124" s="23"/>
    </row>
    <row r="125" spans="11:16" ht="38.25" x14ac:dyDescent="0.25">
      <c r="L125" s="22"/>
      <c r="M125" s="23"/>
      <c r="N125" s="22"/>
      <c r="O125" s="23"/>
    </row>
    <row r="126" spans="11:16" ht="38.25" x14ac:dyDescent="0.25">
      <c r="L126" s="22"/>
      <c r="M126" s="23"/>
      <c r="N126" s="22"/>
      <c r="O126" s="23"/>
    </row>
    <row r="127" spans="11:16" ht="38.25" x14ac:dyDescent="0.25">
      <c r="L127" s="22"/>
      <c r="M127" s="23"/>
      <c r="N127" s="22"/>
      <c r="O127" s="23"/>
    </row>
    <row r="128" spans="11:16" ht="38.25" x14ac:dyDescent="0.25">
      <c r="L128" s="22"/>
      <c r="M128" s="23"/>
      <c r="N128" s="22"/>
      <c r="O128" s="23"/>
    </row>
    <row r="129" spans="12:15" ht="38.25" x14ac:dyDescent="0.25">
      <c r="L129" s="22"/>
      <c r="M129" s="23"/>
      <c r="N129" s="22"/>
      <c r="O129" s="23"/>
    </row>
    <row r="130" spans="12:15" ht="38.25" x14ac:dyDescent="0.25">
      <c r="L130" s="22"/>
      <c r="M130" s="23"/>
      <c r="N130" s="22"/>
      <c r="O130" s="23"/>
    </row>
    <row r="131" spans="12:15" ht="38.25" x14ac:dyDescent="0.25">
      <c r="L131" s="22"/>
      <c r="M131" s="23"/>
      <c r="N131" s="22"/>
      <c r="O131" s="23"/>
    </row>
    <row r="132" spans="12:15" ht="38.25" x14ac:dyDescent="0.25">
      <c r="L132" s="22"/>
      <c r="M132" s="23"/>
      <c r="N132" s="22"/>
      <c r="O132" s="23"/>
    </row>
    <row r="133" spans="12:15" ht="38.25" x14ac:dyDescent="0.25">
      <c r="L133" s="22"/>
      <c r="M133" s="23"/>
      <c r="N133" s="22"/>
      <c r="O133" s="23"/>
    </row>
    <row r="134" spans="12:15" ht="38.25" x14ac:dyDescent="0.25">
      <c r="L134" s="22"/>
      <c r="M134" s="23"/>
      <c r="N134" s="22"/>
      <c r="O134" s="23"/>
    </row>
    <row r="135" spans="12:15" ht="38.25" x14ac:dyDescent="0.25">
      <c r="L135" s="22"/>
      <c r="M135" s="23"/>
      <c r="N135" s="22"/>
      <c r="O135" s="23"/>
    </row>
    <row r="136" spans="12:15" ht="38.25" x14ac:dyDescent="0.25">
      <c r="L136" s="22"/>
      <c r="M136" s="23"/>
      <c r="N136" s="22"/>
      <c r="O136" s="23"/>
    </row>
    <row r="137" spans="12:15" ht="38.25" x14ac:dyDescent="0.25">
      <c r="L137" s="22"/>
      <c r="M137" s="23"/>
      <c r="N137" s="22"/>
      <c r="O137" s="23"/>
    </row>
    <row r="138" spans="12:15" ht="38.25" x14ac:dyDescent="0.25">
      <c r="L138" s="22"/>
      <c r="M138" s="23"/>
      <c r="N138" s="22"/>
      <c r="O138" s="23"/>
    </row>
    <row r="139" spans="12:15" ht="38.25" x14ac:dyDescent="0.25">
      <c r="L139" s="22"/>
      <c r="M139" s="23"/>
      <c r="N139" s="22"/>
      <c r="O139" s="23"/>
    </row>
    <row r="140" spans="12:15" ht="38.25" x14ac:dyDescent="0.25">
      <c r="L140" s="22"/>
      <c r="M140" s="23"/>
      <c r="N140" s="22"/>
      <c r="O140" s="23"/>
    </row>
    <row r="141" spans="12:15" ht="38.25" x14ac:dyDescent="0.25">
      <c r="L141" s="22"/>
      <c r="M141" s="23"/>
      <c r="N141" s="22"/>
      <c r="O141" s="23"/>
    </row>
    <row r="142" spans="12:15" ht="38.25" x14ac:dyDescent="0.25">
      <c r="L142" s="22"/>
      <c r="M142" s="23"/>
      <c r="N142" s="22"/>
      <c r="O142" s="23"/>
    </row>
    <row r="143" spans="12:15" ht="38.25" x14ac:dyDescent="0.25">
      <c r="L143" s="22"/>
      <c r="M143" s="23"/>
      <c r="N143" s="22"/>
      <c r="O143" s="23"/>
    </row>
    <row r="144" spans="12:15" ht="38.25" x14ac:dyDescent="0.25">
      <c r="L144" s="22"/>
      <c r="M144" s="23"/>
      <c r="N144" s="22"/>
      <c r="O144" s="23"/>
    </row>
    <row r="145" spans="12:15" ht="38.25" x14ac:dyDescent="0.25">
      <c r="L145" s="34"/>
      <c r="M145" s="23"/>
      <c r="N145" s="22"/>
      <c r="O145" s="23"/>
    </row>
    <row r="146" spans="12:15" ht="38.25" x14ac:dyDescent="0.25">
      <c r="L146" s="34"/>
      <c r="M146" s="23"/>
      <c r="N146" s="22"/>
      <c r="O146" s="23"/>
    </row>
    <row r="147" spans="12:15" ht="38.25" x14ac:dyDescent="0.25">
      <c r="L147" s="34"/>
      <c r="M147" s="23"/>
      <c r="N147" s="22"/>
      <c r="O147" s="23"/>
    </row>
    <row r="148" spans="12:15" ht="38.25" x14ac:dyDescent="0.25">
      <c r="L148" s="34"/>
      <c r="M148" s="23"/>
      <c r="N148" s="22"/>
      <c r="O148" s="23"/>
    </row>
    <row r="149" spans="12:15" ht="38.25" x14ac:dyDescent="0.25">
      <c r="L149" s="34"/>
      <c r="M149" s="23"/>
      <c r="N149" s="22"/>
      <c r="O149" s="23"/>
    </row>
    <row r="150" spans="12:15" ht="38.25" x14ac:dyDescent="0.25">
      <c r="L150" s="34"/>
      <c r="M150" s="23"/>
      <c r="N150" s="22"/>
      <c r="O150" s="23"/>
    </row>
    <row r="151" spans="12:15" ht="38.25" x14ac:dyDescent="0.25">
      <c r="L151" s="34"/>
      <c r="M151" s="23"/>
      <c r="N151" s="22"/>
      <c r="O151" s="23"/>
    </row>
    <row r="152" spans="12:15" ht="38.25" x14ac:dyDescent="0.25">
      <c r="L152" s="34"/>
      <c r="M152" s="23"/>
      <c r="N152" s="22"/>
      <c r="O152" s="23"/>
    </row>
    <row r="153" spans="12:15" ht="38.25" x14ac:dyDescent="0.25">
      <c r="L153" s="34"/>
      <c r="M153" s="23"/>
      <c r="N153" s="22"/>
      <c r="O153" s="23"/>
    </row>
    <row r="154" spans="12:15" ht="38.25" x14ac:dyDescent="0.25">
      <c r="L154" s="34"/>
      <c r="M154" s="23"/>
      <c r="N154" s="22"/>
      <c r="O154" s="23"/>
    </row>
    <row r="155" spans="12:15" ht="38.25" x14ac:dyDescent="0.25">
      <c r="L155" s="34"/>
      <c r="M155" s="23"/>
      <c r="N155" s="22"/>
      <c r="O155" s="23"/>
    </row>
    <row r="156" spans="12:15" ht="38.25" x14ac:dyDescent="0.25">
      <c r="L156" s="34"/>
      <c r="M156" s="23"/>
      <c r="N156" s="22"/>
      <c r="O156" s="23"/>
    </row>
    <row r="157" spans="12:15" ht="38.25" x14ac:dyDescent="0.25">
      <c r="L157" s="34"/>
      <c r="M157" s="23"/>
      <c r="N157" s="22"/>
      <c r="O157" s="23"/>
    </row>
    <row r="158" spans="12:15" ht="38.25" x14ac:dyDescent="0.25">
      <c r="L158" s="34"/>
      <c r="M158" s="23"/>
      <c r="N158" s="34"/>
      <c r="O158" s="23"/>
    </row>
    <row r="159" spans="12:15" ht="38.25" x14ac:dyDescent="0.25">
      <c r="L159" s="34"/>
      <c r="M159" s="23"/>
      <c r="N159" s="34"/>
      <c r="O159" s="23"/>
    </row>
    <row r="160" spans="12:15" ht="38.25" x14ac:dyDescent="0.25">
      <c r="L160" s="34"/>
      <c r="M160" s="23"/>
      <c r="N160" s="34"/>
      <c r="O160" s="23"/>
    </row>
    <row r="161" spans="12:15" ht="38.25" x14ac:dyDescent="0.25">
      <c r="L161" s="34"/>
      <c r="M161" s="23"/>
      <c r="N161" s="34"/>
      <c r="O161" s="23"/>
    </row>
    <row r="162" spans="12:15" ht="38.25" x14ac:dyDescent="0.25">
      <c r="L162" s="34"/>
      <c r="M162" s="23"/>
      <c r="N162" s="34"/>
      <c r="O162" s="23"/>
    </row>
    <row r="163" spans="12:15" ht="38.25" x14ac:dyDescent="0.25">
      <c r="L163" s="34"/>
      <c r="M163" s="23"/>
      <c r="N163" s="34"/>
      <c r="O163" s="23"/>
    </row>
    <row r="164" spans="12:15" ht="38.25" x14ac:dyDescent="0.25">
      <c r="L164" s="34"/>
      <c r="M164" s="23"/>
      <c r="N164" s="34"/>
      <c r="O164" s="23"/>
    </row>
    <row r="165" spans="12:15" ht="38.25" x14ac:dyDescent="0.25">
      <c r="L165" s="34"/>
      <c r="M165" s="23"/>
      <c r="N165" s="34"/>
      <c r="O165" s="23"/>
    </row>
    <row r="166" spans="12:15" ht="38.25" x14ac:dyDescent="0.25">
      <c r="L166" s="34"/>
      <c r="M166" s="23"/>
      <c r="N166" s="34"/>
      <c r="O166" s="23"/>
    </row>
    <row r="167" spans="12:15" ht="38.25" x14ac:dyDescent="0.25">
      <c r="L167" s="34"/>
      <c r="M167" s="23"/>
      <c r="N167" s="34"/>
      <c r="O167" s="23"/>
    </row>
    <row r="168" spans="12:15" ht="38.25" x14ac:dyDescent="0.25">
      <c r="L168" s="34"/>
      <c r="M168" s="23"/>
      <c r="N168" s="34"/>
      <c r="O168" s="23"/>
    </row>
    <row r="169" spans="12:15" ht="38.25" x14ac:dyDescent="0.25">
      <c r="L169" s="34"/>
      <c r="M169" s="23"/>
      <c r="N169" s="34"/>
      <c r="O169" s="23"/>
    </row>
    <row r="170" spans="12:15" ht="38.25" x14ac:dyDescent="0.25">
      <c r="L170" s="34"/>
      <c r="M170" s="23"/>
      <c r="N170" s="34"/>
      <c r="O170" s="23"/>
    </row>
    <row r="171" spans="12:15" ht="38.25" x14ac:dyDescent="0.25">
      <c r="L171" s="34"/>
      <c r="M171" s="23"/>
      <c r="N171" s="34"/>
      <c r="O171" s="23"/>
    </row>
    <row r="172" spans="12:15" ht="38.25" x14ac:dyDescent="0.25">
      <c r="L172" s="35"/>
      <c r="M172" s="23"/>
      <c r="N172" s="35"/>
      <c r="O172" s="23"/>
    </row>
    <row r="173" spans="12:15" ht="38.25" x14ac:dyDescent="0.25">
      <c r="L173" s="35"/>
      <c r="M173" s="23"/>
      <c r="N173" s="35"/>
      <c r="O173" s="23"/>
    </row>
    <row r="174" spans="12:15" ht="38.25" x14ac:dyDescent="0.25">
      <c r="L174" s="35"/>
      <c r="M174" s="23"/>
      <c r="N174" s="35"/>
      <c r="O174" s="23"/>
    </row>
    <row r="175" spans="12:15" ht="38.25" x14ac:dyDescent="0.25">
      <c r="L175" s="35"/>
      <c r="M175" s="23"/>
      <c r="N175" s="35"/>
      <c r="O175" s="23"/>
    </row>
    <row r="176" spans="12:15" ht="38.25" x14ac:dyDescent="0.25">
      <c r="L176" s="35"/>
      <c r="M176" s="23"/>
      <c r="N176" s="35"/>
      <c r="O176" s="23"/>
    </row>
    <row r="177" spans="12:15" ht="38.25" x14ac:dyDescent="0.25">
      <c r="L177" s="35"/>
      <c r="M177" s="23"/>
      <c r="N177" s="35"/>
      <c r="O177" s="23"/>
    </row>
    <row r="178" spans="12:15" ht="38.25" x14ac:dyDescent="0.25">
      <c r="L178" s="35"/>
      <c r="M178" s="23"/>
      <c r="N178" s="35"/>
      <c r="O178" s="23"/>
    </row>
    <row r="179" spans="12:15" ht="38.25" x14ac:dyDescent="0.25">
      <c r="L179" s="35"/>
      <c r="M179" s="23"/>
      <c r="N179" s="35"/>
      <c r="O179" s="23"/>
    </row>
    <row r="180" spans="12:15" ht="38.25" x14ac:dyDescent="0.25">
      <c r="L180" s="35"/>
      <c r="M180" s="23"/>
      <c r="N180" s="35"/>
      <c r="O180" s="23"/>
    </row>
    <row r="181" spans="12:15" ht="38.25" x14ac:dyDescent="0.25">
      <c r="L181" s="35"/>
      <c r="M181" s="23"/>
      <c r="N181" s="35"/>
      <c r="O181" s="23"/>
    </row>
    <row r="182" spans="12:15" ht="38.25" x14ac:dyDescent="0.25">
      <c r="L182" s="35"/>
      <c r="M182" s="23"/>
      <c r="N182" s="35"/>
      <c r="O182" s="23"/>
    </row>
    <row r="183" spans="12:15" ht="38.25" x14ac:dyDescent="0.25">
      <c r="L183" s="35"/>
      <c r="M183" s="23"/>
      <c r="N183" s="35"/>
      <c r="O183" s="23"/>
    </row>
    <row r="184" spans="12:15" ht="38.25" x14ac:dyDescent="0.25">
      <c r="L184" s="35"/>
      <c r="M184" s="23"/>
      <c r="N184" s="35"/>
      <c r="O184" s="23"/>
    </row>
    <row r="185" spans="12:15" ht="38.25" x14ac:dyDescent="0.25">
      <c r="L185" s="35"/>
      <c r="M185" s="23"/>
      <c r="N185" s="35"/>
      <c r="O185" s="23"/>
    </row>
    <row r="186" spans="12:15" ht="38.25" x14ac:dyDescent="0.25">
      <c r="L186" s="35"/>
      <c r="M186" s="23"/>
      <c r="N186" s="35"/>
      <c r="O186" s="23"/>
    </row>
    <row r="187" spans="12:15" ht="38.25" x14ac:dyDescent="0.25">
      <c r="L187" s="35"/>
      <c r="M187" s="23"/>
      <c r="N187" s="35"/>
      <c r="O187" s="23"/>
    </row>
    <row r="188" spans="12:15" ht="38.25" x14ac:dyDescent="0.25">
      <c r="L188" s="35"/>
      <c r="M188" s="23"/>
      <c r="N188" s="35"/>
      <c r="O188" s="23"/>
    </row>
    <row r="189" spans="12:15" ht="38.25" x14ac:dyDescent="0.25">
      <c r="L189" s="35"/>
      <c r="M189" s="23"/>
      <c r="N189" s="35"/>
      <c r="O189" s="23"/>
    </row>
    <row r="190" spans="12:15" ht="38.25" x14ac:dyDescent="0.25">
      <c r="L190" s="35"/>
      <c r="M190" s="23"/>
      <c r="N190" s="35"/>
      <c r="O190" s="23"/>
    </row>
    <row r="191" spans="12:15" ht="38.25" x14ac:dyDescent="0.25">
      <c r="L191" s="35"/>
      <c r="M191" s="23"/>
      <c r="N191" s="35"/>
      <c r="O191" s="23"/>
    </row>
    <row r="192" spans="12:15" ht="38.25" x14ac:dyDescent="0.25">
      <c r="L192" s="35"/>
      <c r="M192" s="23"/>
      <c r="N192" s="35"/>
      <c r="O192" s="23"/>
    </row>
    <row r="193" spans="12:15" ht="38.25" x14ac:dyDescent="0.25">
      <c r="L193" s="35"/>
      <c r="M193" s="23"/>
      <c r="N193" s="35"/>
      <c r="O193" s="23"/>
    </row>
    <row r="194" spans="12:15" ht="38.25" x14ac:dyDescent="0.25">
      <c r="L194" s="35"/>
      <c r="M194" s="23"/>
      <c r="N194" s="35"/>
      <c r="O194" s="23"/>
    </row>
    <row r="195" spans="12:15" ht="38.25" x14ac:dyDescent="0.25">
      <c r="L195" s="35"/>
      <c r="M195" s="23"/>
      <c r="N195" s="35"/>
      <c r="O195" s="23"/>
    </row>
    <row r="196" spans="12:15" ht="38.25" x14ac:dyDescent="0.25">
      <c r="L196" s="35"/>
      <c r="M196" s="23"/>
      <c r="N196" s="35"/>
      <c r="O196" s="23"/>
    </row>
    <row r="197" spans="12:15" ht="38.25" x14ac:dyDescent="0.25">
      <c r="L197" s="35"/>
      <c r="M197" s="23"/>
      <c r="N197" s="35"/>
      <c r="O197" s="23"/>
    </row>
    <row r="198" spans="12:15" ht="38.25" x14ac:dyDescent="0.25">
      <c r="L198" s="35"/>
      <c r="M198" s="23"/>
      <c r="N198" s="35"/>
      <c r="O198" s="23"/>
    </row>
    <row r="199" spans="12:15" ht="38.25" x14ac:dyDescent="0.25">
      <c r="L199" s="35"/>
      <c r="M199" s="23"/>
      <c r="N199" s="35"/>
      <c r="O199" s="23"/>
    </row>
    <row r="200" spans="12:15" ht="38.25" x14ac:dyDescent="0.25">
      <c r="L200" s="35"/>
      <c r="M200" s="23"/>
      <c r="N200" s="35"/>
      <c r="O200" s="23"/>
    </row>
    <row r="201" spans="12:15" ht="38.25" x14ac:dyDescent="0.25">
      <c r="L201" s="35"/>
      <c r="M201" s="23"/>
      <c r="N201" s="35"/>
      <c r="O201" s="23"/>
    </row>
    <row r="202" spans="12:15" ht="38.25" x14ac:dyDescent="0.25">
      <c r="L202" s="35"/>
      <c r="M202" s="23"/>
      <c r="N202" s="35"/>
      <c r="O202" s="23"/>
    </row>
    <row r="203" spans="12:15" ht="38.25" x14ac:dyDescent="0.25">
      <c r="L203" s="35"/>
      <c r="M203" s="23"/>
      <c r="N203" s="35"/>
      <c r="O203" s="23"/>
    </row>
    <row r="204" spans="12:15" ht="38.25" x14ac:dyDescent="0.25">
      <c r="L204" s="35"/>
      <c r="M204" s="23"/>
      <c r="N204" s="35"/>
      <c r="O204" s="23"/>
    </row>
    <row r="205" spans="12:15" ht="38.25" x14ac:dyDescent="0.25">
      <c r="L205" s="35"/>
      <c r="M205" s="23"/>
      <c r="N205" s="35"/>
      <c r="O205" s="23"/>
    </row>
    <row r="206" spans="12:15" ht="38.25" x14ac:dyDescent="0.25">
      <c r="L206" s="35"/>
      <c r="M206" s="23"/>
      <c r="N206" s="35"/>
      <c r="O206" s="23"/>
    </row>
    <row r="207" spans="12:15" ht="38.25" x14ac:dyDescent="0.25">
      <c r="L207" s="35"/>
      <c r="M207" s="23"/>
      <c r="N207" s="35"/>
      <c r="O207" s="23"/>
    </row>
    <row r="208" spans="12:15" ht="38.25" x14ac:dyDescent="0.25">
      <c r="L208" s="35"/>
      <c r="M208" s="23"/>
      <c r="N208" s="35"/>
      <c r="O208" s="23"/>
    </row>
    <row r="209" spans="12:15" ht="38.25" x14ac:dyDescent="0.25">
      <c r="L209" s="35"/>
      <c r="M209" s="23"/>
      <c r="N209" s="35"/>
      <c r="O209" s="23"/>
    </row>
    <row r="210" spans="12:15" ht="38.25" x14ac:dyDescent="0.25">
      <c r="L210" s="35"/>
      <c r="M210" s="23"/>
      <c r="N210" s="35"/>
      <c r="O210" s="23"/>
    </row>
    <row r="211" spans="12:15" ht="38.25" x14ac:dyDescent="0.25">
      <c r="L211" s="35"/>
      <c r="M211" s="23"/>
      <c r="N211" s="35"/>
      <c r="O211" s="23"/>
    </row>
    <row r="212" spans="12:15" ht="38.25" x14ac:dyDescent="0.25">
      <c r="L212" s="35"/>
      <c r="M212" s="23"/>
      <c r="N212" s="35"/>
      <c r="O212" s="23"/>
    </row>
    <row r="213" spans="12:15" ht="38.25" x14ac:dyDescent="0.25">
      <c r="L213" s="35"/>
      <c r="M213" s="23"/>
      <c r="N213" s="35"/>
      <c r="O213" s="23"/>
    </row>
    <row r="214" spans="12:15" ht="38.25" x14ac:dyDescent="0.25">
      <c r="L214" s="35"/>
      <c r="M214" s="23"/>
      <c r="N214" s="35"/>
      <c r="O214" s="23"/>
    </row>
    <row r="215" spans="12:15" ht="21.75" x14ac:dyDescent="0.25">
      <c r="L215" s="35"/>
      <c r="M215" s="36"/>
      <c r="N215" s="35"/>
      <c r="O215" s="36"/>
    </row>
    <row r="216" spans="12:15" ht="21.75" x14ac:dyDescent="0.25">
      <c r="L216" s="35"/>
      <c r="M216" s="36"/>
      <c r="N216" s="35"/>
      <c r="O216" s="36"/>
    </row>
    <row r="217" spans="12:15" ht="21.75" x14ac:dyDescent="0.25">
      <c r="L217" s="35"/>
      <c r="M217" s="36"/>
      <c r="N217" s="35"/>
      <c r="O217" s="36"/>
    </row>
    <row r="218" spans="12:15" ht="21.75" x14ac:dyDescent="0.25">
      <c r="L218" s="35"/>
      <c r="M218" s="36"/>
      <c r="N218" s="35"/>
      <c r="O218" s="36"/>
    </row>
    <row r="219" spans="12:15" ht="21.75" x14ac:dyDescent="0.25">
      <c r="L219" s="35"/>
      <c r="M219" s="36"/>
      <c r="N219" s="35"/>
      <c r="O219" s="36"/>
    </row>
    <row r="220" spans="12:15" ht="21.75" x14ac:dyDescent="0.25">
      <c r="L220" s="35"/>
      <c r="M220" s="36"/>
      <c r="N220" s="35"/>
      <c r="O220" s="36"/>
    </row>
    <row r="221" spans="12:15" ht="21.75" x14ac:dyDescent="0.25">
      <c r="L221" s="35"/>
      <c r="M221" s="36"/>
      <c r="N221" s="35"/>
      <c r="O221" s="36"/>
    </row>
    <row r="222" spans="12:15" ht="21.75" x14ac:dyDescent="0.25">
      <c r="L222" s="35"/>
      <c r="M222" s="36"/>
      <c r="N222" s="35"/>
      <c r="O222" s="36"/>
    </row>
  </sheetData>
  <sheetProtection sheet="1" objects="1" scenarios="1" formatCells="0" selectLockedCells="1" selectUnlockedCells="1"/>
  <mergeCells count="8">
    <mergeCell ref="G1:O1"/>
    <mergeCell ref="G2:I2"/>
    <mergeCell ref="L5:M5"/>
    <mergeCell ref="N5:O5"/>
    <mergeCell ref="L3:M4"/>
    <mergeCell ref="N3:O4"/>
    <mergeCell ref="J2:K2"/>
    <mergeCell ref="J4:K4"/>
  </mergeCells>
  <conditionalFormatting sqref="L6:O177">
    <cfRule type="notContainsBlanks" dxfId="0" priority="3">
      <formula>LEN(TRIM(L6))&gt;0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Drop Down 2">
              <controlPr defaultSize="0" autoLine="0" autoPict="0">
                <anchor moveWithCells="1">
                  <from>
                    <xdr:col>9</xdr:col>
                    <xdr:colOff>628650</xdr:colOff>
                    <xdr:row>2</xdr:row>
                    <xdr:rowOff>9525</xdr:rowOff>
                  </from>
                  <to>
                    <xdr:col>10</xdr:col>
                    <xdr:colOff>771525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9"/>
  <sheetViews>
    <sheetView showRowColHeaders="0" zoomScale="115" zoomScaleNormal="115" workbookViewId="0">
      <selection activeCell="D5" sqref="D5"/>
    </sheetView>
  </sheetViews>
  <sheetFormatPr baseColWidth="10" defaultRowHeight="15" x14ac:dyDescent="0.25"/>
  <cols>
    <col min="1" max="1" width="11.42578125" style="49"/>
    <col min="2" max="2" width="8.85546875" style="49" customWidth="1"/>
    <col min="3" max="3" width="7.28515625" style="51" customWidth="1"/>
    <col min="4" max="4" width="12.85546875" style="49" customWidth="1"/>
    <col min="5" max="5" width="4.28515625" style="50" customWidth="1"/>
    <col min="6" max="6" width="12.85546875" style="49" customWidth="1"/>
    <col min="7" max="7" width="4.28515625" style="50" customWidth="1"/>
    <col min="8" max="8" width="12.85546875" style="49" customWidth="1"/>
    <col min="9" max="9" width="4.28515625" style="50" customWidth="1"/>
    <col min="10" max="10" width="12.85546875" style="49" customWidth="1"/>
    <col min="11" max="11" width="4.28515625" style="50" customWidth="1"/>
    <col min="12" max="12" width="12.85546875" style="49" customWidth="1"/>
    <col min="13" max="13" width="4.28515625" style="50" customWidth="1"/>
    <col min="14" max="14" width="12.85546875" style="49" customWidth="1"/>
    <col min="15" max="15" width="4.28515625" style="50" customWidth="1"/>
    <col min="16" max="16" width="12.85546875" style="49" customWidth="1"/>
    <col min="17" max="17" width="4.28515625" style="50" customWidth="1"/>
    <col min="18" max="18" width="12.85546875" style="49" customWidth="1"/>
    <col min="19" max="16384" width="11.42578125" style="49"/>
  </cols>
  <sheetData>
    <row r="1" spans="1:19" ht="18.75" customHeight="1" x14ac:dyDescent="0.25">
      <c r="A1" s="109" t="s">
        <v>13</v>
      </c>
      <c r="B1" s="109"/>
    </row>
    <row r="2" spans="1:19" ht="18.75" customHeight="1" x14ac:dyDescent="0.25">
      <c r="A2" s="109"/>
      <c r="B2" s="109"/>
    </row>
    <row r="3" spans="1:19" ht="18.75" customHeight="1" x14ac:dyDescent="0.25">
      <c r="A3" s="109"/>
      <c r="B3" s="109"/>
    </row>
    <row r="4" spans="1:19" s="52" customFormat="1" ht="18.75" customHeight="1" thickBot="1" x14ac:dyDescent="0.3">
      <c r="C4" s="51" t="s">
        <v>12</v>
      </c>
      <c r="D4" s="86">
        <v>1</v>
      </c>
      <c r="E4" s="53"/>
      <c r="F4" s="86">
        <v>2</v>
      </c>
      <c r="G4" s="53"/>
      <c r="H4" s="86">
        <v>3</v>
      </c>
      <c r="I4" s="53"/>
      <c r="J4" s="86">
        <v>4</v>
      </c>
      <c r="K4" s="53"/>
      <c r="L4" s="86">
        <v>5</v>
      </c>
      <c r="M4" s="53"/>
      <c r="N4" s="86">
        <v>6</v>
      </c>
      <c r="O4" s="53"/>
      <c r="P4" s="86">
        <v>7</v>
      </c>
      <c r="Q4" s="53"/>
      <c r="R4" s="86">
        <v>8</v>
      </c>
    </row>
    <row r="5" spans="1:19" ht="18.75" customHeight="1" thickTop="1" x14ac:dyDescent="0.25">
      <c r="C5" s="51">
        <v>1</v>
      </c>
      <c r="D5" s="57"/>
      <c r="E5" s="54"/>
      <c r="F5" s="57"/>
      <c r="G5" s="54"/>
      <c r="H5" s="57"/>
      <c r="I5" s="54"/>
      <c r="J5" s="57"/>
      <c r="K5" s="54"/>
      <c r="L5" s="57"/>
      <c r="M5" s="54"/>
      <c r="N5" s="57"/>
      <c r="O5" s="54"/>
      <c r="P5" s="57"/>
      <c r="Q5" s="54"/>
      <c r="R5" s="57"/>
      <c r="S5" s="55"/>
    </row>
    <row r="6" spans="1:19" ht="18.75" customHeight="1" x14ac:dyDescent="0.25">
      <c r="C6" s="51">
        <v>2</v>
      </c>
      <c r="D6" s="58"/>
      <c r="E6" s="54"/>
      <c r="F6" s="58"/>
      <c r="G6" s="54"/>
      <c r="H6" s="58"/>
      <c r="I6" s="54"/>
      <c r="J6" s="58"/>
      <c r="K6" s="54"/>
      <c r="L6" s="58"/>
      <c r="M6" s="54"/>
      <c r="N6" s="58"/>
      <c r="O6" s="54"/>
      <c r="P6" s="58"/>
      <c r="Q6" s="54"/>
      <c r="R6" s="58"/>
      <c r="S6" s="55"/>
    </row>
    <row r="7" spans="1:19" ht="18.75" customHeight="1" x14ac:dyDescent="0.25">
      <c r="C7" s="51">
        <v>3</v>
      </c>
      <c r="D7" s="58"/>
      <c r="E7" s="54"/>
      <c r="F7" s="58"/>
      <c r="G7" s="54"/>
      <c r="H7" s="58"/>
      <c r="I7" s="54"/>
      <c r="J7" s="58"/>
      <c r="K7" s="54"/>
      <c r="L7" s="58"/>
      <c r="M7" s="54"/>
      <c r="N7" s="58"/>
      <c r="O7" s="54"/>
      <c r="P7" s="58"/>
      <c r="Q7" s="54"/>
      <c r="R7" s="58"/>
      <c r="S7" s="55"/>
    </row>
    <row r="8" spans="1:19" ht="18.75" customHeight="1" x14ac:dyDescent="0.25">
      <c r="C8" s="51">
        <v>4</v>
      </c>
      <c r="D8" s="58"/>
      <c r="E8" s="54"/>
      <c r="F8" s="58"/>
      <c r="G8" s="54"/>
      <c r="H8" s="58"/>
      <c r="I8" s="54"/>
      <c r="J8" s="58"/>
      <c r="K8" s="54"/>
      <c r="L8" s="58"/>
      <c r="M8" s="54"/>
      <c r="N8" s="58"/>
      <c r="O8" s="54"/>
      <c r="P8" s="58"/>
      <c r="Q8" s="54"/>
      <c r="R8" s="58"/>
      <c r="S8" s="55"/>
    </row>
    <row r="9" spans="1:19" ht="18.75" customHeight="1" x14ac:dyDescent="0.25">
      <c r="C9" s="51">
        <v>5</v>
      </c>
      <c r="D9" s="58"/>
      <c r="E9" s="54"/>
      <c r="F9" s="58"/>
      <c r="G9" s="54"/>
      <c r="H9" s="58"/>
      <c r="I9" s="54"/>
      <c r="J9" s="58"/>
      <c r="K9" s="54"/>
      <c r="L9" s="58"/>
      <c r="M9" s="54"/>
      <c r="N9" s="58"/>
      <c r="O9" s="54"/>
      <c r="P9" s="58"/>
      <c r="Q9" s="54"/>
      <c r="R9" s="58"/>
      <c r="S9" s="55"/>
    </row>
    <row r="10" spans="1:19" ht="18.75" customHeight="1" x14ac:dyDescent="0.25">
      <c r="C10" s="51">
        <v>6</v>
      </c>
      <c r="D10" s="58"/>
      <c r="E10" s="54"/>
      <c r="F10" s="58"/>
      <c r="G10" s="54"/>
      <c r="H10" s="58"/>
      <c r="I10" s="54"/>
      <c r="J10" s="58"/>
      <c r="K10" s="54"/>
      <c r="L10" s="58"/>
      <c r="M10" s="54"/>
      <c r="N10" s="58"/>
      <c r="O10" s="54"/>
      <c r="P10" s="58"/>
      <c r="Q10" s="54"/>
      <c r="R10" s="58"/>
      <c r="S10" s="55"/>
    </row>
    <row r="11" spans="1:19" ht="18.75" customHeight="1" x14ac:dyDescent="0.25">
      <c r="C11" s="51">
        <v>7</v>
      </c>
      <c r="D11" s="58"/>
      <c r="E11" s="54"/>
      <c r="F11" s="58"/>
      <c r="G11" s="54"/>
      <c r="H11" s="58"/>
      <c r="I11" s="54"/>
      <c r="J11" s="58"/>
      <c r="K11" s="54"/>
      <c r="L11" s="58"/>
      <c r="M11" s="54"/>
      <c r="N11" s="58"/>
      <c r="O11" s="54"/>
      <c r="P11" s="58"/>
      <c r="Q11" s="54"/>
      <c r="R11" s="58"/>
      <c r="S11" s="55"/>
    </row>
    <row r="12" spans="1:19" ht="18.75" customHeight="1" x14ac:dyDescent="0.25">
      <c r="C12" s="51">
        <v>8</v>
      </c>
      <c r="D12" s="58"/>
      <c r="E12" s="54"/>
      <c r="F12" s="58"/>
      <c r="G12" s="54"/>
      <c r="H12" s="58"/>
      <c r="I12" s="54"/>
      <c r="J12" s="58"/>
      <c r="K12" s="54"/>
      <c r="L12" s="58"/>
      <c r="M12" s="54"/>
      <c r="N12" s="58"/>
      <c r="O12" s="54"/>
      <c r="P12" s="58"/>
      <c r="Q12" s="54"/>
      <c r="R12" s="58"/>
      <c r="S12" s="55"/>
    </row>
    <row r="13" spans="1:19" ht="18.75" customHeight="1" x14ac:dyDescent="0.25">
      <c r="C13" s="51">
        <v>9</v>
      </c>
      <c r="D13" s="58"/>
      <c r="E13" s="54"/>
      <c r="F13" s="58"/>
      <c r="G13" s="54"/>
      <c r="H13" s="58"/>
      <c r="I13" s="54"/>
      <c r="J13" s="58"/>
      <c r="K13" s="54"/>
      <c r="L13" s="58"/>
      <c r="M13" s="54"/>
      <c r="N13" s="58"/>
      <c r="O13" s="54"/>
      <c r="P13" s="58"/>
      <c r="Q13" s="54"/>
      <c r="R13" s="58"/>
      <c r="S13" s="55"/>
    </row>
    <row r="14" spans="1:19" ht="18.75" customHeight="1" x14ac:dyDescent="0.25">
      <c r="C14" s="51">
        <v>10</v>
      </c>
      <c r="D14" s="58"/>
      <c r="E14" s="54"/>
      <c r="F14" s="58"/>
      <c r="G14" s="54"/>
      <c r="H14" s="58"/>
      <c r="I14" s="54"/>
      <c r="J14" s="58"/>
      <c r="K14" s="54"/>
      <c r="L14" s="58"/>
      <c r="M14" s="54"/>
      <c r="N14" s="58"/>
      <c r="O14" s="54"/>
      <c r="P14" s="58"/>
      <c r="Q14" s="54"/>
      <c r="R14" s="58"/>
      <c r="S14" s="55"/>
    </row>
    <row r="15" spans="1:19" ht="18.75" customHeight="1" x14ac:dyDescent="0.25">
      <c r="C15" s="51">
        <v>11</v>
      </c>
      <c r="D15" s="58"/>
      <c r="E15" s="54"/>
      <c r="F15" s="58"/>
      <c r="G15" s="54"/>
      <c r="H15" s="58"/>
      <c r="I15" s="54"/>
      <c r="J15" s="58"/>
      <c r="K15" s="54"/>
      <c r="L15" s="58"/>
      <c r="M15" s="54"/>
      <c r="N15" s="58"/>
      <c r="O15" s="54"/>
      <c r="P15" s="58"/>
      <c r="Q15" s="54"/>
      <c r="R15" s="58"/>
      <c r="S15" s="55"/>
    </row>
    <row r="16" spans="1:19" ht="18.75" customHeight="1" x14ac:dyDescent="0.25">
      <c r="C16" s="51">
        <v>12</v>
      </c>
      <c r="D16" s="58"/>
      <c r="E16" s="54"/>
      <c r="F16" s="58"/>
      <c r="G16" s="54"/>
      <c r="H16" s="58"/>
      <c r="I16" s="54"/>
      <c r="J16" s="58"/>
      <c r="K16" s="54"/>
      <c r="L16" s="58"/>
      <c r="M16" s="54"/>
      <c r="N16" s="58"/>
      <c r="O16" s="54"/>
      <c r="P16" s="58"/>
      <c r="Q16" s="54"/>
      <c r="R16" s="58"/>
      <c r="S16" s="55"/>
    </row>
    <row r="17" spans="3:19" ht="18.75" customHeight="1" x14ac:dyDescent="0.25">
      <c r="C17" s="51">
        <v>13</v>
      </c>
      <c r="D17" s="58"/>
      <c r="E17" s="54"/>
      <c r="F17" s="58"/>
      <c r="G17" s="54"/>
      <c r="H17" s="58"/>
      <c r="I17" s="54"/>
      <c r="J17" s="58"/>
      <c r="K17" s="54"/>
      <c r="L17" s="58"/>
      <c r="M17" s="54"/>
      <c r="N17" s="58"/>
      <c r="O17" s="54"/>
      <c r="P17" s="58"/>
      <c r="Q17" s="54"/>
      <c r="R17" s="58"/>
      <c r="S17" s="55"/>
    </row>
    <row r="18" spans="3:19" ht="18.75" customHeight="1" x14ac:dyDescent="0.25">
      <c r="C18" s="51">
        <v>14</v>
      </c>
      <c r="D18" s="58"/>
      <c r="E18" s="54"/>
      <c r="F18" s="58"/>
      <c r="G18" s="54"/>
      <c r="H18" s="58"/>
      <c r="I18" s="54"/>
      <c r="J18" s="58"/>
      <c r="K18" s="54"/>
      <c r="L18" s="58"/>
      <c r="M18" s="54"/>
      <c r="N18" s="58"/>
      <c r="O18" s="54"/>
      <c r="P18" s="58"/>
      <c r="Q18" s="54"/>
      <c r="R18" s="58"/>
      <c r="S18" s="55"/>
    </row>
    <row r="19" spans="3:19" ht="18.75" customHeight="1" x14ac:dyDescent="0.25">
      <c r="C19" s="51">
        <v>15</v>
      </c>
      <c r="D19" s="58"/>
      <c r="E19" s="54"/>
      <c r="F19" s="58"/>
      <c r="G19" s="54"/>
      <c r="H19" s="58"/>
      <c r="I19" s="54"/>
      <c r="J19" s="58"/>
      <c r="K19" s="54"/>
      <c r="L19" s="58"/>
      <c r="M19" s="54"/>
      <c r="N19" s="58"/>
      <c r="O19" s="54"/>
      <c r="P19" s="58"/>
      <c r="Q19" s="54"/>
      <c r="R19" s="58"/>
      <c r="S19" s="55"/>
    </row>
    <row r="20" spans="3:19" ht="18.75" customHeight="1" x14ac:dyDescent="0.25">
      <c r="C20" s="51">
        <v>16</v>
      </c>
      <c r="D20" s="58"/>
      <c r="E20" s="54"/>
      <c r="F20" s="58"/>
      <c r="G20" s="54"/>
      <c r="H20" s="58"/>
      <c r="I20" s="54"/>
      <c r="J20" s="58"/>
      <c r="K20" s="54"/>
      <c r="L20" s="58"/>
      <c r="M20" s="54"/>
      <c r="N20" s="58"/>
      <c r="O20" s="54"/>
      <c r="P20" s="58"/>
      <c r="Q20" s="54"/>
      <c r="R20" s="58"/>
      <c r="S20" s="55"/>
    </row>
    <row r="21" spans="3:19" ht="18.75" customHeight="1" x14ac:dyDescent="0.25">
      <c r="C21" s="51">
        <v>17</v>
      </c>
      <c r="D21" s="58"/>
      <c r="E21" s="54"/>
      <c r="F21" s="58"/>
      <c r="G21" s="54"/>
      <c r="H21" s="58"/>
      <c r="I21" s="54"/>
      <c r="J21" s="58"/>
      <c r="K21" s="54"/>
      <c r="L21" s="58"/>
      <c r="M21" s="54"/>
      <c r="N21" s="58"/>
      <c r="O21" s="54"/>
      <c r="P21" s="58"/>
      <c r="Q21" s="54"/>
      <c r="R21" s="58"/>
      <c r="S21" s="55"/>
    </row>
    <row r="22" spans="3:19" ht="18.75" customHeight="1" x14ac:dyDescent="0.25">
      <c r="C22" s="51">
        <v>18</v>
      </c>
      <c r="D22" s="58"/>
      <c r="E22" s="54"/>
      <c r="F22" s="58"/>
      <c r="G22" s="54"/>
      <c r="H22" s="58"/>
      <c r="I22" s="54"/>
      <c r="J22" s="58"/>
      <c r="K22" s="54"/>
      <c r="L22" s="58"/>
      <c r="M22" s="54"/>
      <c r="N22" s="58"/>
      <c r="O22" s="54"/>
      <c r="P22" s="58"/>
      <c r="Q22" s="54"/>
      <c r="R22" s="58"/>
      <c r="S22" s="55"/>
    </row>
    <row r="23" spans="3:19" ht="18.75" customHeight="1" x14ac:dyDescent="0.25">
      <c r="C23" s="51">
        <v>19</v>
      </c>
      <c r="D23" s="58"/>
      <c r="E23" s="54"/>
      <c r="F23" s="58"/>
      <c r="G23" s="54"/>
      <c r="H23" s="58"/>
      <c r="I23" s="54"/>
      <c r="J23" s="58"/>
      <c r="K23" s="54"/>
      <c r="L23" s="58"/>
      <c r="M23" s="54"/>
      <c r="N23" s="58"/>
      <c r="O23" s="54"/>
      <c r="P23" s="58"/>
      <c r="Q23" s="54"/>
      <c r="R23" s="58"/>
      <c r="S23" s="55"/>
    </row>
    <row r="24" spans="3:19" ht="18.75" customHeight="1" x14ac:dyDescent="0.25">
      <c r="C24" s="51">
        <v>20</v>
      </c>
      <c r="D24" s="58"/>
      <c r="E24" s="54"/>
      <c r="F24" s="58"/>
      <c r="G24" s="54"/>
      <c r="H24" s="58"/>
      <c r="I24" s="54"/>
      <c r="J24" s="58"/>
      <c r="K24" s="54"/>
      <c r="L24" s="58"/>
      <c r="M24" s="54"/>
      <c r="N24" s="58"/>
      <c r="O24" s="54"/>
      <c r="P24" s="58"/>
      <c r="Q24" s="54"/>
      <c r="R24" s="58"/>
      <c r="S24" s="55"/>
    </row>
    <row r="25" spans="3:19" ht="18.75" customHeight="1" x14ac:dyDescent="0.25">
      <c r="C25" s="51">
        <v>21</v>
      </c>
      <c r="D25" s="58"/>
      <c r="E25" s="54"/>
      <c r="F25" s="58"/>
      <c r="G25" s="54"/>
      <c r="H25" s="58"/>
      <c r="I25" s="54"/>
      <c r="J25" s="58"/>
      <c r="K25" s="54"/>
      <c r="L25" s="58"/>
      <c r="M25" s="54"/>
      <c r="N25" s="58"/>
      <c r="O25" s="54"/>
      <c r="P25" s="58"/>
      <c r="Q25" s="54"/>
      <c r="R25" s="58"/>
      <c r="S25" s="55"/>
    </row>
    <row r="26" spans="3:19" ht="18.75" customHeight="1" x14ac:dyDescent="0.25">
      <c r="C26" s="51">
        <v>22</v>
      </c>
      <c r="D26" s="58"/>
      <c r="E26" s="54"/>
      <c r="F26" s="58"/>
      <c r="G26" s="54"/>
      <c r="H26" s="58"/>
      <c r="I26" s="54"/>
      <c r="J26" s="58"/>
      <c r="K26" s="54"/>
      <c r="L26" s="58"/>
      <c r="M26" s="54"/>
      <c r="N26" s="58"/>
      <c r="O26" s="54"/>
      <c r="P26" s="58"/>
      <c r="Q26" s="54"/>
      <c r="R26" s="58"/>
      <c r="S26" s="55"/>
    </row>
    <row r="27" spans="3:19" ht="18.75" customHeight="1" x14ac:dyDescent="0.25">
      <c r="C27" s="51">
        <v>23</v>
      </c>
      <c r="D27" s="58"/>
      <c r="E27" s="54"/>
      <c r="F27" s="58"/>
      <c r="G27" s="54"/>
      <c r="H27" s="58"/>
      <c r="I27" s="54"/>
      <c r="J27" s="58"/>
      <c r="K27" s="54"/>
      <c r="L27" s="58"/>
      <c r="M27" s="54"/>
      <c r="N27" s="58"/>
      <c r="O27" s="54"/>
      <c r="P27" s="58"/>
      <c r="Q27" s="54"/>
      <c r="R27" s="58"/>
      <c r="S27" s="55"/>
    </row>
    <row r="28" spans="3:19" ht="18.75" customHeight="1" thickBot="1" x14ac:dyDescent="0.3">
      <c r="C28" s="51">
        <v>24</v>
      </c>
      <c r="D28" s="59"/>
      <c r="E28" s="54"/>
      <c r="F28" s="59"/>
      <c r="G28" s="54"/>
      <c r="H28" s="59"/>
      <c r="I28" s="54"/>
      <c r="J28" s="59"/>
      <c r="K28" s="54"/>
      <c r="L28" s="59"/>
      <c r="M28" s="54"/>
      <c r="N28" s="59"/>
      <c r="O28" s="54"/>
      <c r="P28" s="59"/>
      <c r="Q28" s="54"/>
      <c r="R28" s="59"/>
      <c r="S28" s="55"/>
    </row>
    <row r="29" spans="3:19" ht="15.75" thickTop="1" x14ac:dyDescent="0.25">
      <c r="D29" s="55"/>
      <c r="E29" s="56"/>
      <c r="F29" s="55"/>
      <c r="G29" s="56"/>
      <c r="H29" s="55"/>
      <c r="I29" s="56"/>
      <c r="J29" s="55"/>
      <c r="K29" s="56"/>
      <c r="L29" s="55"/>
      <c r="M29" s="56"/>
      <c r="N29" s="55"/>
      <c r="O29" s="56"/>
      <c r="P29" s="55"/>
      <c r="Q29" s="56"/>
      <c r="R29" s="55"/>
      <c r="S29" s="55"/>
    </row>
  </sheetData>
  <sheetProtection sheet="1" objects="1" scenarios="1" selectLockedCells="1"/>
  <mergeCells count="1">
    <mergeCell ref="A1:B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HOME</vt:lpstr>
      <vt:lpstr>Cricket</vt:lpstr>
      <vt:lpstr>X01</vt:lpstr>
      <vt:lpstr>PLAYERS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AviaMC</dc:creator>
  <cp:lastModifiedBy>a</cp:lastModifiedBy>
  <cp:lastPrinted>2012-10-19T10:08:01Z</cp:lastPrinted>
  <dcterms:created xsi:type="dcterms:W3CDTF">2012-10-18T06:36:57Z</dcterms:created>
  <dcterms:modified xsi:type="dcterms:W3CDTF">2012-10-28T00:29:03Z</dcterms:modified>
</cp:coreProperties>
</file>