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7695" yWindow="0" windowWidth="14805" windowHeight="8010" activeTab="1"/>
  </bookViews>
  <sheets>
    <sheet name="FRAIS KM" sheetId="3" r:id="rId1"/>
    <sheet name="Frais KM - Tableau" sheetId="6" r:id="rId2"/>
    <sheet name="BAREME KM" sheetId="5" r:id="rId3"/>
  </sheets>
  <calcPr calcId="144525"/>
</workbook>
</file>

<file path=xl/calcChain.xml><?xml version="1.0" encoding="utf-8"?>
<calcChain xmlns="http://schemas.openxmlformats.org/spreadsheetml/2006/main">
  <c r="G2" i="6" l="1"/>
  <c r="B9" i="5" l="1"/>
  <c r="C33" i="5" l="1"/>
  <c r="C36" i="5" l="1"/>
  <c r="C34" i="5"/>
  <c r="C35" i="5" s="1"/>
  <c r="C37" i="5" s="1"/>
  <c r="C39" i="5" s="1"/>
  <c r="B15" i="3" l="1"/>
</calcChain>
</file>

<file path=xl/sharedStrings.xml><?xml version="1.0" encoding="utf-8"?>
<sst xmlns="http://schemas.openxmlformats.org/spreadsheetml/2006/main" count="61" uniqueCount="43">
  <si>
    <t>Somme</t>
  </si>
  <si>
    <t>TOTAL:</t>
  </si>
  <si>
    <t>Note</t>
  </si>
  <si>
    <t>Puissance CV :</t>
  </si>
  <si>
    <t>6 CV</t>
  </si>
  <si>
    <t>Véhicule 100% électrique ?</t>
  </si>
  <si>
    <t>non</t>
  </si>
  <si>
    <t>Votre estimation de km pour l'année :</t>
  </si>
  <si>
    <t>plus de 20 000 km</t>
  </si>
  <si>
    <t>Coefficient applicable :</t>
  </si>
  <si>
    <t>Barème kilométrique véhicules thermiques et hybrides</t>
  </si>
  <si>
    <t xml:space="preserve">Distance : </t>
  </si>
  <si>
    <t>moins de 5001 km</t>
  </si>
  <si>
    <t>de 5001 à 20 000 km</t>
  </si>
  <si>
    <t>Puissance administrative 
(en CV)</t>
  </si>
  <si>
    <t>Distance multipliée par :</t>
  </si>
  <si>
    <t>Plus indemnité fixe annuelle :</t>
  </si>
  <si>
    <t>3 CV et moins</t>
  </si>
  <si>
    <t>4 CV</t>
  </si>
  <si>
    <t>5 CV</t>
  </si>
  <si>
    <t>7 CV et plus</t>
  </si>
  <si>
    <t>Barème kilométrique véhicules électriques</t>
  </si>
  <si>
    <t>Paramètres</t>
  </si>
  <si>
    <t>Si vous changez de véhicule en cours d'année, repartez d'un fichier vierge.</t>
  </si>
  <si>
    <t>Calcul régul fin d'année :</t>
  </si>
  <si>
    <t>km réalisés :</t>
  </si>
  <si>
    <t>tranche réelle :</t>
  </si>
  <si>
    <t>coeff correct :</t>
  </si>
  <si>
    <t>calcul frais km total :</t>
  </si>
  <si>
    <t>+ indemnité fixe annuelle :</t>
  </si>
  <si>
    <t>(si applicable)</t>
  </si>
  <si>
    <t>total :</t>
  </si>
  <si>
    <t>déjà versé :</t>
  </si>
  <si>
    <t>régul à prévoir :</t>
  </si>
  <si>
    <t>Adresse de départ</t>
  </si>
  <si>
    <t>Adresse d'arrivée</t>
  </si>
  <si>
    <t>Nom de l'entreprise</t>
  </si>
  <si>
    <t>AR?</t>
  </si>
  <si>
    <t>Date</t>
  </si>
  <si>
    <t>x</t>
  </si>
  <si>
    <t>10 rue Rivoli, Paris</t>
  </si>
  <si>
    <t>Rouen</t>
  </si>
  <si>
    <t xml:space="preserve"> &lt;!DOCTYPE html&gt;&lt;html lang="en" dir="ltr" data-tcc-ignore=""&gt;&lt;head&gt;&lt;title&gt;Home&lt;/title&gt;&lt;meta http-equiv="content-type" content="text/html; charset=UTF-8"&gt;&lt;meta http-equiv="X-UA-Compatible" content="IE=edge,chrome=1"&gt;&lt;link rel="stylesheet" type="text/css" href="//fonts.googleapis.com/css?family=Fredericka+the+Great|Allura|Amatic+SC|Arizonia|Averia+Sans+Libre|Cabin+Sketch|Francois+One|Jacques+Francois+Shadow|Josefin+Slab|Kaushan+Script|Love+Ya+Like+A+Sister|Merriweather|Offside|Open+Sans|Open+Sans+Condensed|Oswald|Over+the+Rainbow|Pacifico|Romanesco|Sacramento|Seaweed+Script|Special+Elite"&gt;&lt;link rel="stylesheet" type="text/css" href="//fonts.googleapis.com/css?family=Open+Sans"&gt;&lt;link rel="stylesheet" type="text/css" href="site.css?v="&gt;&lt;script&gt; if (typeof ($sf) === "undefined") { $sf = { baseUrl: "https://img1.wsimg.com/wst/v7/WSB7_J_20170727_0804_WSB-17024_801/v2", skin: "app", preload: 0, require: { jquery: "https://img1.wsimg.com/wst/v7/WSB7_J_20170727_0804_WSB-17024_801/v2/libs/jquery/jq.js", paths: { "wsbcore": "common/wsb/core", "knockout": "libs/knockout/knockout" } } }; } &lt;/script&gt;&lt;script id="duel" src="//img1.wsimg.com/starfield/duel/v2.5.8/duel.js?appid=O3BkA5J1#TzNCa0E1SjF2Mi41Ljdwcm9k"&gt;&lt;/script&gt;&lt;script&gt; define('jquery', ['jq!starfield/jquery.mod'], function(m) { return m; }); define('appconfig', [], { documentDownloadBaseUrl: 'http://nebula.wsimg.com' }); &lt;/script&gt;&lt;meta http-equiv="Content-Location" content="home.html"&gt;&lt;meta name="generator" content="Starfield Technologies; Go Daddy Website Builder 7.0.5350"&gt;&lt;meta property="og:type" content="website"&gt;&lt;meta property="og:title" content="Home"&gt;&lt;meta property="og:site_name" content="WebsiteNames.com, Inc."&gt;&lt;meta property="og:url" content="http://contactwebsitenames.com/home.html"&gt;&lt;meta property="og:image" content="//nebula.wsimg.com/24ac1150bcdd70a4360d6d4a475817fb?AccessKeyId=9A190EA31BAADC660A34&amp;disposition=0&amp;alloworigin=1"&gt;&lt;meta property="og:locale" content="en_AU"&gt;&lt;/head&gt;&lt;body&gt;&lt;style type="text/css"&gt; #wsb-element-00000000-0000-0000-0000-000323783882{top:483px;left:375px;position:absolute;z-index:30}#wsb-element-00000000-0000-0000-0000-000323783882 .txt{width:252px;height:364px}#wsb-element-00000000-0000-0000-0000-000323783881{top:302px;left:54px;position:absolute;z-index:26}#wsb-element-00000000-0000-0000-0000-000323783881 .wsb-image-inner{}#wsb-element-00000000-0000-0000-0000-000323783881 .wsb-image-inner div{width:220px;height:136px;position:relative;overflow:hidden}#wsb-element-00000000-0000-0000-0000-000323783881 img{position:absolute}#wsb-element-00000000-0000-0000-0000-000323783875{top:121px;left:51px;position:absolute;z-index:21}#wsb-element-00000000-0000-0000-0000-000323783875 .txt{width:894px;height:41px}#wsb-element-00000000-0000-0000-0000-000323783890{top:16px;left:844px;position:absolute;z-index:34}#wsb-element-00000000-0000-0000-0000-000323783890 .wsb-share-00000000-0000-0000-0000-000323783890{width:113px;height:38px}#wsb-element-00000000-0000-0000-0000-000323783880{top:79px;left:0px;position:absolute;z-index:23}#wsb-element-00000000-0000-0000-0000-000323783880 .wsb-line-element{width:1000px;height:20px}#wsb-element-00000000-0000-0000-0000-000323783879{top:-10px;left:0px;position:absolute;z-index:22}#wsb-element-00000000-0000-0000-0000-000323783879 .wsb-line-element{width:1000px;height:20px}#wsb-element-00000000-0000-0000-0000-000323783887{top:175px;left:30px;position:absolute;z-index:32}#wsb-element-00000000-0000-0000-0000-000323783887 .txt{width:894px;height:130px}#wsb-element-00000000-0000-0000-0000-000323783885{top:302px;left:735px;position:absolute;z-index:28}#wsb-element-00000000-0000-0000-0000-000323783885 .wsb-image-inner{}#wsb-element-00000000-0000-0000-0000-000323783885 .wsb-image-inner div{width:205px;height:141px;position:relative;overflow:hidden}#wsb-element-00000000-0000-0000-0000-000323783885 img{position:absolute}#wsb-element-00000000-0000-0000-0000-000323783872{top:18px;left:51px;position:absolute;z-index:20}#wsb-element-00000000-0000-0000-0000-000323783872 .txt{width:352px;height:27px}#wsb-element-00000000-0000-0000-0000-000323783870{top:40px;left:472px;position:absolute;z-index:17}#wsb-element-00000000-0000-0000-0000-000323783870{width:492px;height:27px}#wsb-element-00000000-0000-0000-0000-000323847412{top:302px;left:363.5px;position:absolute;z-index:35}#wsb-element-00000000-0000-0000-0000-000323847412 .wsb-image-inner{}#wsb-element-00000000-0000-0000-0000-000323847412 .wsb-image-inner div{width:269px;height:141px;position:relative;overflow:hidden}#wsb-element-00000000-0000-0000-0000-000323847412 img{position:absolute}#wsb-element-00000000-0000-0000-0000-000323783889{top:290px;left:54px;position:absolute;z-index:33}#wsb-element-00000000-0000-0000-0000-000323783889 .wsb-line-element{width:893px;height:20px}#wsb-element-00000000-0000-0000-0000-000323783884{top:483px;left:698px;position:absolute;z-index:31}#wsb-element-00000000-0000-0000-0000-000323783884 .txt{width:251px;height:224px}#wsb-element-00000000-0000-0000-0000-000323783883{top:483px;left:51px;position:absolute;z-index:29}#wsb-element-00000000-0000-0000-0000-000323783883 .txt{width:253px;height:391px} &lt;/style&gt;&lt;div class="wsb-canvas body" style="background-color: #ffffff; background-position-x: center; background-position-y: top; background-position: center top; background-repeat: no-repeat; position: fixed; top: 0; bottom: 0; left: 0; right: 0; width: 100%; height: 100%; overflow: hidden;"&gt;&lt;div class="wsb-canvas-page-container" style="position: absolute; top: 0; bottom: 0; left: 0; right: 0; width: 100%; height: 100%; overflow: auto;"&gt;&lt;div id="wsb-canvas-template-page" class="wsb-canvas-page page" style="height: 889px; margin: auto; width: 1000px; background-color: #ffffff; position: relative; margin-top: 50px"&gt;&lt;div id="wsb-canvas-template-container" style="position: absolute;"&gt; &lt;div id="wsb-element-00000000-0000-0000-0000-000323783882" class="wsb-element-text" data-type="element"&gt; &lt;div class="txt "&gt;&lt;span style="line-height: 1.6;"&gt;&lt;/span&gt;&lt;span style="line-height: 1.6;"&gt;&lt;/span&gt;&lt;p&gt;&lt;span style="line-height: 1.6;"&gt;&lt;/span&gt;&lt;span id="docs-internal-guid-594f7e46-cf58-18f3-a219-612a12a41c51"&gt;Regardless of your current website presence and domain portfolio, short, descriptive or brandable domain names are critically important for positioning future product development, digital marketing strategies and search engine optimization.&lt;/span&gt;&lt;span style="line-height: 1.6;"&gt;&lt;/span&gt;&lt;/p&gt;&lt;span style="line-height: 1.6;"&gt;&lt;/span&gt;&lt;span style="line-height: 1.6;"&gt;&lt;/span&gt;&lt;br&gt;&lt;/div&gt; &lt;/div&gt;&lt;div id="wsb-element-00000000-0000-0000-0000-000323783881" class="wsb-element-image" data-type="element"&gt; &lt;div class="wsb-image-inner "&gt;&lt;div class="img"&gt;&lt;img src="//nebula.wsimg.com/239667c8ff7d4cb7c170a246d3e990f0?AccessKeyId=9A190EA31BAADC660A34&amp;amp;disposition=0&amp;amp;alloworigin=1" style="vertical-align:middle;width:220px;height:136px;"&gt;&lt;/div&gt;&lt;/div&gt; &lt;/div&gt;&lt;div id="wsb-element-00000000-0000-0000-0000-000323783875" class="wsb-element-text" data-type="element"&gt; &lt;div class="txt "&gt;&lt;h1&gt;&lt;span style="color:#336600;"&gt;&lt;strong&gt;This domain name is currently available for sale.&lt;/strong&gt;&lt;/span&gt;&lt;/h1&gt;&lt;/div&gt; &lt;/div&gt;&lt;div id="wsb-element-00000000-0000-0000-0000-000323783880" class="wsb-element-line" data-type="element"&gt; &lt;div class="wsb-line-element" style="width: 1000px; height: 20px; width: 1000px;border-top: 1px solid #dadada;opacity: 1;filter: alpha(opacity=1);"&gt;&lt;/div&gt; &lt;/div&gt;&lt;div id="wsb-element-00000000-0000-0000-0000-000323783887" class="wsb-element-text" data-type="element"&gt; &lt;div class="txt "&gt;&lt;span style="line-height: 1.6;"&gt;&lt;/span&gt;&lt;span style="line-height: 1.6;"&gt;&lt;/span&gt;&lt;span style="line-height: 1.6;"&gt;&lt;/span&gt;&lt;p style="text-align: center;"&gt;&lt;strong&gt;&lt;span style="font-size:18px;"&gt;&lt;span style="line-height: 25.600000381469727px;"&gt;&lt;br&gt;&lt;span style="font-size:20px;"&gt;&lt;span style="font-size:22px;"&gt;To acquire this distinctive domain for you or your business please contact us.&lt;/span&gt;&amp;nbsp;&lt;/span&gt;&lt;/span&gt;&lt;/span&gt;&lt;/strong&gt;&lt;strong&gt;&lt;span style="font-size:18px;"&gt;&lt;span style="line-height: 25.600000381469727px;"&gt;&lt;/span&gt;&lt;/span&gt;&lt;/strong&gt;&lt;/p&gt;&lt;/div&gt; &lt;/div&gt;&lt;div id="wsb-element-00000000-0000-0000-0000-000323783885" class="wsb-element-image" data-type="element"&gt; &lt;div class="wsb-image-inner "&gt;&lt;div class="img"&gt;&lt;img src="//nebula.wsimg.com/3a53fb773cb27f32311dcb4cf432b4e1?AccessKeyId=9A190EA31BAADC660A34&amp;amp;disposition=0&amp;amp;alloworigin=1" style="vertical-align:middle;width:205px;height:141px;"&gt;&lt;/div&gt;&lt;/div&gt; &lt;/div&gt;&lt;div id="wsb-element-00000000-0000-0000-0000-000323783872" class="wsb-element-text" data-type="element"&gt; &lt;div class="txt "&gt;&lt;p&gt;&lt;br&gt;&lt;/p&gt;&lt;/div&gt; &lt;/div&gt;&lt;div id="wsb-element-00000000-0000-0000-0000-000323783870" class="wsb-element-navigation" data-type="element"&gt; &lt;div style="width: 492px; height: 27px;" class="wsb-nav nav_theme nav-text-left nav-horizontal nav-btn-right wsb-navigation-rendered-top-level-container" id="wsb-nav-00000000-0000-0000-0000-000323783870"&gt;&lt;style&gt; #wsb-nav-00000000-0000-0000-0000-000323783870.wsb-navigation-rendered-top-level-container ul &gt; li:hover, #wsb-nav-00000000-0000-0000-0000-000323783870.wsb-navigation-rendered-top-level-container ul &gt; li:hover &gt; a, #wsb-nav-00000000-0000-0000-0000-000323783870.wsb-navigation-rendered-top-level-container ul &gt; li.active:hover, #wsb-nav-00000000-0000-0000-0000-000323783870.wsb-navigation-rendered-top-level-container ul &gt; li.active &gt; a:hover, #wsb-nav-00000000-0000-0000-0000-000323783870.wsb-navigation-rendered-top-level-container ul &gt; li.active .nav-subnav li:hover, #wsb-nav-00000000-0000-0000-0000-000323783870.wsb-navigation-rendered-top-level-container ul &gt; li.active .nav-subnav li:hover &gt; a {background-color: !important;color: !important;} &lt;/style&gt;&lt;ul class="wsb-navigation-rendered-top-level-menu "&gt;&lt;li style="width: auto" class="active"&gt;&lt;a href="home.html" target="" data-title="Home" data-pageid="00000000-0000-0000-0000-000003632844" data-url="home.html"&gt;Home&lt;/a&gt;&lt;/li&gt;&lt;li style="width: auto"&gt;&lt;a href="about.html" target="" data-title="About" data-pageid="00000000-0000-0000-0000-000017844754" data-url="about.html"&gt;About&lt;/a&gt;&lt;/li&gt;&lt;li style="width: auto"&gt;&lt;a href="contact.html" target="" data-title="Contact" data-pageid="00000000-0000-0000-0000-000017844963" data-url="contact.html"&gt;Contact&lt;/a&gt;&lt;/li&gt;&lt;li style="width: auto"&gt;&lt;a href="/missing_page.html?page=00000000-0000-0000-0000-000023682841" target="" data-title="" data-pageid="00000000-0000-0000-0000-000023682841" data-url="/missing_page.html?page=00000000-0000-0000-0000-000023682841"&gt;&lt;/a&gt;&lt;/li&gt;&lt;/ul&gt;&lt;/div&gt; &lt;/div&gt;&lt;div id="wsb-element-00000000-0000-0000-0000-000323847412" class="wsb-element-image" data-type="element"&gt; &lt;div class="wsb-image-inner "&gt;&lt;div class="img"&gt;&lt;img src="//nebula.wsimg.com/24ac1150bcdd70a4360d6d4a475817fb?AccessKeyId=9A190EA31BAADC660A34&amp;amp;disposition=0&amp;amp;alloworigin=1" style="vertical-align:middle;width:269px;height:141px;"&gt;&lt;/div&gt;&lt;/div&gt; &lt;/div&gt;&lt;div id="wsb-element-00000000-0000-0000-0000-000323783889" class="wsb-element-line" data-type="element"&gt; &lt;div class="wsb-line-element" style="width: 893px; height: 20px; width: 893px;border-top: 1px solid #dadada;opacity: 1;filter: alpha(opacity=1);"&gt;&lt;/div&gt; &lt;/div&gt;&lt;div id="wsb-element-00000000-0000-0000-0000-000323783884" class="wsb-element-text" data-type="element"&gt; &lt;div class="txt "&gt;&lt;p&gt;&lt;strong&gt;To acquire this domain, please contact:&lt;br&gt;&lt;a href="http://www.contactwebsitenames.com/contact.html" target=""&gt;Kristin Scheaffer&lt;/a&gt;.&lt;/strong&gt;&lt;/p&gt;&lt;p&gt;&lt;br&gt;&lt;/p&gt;&lt;p style="text-align: center;"&gt;&lt;span style="font-size:20px;"&gt;&lt;a style="color: rgb(0, 0, 238);" href="http://www.contactwebsitenames.com/contact.html" target=""&gt;&lt;strong&gt;CONTACT US&lt;/strong&gt;&amp;nbsp;&lt;/a&gt;&lt;/span&gt;&lt;/p&gt;&lt;p&gt;&lt;br&gt;&lt;/p&gt;&lt;p&gt;&lt;strong&gt;Phone: +1 720-366-5700&lt;/strong&gt;&lt;/p&gt;&lt;p&gt;&lt;br&gt;&lt;/p&gt;&lt;/div&gt; &lt;/div&gt;&lt;div id="wsb-element-00000000-0000-0000-0000-000323783883" class="wsb-element-text" data-type="element"&gt; &lt;div class="txt "&gt;&lt;span style="line-height: 1.6;"&gt;&lt;/span&gt;&lt;span style="line-height: 1.6;"&gt;&lt;/span&gt;&lt;p&gt;&lt;span style="line-height: 1.6;"&gt;&lt;/span&gt;&lt;span id="docs-internal-guid-594f7e46-cf56-90fc-c731-e9aa9be6f321"&gt;A distinctive domain name makes your business stand out. A quality address is vital to the success of your website. You can build a great site, yet if your customers can’t remember your domain, they may never see it. Distinguish yourself on the Internet by securing this domain for your company&lt;/span&gt;&lt;span style="line-height: 1.6;"&gt;&lt;/span&gt;&lt;/p&gt;&lt;span style="line-height: 1.6;"&gt;&lt;/span&gt;&lt;span style="line-height: 1.6;"&gt;&lt;/span&gt;&lt;br&gt;&lt;/div&gt; &lt;/div&gt; &lt;/div&gt;&lt;/div&gt;&lt;div id="wsb-canvas-template-footer" class="wsb-canvas-page-footer footer" style="margin: auto; min-height:100px; height: 100px; width: 1000px; position: relative;"&gt;&lt;div id="wsb-canvas-template-footer-container" class="footer-container" style="position: absolute"&gt; &lt;div id="wsb-element-00000000-0000-0000-0000-000323783890" class="wsb-element-share" &gt; &lt;div class="wsb-share-00000000-0000-0000-0000-000323783890 "&gt;&lt;div id="desktop-00000000-0000-0000-0000-000323783890" class="wsb-social-share"&gt;&lt;/div&gt;&lt;/div&gt;&lt;script type="text/javascript"&gt; var addthis_config = addthis_config || {}; addthis_config.pubid = "ra-5162fff83017c0e0"; &lt;/script&gt;&lt;script type="text/javascript"&gt; require(['designer/social/share/social.share'], function (share) { var $element = $('#desktop-00000000-0000-0000-0000-000323783890.wsb-social-share'); var model = { ID: '00000000-0000-0000-0000-000323783890', mode: 'desktop', ShareFacebook: true, SharePinterest: false, ShareGoogle: true, ShareTwitter: true, ShareEmail: false, ShareMore: false, ShareTheme: 'Buttons' }; share.render($element, model); }); &lt;/script&gt;&lt;/div&gt;&lt;div id="wsb-element-00000000-0000-0000-0000-000323783879" class="wsb-element-line" &gt; &lt;div class="wsb-line-element" style="width: 1000px; height: 20px; width: 1000px;border-top: 1px solid #dadada;opacity: 1;filter: alpha(opacity=1);"&gt;&lt;/div&gt; &lt;/div&gt; &lt;/div&gt;&lt;/div&gt;&lt;div class="view-as-mobile" style="padding:10px;position:relative;text-align:center;display:none;"&gt;&lt;a href="#" onclick="return false;"&gt;View on Mobile&lt;/a&gt;&lt;/div&gt;&lt;/div&gt;&lt;/div&gt;&lt;script type="text/javascript"&gt; require(['jquery', 'common/cookiemanager/cookiemanager', 'designer/iebackground/iebackground'], function ($, cookieManager, bg) { if (cookieManager.getCookie("WSB.ForceDesktop")) { $('.view-as-mobile', '.wsb-canvas-page-container').show().find('a').bind('click', function () { cookieManager.eraseCookie("WSB.ForceDesktop"); window.location.reload(true); }); } bg.fixBackground(); }); &lt;/script&gt;&lt;script&gt;function tccl_dpsid(){for(var t="dps_site_id=",i=document.cookie.split(";"),e=0;e&lt;i.length;e++){for(var n=i[e];" "==n.charAt(0);)n=n.substring(1);if(0==n.indexOf(t))return n.substring(t.length,n.length)}return null}"undefined"==typeof _trfd&amp;&amp;(window._trfd=[]),_trfd.push({"tccl.baseHost":"secureserver.net"}),_trfd.push({ap:"WSBv7",ds:tccl_dpsid()||"-1"});&lt;/script&gt;&lt;script src="//img1.wsimg.com/tcc/tcc_l.combined.1.0.5.min.js"&gt;&lt;/script&gt;&lt;/body&gt;&lt;/html&gt;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</si>
</sst>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sz val="11"/>
      <name val="Calibri"/>
      <family val="2"/>
      <scheme val="minor"/>
    </font>
    <font>
      <b/>
      <i/>
      <sz val="24"/>
      <color rgb="FFC00000"/>
      <name val="Calibri"/>
      <family val="2"/>
      <scheme val="minor"/>
    </font>
    <font>
      <b/>
      <i/>
      <sz val="11"/>
      <color rgb="FFC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43" fontId="0" fillId="0" borderId="0" xfId="1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0" fontId="2" fillId="3" borderId="1" xfId="0" applyFont="1" applyFill="1" applyBorder="1" applyAlignment="1" applyProtection="1">
      <alignment horizontal="left" vertical="center" indent="1"/>
      <protection locked="0"/>
    </xf>
    <xf numFmtId="0" fontId="5" fillId="0" borderId="0" xfId="0" applyFont="1" applyAlignment="1">
      <alignment vertical="center"/>
    </xf>
    <xf numFmtId="0" fontId="4" fillId="3" borderId="1" xfId="0" applyFont="1" applyFill="1" applyBorder="1" applyAlignment="1" applyProtection="1">
      <alignment horizontal="left" vertical="center" indent="1"/>
      <protection locked="0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left" vertical="center" indent="1"/>
    </xf>
    <xf numFmtId="0" fontId="0" fillId="0" borderId="0" xfId="0" applyFill="1"/>
    <xf numFmtId="0" fontId="2" fillId="0" borderId="0" xfId="0" applyFont="1" applyFill="1" applyBorder="1" applyAlignment="1" applyProtection="1">
      <alignment horizontal="left" vertical="center" indent="1"/>
    </xf>
    <xf numFmtId="0" fontId="7" fillId="0" borderId="1" xfId="0" applyFont="1" applyFill="1" applyBorder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8" xfId="0" applyFont="1" applyFill="1" applyBorder="1" applyAlignment="1" applyProtection="1">
      <alignment horizontal="center" vertical="center" wrapText="1"/>
      <protection locked="0"/>
    </xf>
    <xf numFmtId="0" fontId="10" fillId="0" borderId="9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/>
    <xf numFmtId="0" fontId="12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0" fontId="0" fillId="0" borderId="0" xfId="0" quotePrefix="1"/>
    <xf numFmtId="0" fontId="3" fillId="0" borderId="0" xfId="0" applyFont="1"/>
    <xf numFmtId="0" fontId="2" fillId="4" borderId="0" xfId="0" applyFont="1" applyFill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3" fillId="0" borderId="0" xfId="2"/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125184</xdr:colOff>
          <xdr:row>0</xdr:row>
          <xdr:rowOff>83007</xdr:rowOff>
        </xdr:from>
        <xdr:to>
          <xdr:col>3</xdr:col>
          <xdr:colOff>896709</xdr:colOff>
          <xdr:row>0</xdr:row>
          <xdr:rowOff>272146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 KM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5"/>
  <sheetViews>
    <sheetView workbookViewId="0">
      <selection activeCell="B21" sqref="B21"/>
    </sheetView>
  </sheetViews>
  <sheetFormatPr baseColWidth="10" defaultColWidth="19.7109375" defaultRowHeight="22.5" customHeight="1" x14ac:dyDescent="0.25"/>
  <cols>
    <col min="1" max="2" width="19.7109375" style="1"/>
    <col min="3" max="3" width="45.28515625" style="7" customWidth="1"/>
    <col min="4" max="16384" width="19.7109375" style="1"/>
  </cols>
  <sheetData>
    <row r="1" spans="1:3" ht="22.5" customHeight="1" x14ac:dyDescent="0.25">
      <c r="A1" s="4" t="s">
        <v>42</v>
      </c>
      <c r="B1" s="4" t="s">
        <v>0</v>
      </c>
      <c r="C1" s="4" t="s">
        <v>2</v>
      </c>
    </row>
    <row r="2" spans="1:3" ht="22.5" customHeight="1" x14ac:dyDescent="0.25">
      <c r="A2" s="2">
        <v>44197</v>
      </c>
      <c r="B2" s="3"/>
    </row>
    <row r="3" spans="1:3" ht="22.5" customHeight="1" x14ac:dyDescent="0.25">
      <c r="A3" s="2">
        <v>44228</v>
      </c>
      <c r="B3" s="3"/>
    </row>
    <row r="4" spans="1:3" ht="22.5" customHeight="1" x14ac:dyDescent="0.25">
      <c r="A4" s="2">
        <v>44256</v>
      </c>
      <c r="B4" s="3"/>
    </row>
    <row r="5" spans="1:3" ht="22.5" customHeight="1" x14ac:dyDescent="0.25">
      <c r="A5" s="2">
        <v>44287</v>
      </c>
      <c r="B5" s="3"/>
    </row>
    <row r="6" spans="1:3" ht="22.5" customHeight="1" x14ac:dyDescent="0.25">
      <c r="A6" s="2">
        <v>44317</v>
      </c>
      <c r="B6" s="3"/>
    </row>
    <row r="7" spans="1:3" ht="22.5" customHeight="1" x14ac:dyDescent="0.25">
      <c r="A7" s="2">
        <v>44348</v>
      </c>
      <c r="B7" s="3"/>
    </row>
    <row r="8" spans="1:3" ht="22.5" customHeight="1" x14ac:dyDescent="0.25">
      <c r="A8" s="2">
        <v>44378</v>
      </c>
      <c r="B8" s="3"/>
    </row>
    <row r="9" spans="1:3" ht="22.5" customHeight="1" x14ac:dyDescent="0.25">
      <c r="A9" s="2">
        <v>44409</v>
      </c>
      <c r="B9" s="3"/>
    </row>
    <row r="10" spans="1:3" ht="22.5" customHeight="1" x14ac:dyDescent="0.25">
      <c r="A10" s="2">
        <v>44440</v>
      </c>
      <c r="B10" s="3"/>
    </row>
    <row r="11" spans="1:3" ht="22.5" customHeight="1" x14ac:dyDescent="0.25">
      <c r="A11" s="2">
        <v>44470</v>
      </c>
      <c r="B11" s="3"/>
    </row>
    <row r="12" spans="1:3" ht="22.5" customHeight="1" x14ac:dyDescent="0.25">
      <c r="A12" s="2">
        <v>44501</v>
      </c>
      <c r="B12" s="3"/>
    </row>
    <row r="13" spans="1:3" ht="22.5" customHeight="1" x14ac:dyDescent="0.25">
      <c r="A13" s="2">
        <v>44531</v>
      </c>
      <c r="B13" s="3"/>
    </row>
    <row r="15" spans="1:3" ht="22.5" customHeight="1" x14ac:dyDescent="0.25">
      <c r="A15" s="1" t="s">
        <v>1</v>
      </c>
      <c r="B15" s="5">
        <f>SUM(B2:B13)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"/>
  <sheetViews>
    <sheetView tabSelected="1" zoomScaleNormal="100" workbookViewId="0">
      <selection activeCell="C2" sqref="C2"/>
    </sheetView>
  </sheetViews>
  <sheetFormatPr baseColWidth="10" defaultColWidth="36.85546875" defaultRowHeight="15" x14ac:dyDescent="0.25"/>
  <cols>
    <col min="1" max="3" width="50.28515625" style="7" customWidth="1"/>
    <col min="4" max="4" width="15.28515625" style="1" customWidth="1"/>
    <col min="5" max="5" width="8" style="1" customWidth="1"/>
    <col min="6" max="6" width="15.28515625" style="1" customWidth="1"/>
  </cols>
  <sheetData>
    <row r="1" spans="1:7" ht="26.25" customHeight="1" x14ac:dyDescent="0.25">
      <c r="A1" s="34" t="s">
        <v>34</v>
      </c>
      <c r="B1" s="34" t="s">
        <v>35</v>
      </c>
      <c r="C1" s="34" t="s">
        <v>36</v>
      </c>
      <c r="D1" s="34"/>
      <c r="E1" s="34" t="s">
        <v>37</v>
      </c>
      <c r="F1" s="34" t="s">
        <v>38</v>
      </c>
    </row>
    <row r="2" spans="1:7" x14ac:dyDescent="0.25">
      <c r="A2" s="7" t="s">
        <v>40</v>
      </c>
      <c r="B2" s="7" t="s">
        <v>41</v>
      </c>
      <c r="D2" s="1">
        <v>139</v>
      </c>
      <c r="E2" s="1" t="s">
        <v>39</v>
      </c>
      <c r="F2" s="35">
        <v>44569</v>
      </c>
      <c r="G2" s="40" t="str">
        <f>HYPERLINK("http://www.distance2villes.com/recherche?source=" &amp; A2 &amp; "&amp;destination=" &amp;B2,"Calc")</f>
        <v>Calc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tdistance">
                <anchor moveWithCells="1" sizeWithCells="1">
                  <from>
                    <xdr:col>3</xdr:col>
                    <xdr:colOff>123825</xdr:colOff>
                    <xdr:row>0</xdr:row>
                    <xdr:rowOff>85725</xdr:rowOff>
                  </from>
                  <to>
                    <xdr:col>3</xdr:col>
                    <xdr:colOff>895350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9"/>
  <sheetViews>
    <sheetView workbookViewId="0">
      <selection activeCell="A21" sqref="A21:E21"/>
    </sheetView>
  </sheetViews>
  <sheetFormatPr baseColWidth="10" defaultRowHeight="15" x14ac:dyDescent="0.25"/>
  <cols>
    <col min="1" max="1" width="29.7109375" bestFit="1" customWidth="1"/>
    <col min="2" max="2" width="25.85546875" customWidth="1"/>
    <col min="3" max="4" width="13.28515625" customWidth="1"/>
    <col min="5" max="6" width="25.85546875" customWidth="1"/>
    <col min="11" max="13" width="11.42578125" customWidth="1"/>
  </cols>
  <sheetData>
    <row r="1" spans="1:5" ht="31.5" x14ac:dyDescent="0.5">
      <c r="A1" s="26" t="s">
        <v>22</v>
      </c>
    </row>
    <row r="2" spans="1:5" ht="10.5" customHeight="1" x14ac:dyDescent="0.25"/>
    <row r="3" spans="1:5" s="6" customFormat="1" ht="21.75" customHeight="1" x14ac:dyDescent="0.25">
      <c r="A3" s="8" t="s">
        <v>3</v>
      </c>
      <c r="B3" s="9" t="s">
        <v>20</v>
      </c>
      <c r="C3" s="10"/>
      <c r="D3" s="10"/>
    </row>
    <row r="4" spans="1:5" ht="10.5" customHeight="1" x14ac:dyDescent="0.25"/>
    <row r="5" spans="1:5" ht="21.75" customHeight="1" x14ac:dyDescent="0.25">
      <c r="A5" s="8" t="s">
        <v>5</v>
      </c>
      <c r="B5" s="11" t="s">
        <v>6</v>
      </c>
      <c r="C5" s="10"/>
    </row>
    <row r="6" spans="1:5" ht="10.5" customHeight="1" x14ac:dyDescent="0.25"/>
    <row r="7" spans="1:5" ht="33" customHeight="1" x14ac:dyDescent="0.25">
      <c r="A7" s="12" t="s">
        <v>7</v>
      </c>
      <c r="B7" s="11" t="s">
        <v>8</v>
      </c>
      <c r="C7" s="10"/>
    </row>
    <row r="8" spans="1:5" s="15" customFormat="1" ht="12.75" customHeight="1" x14ac:dyDescent="0.25">
      <c r="A8" s="13"/>
      <c r="B8" s="14"/>
    </row>
    <row r="9" spans="1:5" s="15" customFormat="1" ht="20.25" customHeight="1" x14ac:dyDescent="0.25">
      <c r="A9" s="8" t="s">
        <v>9</v>
      </c>
      <c r="B9" s="16">
        <f>IF(B5="non",INDEX($A$12:$E$18,MATCH($B$3,$A$12:$A$18,0),MATCH($B$7,$A$12:$E$12,0)),INDEX($A$22:$E$28,MATCH($B$3,$A$22:$A$28,0),MATCH($B$7,$A$12:$E$12,0)))</f>
        <v>0.40500000000000003</v>
      </c>
    </row>
    <row r="10" spans="1:5" s="15" customFormat="1" ht="24" customHeight="1" x14ac:dyDescent="0.25">
      <c r="A10" s="13"/>
      <c r="B10" s="14"/>
    </row>
    <row r="11" spans="1:5" ht="24.75" customHeight="1" x14ac:dyDescent="0.3">
      <c r="A11" s="36" t="s">
        <v>10</v>
      </c>
      <c r="B11" s="37"/>
      <c r="C11" s="37"/>
      <c r="D11" s="37"/>
      <c r="E11" s="37"/>
    </row>
    <row r="12" spans="1:5" ht="40.5" customHeight="1" x14ac:dyDescent="0.25">
      <c r="A12" s="17" t="s">
        <v>11</v>
      </c>
      <c r="B12" s="18" t="s">
        <v>12</v>
      </c>
      <c r="C12" s="38" t="s">
        <v>13</v>
      </c>
      <c r="D12" s="39"/>
      <c r="E12" s="18" t="s">
        <v>8</v>
      </c>
    </row>
    <row r="13" spans="1:5" ht="40.5" customHeight="1" x14ac:dyDescent="0.25">
      <c r="A13" s="19" t="s">
        <v>14</v>
      </c>
      <c r="B13" s="20" t="s">
        <v>15</v>
      </c>
      <c r="C13" s="21" t="s">
        <v>15</v>
      </c>
      <c r="D13" s="22" t="s">
        <v>16</v>
      </c>
      <c r="E13" s="20" t="s">
        <v>15</v>
      </c>
    </row>
    <row r="14" spans="1:5" ht="22.5" customHeight="1" x14ac:dyDescent="0.25">
      <c r="A14" s="19" t="s">
        <v>17</v>
      </c>
      <c r="B14" s="23">
        <v>0.45600000000000002</v>
      </c>
      <c r="C14" s="24">
        <v>0.27300000000000002</v>
      </c>
      <c r="D14" s="25">
        <v>915</v>
      </c>
      <c r="E14" s="23">
        <v>0.318</v>
      </c>
    </row>
    <row r="15" spans="1:5" ht="22.5" customHeight="1" x14ac:dyDescent="0.25">
      <c r="A15" s="19" t="s">
        <v>18</v>
      </c>
      <c r="B15" s="23">
        <v>0.52300000000000002</v>
      </c>
      <c r="C15" s="24">
        <v>0.29399999999999998</v>
      </c>
      <c r="D15" s="25">
        <v>1147</v>
      </c>
      <c r="E15" s="23">
        <v>0.35199999999999998</v>
      </c>
    </row>
    <row r="16" spans="1:5" ht="22.5" customHeight="1" x14ac:dyDescent="0.25">
      <c r="A16" s="19" t="s">
        <v>19</v>
      </c>
      <c r="B16" s="23">
        <v>0.54800000000000004</v>
      </c>
      <c r="C16" s="24">
        <v>0.308</v>
      </c>
      <c r="D16" s="25">
        <v>1200</v>
      </c>
      <c r="E16" s="23">
        <v>0.36799999999999999</v>
      </c>
    </row>
    <row r="17" spans="1:5" ht="22.5" customHeight="1" x14ac:dyDescent="0.25">
      <c r="A17" s="19" t="s">
        <v>4</v>
      </c>
      <c r="B17" s="23">
        <v>0.57399999999999995</v>
      </c>
      <c r="C17" s="24">
        <v>0.32300000000000001</v>
      </c>
      <c r="D17" s="25">
        <v>1256</v>
      </c>
      <c r="E17" s="23">
        <v>0.38600000000000001</v>
      </c>
    </row>
    <row r="18" spans="1:5" ht="22.5" customHeight="1" x14ac:dyDescent="0.25">
      <c r="A18" s="19" t="s">
        <v>20</v>
      </c>
      <c r="B18" s="23">
        <v>0.60099999999999998</v>
      </c>
      <c r="C18" s="24">
        <v>0.34</v>
      </c>
      <c r="D18" s="25">
        <v>1301</v>
      </c>
      <c r="E18" s="23">
        <v>0.40500000000000003</v>
      </c>
    </row>
    <row r="21" spans="1:5" ht="24.75" customHeight="1" x14ac:dyDescent="0.3">
      <c r="A21" s="36" t="s">
        <v>21</v>
      </c>
      <c r="B21" s="37"/>
      <c r="C21" s="37"/>
      <c r="D21" s="37"/>
      <c r="E21" s="37"/>
    </row>
    <row r="22" spans="1:5" ht="40.5" customHeight="1" x14ac:dyDescent="0.25">
      <c r="A22" s="17" t="s">
        <v>11</v>
      </c>
      <c r="B22" s="18" t="s">
        <v>12</v>
      </c>
      <c r="C22" s="38" t="s">
        <v>13</v>
      </c>
      <c r="D22" s="39"/>
      <c r="E22" s="18" t="s">
        <v>8</v>
      </c>
    </row>
    <row r="23" spans="1:5" ht="40.5" customHeight="1" x14ac:dyDescent="0.25">
      <c r="A23" s="19" t="s">
        <v>14</v>
      </c>
      <c r="B23" s="20" t="s">
        <v>15</v>
      </c>
      <c r="C23" s="21" t="s">
        <v>15</v>
      </c>
      <c r="D23" s="22" t="s">
        <v>16</v>
      </c>
      <c r="E23" s="20" t="s">
        <v>15</v>
      </c>
    </row>
    <row r="24" spans="1:5" ht="22.5" customHeight="1" x14ac:dyDescent="0.25">
      <c r="A24" s="19" t="s">
        <v>17</v>
      </c>
      <c r="B24" s="23">
        <v>0.54700000000000004</v>
      </c>
      <c r="C24" s="24">
        <v>0.32800000000000001</v>
      </c>
      <c r="D24" s="25">
        <v>1098</v>
      </c>
      <c r="E24" s="23">
        <v>0.38200000000000001</v>
      </c>
    </row>
    <row r="25" spans="1:5" ht="22.5" customHeight="1" x14ac:dyDescent="0.25">
      <c r="A25" s="19" t="s">
        <v>18</v>
      </c>
      <c r="B25" s="23">
        <v>0.628</v>
      </c>
      <c r="C25" s="24">
        <v>0.35299999999999998</v>
      </c>
      <c r="D25" s="25">
        <v>1376</v>
      </c>
      <c r="E25" s="23">
        <v>0.42199999999999999</v>
      </c>
    </row>
    <row r="26" spans="1:5" ht="22.5" customHeight="1" x14ac:dyDescent="0.25">
      <c r="A26" s="19" t="s">
        <v>19</v>
      </c>
      <c r="B26" s="23">
        <v>0.65800000000000003</v>
      </c>
      <c r="C26" s="24">
        <v>0.37</v>
      </c>
      <c r="D26" s="25">
        <v>1440</v>
      </c>
      <c r="E26" s="23">
        <v>0.442</v>
      </c>
    </row>
    <row r="27" spans="1:5" ht="22.5" customHeight="1" x14ac:dyDescent="0.25">
      <c r="A27" s="19" t="s">
        <v>4</v>
      </c>
      <c r="B27" s="23">
        <v>0.68899999999999995</v>
      </c>
      <c r="C27" s="24">
        <v>0.38800000000000001</v>
      </c>
      <c r="D27" s="25">
        <v>1507</v>
      </c>
      <c r="E27" s="23">
        <v>0.46300000000000002</v>
      </c>
    </row>
    <row r="28" spans="1:5" ht="22.5" customHeight="1" x14ac:dyDescent="0.25">
      <c r="A28" s="19" t="s">
        <v>20</v>
      </c>
      <c r="B28" s="23">
        <v>0.72099999999999997</v>
      </c>
      <c r="C28" s="24">
        <v>0.40799999999999997</v>
      </c>
      <c r="D28" s="25">
        <v>1561</v>
      </c>
      <c r="E28" s="23">
        <v>0.48599999999999999</v>
      </c>
    </row>
    <row r="30" spans="1:5" x14ac:dyDescent="0.25">
      <c r="A30" s="27" t="s">
        <v>23</v>
      </c>
    </row>
    <row r="31" spans="1:5" hidden="1" x14ac:dyDescent="0.25">
      <c r="A31" s="28" t="s">
        <v>24</v>
      </c>
      <c r="C31" s="29"/>
    </row>
    <row r="32" spans="1:5" hidden="1" x14ac:dyDescent="0.25">
      <c r="B32" t="s">
        <v>25</v>
      </c>
      <c r="C32" s="30">
        <v>125</v>
      </c>
    </row>
    <row r="33" spans="2:4" hidden="1" x14ac:dyDescent="0.25">
      <c r="B33" t="s">
        <v>26</v>
      </c>
      <c r="C33" s="30" t="str">
        <f>IF(C32&lt;5001,"moins de 5001 km",IF(C32&gt;20000,"plus de 20 000 km","de 5001 à 20 000 km"))</f>
        <v>moins de 5001 km</v>
      </c>
    </row>
    <row r="34" spans="2:4" hidden="1" x14ac:dyDescent="0.25">
      <c r="B34" t="s">
        <v>27</v>
      </c>
      <c r="C34" s="30">
        <f>IF(B5="non",INDEX($A$12:$E$18,MATCH($B$3,$A$12:$A$18,0),MATCH($C$33,$A$12:$E$12,0)),INDEX($A$22:$E$28,MATCH($B$3,$A$22:$A$28,0),MATCH($C$33,$A$12:$E$12,0)))</f>
        <v>0.60099999999999998</v>
      </c>
    </row>
    <row r="35" spans="2:4" hidden="1" x14ac:dyDescent="0.25">
      <c r="B35" t="s">
        <v>28</v>
      </c>
      <c r="C35" s="31">
        <f>C32*C34</f>
        <v>75.125</v>
      </c>
    </row>
    <row r="36" spans="2:4" hidden="1" x14ac:dyDescent="0.25">
      <c r="B36" s="32" t="s">
        <v>29</v>
      </c>
      <c r="C36" s="30">
        <f>IF(C33="de 5001 à 20 000 km",IF(B5="non",INDEX($A$12:$E$18,MATCH($B$3,$A$12:$A$18,0),4),INDEX($A$22:$E$28,MATCH($B$3,$A$22:$A$28,0),4)),0)</f>
        <v>0</v>
      </c>
      <c r="D36" s="33" t="s">
        <v>30</v>
      </c>
    </row>
    <row r="37" spans="2:4" hidden="1" x14ac:dyDescent="0.25">
      <c r="B37" t="s">
        <v>31</v>
      </c>
      <c r="C37" s="31">
        <f>C35+C36</f>
        <v>75.125</v>
      </c>
    </row>
    <row r="38" spans="2:4" hidden="1" x14ac:dyDescent="0.25">
      <c r="B38" t="s">
        <v>32</v>
      </c>
      <c r="C38" s="31">
        <v>71.75</v>
      </c>
    </row>
    <row r="39" spans="2:4" hidden="1" x14ac:dyDescent="0.25">
      <c r="B39" t="s">
        <v>33</v>
      </c>
      <c r="C39" s="31">
        <f>C37-C38</f>
        <v>3.375</v>
      </c>
    </row>
  </sheetData>
  <mergeCells count="4">
    <mergeCell ref="A11:E11"/>
    <mergeCell ref="C12:D12"/>
    <mergeCell ref="A21:E21"/>
    <mergeCell ref="C22:D22"/>
  </mergeCells>
  <dataValidations count="5">
    <dataValidation type="whole" allowBlank="1" showInputMessage="1" showErrorMessage="1" sqref="D14:D18 D24:D28">
      <formula1>0</formula1>
      <formula2>100000000</formula2>
    </dataValidation>
    <dataValidation type="decimal" allowBlank="1" showInputMessage="1" showErrorMessage="1" sqref="B14:C18 E14:E18 B24:C28 E24:E28">
      <formula1>0</formula1>
      <formula2>10</formula2>
    </dataValidation>
    <dataValidation type="list" allowBlank="1" showInputMessage="1" showErrorMessage="1" sqref="B5">
      <formula1>"oui, non"</formula1>
    </dataValidation>
    <dataValidation type="list" allowBlank="1" showInputMessage="1" showErrorMessage="1" sqref="B7">
      <formula1>$B$12:$E$12</formula1>
    </dataValidation>
    <dataValidation type="list" allowBlank="1" showInputMessage="1" showErrorMessage="1" sqref="B3">
      <formula1>$A$14:$A$18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FRAIS KM</vt:lpstr>
      <vt:lpstr>Frais KM - Tableau</vt:lpstr>
      <vt:lpstr>BAREME KM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2022-01-07T16:35:34Z</dcterms:modified>
</cp:coreProperties>
</file>