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donzel-scl\Desktop\"/>
    </mc:Choice>
  </mc:AlternateContent>
  <bookViews>
    <workbookView xWindow="120" yWindow="60" windowWidth="15600" windowHeight="9750" tabRatio="601" activeTab="1"/>
  </bookViews>
  <sheets>
    <sheet name="Accueil" sheetId="4" r:id="rId1"/>
    <sheet name="Synthese" sheetId="3" r:id="rId2"/>
    <sheet name="OTA55" sheetId="6" r:id="rId3"/>
  </sheets>
  <functionGroups builtInGroupCount="18"/>
  <definedNames>
    <definedName name="_xlnm._FilterDatabase" localSheetId="2" hidden="1">'OTA55'!$A$15:$AA$115</definedName>
    <definedName name="_xlnm.Print_Area" localSheetId="2">'OTA55'!$A$7:$L$139,'OTA55'!$A$208:$P$271</definedName>
  </definedNames>
  <calcPr calcId="152511"/>
</workbook>
</file>

<file path=xl/calcChain.xml><?xml version="1.0" encoding="utf-8"?>
<calcChain xmlns="http://schemas.openxmlformats.org/spreadsheetml/2006/main">
  <c r="CQ65" i="6" l="1"/>
  <c r="CQ64" i="6"/>
  <c r="CQ63" i="6"/>
  <c r="CQ62" i="6"/>
  <c r="CQ61" i="6"/>
  <c r="CQ60" i="6"/>
  <c r="CQ59" i="6"/>
  <c r="CQ58" i="6"/>
  <c r="CQ57" i="6"/>
  <c r="CQ56" i="6"/>
  <c r="CQ55" i="6"/>
  <c r="CQ54" i="6"/>
  <c r="CQ53" i="6"/>
  <c r="CQ52" i="6"/>
  <c r="CQ51" i="6"/>
  <c r="CQ50" i="6"/>
  <c r="CQ49" i="6"/>
  <c r="CQ48" i="6"/>
  <c r="CQ47" i="6"/>
  <c r="CQ46" i="6"/>
  <c r="CQ45" i="6"/>
  <c r="CQ44" i="6"/>
  <c r="CQ43" i="6"/>
  <c r="CQ42" i="6"/>
  <c r="CQ41" i="6"/>
  <c r="CQ40" i="6"/>
  <c r="CQ39" i="6"/>
  <c r="CQ38" i="6"/>
  <c r="CQ37" i="6"/>
  <c r="CQ36" i="6"/>
  <c r="CQ35" i="6"/>
  <c r="CQ34" i="6"/>
  <c r="CQ33" i="6"/>
  <c r="CQ32" i="6"/>
  <c r="CQ31" i="6"/>
  <c r="CQ30" i="6"/>
  <c r="CQ29" i="6"/>
  <c r="CQ28" i="6"/>
  <c r="CQ27" i="6"/>
  <c r="CQ26" i="6"/>
  <c r="CQ25" i="6"/>
  <c r="CQ24" i="6"/>
  <c r="CQ23" i="6"/>
  <c r="CQ22" i="6"/>
  <c r="CQ21" i="6"/>
  <c r="CQ20" i="6"/>
  <c r="CQ19" i="6"/>
  <c r="CQ18" i="6"/>
  <c r="CQ17" i="6"/>
  <c r="E65" i="6"/>
  <c r="D65" i="6"/>
  <c r="C65" i="6"/>
  <c r="E64" i="6"/>
  <c r="D64" i="6"/>
  <c r="C64" i="6"/>
  <c r="E63" i="6"/>
  <c r="D63" i="6"/>
  <c r="C63" i="6"/>
  <c r="E62" i="6"/>
  <c r="D62" i="6"/>
  <c r="C62" i="6"/>
  <c r="E61" i="6"/>
  <c r="D61" i="6"/>
  <c r="C61" i="6"/>
  <c r="E60" i="6"/>
  <c r="D60" i="6"/>
  <c r="C60" i="6"/>
  <c r="E59" i="6"/>
  <c r="D59" i="6"/>
  <c r="C59" i="6"/>
  <c r="E58" i="6"/>
  <c r="D58" i="6"/>
  <c r="C58" i="6"/>
  <c r="E57" i="6"/>
  <c r="D57" i="6"/>
  <c r="C57" i="6"/>
  <c r="E56" i="6"/>
  <c r="D56" i="6"/>
  <c r="C56" i="6"/>
  <c r="E55" i="6"/>
  <c r="D55" i="6"/>
  <c r="C55" i="6"/>
  <c r="E54" i="6"/>
  <c r="D54" i="6"/>
  <c r="C54" i="6"/>
  <c r="E53" i="6"/>
  <c r="D53" i="6"/>
  <c r="C53" i="6"/>
  <c r="E52" i="6"/>
  <c r="D52" i="6"/>
  <c r="C52" i="6"/>
  <c r="E51" i="6"/>
  <c r="D51" i="6"/>
  <c r="C51" i="6"/>
  <c r="E50" i="6"/>
  <c r="D50" i="6"/>
  <c r="C50" i="6"/>
  <c r="E49" i="6"/>
  <c r="D49" i="6"/>
  <c r="C49" i="6"/>
  <c r="E48" i="6"/>
  <c r="D48" i="6"/>
  <c r="C48" i="6"/>
  <c r="E47" i="6"/>
  <c r="D47" i="6"/>
  <c r="C47" i="6"/>
  <c r="E46" i="6"/>
  <c r="D46" i="6"/>
  <c r="C46" i="6"/>
  <c r="E45" i="6"/>
  <c r="D45" i="6"/>
  <c r="C45" i="6"/>
  <c r="E44" i="6"/>
  <c r="D44" i="6"/>
  <c r="C44" i="6"/>
  <c r="E43" i="6"/>
  <c r="D43" i="6"/>
  <c r="C43" i="6"/>
  <c r="E42" i="6"/>
  <c r="D42" i="6"/>
  <c r="C42" i="6"/>
  <c r="E41" i="6"/>
  <c r="D41" i="6"/>
  <c r="C41" i="6"/>
  <c r="E40" i="6"/>
  <c r="D40" i="6"/>
  <c r="C40" i="6"/>
  <c r="E39" i="6"/>
  <c r="D39" i="6"/>
  <c r="C39" i="6"/>
  <c r="E38" i="6"/>
  <c r="D38" i="6"/>
  <c r="C38" i="6"/>
  <c r="E37" i="6"/>
  <c r="D37" i="6"/>
  <c r="C37" i="6"/>
  <c r="E36" i="6"/>
  <c r="D36" i="6"/>
  <c r="C36" i="6"/>
  <c r="E35" i="6"/>
  <c r="D35" i="6"/>
  <c r="C35" i="6"/>
  <c r="E34" i="6"/>
  <c r="D34" i="6"/>
  <c r="C34" i="6"/>
  <c r="E33" i="6"/>
  <c r="D33" i="6"/>
  <c r="C33" i="6"/>
  <c r="E32" i="6"/>
  <c r="D32" i="6"/>
  <c r="C32" i="6"/>
  <c r="E31" i="6"/>
  <c r="D31" i="6"/>
  <c r="C31" i="6"/>
  <c r="E30" i="6"/>
  <c r="D30" i="6"/>
  <c r="C30" i="6"/>
  <c r="E29" i="6"/>
  <c r="D29" i="6"/>
  <c r="C29" i="6"/>
  <c r="E28" i="6"/>
  <c r="D28" i="6"/>
  <c r="C28" i="6"/>
  <c r="E27" i="6"/>
  <c r="D27" i="6"/>
  <c r="C27" i="6"/>
  <c r="E26" i="6"/>
  <c r="D26" i="6"/>
  <c r="C26" i="6"/>
  <c r="E25" i="6"/>
  <c r="D25" i="6"/>
  <c r="C25" i="6"/>
  <c r="E24" i="6"/>
  <c r="D24" i="6"/>
  <c r="C24" i="6"/>
  <c r="E23" i="6"/>
  <c r="D23" i="6"/>
  <c r="C23" i="6"/>
  <c r="E22" i="6"/>
  <c r="D22" i="6"/>
  <c r="C22" i="6"/>
  <c r="E21" i="6"/>
  <c r="D21" i="6"/>
  <c r="C21" i="6"/>
  <c r="E20" i="6"/>
  <c r="D20" i="6"/>
  <c r="C20" i="6"/>
  <c r="E19" i="6"/>
  <c r="D19" i="6"/>
  <c r="C19" i="6"/>
  <c r="E18" i="6"/>
  <c r="D18" i="6"/>
  <c r="C18" i="6"/>
  <c r="E17" i="6"/>
  <c r="D17" i="6"/>
  <c r="C17" i="6"/>
  <c r="E16" i="6"/>
  <c r="C16" i="6"/>
  <c r="D16" i="6"/>
  <c r="L65" i="6"/>
  <c r="L64" i="6"/>
  <c r="L63" i="6"/>
  <c r="L62" i="6"/>
  <c r="L61" i="6"/>
  <c r="L60" i="6"/>
  <c r="L59" i="6"/>
  <c r="L58" i="6"/>
  <c r="L57" i="6"/>
  <c r="L56" i="6"/>
  <c r="L55" i="6"/>
  <c r="L54" i="6"/>
  <c r="L53" i="6"/>
  <c r="L52" i="6"/>
  <c r="L51" i="6"/>
  <c r="L50" i="6"/>
  <c r="L49" i="6"/>
  <c r="L48" i="6"/>
  <c r="L47" i="6"/>
  <c r="L46" i="6"/>
  <c r="L45" i="6"/>
  <c r="L44" i="6"/>
  <c r="L43" i="6"/>
  <c r="L42" i="6"/>
  <c r="L41" i="6"/>
  <c r="L40" i="6"/>
  <c r="L39" i="6"/>
  <c r="L38" i="6"/>
  <c r="L37" i="6"/>
  <c r="L36" i="6"/>
  <c r="L35" i="6"/>
  <c r="L34" i="6"/>
  <c r="L33" i="6"/>
  <c r="L32" i="6"/>
  <c r="L31" i="6"/>
  <c r="L30" i="6"/>
  <c r="L29" i="6"/>
  <c r="L28" i="6"/>
  <c r="L27" i="6"/>
  <c r="L26" i="6"/>
  <c r="L25" i="6"/>
  <c r="L24" i="6"/>
  <c r="L23" i="6"/>
  <c r="L22" i="6"/>
  <c r="L21" i="6"/>
  <c r="L20" i="6"/>
  <c r="L19" i="6"/>
  <c r="L18" i="6"/>
  <c r="L17" i="6"/>
  <c r="I65" i="6"/>
  <c r="H65" i="6"/>
  <c r="G65" i="6"/>
  <c r="F65" i="6"/>
  <c r="I64" i="6"/>
  <c r="H64" i="6"/>
  <c r="G64" i="6"/>
  <c r="F64" i="6"/>
  <c r="I63" i="6"/>
  <c r="H63" i="6"/>
  <c r="G63" i="6"/>
  <c r="F63" i="6"/>
  <c r="I62" i="6"/>
  <c r="H62" i="6"/>
  <c r="G62" i="6"/>
  <c r="F62" i="6"/>
  <c r="I61" i="6"/>
  <c r="H61" i="6"/>
  <c r="G61" i="6"/>
  <c r="F61" i="6"/>
  <c r="I60" i="6"/>
  <c r="H60" i="6"/>
  <c r="G60" i="6"/>
  <c r="F60" i="6"/>
  <c r="I59" i="6"/>
  <c r="H59" i="6"/>
  <c r="G59" i="6"/>
  <c r="F59" i="6"/>
  <c r="I58" i="6"/>
  <c r="H58" i="6"/>
  <c r="G58" i="6"/>
  <c r="F58" i="6"/>
  <c r="I57" i="6"/>
  <c r="H57" i="6"/>
  <c r="G57" i="6"/>
  <c r="F57" i="6"/>
  <c r="I56" i="6"/>
  <c r="H56" i="6"/>
  <c r="G56" i="6"/>
  <c r="F56" i="6"/>
  <c r="I55" i="6"/>
  <c r="H55" i="6"/>
  <c r="G55" i="6"/>
  <c r="F55" i="6"/>
  <c r="I54" i="6"/>
  <c r="H54" i="6"/>
  <c r="G54" i="6"/>
  <c r="F54" i="6"/>
  <c r="I53" i="6"/>
  <c r="H53" i="6"/>
  <c r="G53" i="6"/>
  <c r="F53" i="6"/>
  <c r="I52" i="6"/>
  <c r="H52" i="6"/>
  <c r="G52" i="6"/>
  <c r="F52" i="6"/>
  <c r="I51" i="6"/>
  <c r="H51" i="6"/>
  <c r="G51" i="6"/>
  <c r="F51" i="6"/>
  <c r="I50" i="6"/>
  <c r="H50" i="6"/>
  <c r="G50" i="6"/>
  <c r="F50" i="6"/>
  <c r="I49" i="6"/>
  <c r="H49" i="6"/>
  <c r="G49" i="6"/>
  <c r="F49" i="6"/>
  <c r="I48" i="6"/>
  <c r="H48" i="6"/>
  <c r="G48" i="6"/>
  <c r="F48" i="6"/>
  <c r="I47" i="6"/>
  <c r="H47" i="6"/>
  <c r="G47" i="6"/>
  <c r="F47" i="6"/>
  <c r="I46" i="6"/>
  <c r="H46" i="6"/>
  <c r="G46" i="6"/>
  <c r="F46" i="6"/>
  <c r="I45" i="6"/>
  <c r="H45" i="6"/>
  <c r="G45" i="6"/>
  <c r="F45" i="6"/>
  <c r="I44" i="6"/>
  <c r="H44" i="6"/>
  <c r="G44" i="6"/>
  <c r="F44" i="6"/>
  <c r="I43" i="6"/>
  <c r="H43" i="6"/>
  <c r="G43" i="6"/>
  <c r="F43" i="6"/>
  <c r="I42" i="6"/>
  <c r="H42" i="6"/>
  <c r="G42" i="6"/>
  <c r="F42" i="6"/>
  <c r="I41" i="6"/>
  <c r="H41" i="6"/>
  <c r="G41" i="6"/>
  <c r="F41" i="6"/>
  <c r="I40" i="6"/>
  <c r="H40" i="6"/>
  <c r="G40" i="6"/>
  <c r="F40" i="6"/>
  <c r="I39" i="6"/>
  <c r="H39" i="6"/>
  <c r="G39" i="6"/>
  <c r="F39" i="6"/>
  <c r="I38" i="6"/>
  <c r="H38" i="6"/>
  <c r="G38" i="6"/>
  <c r="F38" i="6"/>
  <c r="I37" i="6"/>
  <c r="H37" i="6"/>
  <c r="G37" i="6"/>
  <c r="F37" i="6"/>
  <c r="I36" i="6"/>
  <c r="H36" i="6"/>
  <c r="G36" i="6"/>
  <c r="F36" i="6"/>
  <c r="I35" i="6"/>
  <c r="H35" i="6"/>
  <c r="G35" i="6"/>
  <c r="F35" i="6"/>
  <c r="I34" i="6"/>
  <c r="H34" i="6"/>
  <c r="G34" i="6"/>
  <c r="F34" i="6"/>
  <c r="I33" i="6"/>
  <c r="H33" i="6"/>
  <c r="G33" i="6"/>
  <c r="F33" i="6"/>
  <c r="I32" i="6"/>
  <c r="H32" i="6"/>
  <c r="G32" i="6"/>
  <c r="F32" i="6"/>
  <c r="I31" i="6"/>
  <c r="H31" i="6"/>
  <c r="G31" i="6"/>
  <c r="F31" i="6"/>
  <c r="I30" i="6"/>
  <c r="H30" i="6"/>
  <c r="G30" i="6"/>
  <c r="F30" i="6"/>
  <c r="I29" i="6"/>
  <c r="H29" i="6"/>
  <c r="G29" i="6"/>
  <c r="F29" i="6"/>
  <c r="I28" i="6"/>
  <c r="H28" i="6"/>
  <c r="G28" i="6"/>
  <c r="F28" i="6"/>
  <c r="I27" i="6"/>
  <c r="H27" i="6"/>
  <c r="G27" i="6"/>
  <c r="F27" i="6"/>
  <c r="I26" i="6"/>
  <c r="H26" i="6"/>
  <c r="G26" i="6"/>
  <c r="F26" i="6"/>
  <c r="I25" i="6"/>
  <c r="H25" i="6"/>
  <c r="G25" i="6"/>
  <c r="F25" i="6"/>
  <c r="I24" i="6"/>
  <c r="H24" i="6"/>
  <c r="G24" i="6"/>
  <c r="F24" i="6"/>
  <c r="I23" i="6"/>
  <c r="H23" i="6"/>
  <c r="G23" i="6"/>
  <c r="F23" i="6"/>
  <c r="I22" i="6"/>
  <c r="H22" i="6"/>
  <c r="G22" i="6"/>
  <c r="F22" i="6"/>
  <c r="I21" i="6"/>
  <c r="H21" i="6"/>
  <c r="G21" i="6"/>
  <c r="F21" i="6"/>
  <c r="I20" i="6"/>
  <c r="H20" i="6"/>
  <c r="G20" i="6"/>
  <c r="F20" i="6"/>
  <c r="I19" i="6"/>
  <c r="H19" i="6"/>
  <c r="G19" i="6"/>
  <c r="F19" i="6"/>
  <c r="I18" i="6"/>
  <c r="H18" i="6"/>
  <c r="G18" i="6"/>
  <c r="F18" i="6"/>
  <c r="I17" i="6"/>
  <c r="H17" i="6"/>
  <c r="G17" i="6"/>
  <c r="F17" i="6"/>
  <c r="L16" i="6"/>
  <c r="AA3" i="3"/>
  <c r="AA4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3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4" i="3"/>
  <c r="AA315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6" i="3"/>
  <c r="AA367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18" i="3"/>
  <c r="AA419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0" i="3"/>
  <c r="AA471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522" i="3"/>
  <c r="AA523" i="3"/>
  <c r="AA524" i="3"/>
  <c r="AA525" i="3"/>
  <c r="AA526" i="3"/>
  <c r="AA527" i="3"/>
  <c r="AA528" i="3"/>
  <c r="AA529" i="3"/>
  <c r="AA530" i="3"/>
  <c r="AA531" i="3"/>
  <c r="AA532" i="3"/>
  <c r="AA533" i="3"/>
  <c r="AA534" i="3"/>
  <c r="AA535" i="3"/>
  <c r="AA536" i="3"/>
  <c r="AA537" i="3"/>
  <c r="AA538" i="3"/>
  <c r="AA539" i="3"/>
  <c r="AA540" i="3"/>
  <c r="AA541" i="3"/>
  <c r="AA542" i="3"/>
  <c r="AA543" i="3"/>
  <c r="AA544" i="3"/>
  <c r="AA545" i="3"/>
  <c r="AA546" i="3"/>
  <c r="AA547" i="3"/>
  <c r="AA548" i="3"/>
  <c r="AA549" i="3"/>
  <c r="AA550" i="3"/>
  <c r="AA551" i="3"/>
  <c r="AA552" i="3"/>
  <c r="AA553" i="3"/>
  <c r="AA554" i="3"/>
  <c r="AA555" i="3"/>
  <c r="AA556" i="3"/>
  <c r="AA557" i="3"/>
  <c r="AA558" i="3"/>
  <c r="AA559" i="3"/>
  <c r="AA560" i="3"/>
  <c r="AA561" i="3"/>
  <c r="AA562" i="3"/>
  <c r="AA563" i="3"/>
  <c r="AA564" i="3"/>
  <c r="AA565" i="3"/>
  <c r="AA566" i="3"/>
  <c r="AA567" i="3"/>
  <c r="AA568" i="3"/>
  <c r="AA569" i="3"/>
  <c r="AA570" i="3"/>
  <c r="AA571" i="3"/>
  <c r="AA572" i="3"/>
  <c r="AA573" i="3"/>
  <c r="AA574" i="3"/>
  <c r="AA575" i="3"/>
  <c r="AA576" i="3"/>
  <c r="AA577" i="3"/>
  <c r="AA578" i="3"/>
  <c r="AA579" i="3"/>
  <c r="AA580" i="3"/>
  <c r="AA581" i="3"/>
  <c r="AA582" i="3"/>
  <c r="AA583" i="3"/>
  <c r="AA584" i="3"/>
  <c r="AA585" i="3"/>
  <c r="AA586" i="3"/>
  <c r="AA587" i="3"/>
  <c r="AA588" i="3"/>
  <c r="AA589" i="3"/>
  <c r="AA590" i="3"/>
  <c r="AA591" i="3"/>
  <c r="AA592" i="3"/>
  <c r="AA593" i="3"/>
  <c r="AA594" i="3"/>
  <c r="AA595" i="3"/>
  <c r="AA596" i="3"/>
  <c r="AA597" i="3"/>
  <c r="AA598" i="3"/>
  <c r="AA599" i="3"/>
  <c r="AA600" i="3"/>
  <c r="AA601" i="3"/>
  <c r="AA602" i="3"/>
  <c r="AA603" i="3"/>
  <c r="AA604" i="3"/>
  <c r="AA605" i="3"/>
  <c r="AA606" i="3"/>
  <c r="AA607" i="3"/>
  <c r="AA608" i="3"/>
  <c r="AA609" i="3"/>
  <c r="AA610" i="3"/>
  <c r="AA611" i="3"/>
  <c r="AA612" i="3"/>
  <c r="AA613" i="3"/>
  <c r="AA614" i="3"/>
  <c r="AA615" i="3"/>
  <c r="AA616" i="3"/>
  <c r="AA617" i="3"/>
  <c r="AA618" i="3"/>
  <c r="AA619" i="3"/>
  <c r="AA620" i="3"/>
  <c r="AA621" i="3"/>
  <c r="AA622" i="3"/>
  <c r="AA623" i="3"/>
  <c r="AA624" i="3"/>
  <c r="AA625" i="3"/>
  <c r="AA626" i="3"/>
  <c r="AA627" i="3"/>
  <c r="AA628" i="3"/>
  <c r="AA629" i="3"/>
  <c r="AA630" i="3"/>
  <c r="AA631" i="3"/>
  <c r="AA632" i="3"/>
  <c r="AA633" i="3"/>
  <c r="AA634" i="3"/>
  <c r="AA635" i="3"/>
  <c r="AA636" i="3"/>
  <c r="AA637" i="3"/>
  <c r="AA638" i="3"/>
  <c r="AA639" i="3"/>
  <c r="AA640" i="3"/>
  <c r="AA641" i="3"/>
  <c r="AA642" i="3"/>
  <c r="AA643" i="3"/>
  <c r="AA644" i="3"/>
  <c r="AA645" i="3"/>
  <c r="AA646" i="3"/>
  <c r="AA647" i="3"/>
  <c r="AA648" i="3"/>
  <c r="AA649" i="3"/>
  <c r="AA650" i="3"/>
  <c r="AA651" i="3"/>
  <c r="AA652" i="3"/>
  <c r="AA653" i="3"/>
  <c r="AA654" i="3"/>
  <c r="AA655" i="3"/>
  <c r="AA656" i="3"/>
  <c r="AA657" i="3"/>
  <c r="AA658" i="3"/>
  <c r="AA659" i="3"/>
  <c r="AA660" i="3"/>
  <c r="AA661" i="3"/>
  <c r="AA662" i="3"/>
  <c r="AA663" i="3"/>
  <c r="AA664" i="3"/>
  <c r="AA665" i="3"/>
  <c r="AA666" i="3"/>
  <c r="AA667" i="3"/>
  <c r="AA668" i="3"/>
  <c r="AA669" i="3"/>
  <c r="AA670" i="3"/>
  <c r="AA671" i="3"/>
  <c r="AA672" i="3"/>
  <c r="AA673" i="3"/>
  <c r="AA674" i="3"/>
  <c r="AA675" i="3"/>
  <c r="AA676" i="3"/>
  <c r="AA677" i="3"/>
  <c r="AA678" i="3"/>
  <c r="AA679" i="3"/>
  <c r="AA680" i="3"/>
  <c r="AA681" i="3"/>
  <c r="AA682" i="3"/>
  <c r="AA683" i="3"/>
  <c r="AA684" i="3"/>
  <c r="AA685" i="3"/>
  <c r="AA686" i="3"/>
  <c r="AA687" i="3"/>
  <c r="AA688" i="3"/>
  <c r="AA689" i="3"/>
  <c r="AA690" i="3"/>
  <c r="AA691" i="3"/>
  <c r="AA692" i="3"/>
  <c r="AA693" i="3"/>
  <c r="AA694" i="3"/>
  <c r="AA695" i="3"/>
  <c r="AA696" i="3"/>
  <c r="AA697" i="3"/>
  <c r="AA698" i="3"/>
  <c r="AA699" i="3"/>
  <c r="AA700" i="3"/>
  <c r="AA701" i="3"/>
  <c r="AA702" i="3"/>
  <c r="AA703" i="3"/>
  <c r="AA704" i="3"/>
  <c r="AA705" i="3"/>
  <c r="AA706" i="3"/>
  <c r="AA707" i="3"/>
  <c r="AA708" i="3"/>
  <c r="AA709" i="3"/>
  <c r="AA710" i="3"/>
  <c r="AA711" i="3"/>
  <c r="AA712" i="3"/>
  <c r="AA713" i="3"/>
  <c r="AA714" i="3"/>
  <c r="AA715" i="3"/>
  <c r="AA716" i="3"/>
  <c r="AA717" i="3"/>
  <c r="AA718" i="3"/>
  <c r="AA719" i="3"/>
  <c r="AA720" i="3"/>
  <c r="AA721" i="3"/>
  <c r="AA722" i="3"/>
  <c r="AA723" i="3"/>
  <c r="AA724" i="3"/>
  <c r="AA725" i="3"/>
  <c r="AA726" i="3"/>
  <c r="AA727" i="3"/>
  <c r="AA728" i="3"/>
  <c r="AA729" i="3"/>
  <c r="AA730" i="3"/>
  <c r="AA731" i="3"/>
  <c r="AA732" i="3"/>
  <c r="AA733" i="3"/>
  <c r="AA734" i="3"/>
  <c r="AA735" i="3"/>
  <c r="AA736" i="3"/>
  <c r="AA737" i="3"/>
  <c r="AA738" i="3"/>
  <c r="AA739" i="3"/>
  <c r="AA740" i="3"/>
  <c r="AA741" i="3"/>
  <c r="AA742" i="3"/>
  <c r="AA743" i="3"/>
  <c r="AA744" i="3"/>
  <c r="AA745" i="3"/>
  <c r="AA746" i="3"/>
  <c r="AA747" i="3"/>
  <c r="AA748" i="3"/>
  <c r="AA749" i="3"/>
  <c r="AA750" i="3"/>
  <c r="AA751" i="3"/>
  <c r="AA752" i="3"/>
  <c r="AA753" i="3"/>
  <c r="AA754" i="3"/>
  <c r="AA755" i="3"/>
  <c r="AA756" i="3"/>
  <c r="AA757" i="3"/>
  <c r="AA758" i="3"/>
  <c r="AA759" i="3"/>
  <c r="AA760" i="3"/>
  <c r="AA761" i="3"/>
  <c r="AA762" i="3"/>
  <c r="AA763" i="3"/>
  <c r="AA764" i="3"/>
  <c r="AA765" i="3"/>
  <c r="AA766" i="3"/>
  <c r="AA767" i="3"/>
  <c r="AA768" i="3"/>
  <c r="AA769" i="3"/>
  <c r="AA770" i="3"/>
  <c r="AA771" i="3"/>
  <c r="AA772" i="3"/>
  <c r="AA773" i="3"/>
  <c r="AA774" i="3"/>
  <c r="AA775" i="3"/>
  <c r="AA776" i="3"/>
  <c r="AA777" i="3"/>
  <c r="AA778" i="3"/>
  <c r="AA779" i="3"/>
  <c r="AA780" i="3"/>
  <c r="AA781" i="3"/>
  <c r="AA782" i="3"/>
  <c r="AA783" i="3"/>
  <c r="AA784" i="3"/>
  <c r="AA785" i="3"/>
  <c r="AA786" i="3"/>
  <c r="AA787" i="3"/>
  <c r="AA788" i="3"/>
  <c r="AA789" i="3"/>
  <c r="AA790" i="3"/>
  <c r="AA791" i="3"/>
  <c r="AA792" i="3"/>
  <c r="AA793" i="3"/>
  <c r="AA794" i="3"/>
  <c r="AA795" i="3"/>
  <c r="AA796" i="3"/>
  <c r="AA797" i="3"/>
  <c r="AA798" i="3"/>
  <c r="AA799" i="3"/>
  <c r="AA800" i="3"/>
  <c r="AA801" i="3"/>
  <c r="AA802" i="3"/>
  <c r="AA803" i="3"/>
  <c r="AA804" i="3"/>
  <c r="AA805" i="3"/>
  <c r="AA806" i="3"/>
  <c r="AA807" i="3"/>
  <c r="AA808" i="3"/>
  <c r="AA809" i="3"/>
  <c r="AA810" i="3"/>
  <c r="AA811" i="3"/>
  <c r="AA812" i="3"/>
  <c r="AA813" i="3"/>
  <c r="AA814" i="3"/>
  <c r="AA815" i="3"/>
  <c r="AA816" i="3"/>
  <c r="AA817" i="3"/>
  <c r="AA818" i="3"/>
  <c r="AA819" i="3"/>
  <c r="AA820" i="3"/>
  <c r="AA821" i="3"/>
  <c r="AA822" i="3"/>
  <c r="AA823" i="3"/>
  <c r="AA824" i="3"/>
  <c r="AA825" i="3"/>
  <c r="AA826" i="3"/>
  <c r="AA827" i="3"/>
  <c r="AA828" i="3"/>
  <c r="AA829" i="3"/>
  <c r="AA830" i="3"/>
  <c r="AA831" i="3"/>
  <c r="AA832" i="3"/>
  <c r="AA833" i="3"/>
  <c r="AA834" i="3"/>
  <c r="AA835" i="3"/>
  <c r="AA836" i="3"/>
  <c r="AA837" i="3"/>
  <c r="AA838" i="3"/>
  <c r="AA839" i="3"/>
  <c r="AA840" i="3"/>
  <c r="AA841" i="3"/>
  <c r="AA842" i="3"/>
  <c r="AA843" i="3"/>
  <c r="AA844" i="3"/>
  <c r="AA845" i="3"/>
  <c r="AA846" i="3"/>
  <c r="AA847" i="3"/>
  <c r="AA848" i="3"/>
  <c r="AA849" i="3"/>
  <c r="AA850" i="3"/>
  <c r="AA851" i="3"/>
  <c r="AA852" i="3"/>
  <c r="AA853" i="3"/>
  <c r="AA854" i="3"/>
  <c r="AA855" i="3"/>
  <c r="AA856" i="3"/>
  <c r="AA857" i="3"/>
  <c r="AA858" i="3"/>
  <c r="AA859" i="3"/>
  <c r="AA860" i="3"/>
  <c r="AA861" i="3"/>
  <c r="AA862" i="3"/>
  <c r="AA863" i="3"/>
  <c r="AA864" i="3"/>
  <c r="AA865" i="3"/>
  <c r="AA866" i="3"/>
  <c r="AA867" i="3"/>
  <c r="AA868" i="3"/>
  <c r="AA869" i="3"/>
  <c r="AA870" i="3"/>
  <c r="AA871" i="3"/>
  <c r="AA872" i="3"/>
  <c r="AA873" i="3"/>
  <c r="AA874" i="3"/>
  <c r="AA875" i="3"/>
  <c r="AA876" i="3"/>
  <c r="AA877" i="3"/>
  <c r="AA878" i="3"/>
  <c r="AA879" i="3"/>
  <c r="AA880" i="3"/>
  <c r="AA881" i="3"/>
  <c r="AA882" i="3"/>
  <c r="AA883" i="3"/>
  <c r="AA884" i="3"/>
  <c r="AA885" i="3"/>
  <c r="AA886" i="3"/>
  <c r="AA887" i="3"/>
  <c r="AA888" i="3"/>
  <c r="AA889" i="3"/>
  <c r="AA890" i="3"/>
  <c r="AA891" i="3"/>
  <c r="AA892" i="3"/>
  <c r="AA893" i="3"/>
  <c r="AA894" i="3"/>
  <c r="AA895" i="3"/>
  <c r="AA896" i="3"/>
  <c r="AA897" i="3"/>
  <c r="AA898" i="3"/>
  <c r="AA899" i="3"/>
  <c r="AA900" i="3"/>
  <c r="AA901" i="3"/>
  <c r="AA902" i="3"/>
  <c r="AA903" i="3"/>
  <c r="AA904" i="3"/>
  <c r="AA905" i="3"/>
  <c r="AA906" i="3"/>
  <c r="AA907" i="3"/>
  <c r="AA908" i="3"/>
  <c r="AA909" i="3"/>
  <c r="AA910" i="3"/>
  <c r="AA911" i="3"/>
  <c r="AA912" i="3"/>
  <c r="AA913" i="3"/>
  <c r="AA914" i="3"/>
  <c r="AA915" i="3"/>
  <c r="AA916" i="3"/>
  <c r="AA917" i="3"/>
  <c r="AA918" i="3"/>
  <c r="AA919" i="3"/>
  <c r="AA920" i="3"/>
  <c r="AA921" i="3"/>
  <c r="AA922" i="3"/>
  <c r="AA923" i="3"/>
  <c r="AA924" i="3"/>
  <c r="AA925" i="3"/>
  <c r="AA926" i="3"/>
  <c r="AA927" i="3"/>
  <c r="AA928" i="3"/>
  <c r="AA929" i="3"/>
  <c r="AA930" i="3"/>
  <c r="AA931" i="3"/>
  <c r="AA932" i="3"/>
  <c r="AA933" i="3"/>
  <c r="AA934" i="3"/>
  <c r="AA935" i="3"/>
  <c r="AA936" i="3"/>
  <c r="AA937" i="3"/>
  <c r="AA938" i="3"/>
  <c r="AA939" i="3"/>
  <c r="AA940" i="3"/>
  <c r="AA941" i="3"/>
  <c r="AA942" i="3"/>
  <c r="AA943" i="3"/>
  <c r="AA944" i="3"/>
  <c r="AA945" i="3"/>
  <c r="AA946" i="3"/>
  <c r="AA947" i="3"/>
  <c r="AA948" i="3"/>
  <c r="AA949" i="3"/>
  <c r="AA950" i="3"/>
  <c r="AA951" i="3"/>
  <c r="AA952" i="3"/>
  <c r="AA953" i="3"/>
  <c r="AA954" i="3"/>
  <c r="AA955" i="3"/>
  <c r="AA956" i="3"/>
  <c r="AA957" i="3"/>
  <c r="AA958" i="3"/>
  <c r="AA959" i="3"/>
  <c r="AA960" i="3"/>
  <c r="AA961" i="3"/>
  <c r="AA962" i="3"/>
  <c r="AA963" i="3"/>
  <c r="AA964" i="3"/>
  <c r="AA965" i="3"/>
  <c r="AA966" i="3"/>
  <c r="AA967" i="3"/>
  <c r="AA968" i="3"/>
  <c r="AA969" i="3"/>
  <c r="AA970" i="3"/>
  <c r="AA971" i="3"/>
  <c r="AA972" i="3"/>
  <c r="AA973" i="3"/>
  <c r="AA974" i="3"/>
  <c r="AA975" i="3"/>
  <c r="AA976" i="3"/>
  <c r="AA977" i="3"/>
  <c r="AA978" i="3"/>
  <c r="AA979" i="3"/>
  <c r="AA980" i="3"/>
  <c r="AA981" i="3"/>
  <c r="AA982" i="3"/>
  <c r="AA983" i="3"/>
  <c r="AA984" i="3"/>
  <c r="AA985" i="3"/>
  <c r="AA986" i="3"/>
  <c r="AA987" i="3"/>
  <c r="AA988" i="3"/>
  <c r="AA989" i="3"/>
  <c r="AA990" i="3"/>
  <c r="AA991" i="3"/>
  <c r="AA992" i="3"/>
  <c r="AA993" i="3"/>
  <c r="AA994" i="3"/>
  <c r="AA995" i="3"/>
  <c r="AA996" i="3"/>
  <c r="AA997" i="3"/>
  <c r="AA998" i="3"/>
  <c r="AA999" i="3"/>
  <c r="AA1000" i="3"/>
  <c r="AA1001" i="3"/>
  <c r="AA1002" i="3"/>
  <c r="AA1003" i="3"/>
  <c r="AA1004" i="3"/>
  <c r="AA1005" i="3"/>
  <c r="AA1006" i="3"/>
  <c r="AA1007" i="3"/>
  <c r="AA1008" i="3"/>
  <c r="AA1009" i="3"/>
  <c r="AA1010" i="3"/>
  <c r="AA1011" i="3"/>
  <c r="AA1012" i="3"/>
  <c r="AA1013" i="3"/>
  <c r="AA1014" i="3"/>
  <c r="AA1015" i="3"/>
  <c r="AA1016" i="3"/>
  <c r="AA1017" i="3"/>
  <c r="AA1018" i="3"/>
  <c r="AA1019" i="3"/>
  <c r="AA1020" i="3"/>
  <c r="AA1021" i="3"/>
  <c r="AA1022" i="3"/>
  <c r="AA1023" i="3"/>
  <c r="AA1024" i="3"/>
  <c r="AA1025" i="3"/>
  <c r="AA1026" i="3"/>
  <c r="AA1027" i="3"/>
  <c r="AA1028" i="3"/>
  <c r="AA1029" i="3"/>
  <c r="AA1030" i="3"/>
  <c r="AA1031" i="3"/>
  <c r="AA1032" i="3"/>
  <c r="AA1033" i="3"/>
  <c r="AA1034" i="3"/>
  <c r="AA1035" i="3"/>
  <c r="AA1036" i="3"/>
  <c r="AA1037" i="3"/>
  <c r="AA1038" i="3"/>
  <c r="AA1039" i="3"/>
  <c r="AA1040" i="3"/>
  <c r="AA1041" i="3"/>
  <c r="AA1042" i="3"/>
  <c r="AA1043" i="3"/>
  <c r="AA1044" i="3"/>
  <c r="AA1045" i="3"/>
  <c r="AA1046" i="3"/>
  <c r="AA1047" i="3"/>
  <c r="AA1048" i="3"/>
  <c r="AA1049" i="3"/>
  <c r="AA1050" i="3"/>
  <c r="AA1051" i="3"/>
  <c r="AA1052" i="3"/>
  <c r="AA1053" i="3"/>
  <c r="AA1054" i="3"/>
  <c r="AA1055" i="3"/>
  <c r="AA1056" i="3"/>
  <c r="AA1057" i="3"/>
  <c r="AA1058" i="3"/>
  <c r="AA1059" i="3"/>
  <c r="AA1060" i="3"/>
  <c r="AA1061" i="3"/>
  <c r="AA1062" i="3"/>
  <c r="AA1063" i="3"/>
  <c r="AA1064" i="3"/>
  <c r="AA1065" i="3"/>
  <c r="AA1066" i="3"/>
  <c r="AA1067" i="3"/>
  <c r="AA1068" i="3"/>
  <c r="AA1069" i="3"/>
  <c r="AA1070" i="3"/>
  <c r="AA1071" i="3"/>
  <c r="AA1072" i="3"/>
  <c r="AA1073" i="3"/>
  <c r="AA1074" i="3"/>
  <c r="AA1075" i="3"/>
  <c r="AA1076" i="3"/>
  <c r="AA1077" i="3"/>
  <c r="AA1078" i="3"/>
  <c r="AA1079" i="3"/>
  <c r="AA1080" i="3"/>
  <c r="AA1081" i="3"/>
  <c r="AA1082" i="3"/>
  <c r="AA1083" i="3"/>
  <c r="AA1084" i="3"/>
  <c r="AA1085" i="3"/>
  <c r="AA1086" i="3"/>
  <c r="AA1087" i="3"/>
  <c r="AA1088" i="3"/>
  <c r="AA1089" i="3"/>
  <c r="AA1090" i="3"/>
  <c r="AA1091" i="3"/>
  <c r="AA1092" i="3"/>
  <c r="AA1093" i="3"/>
  <c r="AA1094" i="3"/>
  <c r="AA1095" i="3"/>
  <c r="AA1096" i="3"/>
  <c r="AA1097" i="3"/>
  <c r="AA1098" i="3"/>
  <c r="AA1099" i="3"/>
  <c r="AA1100" i="3"/>
  <c r="AA1101" i="3"/>
  <c r="AA1102" i="3"/>
  <c r="AA1103" i="3"/>
  <c r="AA1104" i="3"/>
  <c r="AA1105" i="3"/>
  <c r="AA1106" i="3"/>
  <c r="AA1107" i="3"/>
  <c r="AA1108" i="3"/>
  <c r="AA1109" i="3"/>
  <c r="AA1110" i="3"/>
  <c r="AA1111" i="3"/>
  <c r="AA1112" i="3"/>
  <c r="AA1113" i="3"/>
  <c r="AA1114" i="3"/>
  <c r="AA1115" i="3"/>
  <c r="AA1116" i="3"/>
  <c r="AA1117" i="3"/>
  <c r="AA1118" i="3"/>
  <c r="AA1119" i="3"/>
  <c r="AA1120" i="3"/>
  <c r="AA1121" i="3"/>
  <c r="AA1122" i="3"/>
  <c r="AA1123" i="3"/>
  <c r="AA1124" i="3"/>
  <c r="AA1125" i="3"/>
  <c r="AA1126" i="3"/>
  <c r="AA1127" i="3"/>
  <c r="AA1128" i="3"/>
  <c r="AA1129" i="3"/>
  <c r="AA1130" i="3"/>
  <c r="AA1131" i="3"/>
  <c r="AA1132" i="3"/>
  <c r="AA1133" i="3"/>
  <c r="AA1134" i="3"/>
  <c r="AA1135" i="3"/>
  <c r="AA1136" i="3"/>
  <c r="AA1137" i="3"/>
  <c r="AA1138" i="3"/>
  <c r="AA1139" i="3"/>
  <c r="AA1140" i="3"/>
  <c r="AA1141" i="3"/>
  <c r="AA1142" i="3"/>
  <c r="AA1143" i="3"/>
  <c r="AA1144" i="3"/>
  <c r="AA1145" i="3"/>
  <c r="AA1146" i="3"/>
  <c r="AA1147" i="3"/>
  <c r="AA1148" i="3"/>
  <c r="AA1149" i="3"/>
  <c r="AA1150" i="3"/>
  <c r="AA1151" i="3"/>
  <c r="AA1152" i="3"/>
  <c r="AA1153" i="3"/>
  <c r="AA1154" i="3"/>
  <c r="AA1155" i="3"/>
  <c r="AA1156" i="3"/>
  <c r="AA1157" i="3"/>
  <c r="AA1158" i="3"/>
  <c r="AA1159" i="3"/>
  <c r="AA1160" i="3"/>
  <c r="AA1161" i="3"/>
  <c r="AA1162" i="3"/>
  <c r="AA1163" i="3"/>
  <c r="AA1164" i="3"/>
  <c r="AA1165" i="3"/>
  <c r="AA1166" i="3"/>
  <c r="AA1167" i="3"/>
  <c r="AA1168" i="3"/>
  <c r="AA1169" i="3"/>
  <c r="AA1170" i="3"/>
  <c r="AA1171" i="3"/>
  <c r="AA1172" i="3"/>
  <c r="AA1173" i="3"/>
  <c r="AA1174" i="3"/>
  <c r="AA1175" i="3"/>
  <c r="AA1176" i="3"/>
  <c r="AA1177" i="3"/>
  <c r="AA1178" i="3"/>
  <c r="AA1179" i="3"/>
  <c r="AA1180" i="3"/>
  <c r="AA1181" i="3"/>
  <c r="AA1182" i="3"/>
  <c r="AA1183" i="3"/>
  <c r="AA1184" i="3"/>
  <c r="AA1185" i="3"/>
  <c r="AA1186" i="3"/>
  <c r="AA1187" i="3"/>
  <c r="AA1188" i="3"/>
  <c r="AA1189" i="3"/>
  <c r="AA1190" i="3"/>
  <c r="AA1191" i="3"/>
  <c r="AA1192" i="3"/>
  <c r="AA1193" i="3"/>
  <c r="AA1194" i="3"/>
  <c r="AA1195" i="3"/>
  <c r="AA1196" i="3"/>
  <c r="AA1197" i="3"/>
  <c r="AA1198" i="3"/>
  <c r="AA1199" i="3"/>
  <c r="AA1200" i="3"/>
  <c r="AA1201" i="3"/>
  <c r="AA1202" i="3"/>
  <c r="AA1203" i="3"/>
  <c r="AA1204" i="3"/>
  <c r="AA1205" i="3"/>
  <c r="AA1206" i="3"/>
  <c r="AA1207" i="3"/>
  <c r="AA1208" i="3"/>
  <c r="AA1209" i="3"/>
  <c r="AA1210" i="3"/>
  <c r="AA1211" i="3"/>
  <c r="AA1212" i="3"/>
  <c r="AA1213" i="3"/>
  <c r="AA1214" i="3"/>
  <c r="AA1215" i="3"/>
  <c r="AA1216" i="3"/>
  <c r="AA1217" i="3"/>
  <c r="AA1218" i="3"/>
  <c r="AA1219" i="3"/>
  <c r="AA1220" i="3"/>
  <c r="AA1221" i="3"/>
  <c r="AA1222" i="3"/>
  <c r="AA1223" i="3"/>
  <c r="AA1224" i="3"/>
  <c r="AA1225" i="3"/>
  <c r="AA1226" i="3"/>
  <c r="AA1227" i="3"/>
  <c r="AA1228" i="3"/>
  <c r="AA1229" i="3"/>
  <c r="AA1230" i="3"/>
  <c r="AA1231" i="3"/>
  <c r="AA1232" i="3"/>
  <c r="AA1233" i="3"/>
  <c r="AA1234" i="3"/>
  <c r="AA1235" i="3"/>
  <c r="AA1236" i="3"/>
  <c r="AA1237" i="3"/>
  <c r="AA1238" i="3"/>
  <c r="AA1239" i="3"/>
  <c r="AA1240" i="3"/>
  <c r="AA1241" i="3"/>
  <c r="AA1242" i="3"/>
  <c r="AA1243" i="3"/>
  <c r="AA1244" i="3"/>
  <c r="AA1245" i="3"/>
  <c r="AA1246" i="3"/>
  <c r="AA1247" i="3"/>
  <c r="AA1248" i="3"/>
  <c r="AA1249" i="3"/>
  <c r="AA1250" i="3"/>
  <c r="AA1251" i="3"/>
  <c r="AA1252" i="3"/>
  <c r="AA1253" i="3"/>
  <c r="AA1254" i="3"/>
  <c r="AA1255" i="3"/>
  <c r="AA1256" i="3"/>
  <c r="AA1257" i="3"/>
  <c r="AA1258" i="3"/>
  <c r="AA1259" i="3"/>
  <c r="AA1260" i="3"/>
  <c r="AA1261" i="3"/>
  <c r="AA1262" i="3"/>
  <c r="AA1263" i="3"/>
  <c r="AA1264" i="3"/>
  <c r="AA1265" i="3"/>
  <c r="AA1266" i="3"/>
  <c r="AA1267" i="3"/>
  <c r="AA1268" i="3"/>
  <c r="AA1269" i="3"/>
  <c r="AA1270" i="3"/>
  <c r="AA1271" i="3"/>
  <c r="AA1272" i="3"/>
  <c r="AA1273" i="3"/>
  <c r="AA1274" i="3"/>
  <c r="AA1275" i="3"/>
  <c r="AA1276" i="3"/>
  <c r="AA1277" i="3"/>
  <c r="AA1278" i="3"/>
  <c r="AA1279" i="3"/>
  <c r="AA1280" i="3"/>
  <c r="AA1281" i="3"/>
  <c r="AA1282" i="3"/>
  <c r="AA1283" i="3"/>
  <c r="AA1284" i="3"/>
  <c r="AA1285" i="3"/>
  <c r="AA1286" i="3"/>
  <c r="AA1287" i="3"/>
  <c r="AA1288" i="3"/>
  <c r="AA1289" i="3"/>
  <c r="AA1290" i="3"/>
  <c r="AA1291" i="3"/>
  <c r="AA1292" i="3"/>
  <c r="AA1293" i="3"/>
  <c r="AA1294" i="3"/>
  <c r="AA1295" i="3"/>
  <c r="AA1296" i="3"/>
  <c r="AA1297" i="3"/>
  <c r="AA1298" i="3"/>
  <c r="AA1299" i="3"/>
  <c r="AA1300" i="3"/>
  <c r="AA1301" i="3"/>
  <c r="AA1302" i="3"/>
  <c r="AA1303" i="3"/>
  <c r="AA1304" i="3"/>
  <c r="AA1305" i="3"/>
  <c r="AA1306" i="3"/>
  <c r="AA1307" i="3"/>
  <c r="AA1308" i="3"/>
  <c r="AA1309" i="3"/>
  <c r="AA1310" i="3"/>
  <c r="AA1311" i="3"/>
  <c r="AA1312" i="3"/>
  <c r="AA1313" i="3"/>
  <c r="AA1314" i="3"/>
  <c r="AA1315" i="3"/>
  <c r="AA1316" i="3"/>
  <c r="AA1317" i="3"/>
  <c r="AA1318" i="3"/>
  <c r="AA1319" i="3"/>
  <c r="AA1320" i="3"/>
  <c r="AA1321" i="3"/>
  <c r="AA1322" i="3"/>
  <c r="AA1323" i="3"/>
  <c r="AA1324" i="3"/>
  <c r="AA1325" i="3"/>
  <c r="AA1326" i="3"/>
  <c r="AA1327" i="3"/>
  <c r="AA1328" i="3"/>
  <c r="AA1329" i="3"/>
  <c r="AA1330" i="3"/>
  <c r="AA1331" i="3"/>
  <c r="AA1332" i="3"/>
  <c r="AA1333" i="3"/>
  <c r="AA1334" i="3"/>
  <c r="AA1335" i="3"/>
  <c r="AA1336" i="3"/>
  <c r="AA1337" i="3"/>
  <c r="AA1338" i="3"/>
  <c r="AA1339" i="3"/>
  <c r="AA1340" i="3"/>
  <c r="AA1341" i="3"/>
  <c r="AA1342" i="3"/>
  <c r="AA1343" i="3"/>
  <c r="AA1344" i="3"/>
  <c r="AA1345" i="3"/>
  <c r="AA1346" i="3"/>
  <c r="AA1347" i="3"/>
  <c r="AA1348" i="3"/>
  <c r="AA1349" i="3"/>
  <c r="AA1350" i="3"/>
  <c r="AA1351" i="3"/>
  <c r="AA1352" i="3"/>
  <c r="AA1353" i="3"/>
  <c r="AA1354" i="3"/>
  <c r="AA1355" i="3"/>
  <c r="AA1356" i="3"/>
  <c r="AA1357" i="3"/>
  <c r="AA1358" i="3"/>
  <c r="AA1359" i="3"/>
  <c r="AA1360" i="3"/>
  <c r="AA1361" i="3"/>
  <c r="AA1362" i="3"/>
  <c r="AA1363" i="3"/>
  <c r="AA1364" i="3"/>
  <c r="AA1365" i="3"/>
  <c r="AA1366" i="3"/>
  <c r="AA1367" i="3"/>
  <c r="AA1368" i="3"/>
  <c r="AA1369" i="3"/>
  <c r="AA1370" i="3"/>
  <c r="AA1371" i="3"/>
  <c r="AA1372" i="3"/>
  <c r="AA1373" i="3"/>
  <c r="AA1374" i="3"/>
  <c r="AA1375" i="3"/>
  <c r="AA1376" i="3"/>
  <c r="AA1377" i="3"/>
  <c r="AA1378" i="3"/>
  <c r="AA1379" i="3"/>
  <c r="AA1380" i="3"/>
  <c r="AA1381" i="3"/>
  <c r="AA1382" i="3"/>
  <c r="AA1383" i="3"/>
  <c r="AA1384" i="3"/>
  <c r="AA1385" i="3"/>
  <c r="AA1386" i="3"/>
  <c r="AA1387" i="3"/>
  <c r="AA1388" i="3"/>
  <c r="AA1389" i="3"/>
  <c r="AA1390" i="3"/>
  <c r="AA1391" i="3"/>
  <c r="AA1392" i="3"/>
  <c r="AA1393" i="3"/>
  <c r="AA1394" i="3"/>
  <c r="AA1395" i="3"/>
  <c r="AA1396" i="3"/>
  <c r="AA1397" i="3"/>
  <c r="AA1398" i="3"/>
  <c r="AA1399" i="3"/>
  <c r="AA1400" i="3"/>
  <c r="AA1401" i="3"/>
  <c r="AA1402" i="3"/>
  <c r="AA1403" i="3"/>
  <c r="AA1404" i="3"/>
  <c r="AA1405" i="3"/>
  <c r="AA1406" i="3"/>
  <c r="AA1407" i="3"/>
  <c r="AA1408" i="3"/>
  <c r="AA1409" i="3"/>
  <c r="AA1410" i="3"/>
  <c r="AA1411" i="3"/>
  <c r="AA1412" i="3"/>
  <c r="AA1413" i="3"/>
  <c r="AA1414" i="3"/>
  <c r="AA1415" i="3"/>
  <c r="AA1416" i="3"/>
  <c r="AA1417" i="3"/>
  <c r="AA1418" i="3"/>
  <c r="AA1419" i="3"/>
  <c r="AA1420" i="3"/>
  <c r="AA1421" i="3"/>
  <c r="AA1422" i="3"/>
  <c r="AA1423" i="3"/>
  <c r="AA1424" i="3"/>
  <c r="AA1425" i="3"/>
  <c r="AA1426" i="3"/>
  <c r="AA1427" i="3"/>
  <c r="AA1428" i="3"/>
  <c r="AA1429" i="3"/>
  <c r="AA1430" i="3"/>
  <c r="AA1431" i="3"/>
  <c r="AA1432" i="3"/>
  <c r="AA1433" i="3"/>
  <c r="AA1434" i="3"/>
  <c r="AA1435" i="3"/>
  <c r="AA1436" i="3"/>
  <c r="AA1437" i="3"/>
  <c r="AA1438" i="3"/>
  <c r="AA1439" i="3"/>
  <c r="AA1440" i="3"/>
  <c r="AA1441" i="3"/>
  <c r="AA1442" i="3"/>
  <c r="AA1443" i="3"/>
  <c r="AA1444" i="3"/>
  <c r="AA1445" i="3"/>
  <c r="AA1446" i="3"/>
  <c r="AA1447" i="3"/>
  <c r="AA1448" i="3"/>
  <c r="AA1449" i="3"/>
  <c r="AA1450" i="3"/>
  <c r="AA1451" i="3"/>
  <c r="AA1452" i="3"/>
  <c r="AA1453" i="3"/>
  <c r="AA1454" i="3"/>
  <c r="AA1455" i="3"/>
  <c r="AA1456" i="3"/>
  <c r="AA1457" i="3"/>
  <c r="AA1458" i="3"/>
  <c r="AA1459" i="3"/>
  <c r="AA1460" i="3"/>
  <c r="AA1461" i="3"/>
  <c r="AA1462" i="3"/>
  <c r="AA1463" i="3"/>
  <c r="AA1464" i="3"/>
  <c r="AA1465" i="3"/>
  <c r="AA1466" i="3"/>
  <c r="AA1467" i="3"/>
  <c r="AA1468" i="3"/>
  <c r="AA1469" i="3"/>
  <c r="AA1470" i="3"/>
  <c r="AA1471" i="3"/>
  <c r="AA1472" i="3"/>
  <c r="AA1473" i="3"/>
  <c r="AA1474" i="3"/>
  <c r="AA1475" i="3"/>
  <c r="AA1476" i="3"/>
  <c r="AA1477" i="3"/>
  <c r="AA1478" i="3"/>
  <c r="AA1479" i="3"/>
  <c r="AA1480" i="3"/>
  <c r="AA1481" i="3"/>
  <c r="AA1482" i="3"/>
  <c r="AA1483" i="3"/>
  <c r="AA1484" i="3"/>
  <c r="AA1485" i="3"/>
  <c r="AA1486" i="3"/>
  <c r="AA1487" i="3"/>
  <c r="AA1488" i="3"/>
  <c r="AA1489" i="3"/>
  <c r="AA1490" i="3"/>
  <c r="AA1491" i="3"/>
  <c r="AA1492" i="3"/>
  <c r="AA1493" i="3"/>
  <c r="AA1494" i="3"/>
  <c r="AA1495" i="3"/>
  <c r="AA1496" i="3"/>
  <c r="AA1497" i="3"/>
  <c r="AA1498" i="3"/>
  <c r="AA1499" i="3"/>
  <c r="AA1500" i="3"/>
  <c r="AA1501" i="3"/>
  <c r="AA1502" i="3"/>
  <c r="AA1503" i="3"/>
  <c r="AA1504" i="3"/>
  <c r="AA1505" i="3"/>
  <c r="AA1506" i="3"/>
  <c r="AA1507" i="3"/>
  <c r="AA1508" i="3"/>
  <c r="AA1509" i="3"/>
  <c r="AA1510" i="3"/>
  <c r="AA1511" i="3"/>
  <c r="AA1512" i="3"/>
  <c r="AA1513" i="3"/>
  <c r="AA1514" i="3"/>
  <c r="AA1515" i="3"/>
  <c r="AA1516" i="3"/>
  <c r="AA1517" i="3"/>
  <c r="AA1518" i="3"/>
  <c r="AA1519" i="3"/>
  <c r="AA1520" i="3"/>
  <c r="AA1521" i="3"/>
  <c r="AA1522" i="3"/>
  <c r="AA1523" i="3"/>
  <c r="AA1524" i="3"/>
  <c r="AA1525" i="3"/>
  <c r="AA1526" i="3"/>
  <c r="AA1527" i="3"/>
  <c r="AA1528" i="3"/>
  <c r="AA1529" i="3"/>
  <c r="AA1530" i="3"/>
  <c r="AA1531" i="3"/>
  <c r="AA1532" i="3"/>
  <c r="AA1533" i="3"/>
  <c r="AA1534" i="3"/>
  <c r="AA1535" i="3"/>
  <c r="AA1536" i="3"/>
  <c r="AA1537" i="3"/>
  <c r="AA1538" i="3"/>
  <c r="AA1539" i="3"/>
  <c r="AA1540" i="3"/>
  <c r="AA1541" i="3"/>
  <c r="AA1542" i="3"/>
  <c r="AA1543" i="3"/>
  <c r="AA1544" i="3"/>
  <c r="AA1545" i="3"/>
  <c r="AA1546" i="3"/>
  <c r="AA1547" i="3"/>
  <c r="AA1548" i="3"/>
  <c r="AA1549" i="3"/>
  <c r="AA1550" i="3"/>
  <c r="AA1551" i="3"/>
  <c r="AA1552" i="3"/>
  <c r="AA1553" i="3"/>
  <c r="AA1554" i="3"/>
  <c r="AA1555" i="3"/>
  <c r="AA1556" i="3"/>
  <c r="AA1557" i="3"/>
  <c r="AA1558" i="3"/>
  <c r="AA1559" i="3"/>
  <c r="AA1560" i="3"/>
  <c r="AA1561" i="3"/>
  <c r="AA1562" i="3"/>
  <c r="AA1563" i="3"/>
  <c r="AA1564" i="3"/>
  <c r="AA1565" i="3"/>
  <c r="AA1566" i="3"/>
  <c r="AA1567" i="3"/>
  <c r="AA1568" i="3"/>
  <c r="AA1569" i="3"/>
  <c r="AA1570" i="3"/>
  <c r="AA1571" i="3"/>
  <c r="AA1572" i="3"/>
  <c r="AA1573" i="3"/>
  <c r="AA1574" i="3"/>
  <c r="AA1575" i="3"/>
  <c r="AA1576" i="3"/>
  <c r="AA1577" i="3"/>
  <c r="AA1578" i="3"/>
  <c r="AA1579" i="3"/>
  <c r="AA1580" i="3"/>
  <c r="AA1581" i="3"/>
  <c r="AA1582" i="3"/>
  <c r="AA1583" i="3"/>
  <c r="AA1584" i="3"/>
  <c r="AA1585" i="3"/>
  <c r="AA1586" i="3"/>
  <c r="AA1587" i="3"/>
  <c r="AA1588" i="3"/>
  <c r="AA1589" i="3"/>
  <c r="AA1590" i="3"/>
  <c r="AA1591" i="3"/>
  <c r="AA1592" i="3"/>
  <c r="AA1593" i="3"/>
  <c r="AA1594" i="3"/>
  <c r="AA1595" i="3"/>
  <c r="AA1596" i="3"/>
  <c r="AA1597" i="3"/>
  <c r="AA1598" i="3"/>
  <c r="AA1599" i="3"/>
  <c r="AA1600" i="3"/>
  <c r="AA1601" i="3"/>
  <c r="AA1602" i="3"/>
  <c r="AA1603" i="3"/>
  <c r="AA1604" i="3"/>
  <c r="AA1605" i="3"/>
  <c r="AA1606" i="3"/>
  <c r="AA1607" i="3"/>
  <c r="AA1608" i="3"/>
  <c r="AA1609" i="3"/>
  <c r="AA1610" i="3"/>
  <c r="AA1611" i="3"/>
  <c r="AA1612" i="3"/>
  <c r="AA1613" i="3"/>
  <c r="AA1614" i="3"/>
  <c r="AA1615" i="3"/>
  <c r="AA1616" i="3"/>
  <c r="AA1617" i="3"/>
  <c r="AA1618" i="3"/>
  <c r="AA1619" i="3"/>
  <c r="AA1620" i="3"/>
  <c r="AA1621" i="3"/>
  <c r="AA1622" i="3"/>
  <c r="AA1623" i="3"/>
  <c r="AA1624" i="3"/>
  <c r="AA1625" i="3"/>
  <c r="AA1626" i="3"/>
  <c r="AA1627" i="3"/>
  <c r="AA1628" i="3"/>
  <c r="AA1629" i="3"/>
  <c r="AA1630" i="3"/>
  <c r="AA1631" i="3"/>
  <c r="AA1632" i="3"/>
  <c r="AA1633" i="3"/>
  <c r="AA1634" i="3"/>
  <c r="AA1635" i="3"/>
  <c r="AA1636" i="3"/>
  <c r="AA1637" i="3"/>
  <c r="AA1638" i="3"/>
  <c r="AA1639" i="3"/>
  <c r="AA1640" i="3"/>
  <c r="AA1641" i="3"/>
  <c r="AA1642" i="3"/>
  <c r="AA1643" i="3"/>
  <c r="AA1644" i="3"/>
  <c r="AA1645" i="3"/>
  <c r="AA1646" i="3"/>
  <c r="AA1647" i="3"/>
  <c r="AA1648" i="3"/>
  <c r="AA1649" i="3"/>
  <c r="AA1650" i="3"/>
  <c r="AA1651" i="3"/>
  <c r="AA1652" i="3"/>
  <c r="AA1653" i="3"/>
  <c r="AA1654" i="3"/>
  <c r="AA1655" i="3"/>
  <c r="AA1656" i="3"/>
  <c r="AA1657" i="3"/>
  <c r="AA1658" i="3"/>
  <c r="AA1659" i="3"/>
  <c r="AA1660" i="3"/>
  <c r="AA1661" i="3"/>
  <c r="AA1662" i="3"/>
  <c r="AA1663" i="3"/>
  <c r="AA1664" i="3"/>
  <c r="AA1665" i="3"/>
  <c r="AA1666" i="3"/>
  <c r="AA1667" i="3"/>
  <c r="AA1668" i="3"/>
  <c r="AA1669" i="3"/>
  <c r="AA1670" i="3"/>
  <c r="AA1671" i="3"/>
  <c r="AA1672" i="3"/>
  <c r="AA1673" i="3"/>
  <c r="AA1674" i="3"/>
  <c r="AA1675" i="3"/>
  <c r="AA1676" i="3"/>
  <c r="AA1677" i="3"/>
  <c r="AA1678" i="3"/>
  <c r="AA1679" i="3"/>
  <c r="AA1680" i="3"/>
  <c r="AA1681" i="3"/>
  <c r="AA1682" i="3"/>
  <c r="AA1683" i="3"/>
  <c r="AA1684" i="3"/>
  <c r="AA1685" i="3"/>
  <c r="AA1686" i="3"/>
  <c r="AA1687" i="3"/>
  <c r="AA1688" i="3"/>
  <c r="AA1689" i="3"/>
  <c r="AA1690" i="3"/>
  <c r="AA1691" i="3"/>
  <c r="AA1692" i="3"/>
  <c r="AA1693" i="3"/>
  <c r="AA1694" i="3"/>
  <c r="AA1695" i="3"/>
  <c r="AA1696" i="3"/>
  <c r="AA1697" i="3"/>
  <c r="AA1698" i="3"/>
  <c r="AA1699" i="3"/>
  <c r="AA1700" i="3"/>
  <c r="AA1701" i="3"/>
  <c r="AA1702" i="3"/>
  <c r="AA1703" i="3"/>
  <c r="AA1704" i="3"/>
  <c r="AA1705" i="3"/>
  <c r="AA1706" i="3"/>
  <c r="AA1707" i="3"/>
  <c r="AA1708" i="3"/>
  <c r="AA1709" i="3"/>
  <c r="AA1710" i="3"/>
  <c r="AA1711" i="3"/>
  <c r="AA1712" i="3"/>
  <c r="AA1713" i="3"/>
  <c r="AA1714" i="3"/>
  <c r="AA1715" i="3"/>
  <c r="AA1716" i="3"/>
  <c r="AA1717" i="3"/>
  <c r="AA1718" i="3"/>
  <c r="AA1719" i="3"/>
  <c r="AA1720" i="3"/>
  <c r="AA1721" i="3"/>
  <c r="AA1722" i="3"/>
  <c r="AA1723" i="3"/>
  <c r="AA1724" i="3"/>
  <c r="AA1725" i="3"/>
  <c r="AA1726" i="3"/>
  <c r="AA1727" i="3"/>
  <c r="AA1728" i="3"/>
  <c r="AA1729" i="3"/>
  <c r="AA1730" i="3"/>
  <c r="AA1731" i="3"/>
  <c r="AA1732" i="3"/>
  <c r="AA1733" i="3"/>
  <c r="AA1734" i="3"/>
  <c r="AA1735" i="3"/>
  <c r="AA1736" i="3"/>
  <c r="AA1737" i="3"/>
  <c r="AA1738" i="3"/>
  <c r="AA1739" i="3"/>
  <c r="AA1740" i="3"/>
  <c r="AA1741" i="3"/>
  <c r="AA1742" i="3"/>
  <c r="AA1743" i="3"/>
  <c r="AA1744" i="3"/>
  <c r="AA1745" i="3"/>
  <c r="AA1746" i="3"/>
  <c r="AA1747" i="3"/>
  <c r="AA1748" i="3"/>
  <c r="AA1749" i="3"/>
  <c r="AA1750" i="3"/>
  <c r="AA1751" i="3"/>
  <c r="AA1752" i="3"/>
  <c r="AA1753" i="3"/>
  <c r="AA1754" i="3"/>
  <c r="AA1755" i="3"/>
  <c r="AA1756" i="3"/>
  <c r="AA1757" i="3"/>
  <c r="AA1758" i="3"/>
  <c r="AA1759" i="3"/>
  <c r="AA1760" i="3"/>
  <c r="AA1761" i="3"/>
  <c r="AA1762" i="3"/>
  <c r="AA1763" i="3"/>
  <c r="AA1764" i="3"/>
  <c r="AA1765" i="3"/>
  <c r="AA1766" i="3"/>
  <c r="AA1767" i="3"/>
  <c r="AA1768" i="3"/>
  <c r="AA1769" i="3"/>
  <c r="AA1770" i="3"/>
  <c r="AA1771" i="3"/>
  <c r="AA1772" i="3"/>
  <c r="AA1773" i="3"/>
  <c r="AA1774" i="3"/>
  <c r="AA1775" i="3"/>
  <c r="AA1776" i="3"/>
  <c r="AA1777" i="3"/>
  <c r="AA1778" i="3"/>
  <c r="AA1779" i="3"/>
  <c r="AA1780" i="3"/>
  <c r="AA1781" i="3"/>
  <c r="AA1782" i="3"/>
  <c r="AA1783" i="3"/>
  <c r="AA1784" i="3"/>
  <c r="AA1785" i="3"/>
  <c r="AA1786" i="3"/>
  <c r="AA1787" i="3"/>
  <c r="AA1788" i="3"/>
  <c r="AA1789" i="3"/>
  <c r="AA1790" i="3"/>
  <c r="AA1791" i="3"/>
  <c r="AA1792" i="3"/>
  <c r="AA1793" i="3"/>
  <c r="AA1794" i="3"/>
  <c r="AA1795" i="3"/>
  <c r="AA1796" i="3"/>
  <c r="AA1797" i="3"/>
  <c r="AA1798" i="3"/>
  <c r="AA1799" i="3"/>
  <c r="AA1800" i="3"/>
  <c r="AA1801" i="3"/>
  <c r="AA1802" i="3"/>
  <c r="AA1803" i="3"/>
  <c r="AA1804" i="3"/>
  <c r="AA1805" i="3"/>
  <c r="AA1806" i="3"/>
  <c r="AA1807" i="3"/>
  <c r="AA1808" i="3"/>
  <c r="AA1809" i="3"/>
  <c r="AA1810" i="3"/>
  <c r="AA1811" i="3"/>
  <c r="AA1812" i="3"/>
  <c r="AA1813" i="3"/>
  <c r="AA1814" i="3"/>
  <c r="AA1815" i="3"/>
  <c r="AA1816" i="3"/>
  <c r="AA1817" i="3"/>
  <c r="AA1818" i="3"/>
  <c r="AA1819" i="3"/>
  <c r="AA1820" i="3"/>
  <c r="AA1821" i="3"/>
  <c r="AA1822" i="3"/>
  <c r="AA1823" i="3"/>
  <c r="AA1824" i="3"/>
  <c r="AA1825" i="3"/>
  <c r="AA1826" i="3"/>
  <c r="AA1827" i="3"/>
  <c r="AA1828" i="3"/>
  <c r="AA1829" i="3"/>
  <c r="AA1830" i="3"/>
  <c r="AA1831" i="3"/>
  <c r="AA1832" i="3"/>
  <c r="AA1833" i="3"/>
  <c r="AA1834" i="3"/>
  <c r="AA1835" i="3"/>
  <c r="AA1836" i="3"/>
  <c r="AA1837" i="3"/>
  <c r="AA1838" i="3"/>
  <c r="AA1839" i="3"/>
  <c r="AA1840" i="3"/>
  <c r="AA1841" i="3"/>
  <c r="AA1842" i="3"/>
  <c r="AA1843" i="3"/>
  <c r="AA1844" i="3"/>
  <c r="AA1845" i="3"/>
  <c r="AA1846" i="3"/>
  <c r="AA1847" i="3"/>
  <c r="AA1848" i="3"/>
  <c r="AA1849" i="3"/>
  <c r="AA1850" i="3"/>
  <c r="AA1851" i="3"/>
  <c r="AA1852" i="3"/>
  <c r="AA1853" i="3"/>
  <c r="AA1854" i="3"/>
  <c r="AA1855" i="3"/>
  <c r="AA1856" i="3"/>
  <c r="AA1857" i="3"/>
  <c r="AA1858" i="3"/>
  <c r="AA1859" i="3"/>
  <c r="AA1860" i="3"/>
  <c r="AA1861" i="3"/>
  <c r="AA1862" i="3"/>
  <c r="AA1863" i="3"/>
  <c r="AA1864" i="3"/>
  <c r="AA1865" i="3"/>
  <c r="AA1866" i="3"/>
  <c r="AA1867" i="3"/>
  <c r="AA1868" i="3"/>
  <c r="AA1869" i="3"/>
  <c r="AA1870" i="3"/>
  <c r="AA1871" i="3"/>
  <c r="AA1872" i="3"/>
  <c r="AA1873" i="3"/>
  <c r="AA1874" i="3"/>
  <c r="AA1875" i="3"/>
  <c r="AA1876" i="3"/>
  <c r="AA1877" i="3"/>
  <c r="AA1878" i="3"/>
  <c r="AA1879" i="3"/>
  <c r="AA1880" i="3"/>
  <c r="AA1881" i="3"/>
  <c r="AA1882" i="3"/>
  <c r="AA1883" i="3"/>
  <c r="AA1884" i="3"/>
  <c r="AA1885" i="3"/>
  <c r="AA1886" i="3"/>
  <c r="AA1887" i="3"/>
  <c r="AA1888" i="3"/>
  <c r="AA1889" i="3"/>
  <c r="AA1890" i="3"/>
  <c r="AA1891" i="3"/>
  <c r="AA1892" i="3"/>
  <c r="AA1893" i="3"/>
  <c r="AA1894" i="3"/>
  <c r="AA1895" i="3"/>
  <c r="AA1896" i="3"/>
  <c r="AA1897" i="3"/>
  <c r="AA1898" i="3"/>
  <c r="AA1899" i="3"/>
  <c r="AA1900" i="3"/>
  <c r="AA1901" i="3"/>
  <c r="AA1902" i="3"/>
  <c r="AA1903" i="3"/>
  <c r="AA1904" i="3"/>
  <c r="AA1905" i="3"/>
  <c r="AA1906" i="3"/>
  <c r="AA1907" i="3"/>
  <c r="AA1908" i="3"/>
  <c r="AA1909" i="3"/>
  <c r="AA1910" i="3"/>
  <c r="AA1911" i="3"/>
  <c r="AA1912" i="3"/>
  <c r="AA1913" i="3"/>
  <c r="AA1914" i="3"/>
  <c r="AA1915" i="3"/>
  <c r="AA1916" i="3"/>
  <c r="AA1917" i="3"/>
  <c r="AA1918" i="3"/>
  <c r="AA1919" i="3"/>
  <c r="AA1920" i="3"/>
  <c r="AA1921" i="3"/>
  <c r="AA1922" i="3"/>
  <c r="AA1923" i="3"/>
  <c r="AA1924" i="3"/>
  <c r="AA1925" i="3"/>
  <c r="AA1926" i="3"/>
  <c r="AA1927" i="3"/>
  <c r="AA1928" i="3"/>
  <c r="AA1929" i="3"/>
  <c r="AA1930" i="3"/>
  <c r="AA1931" i="3"/>
  <c r="AA1932" i="3"/>
  <c r="AA1933" i="3"/>
  <c r="AA1934" i="3"/>
  <c r="AA1935" i="3"/>
  <c r="AA1936" i="3"/>
  <c r="AA1937" i="3"/>
  <c r="AA1938" i="3"/>
  <c r="AA1939" i="3"/>
  <c r="AA1940" i="3"/>
  <c r="AA1941" i="3"/>
  <c r="AA1942" i="3"/>
  <c r="AA1943" i="3"/>
  <c r="AA1944" i="3"/>
  <c r="AA1945" i="3"/>
  <c r="AA1946" i="3"/>
  <c r="AA1947" i="3"/>
  <c r="AA1948" i="3"/>
  <c r="AA1949" i="3"/>
  <c r="AA1950" i="3"/>
  <c r="AA1951" i="3"/>
  <c r="AA1952" i="3"/>
  <c r="AA1953" i="3"/>
  <c r="AA1954" i="3"/>
  <c r="AA1955" i="3"/>
  <c r="AA1956" i="3"/>
  <c r="AA1957" i="3"/>
  <c r="AA1958" i="3"/>
  <c r="AA1959" i="3"/>
  <c r="AA1960" i="3"/>
  <c r="AA1961" i="3"/>
  <c r="AA1962" i="3"/>
  <c r="AA1963" i="3"/>
  <c r="AA1964" i="3"/>
  <c r="AA1965" i="3"/>
  <c r="AA1966" i="3"/>
  <c r="AA1967" i="3"/>
  <c r="AA1968" i="3"/>
  <c r="AA1969" i="3"/>
  <c r="AA1970" i="3"/>
  <c r="AA1971" i="3"/>
  <c r="AA1972" i="3"/>
  <c r="AA1973" i="3"/>
  <c r="AA1974" i="3"/>
  <c r="AA1975" i="3"/>
  <c r="AA1976" i="3"/>
  <c r="AA1977" i="3"/>
  <c r="AA1978" i="3"/>
  <c r="AA1979" i="3"/>
  <c r="AA1980" i="3"/>
  <c r="AA1981" i="3"/>
  <c r="AA1982" i="3"/>
  <c r="AA1983" i="3"/>
  <c r="AA1984" i="3"/>
  <c r="AA1985" i="3"/>
  <c r="AA1986" i="3"/>
  <c r="AA1987" i="3"/>
  <c r="AA1988" i="3"/>
  <c r="AA1989" i="3"/>
  <c r="AA1990" i="3"/>
  <c r="AA1991" i="3"/>
  <c r="AA1992" i="3"/>
  <c r="AA1993" i="3"/>
  <c r="AA1994" i="3"/>
  <c r="AA1995" i="3"/>
  <c r="AA1996" i="3"/>
  <c r="AA1997" i="3"/>
  <c r="AA1998" i="3"/>
  <c r="AA1999" i="3"/>
  <c r="AA2000" i="3"/>
  <c r="AA2" i="3"/>
  <c r="I16" i="6" l="1"/>
  <c r="H16" i="6"/>
  <c r="G16" i="6"/>
  <c r="F16" i="6"/>
  <c r="CQ16" i="6" l="1"/>
  <c r="K24" i="6"/>
  <c r="F253" i="6" l="1"/>
  <c r="F249" i="6"/>
  <c r="J231" i="6"/>
  <c r="H231" i="6"/>
  <c r="CO115" i="6"/>
  <c r="CF115" i="6"/>
  <c r="AA115" i="6"/>
  <c r="CP115" i="6" s="1"/>
  <c r="Z115" i="6"/>
  <c r="Y115" i="6"/>
  <c r="CN115" i="6" s="1"/>
  <c r="X115" i="6"/>
  <c r="CM115" i="6" s="1"/>
  <c r="W115" i="6"/>
  <c r="V115" i="6"/>
  <c r="U115" i="6"/>
  <c r="T115" i="6"/>
  <c r="S115" i="6"/>
  <c r="R115" i="6"/>
  <c r="Q115" i="6"/>
  <c r="P115" i="6"/>
  <c r="J115" i="6"/>
  <c r="CG115" i="6" s="1"/>
  <c r="CF114" i="6"/>
  <c r="AA114" i="6"/>
  <c r="CP114" i="6" s="1"/>
  <c r="Z114" i="6"/>
  <c r="CO114" i="6" s="1"/>
  <c r="Y114" i="6"/>
  <c r="CN114" i="6" s="1"/>
  <c r="X114" i="6"/>
  <c r="CM114" i="6" s="1"/>
  <c r="W114" i="6"/>
  <c r="V114" i="6"/>
  <c r="U114" i="6"/>
  <c r="T114" i="6"/>
  <c r="S114" i="6"/>
  <c r="R114" i="6"/>
  <c r="Q114" i="6"/>
  <c r="P114" i="6"/>
  <c r="J114" i="6"/>
  <c r="CG114" i="6" s="1"/>
  <c r="CM113" i="6"/>
  <c r="CF113" i="6"/>
  <c r="AA113" i="6"/>
  <c r="CP113" i="6" s="1"/>
  <c r="Z113" i="6"/>
  <c r="CO113" i="6" s="1"/>
  <c r="Y113" i="6"/>
  <c r="CN113" i="6" s="1"/>
  <c r="X113" i="6"/>
  <c r="W113" i="6"/>
  <c r="V113" i="6"/>
  <c r="U113" i="6"/>
  <c r="T113" i="6"/>
  <c r="S113" i="6"/>
  <c r="R113" i="6"/>
  <c r="Q113" i="6"/>
  <c r="P113" i="6"/>
  <c r="J113" i="6"/>
  <c r="CG113" i="6" s="1"/>
  <c r="CN112" i="6"/>
  <c r="CF112" i="6"/>
  <c r="AA112" i="6"/>
  <c r="CP112" i="6" s="1"/>
  <c r="Z112" i="6"/>
  <c r="CO112" i="6" s="1"/>
  <c r="Y112" i="6"/>
  <c r="X112" i="6"/>
  <c r="CM112" i="6" s="1"/>
  <c r="W112" i="6"/>
  <c r="V112" i="6"/>
  <c r="U112" i="6"/>
  <c r="T112" i="6"/>
  <c r="S112" i="6"/>
  <c r="R112" i="6"/>
  <c r="Q112" i="6"/>
  <c r="P112" i="6"/>
  <c r="J112" i="6"/>
  <c r="CG112" i="6" s="1"/>
  <c r="CF111" i="6"/>
  <c r="AA111" i="6"/>
  <c r="CP111" i="6" s="1"/>
  <c r="Z111" i="6"/>
  <c r="CO111" i="6" s="1"/>
  <c r="Y111" i="6"/>
  <c r="CN111" i="6" s="1"/>
  <c r="X111" i="6"/>
  <c r="CM111" i="6" s="1"/>
  <c r="W111" i="6"/>
  <c r="V111" i="6"/>
  <c r="U111" i="6"/>
  <c r="T111" i="6"/>
  <c r="S111" i="6"/>
  <c r="R111" i="6"/>
  <c r="Q111" i="6"/>
  <c r="P111" i="6"/>
  <c r="J111" i="6"/>
  <c r="CG111" i="6" s="1"/>
  <c r="CP110" i="6"/>
  <c r="CF110" i="6"/>
  <c r="AA110" i="6"/>
  <c r="Z110" i="6"/>
  <c r="CO110" i="6" s="1"/>
  <c r="Y110" i="6"/>
  <c r="CN110" i="6" s="1"/>
  <c r="X110" i="6"/>
  <c r="CM110" i="6" s="1"/>
  <c r="W110" i="6"/>
  <c r="V110" i="6"/>
  <c r="U110" i="6"/>
  <c r="T110" i="6"/>
  <c r="S110" i="6"/>
  <c r="R110" i="6"/>
  <c r="Q110" i="6"/>
  <c r="P110" i="6"/>
  <c r="J110" i="6"/>
  <c r="CG110" i="6" s="1"/>
  <c r="CM109" i="6"/>
  <c r="CF109" i="6"/>
  <c r="AA109" i="6"/>
  <c r="CP109" i="6" s="1"/>
  <c r="Z109" i="6"/>
  <c r="CO109" i="6" s="1"/>
  <c r="Y109" i="6"/>
  <c r="CN109" i="6" s="1"/>
  <c r="X109" i="6"/>
  <c r="W109" i="6"/>
  <c r="V109" i="6"/>
  <c r="U109" i="6"/>
  <c r="T109" i="6"/>
  <c r="S109" i="6"/>
  <c r="R109" i="6"/>
  <c r="Q109" i="6"/>
  <c r="P109" i="6"/>
  <c r="J109" i="6"/>
  <c r="CG109" i="6" s="1"/>
  <c r="CN108" i="6"/>
  <c r="CF108" i="6"/>
  <c r="AA108" i="6"/>
  <c r="CP108" i="6" s="1"/>
  <c r="Z108" i="6"/>
  <c r="CO108" i="6" s="1"/>
  <c r="Y108" i="6"/>
  <c r="X108" i="6"/>
  <c r="CM108" i="6" s="1"/>
  <c r="W108" i="6"/>
  <c r="V108" i="6"/>
  <c r="U108" i="6"/>
  <c r="T108" i="6"/>
  <c r="S108" i="6"/>
  <c r="R108" i="6"/>
  <c r="Q108" i="6"/>
  <c r="P108" i="6"/>
  <c r="J108" i="6"/>
  <c r="CG108" i="6" s="1"/>
  <c r="CO107" i="6"/>
  <c r="CF107" i="6"/>
  <c r="AA107" i="6"/>
  <c r="CP107" i="6" s="1"/>
  <c r="Z107" i="6"/>
  <c r="Y107" i="6"/>
  <c r="CN107" i="6" s="1"/>
  <c r="X107" i="6"/>
  <c r="CM107" i="6" s="1"/>
  <c r="W107" i="6"/>
  <c r="V107" i="6"/>
  <c r="U107" i="6"/>
  <c r="T107" i="6"/>
  <c r="S107" i="6"/>
  <c r="R107" i="6"/>
  <c r="Q107" i="6"/>
  <c r="P107" i="6"/>
  <c r="J107" i="6"/>
  <c r="CG107" i="6" s="1"/>
  <c r="CF106" i="6"/>
  <c r="AA106" i="6"/>
  <c r="CP106" i="6" s="1"/>
  <c r="Z106" i="6"/>
  <c r="CO106" i="6" s="1"/>
  <c r="Y106" i="6"/>
  <c r="CN106" i="6" s="1"/>
  <c r="X106" i="6"/>
  <c r="CM106" i="6" s="1"/>
  <c r="W106" i="6"/>
  <c r="V106" i="6"/>
  <c r="U106" i="6"/>
  <c r="T106" i="6"/>
  <c r="S106" i="6"/>
  <c r="R106" i="6"/>
  <c r="Q106" i="6"/>
  <c r="P106" i="6"/>
  <c r="J106" i="6"/>
  <c r="CG106" i="6" s="1"/>
  <c r="CM105" i="6"/>
  <c r="CF105" i="6"/>
  <c r="AA105" i="6"/>
  <c r="CP105" i="6" s="1"/>
  <c r="Z105" i="6"/>
  <c r="CO105" i="6" s="1"/>
  <c r="Y105" i="6"/>
  <c r="CN105" i="6" s="1"/>
  <c r="X105" i="6"/>
  <c r="W105" i="6"/>
  <c r="V105" i="6"/>
  <c r="U105" i="6"/>
  <c r="T105" i="6"/>
  <c r="S105" i="6"/>
  <c r="R105" i="6"/>
  <c r="Q105" i="6"/>
  <c r="P105" i="6"/>
  <c r="J105" i="6"/>
  <c r="CG105" i="6" s="1"/>
  <c r="CN104" i="6"/>
  <c r="CF104" i="6"/>
  <c r="AA104" i="6"/>
  <c r="CP104" i="6" s="1"/>
  <c r="Z104" i="6"/>
  <c r="CO104" i="6" s="1"/>
  <c r="Y104" i="6"/>
  <c r="X104" i="6"/>
  <c r="CM104" i="6" s="1"/>
  <c r="W104" i="6"/>
  <c r="V104" i="6"/>
  <c r="U104" i="6"/>
  <c r="T104" i="6"/>
  <c r="S104" i="6"/>
  <c r="R104" i="6"/>
  <c r="Q104" i="6"/>
  <c r="P104" i="6"/>
  <c r="J104" i="6"/>
  <c r="CG104" i="6" s="1"/>
  <c r="CF103" i="6"/>
  <c r="AA103" i="6"/>
  <c r="CP103" i="6" s="1"/>
  <c r="Z103" i="6"/>
  <c r="CO103" i="6" s="1"/>
  <c r="Y103" i="6"/>
  <c r="CN103" i="6" s="1"/>
  <c r="X103" i="6"/>
  <c r="CM103" i="6" s="1"/>
  <c r="W103" i="6"/>
  <c r="V103" i="6"/>
  <c r="U103" i="6"/>
  <c r="T103" i="6"/>
  <c r="S103" i="6"/>
  <c r="R103" i="6"/>
  <c r="Q103" i="6"/>
  <c r="P103" i="6"/>
  <c r="J103" i="6"/>
  <c r="CG103" i="6" s="1"/>
  <c r="CP102" i="6"/>
  <c r="CF102" i="6"/>
  <c r="AA102" i="6"/>
  <c r="Z102" i="6"/>
  <c r="CO102" i="6" s="1"/>
  <c r="Y102" i="6"/>
  <c r="CN102" i="6" s="1"/>
  <c r="X102" i="6"/>
  <c r="CM102" i="6" s="1"/>
  <c r="W102" i="6"/>
  <c r="V102" i="6"/>
  <c r="U102" i="6"/>
  <c r="T102" i="6"/>
  <c r="S102" i="6"/>
  <c r="R102" i="6"/>
  <c r="Q102" i="6"/>
  <c r="P102" i="6"/>
  <c r="J102" i="6"/>
  <c r="CG102" i="6" s="1"/>
  <c r="CM101" i="6"/>
  <c r="CF101" i="6"/>
  <c r="AA101" i="6"/>
  <c r="CP101" i="6" s="1"/>
  <c r="Z101" i="6"/>
  <c r="CO101" i="6" s="1"/>
  <c r="Y101" i="6"/>
  <c r="CN101" i="6" s="1"/>
  <c r="X101" i="6"/>
  <c r="W101" i="6"/>
  <c r="V101" i="6"/>
  <c r="U101" i="6"/>
  <c r="T101" i="6"/>
  <c r="S101" i="6"/>
  <c r="R101" i="6"/>
  <c r="Q101" i="6"/>
  <c r="P101" i="6"/>
  <c r="J101" i="6"/>
  <c r="CG101" i="6" s="1"/>
  <c r="CN100" i="6"/>
  <c r="CF100" i="6"/>
  <c r="AA100" i="6"/>
  <c r="CP100" i="6" s="1"/>
  <c r="Z100" i="6"/>
  <c r="CO100" i="6" s="1"/>
  <c r="Y100" i="6"/>
  <c r="X100" i="6"/>
  <c r="CM100" i="6" s="1"/>
  <c r="W100" i="6"/>
  <c r="V100" i="6"/>
  <c r="U100" i="6"/>
  <c r="T100" i="6"/>
  <c r="S100" i="6"/>
  <c r="R100" i="6"/>
  <c r="Q100" i="6"/>
  <c r="P100" i="6"/>
  <c r="J100" i="6"/>
  <c r="CG100" i="6" s="1"/>
  <c r="CO99" i="6"/>
  <c r="CF99" i="6"/>
  <c r="AA99" i="6"/>
  <c r="CP99" i="6" s="1"/>
  <c r="Z99" i="6"/>
  <c r="Y99" i="6"/>
  <c r="CN99" i="6" s="1"/>
  <c r="X99" i="6"/>
  <c r="CM99" i="6" s="1"/>
  <c r="W99" i="6"/>
  <c r="V99" i="6"/>
  <c r="U99" i="6"/>
  <c r="T99" i="6"/>
  <c r="S99" i="6"/>
  <c r="R99" i="6"/>
  <c r="Q99" i="6"/>
  <c r="P99" i="6"/>
  <c r="J99" i="6"/>
  <c r="CG99" i="6" s="1"/>
  <c r="CF98" i="6"/>
  <c r="AA98" i="6"/>
  <c r="CP98" i="6" s="1"/>
  <c r="Z98" i="6"/>
  <c r="CO98" i="6" s="1"/>
  <c r="Y98" i="6"/>
  <c r="CN98" i="6" s="1"/>
  <c r="X98" i="6"/>
  <c r="CM98" i="6" s="1"/>
  <c r="W98" i="6"/>
  <c r="V98" i="6"/>
  <c r="U98" i="6"/>
  <c r="T98" i="6"/>
  <c r="S98" i="6"/>
  <c r="R98" i="6"/>
  <c r="Q98" i="6"/>
  <c r="P98" i="6"/>
  <c r="J98" i="6"/>
  <c r="CG98" i="6" s="1"/>
  <c r="CM97" i="6"/>
  <c r="CF97" i="6"/>
  <c r="AA97" i="6"/>
  <c r="CP97" i="6" s="1"/>
  <c r="Z97" i="6"/>
  <c r="CO97" i="6" s="1"/>
  <c r="Y97" i="6"/>
  <c r="CN97" i="6" s="1"/>
  <c r="X97" i="6"/>
  <c r="W97" i="6"/>
  <c r="V97" i="6"/>
  <c r="U97" i="6"/>
  <c r="T97" i="6"/>
  <c r="S97" i="6"/>
  <c r="R97" i="6"/>
  <c r="Q97" i="6"/>
  <c r="P97" i="6"/>
  <c r="J97" i="6"/>
  <c r="CG97" i="6" s="1"/>
  <c r="CN96" i="6"/>
  <c r="CF96" i="6"/>
  <c r="AA96" i="6"/>
  <c r="CP96" i="6" s="1"/>
  <c r="Z96" i="6"/>
  <c r="CO96" i="6" s="1"/>
  <c r="Y96" i="6"/>
  <c r="X96" i="6"/>
  <c r="CM96" i="6" s="1"/>
  <c r="W96" i="6"/>
  <c r="V96" i="6"/>
  <c r="U96" i="6"/>
  <c r="T96" i="6"/>
  <c r="S96" i="6"/>
  <c r="R96" i="6"/>
  <c r="Q96" i="6"/>
  <c r="P96" i="6"/>
  <c r="J96" i="6"/>
  <c r="CG96" i="6" s="1"/>
  <c r="CF95" i="6"/>
  <c r="AA95" i="6"/>
  <c r="CP95" i="6" s="1"/>
  <c r="Z95" i="6"/>
  <c r="CO95" i="6" s="1"/>
  <c r="Y95" i="6"/>
  <c r="CN95" i="6" s="1"/>
  <c r="X95" i="6"/>
  <c r="CM95" i="6" s="1"/>
  <c r="W95" i="6"/>
  <c r="V95" i="6"/>
  <c r="U95" i="6"/>
  <c r="T95" i="6"/>
  <c r="S95" i="6"/>
  <c r="R95" i="6"/>
  <c r="Q95" i="6"/>
  <c r="P95" i="6"/>
  <c r="J95" i="6"/>
  <c r="CG95" i="6" s="1"/>
  <c r="CP94" i="6"/>
  <c r="CF94" i="6"/>
  <c r="AA94" i="6"/>
  <c r="Z94" i="6"/>
  <c r="CO94" i="6" s="1"/>
  <c r="Y94" i="6"/>
  <c r="CN94" i="6" s="1"/>
  <c r="X94" i="6"/>
  <c r="CM94" i="6" s="1"/>
  <c r="W94" i="6"/>
  <c r="V94" i="6"/>
  <c r="U94" i="6"/>
  <c r="T94" i="6"/>
  <c r="S94" i="6"/>
  <c r="R94" i="6"/>
  <c r="Q94" i="6"/>
  <c r="P94" i="6"/>
  <c r="J94" i="6"/>
  <c r="CG94" i="6" s="1"/>
  <c r="CM93" i="6"/>
  <c r="CF93" i="6"/>
  <c r="AA93" i="6"/>
  <c r="CP93" i="6" s="1"/>
  <c r="Z93" i="6"/>
  <c r="CO93" i="6" s="1"/>
  <c r="Y93" i="6"/>
  <c r="CN93" i="6" s="1"/>
  <c r="X93" i="6"/>
  <c r="W93" i="6"/>
  <c r="V93" i="6"/>
  <c r="U93" i="6"/>
  <c r="T93" i="6"/>
  <c r="S93" i="6"/>
  <c r="R93" i="6"/>
  <c r="Q93" i="6"/>
  <c r="P93" i="6"/>
  <c r="J93" i="6"/>
  <c r="CG93" i="6" s="1"/>
  <c r="CN92" i="6"/>
  <c r="CF92" i="6"/>
  <c r="AA92" i="6"/>
  <c r="CP92" i="6" s="1"/>
  <c r="Z92" i="6"/>
  <c r="CO92" i="6" s="1"/>
  <c r="Y92" i="6"/>
  <c r="X92" i="6"/>
  <c r="CM92" i="6" s="1"/>
  <c r="W92" i="6"/>
  <c r="V92" i="6"/>
  <c r="U92" i="6"/>
  <c r="T92" i="6"/>
  <c r="S92" i="6"/>
  <c r="R92" i="6"/>
  <c r="Q92" i="6"/>
  <c r="P92" i="6"/>
  <c r="J92" i="6"/>
  <c r="CG92" i="6" s="1"/>
  <c r="CF91" i="6"/>
  <c r="AA91" i="6"/>
  <c r="CP91" i="6" s="1"/>
  <c r="Z91" i="6"/>
  <c r="CO91" i="6" s="1"/>
  <c r="Y91" i="6"/>
  <c r="CN91" i="6" s="1"/>
  <c r="X91" i="6"/>
  <c r="CM91" i="6" s="1"/>
  <c r="W91" i="6"/>
  <c r="V91" i="6"/>
  <c r="U91" i="6"/>
  <c r="T91" i="6"/>
  <c r="S91" i="6"/>
  <c r="R91" i="6"/>
  <c r="Q91" i="6"/>
  <c r="P91" i="6"/>
  <c r="J91" i="6"/>
  <c r="CG91" i="6" s="1"/>
  <c r="CM90" i="6"/>
  <c r="CF90" i="6"/>
  <c r="AA90" i="6"/>
  <c r="CP90" i="6" s="1"/>
  <c r="Z90" i="6"/>
  <c r="CO90" i="6" s="1"/>
  <c r="Y90" i="6"/>
  <c r="CN90" i="6" s="1"/>
  <c r="X90" i="6"/>
  <c r="W90" i="6"/>
  <c r="V90" i="6"/>
  <c r="U90" i="6"/>
  <c r="T90" i="6"/>
  <c r="S90" i="6"/>
  <c r="R90" i="6"/>
  <c r="Q90" i="6"/>
  <c r="P90" i="6"/>
  <c r="J90" i="6"/>
  <c r="CG90" i="6" s="1"/>
  <c r="CN89" i="6"/>
  <c r="CF89" i="6"/>
  <c r="AA89" i="6"/>
  <c r="CP89" i="6" s="1"/>
  <c r="Z89" i="6"/>
  <c r="CO89" i="6" s="1"/>
  <c r="Y89" i="6"/>
  <c r="X89" i="6"/>
  <c r="CM89" i="6" s="1"/>
  <c r="W89" i="6"/>
  <c r="V89" i="6"/>
  <c r="U89" i="6"/>
  <c r="T89" i="6"/>
  <c r="S89" i="6"/>
  <c r="R89" i="6"/>
  <c r="Q89" i="6"/>
  <c r="P89" i="6"/>
  <c r="J89" i="6"/>
  <c r="CG89" i="6" s="1"/>
  <c r="CF88" i="6"/>
  <c r="AA88" i="6"/>
  <c r="CP88" i="6" s="1"/>
  <c r="Z88" i="6"/>
  <c r="CO88" i="6" s="1"/>
  <c r="Y88" i="6"/>
  <c r="CN88" i="6" s="1"/>
  <c r="X88" i="6"/>
  <c r="CM88" i="6" s="1"/>
  <c r="W88" i="6"/>
  <c r="V88" i="6"/>
  <c r="U88" i="6"/>
  <c r="T88" i="6"/>
  <c r="S88" i="6"/>
  <c r="R88" i="6"/>
  <c r="Q88" i="6"/>
  <c r="P88" i="6"/>
  <c r="J88" i="6"/>
  <c r="CG88" i="6" s="1"/>
  <c r="CP87" i="6"/>
  <c r="CF87" i="6"/>
  <c r="AA87" i="6"/>
  <c r="Z87" i="6"/>
  <c r="CO87" i="6" s="1"/>
  <c r="Y87" i="6"/>
  <c r="CN87" i="6" s="1"/>
  <c r="X87" i="6"/>
  <c r="CM87" i="6" s="1"/>
  <c r="W87" i="6"/>
  <c r="V87" i="6"/>
  <c r="U87" i="6"/>
  <c r="T87" i="6"/>
  <c r="S87" i="6"/>
  <c r="R87" i="6"/>
  <c r="Q87" i="6"/>
  <c r="P87" i="6"/>
  <c r="J87" i="6"/>
  <c r="CG87" i="6" s="1"/>
  <c r="CM86" i="6"/>
  <c r="CF86" i="6"/>
  <c r="AA86" i="6"/>
  <c r="CP86" i="6" s="1"/>
  <c r="Z86" i="6"/>
  <c r="CO86" i="6" s="1"/>
  <c r="Y86" i="6"/>
  <c r="CN86" i="6" s="1"/>
  <c r="X86" i="6"/>
  <c r="W86" i="6"/>
  <c r="V86" i="6"/>
  <c r="U86" i="6"/>
  <c r="T86" i="6"/>
  <c r="S86" i="6"/>
  <c r="R86" i="6"/>
  <c r="Q86" i="6"/>
  <c r="P86" i="6"/>
  <c r="J86" i="6"/>
  <c r="CG86" i="6" s="1"/>
  <c r="CN85" i="6"/>
  <c r="CF85" i="6"/>
  <c r="AA85" i="6"/>
  <c r="CP85" i="6" s="1"/>
  <c r="Z85" i="6"/>
  <c r="CO85" i="6" s="1"/>
  <c r="Y85" i="6"/>
  <c r="X85" i="6"/>
  <c r="CM85" i="6" s="1"/>
  <c r="W85" i="6"/>
  <c r="V85" i="6"/>
  <c r="U85" i="6"/>
  <c r="T85" i="6"/>
  <c r="S85" i="6"/>
  <c r="R85" i="6"/>
  <c r="Q85" i="6"/>
  <c r="P85" i="6"/>
  <c r="J85" i="6"/>
  <c r="CG85" i="6" s="1"/>
  <c r="CO84" i="6"/>
  <c r="CF84" i="6"/>
  <c r="AA84" i="6"/>
  <c r="CP84" i="6" s="1"/>
  <c r="Z84" i="6"/>
  <c r="Y84" i="6"/>
  <c r="CN84" i="6" s="1"/>
  <c r="X84" i="6"/>
  <c r="CM84" i="6" s="1"/>
  <c r="W84" i="6"/>
  <c r="V84" i="6"/>
  <c r="U84" i="6"/>
  <c r="T84" i="6"/>
  <c r="S84" i="6"/>
  <c r="R84" i="6"/>
  <c r="Q84" i="6"/>
  <c r="P84" i="6"/>
  <c r="J84" i="6"/>
  <c r="CG84" i="6" s="1"/>
  <c r="CF83" i="6"/>
  <c r="AA83" i="6"/>
  <c r="CP83" i="6" s="1"/>
  <c r="Z83" i="6"/>
  <c r="CO83" i="6" s="1"/>
  <c r="Y83" i="6"/>
  <c r="CN83" i="6" s="1"/>
  <c r="X83" i="6"/>
  <c r="CM83" i="6" s="1"/>
  <c r="W83" i="6"/>
  <c r="V83" i="6"/>
  <c r="U83" i="6"/>
  <c r="T83" i="6"/>
  <c r="S83" i="6"/>
  <c r="R83" i="6"/>
  <c r="Q83" i="6"/>
  <c r="P83" i="6"/>
  <c r="J83" i="6"/>
  <c r="CG83" i="6" s="1"/>
  <c r="CM82" i="6"/>
  <c r="CF82" i="6"/>
  <c r="AA82" i="6"/>
  <c r="CP82" i="6" s="1"/>
  <c r="Z82" i="6"/>
  <c r="CO82" i="6" s="1"/>
  <c r="Y82" i="6"/>
  <c r="CN82" i="6" s="1"/>
  <c r="X82" i="6"/>
  <c r="W82" i="6"/>
  <c r="V82" i="6"/>
  <c r="U82" i="6"/>
  <c r="T82" i="6"/>
  <c r="S82" i="6"/>
  <c r="R82" i="6"/>
  <c r="Q82" i="6"/>
  <c r="P82" i="6"/>
  <c r="J82" i="6"/>
  <c r="CG82" i="6" s="1"/>
  <c r="CN81" i="6"/>
  <c r="CF81" i="6"/>
  <c r="AA81" i="6"/>
  <c r="CP81" i="6" s="1"/>
  <c r="Z81" i="6"/>
  <c r="CO81" i="6" s="1"/>
  <c r="Y81" i="6"/>
  <c r="X81" i="6"/>
  <c r="CM81" i="6" s="1"/>
  <c r="W81" i="6"/>
  <c r="V81" i="6"/>
  <c r="U81" i="6"/>
  <c r="T81" i="6"/>
  <c r="S81" i="6"/>
  <c r="R81" i="6"/>
  <c r="Q81" i="6"/>
  <c r="P81" i="6"/>
  <c r="J81" i="6"/>
  <c r="CG81" i="6" s="1"/>
  <c r="CF80" i="6"/>
  <c r="AA80" i="6"/>
  <c r="CP80" i="6" s="1"/>
  <c r="Z80" i="6"/>
  <c r="CO80" i="6" s="1"/>
  <c r="Y80" i="6"/>
  <c r="CN80" i="6" s="1"/>
  <c r="X80" i="6"/>
  <c r="CM80" i="6" s="1"/>
  <c r="W80" i="6"/>
  <c r="V80" i="6"/>
  <c r="U80" i="6"/>
  <c r="T80" i="6"/>
  <c r="S80" i="6"/>
  <c r="R80" i="6"/>
  <c r="Q80" i="6"/>
  <c r="P80" i="6"/>
  <c r="J80" i="6"/>
  <c r="CG80" i="6" s="1"/>
  <c r="CP79" i="6"/>
  <c r="CF79" i="6"/>
  <c r="AA79" i="6"/>
  <c r="Z79" i="6"/>
  <c r="CO79" i="6" s="1"/>
  <c r="Y79" i="6"/>
  <c r="CN79" i="6" s="1"/>
  <c r="X79" i="6"/>
  <c r="CM79" i="6" s="1"/>
  <c r="W79" i="6"/>
  <c r="V79" i="6"/>
  <c r="U79" i="6"/>
  <c r="T79" i="6"/>
  <c r="S79" i="6"/>
  <c r="R79" i="6"/>
  <c r="Q79" i="6"/>
  <c r="P79" i="6"/>
  <c r="J79" i="6"/>
  <c r="CG79" i="6" s="1"/>
  <c r="CM78" i="6"/>
  <c r="CF78" i="6"/>
  <c r="AA78" i="6"/>
  <c r="CP78" i="6" s="1"/>
  <c r="Z78" i="6"/>
  <c r="CO78" i="6" s="1"/>
  <c r="Y78" i="6"/>
  <c r="CN78" i="6" s="1"/>
  <c r="X78" i="6"/>
  <c r="W78" i="6"/>
  <c r="V78" i="6"/>
  <c r="U78" i="6"/>
  <c r="T78" i="6"/>
  <c r="S78" i="6"/>
  <c r="R78" i="6"/>
  <c r="Q78" i="6"/>
  <c r="P78" i="6"/>
  <c r="J78" i="6"/>
  <c r="CG78" i="6" s="1"/>
  <c r="CN77" i="6"/>
  <c r="CF77" i="6"/>
  <c r="AA77" i="6"/>
  <c r="CP77" i="6" s="1"/>
  <c r="Z77" i="6"/>
  <c r="CO77" i="6" s="1"/>
  <c r="Y77" i="6"/>
  <c r="X77" i="6"/>
  <c r="CM77" i="6" s="1"/>
  <c r="W77" i="6"/>
  <c r="V77" i="6"/>
  <c r="U77" i="6"/>
  <c r="T77" i="6"/>
  <c r="S77" i="6"/>
  <c r="R77" i="6"/>
  <c r="Q77" i="6"/>
  <c r="P77" i="6"/>
  <c r="J77" i="6"/>
  <c r="CG77" i="6" s="1"/>
  <c r="CO76" i="6"/>
  <c r="CF76" i="6"/>
  <c r="AA76" i="6"/>
  <c r="CP76" i="6" s="1"/>
  <c r="Z76" i="6"/>
  <c r="Y76" i="6"/>
  <c r="CN76" i="6" s="1"/>
  <c r="X76" i="6"/>
  <c r="CM76" i="6" s="1"/>
  <c r="W76" i="6"/>
  <c r="V76" i="6"/>
  <c r="U76" i="6"/>
  <c r="T76" i="6"/>
  <c r="S76" i="6"/>
  <c r="R76" i="6"/>
  <c r="Q76" i="6"/>
  <c r="P76" i="6"/>
  <c r="J76" i="6"/>
  <c r="CG76" i="6" s="1"/>
  <c r="CF75" i="6"/>
  <c r="AA75" i="6"/>
  <c r="CP75" i="6" s="1"/>
  <c r="Z75" i="6"/>
  <c r="CO75" i="6" s="1"/>
  <c r="Y75" i="6"/>
  <c r="CN75" i="6" s="1"/>
  <c r="X75" i="6"/>
  <c r="CM75" i="6" s="1"/>
  <c r="W75" i="6"/>
  <c r="V75" i="6"/>
  <c r="U75" i="6"/>
  <c r="T75" i="6"/>
  <c r="S75" i="6"/>
  <c r="R75" i="6"/>
  <c r="Q75" i="6"/>
  <c r="P75" i="6"/>
  <c r="J75" i="6"/>
  <c r="CG75" i="6" s="1"/>
  <c r="CM74" i="6"/>
  <c r="CF74" i="6"/>
  <c r="AA74" i="6"/>
  <c r="CP74" i="6" s="1"/>
  <c r="Z74" i="6"/>
  <c r="CO74" i="6" s="1"/>
  <c r="Y74" i="6"/>
  <c r="CN74" i="6" s="1"/>
  <c r="X74" i="6"/>
  <c r="W74" i="6"/>
  <c r="V74" i="6"/>
  <c r="U74" i="6"/>
  <c r="T74" i="6"/>
  <c r="S74" i="6"/>
  <c r="R74" i="6"/>
  <c r="Q74" i="6"/>
  <c r="P74" i="6"/>
  <c r="J74" i="6"/>
  <c r="CG74" i="6" s="1"/>
  <c r="CN73" i="6"/>
  <c r="CF73" i="6"/>
  <c r="AA73" i="6"/>
  <c r="CP73" i="6" s="1"/>
  <c r="Z73" i="6"/>
  <c r="CO73" i="6" s="1"/>
  <c r="Y73" i="6"/>
  <c r="X73" i="6"/>
  <c r="CM73" i="6" s="1"/>
  <c r="W73" i="6"/>
  <c r="V73" i="6"/>
  <c r="U73" i="6"/>
  <c r="T73" i="6"/>
  <c r="S73" i="6"/>
  <c r="R73" i="6"/>
  <c r="Q73" i="6"/>
  <c r="P73" i="6"/>
  <c r="J73" i="6"/>
  <c r="CG73" i="6" s="1"/>
  <c r="CF72" i="6"/>
  <c r="AA72" i="6"/>
  <c r="CP72" i="6" s="1"/>
  <c r="Z72" i="6"/>
  <c r="CO72" i="6" s="1"/>
  <c r="Y72" i="6"/>
  <c r="CN72" i="6" s="1"/>
  <c r="X72" i="6"/>
  <c r="CM72" i="6" s="1"/>
  <c r="W72" i="6"/>
  <c r="V72" i="6"/>
  <c r="U72" i="6"/>
  <c r="T72" i="6"/>
  <c r="S72" i="6"/>
  <c r="R72" i="6"/>
  <c r="Q72" i="6"/>
  <c r="P72" i="6"/>
  <c r="J72" i="6"/>
  <c r="CG72" i="6" s="1"/>
  <c r="CP71" i="6"/>
  <c r="CF71" i="6"/>
  <c r="AA71" i="6"/>
  <c r="Z71" i="6"/>
  <c r="CO71" i="6" s="1"/>
  <c r="Y71" i="6"/>
  <c r="CN71" i="6" s="1"/>
  <c r="X71" i="6"/>
  <c r="CM71" i="6" s="1"/>
  <c r="W71" i="6"/>
  <c r="V71" i="6"/>
  <c r="U71" i="6"/>
  <c r="T71" i="6"/>
  <c r="S71" i="6"/>
  <c r="R71" i="6"/>
  <c r="Q71" i="6"/>
  <c r="P71" i="6"/>
  <c r="J71" i="6"/>
  <c r="CG71" i="6" s="1"/>
  <c r="CM70" i="6"/>
  <c r="CF70" i="6"/>
  <c r="AA70" i="6"/>
  <c r="CP70" i="6" s="1"/>
  <c r="Z70" i="6"/>
  <c r="CO70" i="6" s="1"/>
  <c r="Y70" i="6"/>
  <c r="CN70" i="6" s="1"/>
  <c r="X70" i="6"/>
  <c r="W70" i="6"/>
  <c r="V70" i="6"/>
  <c r="U70" i="6"/>
  <c r="T70" i="6"/>
  <c r="S70" i="6"/>
  <c r="R70" i="6"/>
  <c r="Q70" i="6"/>
  <c r="P70" i="6"/>
  <c r="J70" i="6"/>
  <c r="CG70" i="6" s="1"/>
  <c r="CN69" i="6"/>
  <c r="CF69" i="6"/>
  <c r="AA69" i="6"/>
  <c r="CP69" i="6" s="1"/>
  <c r="Z69" i="6"/>
  <c r="CO69" i="6" s="1"/>
  <c r="Y69" i="6"/>
  <c r="X69" i="6"/>
  <c r="CM69" i="6" s="1"/>
  <c r="W69" i="6"/>
  <c r="V69" i="6"/>
  <c r="U69" i="6"/>
  <c r="T69" i="6"/>
  <c r="S69" i="6"/>
  <c r="R69" i="6"/>
  <c r="Q69" i="6"/>
  <c r="P69" i="6"/>
  <c r="J69" i="6"/>
  <c r="CG69" i="6" s="1"/>
  <c r="CO68" i="6"/>
  <c r="CF68" i="6"/>
  <c r="AA68" i="6"/>
  <c r="CP68" i="6" s="1"/>
  <c r="Z68" i="6"/>
  <c r="Y68" i="6"/>
  <c r="CN68" i="6" s="1"/>
  <c r="X68" i="6"/>
  <c r="CM68" i="6" s="1"/>
  <c r="W68" i="6"/>
  <c r="V68" i="6"/>
  <c r="U68" i="6"/>
  <c r="T68" i="6"/>
  <c r="S68" i="6"/>
  <c r="R68" i="6"/>
  <c r="Q68" i="6"/>
  <c r="P68" i="6"/>
  <c r="J68" i="6"/>
  <c r="CG68" i="6" s="1"/>
  <c r="CF67" i="6"/>
  <c r="AA67" i="6"/>
  <c r="CP67" i="6" s="1"/>
  <c r="Z67" i="6"/>
  <c r="CO67" i="6" s="1"/>
  <c r="Y67" i="6"/>
  <c r="CN67" i="6" s="1"/>
  <c r="X67" i="6"/>
  <c r="CM67" i="6" s="1"/>
  <c r="W67" i="6"/>
  <c r="V67" i="6"/>
  <c r="U67" i="6"/>
  <c r="T67" i="6"/>
  <c r="S67" i="6"/>
  <c r="R67" i="6"/>
  <c r="Q67" i="6"/>
  <c r="P67" i="6"/>
  <c r="J67" i="6"/>
  <c r="CG67" i="6" s="1"/>
  <c r="CM66" i="6"/>
  <c r="CF66" i="6"/>
  <c r="AA66" i="6"/>
  <c r="CP66" i="6" s="1"/>
  <c r="Z66" i="6"/>
  <c r="CO66" i="6" s="1"/>
  <c r="Y66" i="6"/>
  <c r="CN66" i="6" s="1"/>
  <c r="X66" i="6"/>
  <c r="W66" i="6"/>
  <c r="V66" i="6"/>
  <c r="U66" i="6"/>
  <c r="T66" i="6"/>
  <c r="S66" i="6"/>
  <c r="R66" i="6"/>
  <c r="Q66" i="6"/>
  <c r="P66" i="6"/>
  <c r="J66" i="6"/>
  <c r="CG66" i="6" s="1"/>
  <c r="CF65" i="6"/>
  <c r="AA65" i="6"/>
  <c r="CP65" i="6" s="1"/>
  <c r="Z65" i="6"/>
  <c r="CO65" i="6" s="1"/>
  <c r="Y65" i="6"/>
  <c r="CN65" i="6" s="1"/>
  <c r="X65" i="6"/>
  <c r="CM65" i="6" s="1"/>
  <c r="W65" i="6"/>
  <c r="V65" i="6"/>
  <c r="U65" i="6"/>
  <c r="T65" i="6"/>
  <c r="S65" i="6"/>
  <c r="R65" i="6"/>
  <c r="Q65" i="6"/>
  <c r="P65" i="6"/>
  <c r="J65" i="6"/>
  <c r="CG65" i="6" s="1"/>
  <c r="CF64" i="6"/>
  <c r="AA64" i="6"/>
  <c r="CP64" i="6" s="1"/>
  <c r="Z64" i="6"/>
  <c r="CO64" i="6" s="1"/>
  <c r="Y64" i="6"/>
  <c r="CN64" i="6" s="1"/>
  <c r="X64" i="6"/>
  <c r="CM64" i="6" s="1"/>
  <c r="W64" i="6"/>
  <c r="V64" i="6"/>
  <c r="U64" i="6"/>
  <c r="T64" i="6"/>
  <c r="S64" i="6"/>
  <c r="R64" i="6"/>
  <c r="Q64" i="6"/>
  <c r="P64" i="6"/>
  <c r="J64" i="6"/>
  <c r="CG64" i="6" s="1"/>
  <c r="CP63" i="6"/>
  <c r="CF63" i="6"/>
  <c r="AA63" i="6"/>
  <c r="Z63" i="6"/>
  <c r="CO63" i="6" s="1"/>
  <c r="Y63" i="6"/>
  <c r="CN63" i="6" s="1"/>
  <c r="X63" i="6"/>
  <c r="CM63" i="6" s="1"/>
  <c r="W63" i="6"/>
  <c r="V63" i="6"/>
  <c r="U63" i="6"/>
  <c r="T63" i="6"/>
  <c r="S63" i="6"/>
  <c r="R63" i="6"/>
  <c r="Q63" i="6"/>
  <c r="P63" i="6"/>
  <c r="J63" i="6"/>
  <c r="CG63" i="6" s="1"/>
  <c r="CF62" i="6"/>
  <c r="AA62" i="6"/>
  <c r="CP62" i="6" s="1"/>
  <c r="Z62" i="6"/>
  <c r="CO62" i="6" s="1"/>
  <c r="Y62" i="6"/>
  <c r="CN62" i="6" s="1"/>
  <c r="X62" i="6"/>
  <c r="CM62" i="6" s="1"/>
  <c r="W62" i="6"/>
  <c r="V62" i="6"/>
  <c r="U62" i="6"/>
  <c r="T62" i="6"/>
  <c r="S62" i="6"/>
  <c r="R62" i="6"/>
  <c r="Q62" i="6"/>
  <c r="P62" i="6"/>
  <c r="J62" i="6"/>
  <c r="CG62" i="6" s="1"/>
  <c r="CF61" i="6"/>
  <c r="AA61" i="6"/>
  <c r="CP61" i="6" s="1"/>
  <c r="Z61" i="6"/>
  <c r="CO61" i="6" s="1"/>
  <c r="Y61" i="6"/>
  <c r="CN61" i="6" s="1"/>
  <c r="X61" i="6"/>
  <c r="CM61" i="6" s="1"/>
  <c r="W61" i="6"/>
  <c r="V61" i="6"/>
  <c r="U61" i="6"/>
  <c r="T61" i="6"/>
  <c r="S61" i="6"/>
  <c r="R61" i="6"/>
  <c r="Q61" i="6"/>
  <c r="P61" i="6"/>
  <c r="J61" i="6"/>
  <c r="CG61" i="6" s="1"/>
  <c r="CF60" i="6"/>
  <c r="AA60" i="6"/>
  <c r="CP60" i="6" s="1"/>
  <c r="Z60" i="6"/>
  <c r="CO60" i="6" s="1"/>
  <c r="Y60" i="6"/>
  <c r="CN60" i="6" s="1"/>
  <c r="X60" i="6"/>
  <c r="CM60" i="6" s="1"/>
  <c r="W60" i="6"/>
  <c r="V60" i="6"/>
  <c r="U60" i="6"/>
  <c r="T60" i="6"/>
  <c r="S60" i="6"/>
  <c r="R60" i="6"/>
  <c r="Q60" i="6"/>
  <c r="P60" i="6"/>
  <c r="J60" i="6"/>
  <c r="CG60" i="6" s="1"/>
  <c r="CF59" i="6"/>
  <c r="AA59" i="6"/>
  <c r="CP59" i="6" s="1"/>
  <c r="Z59" i="6"/>
  <c r="CO59" i="6" s="1"/>
  <c r="Y59" i="6"/>
  <c r="CN59" i="6" s="1"/>
  <c r="X59" i="6"/>
  <c r="CM59" i="6" s="1"/>
  <c r="W59" i="6"/>
  <c r="V59" i="6"/>
  <c r="U59" i="6"/>
  <c r="T59" i="6"/>
  <c r="S59" i="6"/>
  <c r="R59" i="6"/>
  <c r="Q59" i="6"/>
  <c r="P59" i="6"/>
  <c r="J59" i="6"/>
  <c r="CG59" i="6" s="1"/>
  <c r="CF58" i="6"/>
  <c r="AA58" i="6"/>
  <c r="CP58" i="6" s="1"/>
  <c r="Z58" i="6"/>
  <c r="CO58" i="6" s="1"/>
  <c r="Y58" i="6"/>
  <c r="CN58" i="6" s="1"/>
  <c r="X58" i="6"/>
  <c r="CM58" i="6" s="1"/>
  <c r="W58" i="6"/>
  <c r="V58" i="6"/>
  <c r="U58" i="6"/>
  <c r="T58" i="6"/>
  <c r="S58" i="6"/>
  <c r="R58" i="6"/>
  <c r="Q58" i="6"/>
  <c r="P58" i="6"/>
  <c r="J58" i="6"/>
  <c r="CG58" i="6" s="1"/>
  <c r="CF57" i="6"/>
  <c r="AA57" i="6"/>
  <c r="CP57" i="6" s="1"/>
  <c r="Z57" i="6"/>
  <c r="CO57" i="6" s="1"/>
  <c r="Y57" i="6"/>
  <c r="CN57" i="6" s="1"/>
  <c r="X57" i="6"/>
  <c r="CM57" i="6" s="1"/>
  <c r="W57" i="6"/>
  <c r="V57" i="6"/>
  <c r="U57" i="6"/>
  <c r="T57" i="6"/>
  <c r="S57" i="6"/>
  <c r="R57" i="6"/>
  <c r="Q57" i="6"/>
  <c r="P57" i="6"/>
  <c r="J57" i="6"/>
  <c r="CG57" i="6" s="1"/>
  <c r="CF56" i="6"/>
  <c r="AA56" i="6"/>
  <c r="CP56" i="6" s="1"/>
  <c r="Z56" i="6"/>
  <c r="CO56" i="6" s="1"/>
  <c r="Y56" i="6"/>
  <c r="CN56" i="6" s="1"/>
  <c r="X56" i="6"/>
  <c r="CM56" i="6" s="1"/>
  <c r="W56" i="6"/>
  <c r="V56" i="6"/>
  <c r="U56" i="6"/>
  <c r="T56" i="6"/>
  <c r="S56" i="6"/>
  <c r="R56" i="6"/>
  <c r="Q56" i="6"/>
  <c r="P56" i="6"/>
  <c r="J56" i="6"/>
  <c r="CG56" i="6" s="1"/>
  <c r="CF55" i="6"/>
  <c r="AA55" i="6"/>
  <c r="CP55" i="6" s="1"/>
  <c r="Z55" i="6"/>
  <c r="CO55" i="6" s="1"/>
  <c r="Y55" i="6"/>
  <c r="CN55" i="6" s="1"/>
  <c r="X55" i="6"/>
  <c r="CM55" i="6" s="1"/>
  <c r="W55" i="6"/>
  <c r="V55" i="6"/>
  <c r="U55" i="6"/>
  <c r="T55" i="6"/>
  <c r="S55" i="6"/>
  <c r="R55" i="6"/>
  <c r="Q55" i="6"/>
  <c r="P55" i="6"/>
  <c r="J55" i="6"/>
  <c r="CG55" i="6" s="1"/>
  <c r="CF54" i="6"/>
  <c r="AA54" i="6"/>
  <c r="CP54" i="6" s="1"/>
  <c r="Z54" i="6"/>
  <c r="CO54" i="6" s="1"/>
  <c r="Y54" i="6"/>
  <c r="CN54" i="6" s="1"/>
  <c r="X54" i="6"/>
  <c r="CM54" i="6" s="1"/>
  <c r="W54" i="6"/>
  <c r="V54" i="6"/>
  <c r="U54" i="6"/>
  <c r="T54" i="6"/>
  <c r="S54" i="6"/>
  <c r="R54" i="6"/>
  <c r="Q54" i="6"/>
  <c r="P54" i="6"/>
  <c r="J54" i="6"/>
  <c r="CG54" i="6" s="1"/>
  <c r="CF53" i="6"/>
  <c r="AA53" i="6"/>
  <c r="CP53" i="6" s="1"/>
  <c r="Z53" i="6"/>
  <c r="CO53" i="6" s="1"/>
  <c r="Y53" i="6"/>
  <c r="CN53" i="6" s="1"/>
  <c r="X53" i="6"/>
  <c r="CM53" i="6" s="1"/>
  <c r="W53" i="6"/>
  <c r="V53" i="6"/>
  <c r="U53" i="6"/>
  <c r="T53" i="6"/>
  <c r="S53" i="6"/>
  <c r="R53" i="6"/>
  <c r="Q53" i="6"/>
  <c r="P53" i="6"/>
  <c r="J53" i="6"/>
  <c r="CG53" i="6" s="1"/>
  <c r="CF52" i="6"/>
  <c r="AA52" i="6"/>
  <c r="CP52" i="6" s="1"/>
  <c r="Z52" i="6"/>
  <c r="CO52" i="6" s="1"/>
  <c r="Y52" i="6"/>
  <c r="CN52" i="6" s="1"/>
  <c r="X52" i="6"/>
  <c r="CM52" i="6" s="1"/>
  <c r="W52" i="6"/>
  <c r="V52" i="6"/>
  <c r="U52" i="6"/>
  <c r="T52" i="6"/>
  <c r="S52" i="6"/>
  <c r="R52" i="6"/>
  <c r="Q52" i="6"/>
  <c r="P52" i="6"/>
  <c r="J52" i="6"/>
  <c r="CG52" i="6" s="1"/>
  <c r="CF51" i="6"/>
  <c r="AA51" i="6"/>
  <c r="CP51" i="6" s="1"/>
  <c r="Z51" i="6"/>
  <c r="CO51" i="6" s="1"/>
  <c r="Y51" i="6"/>
  <c r="CN51" i="6" s="1"/>
  <c r="X51" i="6"/>
  <c r="CM51" i="6" s="1"/>
  <c r="W51" i="6"/>
  <c r="V51" i="6"/>
  <c r="U51" i="6"/>
  <c r="T51" i="6"/>
  <c r="S51" i="6"/>
  <c r="R51" i="6"/>
  <c r="Q51" i="6"/>
  <c r="P51" i="6"/>
  <c r="J51" i="6"/>
  <c r="CG51" i="6" s="1"/>
  <c r="CF50" i="6"/>
  <c r="AA50" i="6"/>
  <c r="CP50" i="6" s="1"/>
  <c r="Z50" i="6"/>
  <c r="CO50" i="6" s="1"/>
  <c r="Y50" i="6"/>
  <c r="CN50" i="6" s="1"/>
  <c r="X50" i="6"/>
  <c r="CM50" i="6" s="1"/>
  <c r="W50" i="6"/>
  <c r="V50" i="6"/>
  <c r="U50" i="6"/>
  <c r="T50" i="6"/>
  <c r="S50" i="6"/>
  <c r="R50" i="6"/>
  <c r="Q50" i="6"/>
  <c r="P50" i="6"/>
  <c r="J50" i="6"/>
  <c r="CG50" i="6" s="1"/>
  <c r="CF49" i="6"/>
  <c r="AA49" i="6"/>
  <c r="CP49" i="6" s="1"/>
  <c r="Z49" i="6"/>
  <c r="CO49" i="6" s="1"/>
  <c r="Y49" i="6"/>
  <c r="CN49" i="6" s="1"/>
  <c r="X49" i="6"/>
  <c r="CM49" i="6" s="1"/>
  <c r="W49" i="6"/>
  <c r="V49" i="6"/>
  <c r="U49" i="6"/>
  <c r="T49" i="6"/>
  <c r="S49" i="6"/>
  <c r="R49" i="6"/>
  <c r="Q49" i="6"/>
  <c r="P49" i="6"/>
  <c r="J49" i="6"/>
  <c r="CG49" i="6" s="1"/>
  <c r="CF48" i="6"/>
  <c r="AA48" i="6"/>
  <c r="CP48" i="6" s="1"/>
  <c r="Z48" i="6"/>
  <c r="CO48" i="6" s="1"/>
  <c r="Y48" i="6"/>
  <c r="CN48" i="6" s="1"/>
  <c r="X48" i="6"/>
  <c r="CM48" i="6" s="1"/>
  <c r="W48" i="6"/>
  <c r="V48" i="6"/>
  <c r="U48" i="6"/>
  <c r="T48" i="6"/>
  <c r="S48" i="6"/>
  <c r="R48" i="6"/>
  <c r="Q48" i="6"/>
  <c r="P48" i="6"/>
  <c r="J48" i="6"/>
  <c r="CG48" i="6" s="1"/>
  <c r="CF47" i="6"/>
  <c r="AA47" i="6"/>
  <c r="CP47" i="6" s="1"/>
  <c r="Z47" i="6"/>
  <c r="CO47" i="6" s="1"/>
  <c r="Y47" i="6"/>
  <c r="CN47" i="6" s="1"/>
  <c r="X47" i="6"/>
  <c r="CM47" i="6" s="1"/>
  <c r="W47" i="6"/>
  <c r="V47" i="6"/>
  <c r="U47" i="6"/>
  <c r="T47" i="6"/>
  <c r="S47" i="6"/>
  <c r="R47" i="6"/>
  <c r="Q47" i="6"/>
  <c r="P47" i="6"/>
  <c r="J47" i="6"/>
  <c r="CG47" i="6" s="1"/>
  <c r="CF46" i="6"/>
  <c r="AA46" i="6"/>
  <c r="CP46" i="6" s="1"/>
  <c r="Z46" i="6"/>
  <c r="CO46" i="6" s="1"/>
  <c r="Y46" i="6"/>
  <c r="CN46" i="6" s="1"/>
  <c r="X46" i="6"/>
  <c r="CM46" i="6" s="1"/>
  <c r="W46" i="6"/>
  <c r="V46" i="6"/>
  <c r="U46" i="6"/>
  <c r="T46" i="6"/>
  <c r="S46" i="6"/>
  <c r="R46" i="6"/>
  <c r="Q46" i="6"/>
  <c r="P46" i="6"/>
  <c r="J46" i="6"/>
  <c r="CG46" i="6" s="1"/>
  <c r="CF45" i="6"/>
  <c r="AA45" i="6"/>
  <c r="CP45" i="6" s="1"/>
  <c r="Z45" i="6"/>
  <c r="CO45" i="6" s="1"/>
  <c r="Y45" i="6"/>
  <c r="CN45" i="6" s="1"/>
  <c r="X45" i="6"/>
  <c r="CM45" i="6" s="1"/>
  <c r="W45" i="6"/>
  <c r="V45" i="6"/>
  <c r="U45" i="6"/>
  <c r="T45" i="6"/>
  <c r="S45" i="6"/>
  <c r="R45" i="6"/>
  <c r="Q45" i="6"/>
  <c r="P45" i="6"/>
  <c r="J45" i="6"/>
  <c r="CG45" i="6" s="1"/>
  <c r="CF44" i="6"/>
  <c r="AA44" i="6"/>
  <c r="CP44" i="6" s="1"/>
  <c r="Z44" i="6"/>
  <c r="CO44" i="6" s="1"/>
  <c r="Y44" i="6"/>
  <c r="CN44" i="6" s="1"/>
  <c r="X44" i="6"/>
  <c r="CM44" i="6" s="1"/>
  <c r="W44" i="6"/>
  <c r="V44" i="6"/>
  <c r="U44" i="6"/>
  <c r="T44" i="6"/>
  <c r="S44" i="6"/>
  <c r="R44" i="6"/>
  <c r="Q44" i="6"/>
  <c r="P44" i="6"/>
  <c r="J44" i="6"/>
  <c r="CG44" i="6" s="1"/>
  <c r="CF43" i="6"/>
  <c r="AA43" i="6"/>
  <c r="CP43" i="6" s="1"/>
  <c r="Z43" i="6"/>
  <c r="CO43" i="6" s="1"/>
  <c r="Y43" i="6"/>
  <c r="CN43" i="6" s="1"/>
  <c r="X43" i="6"/>
  <c r="CM43" i="6" s="1"/>
  <c r="W43" i="6"/>
  <c r="V43" i="6"/>
  <c r="U43" i="6"/>
  <c r="T43" i="6"/>
  <c r="S43" i="6"/>
  <c r="R43" i="6"/>
  <c r="Q43" i="6"/>
  <c r="P43" i="6"/>
  <c r="K43" i="6"/>
  <c r="J43" i="6"/>
  <c r="CG43" i="6" s="1"/>
  <c r="CF42" i="6"/>
  <c r="AA42" i="6"/>
  <c r="CP42" i="6" s="1"/>
  <c r="Z42" i="6"/>
  <c r="CO42" i="6" s="1"/>
  <c r="Y42" i="6"/>
  <c r="CN42" i="6" s="1"/>
  <c r="X42" i="6"/>
  <c r="CM42" i="6" s="1"/>
  <c r="W42" i="6"/>
  <c r="V42" i="6"/>
  <c r="U42" i="6"/>
  <c r="T42" i="6"/>
  <c r="S42" i="6"/>
  <c r="R42" i="6"/>
  <c r="Q42" i="6"/>
  <c r="P42" i="6"/>
  <c r="K42" i="6"/>
  <c r="J42" i="6"/>
  <c r="CG42" i="6" s="1"/>
  <c r="CF41" i="6"/>
  <c r="AA41" i="6"/>
  <c r="CP41" i="6" s="1"/>
  <c r="Z41" i="6"/>
  <c r="CO41" i="6" s="1"/>
  <c r="Y41" i="6"/>
  <c r="CN41" i="6" s="1"/>
  <c r="X41" i="6"/>
  <c r="CM41" i="6" s="1"/>
  <c r="W41" i="6"/>
  <c r="V41" i="6"/>
  <c r="U41" i="6"/>
  <c r="T41" i="6"/>
  <c r="S41" i="6"/>
  <c r="R41" i="6"/>
  <c r="Q41" i="6"/>
  <c r="P41" i="6"/>
  <c r="K41" i="6"/>
  <c r="J41" i="6"/>
  <c r="CG41" i="6" s="1"/>
  <c r="CF40" i="6"/>
  <c r="AA40" i="6"/>
  <c r="CP40" i="6" s="1"/>
  <c r="Z40" i="6"/>
  <c r="CO40" i="6" s="1"/>
  <c r="Y40" i="6"/>
  <c r="CN40" i="6" s="1"/>
  <c r="X40" i="6"/>
  <c r="CM40" i="6" s="1"/>
  <c r="W40" i="6"/>
  <c r="V40" i="6"/>
  <c r="U40" i="6"/>
  <c r="T40" i="6"/>
  <c r="S40" i="6"/>
  <c r="R40" i="6"/>
  <c r="Q40" i="6"/>
  <c r="P40" i="6"/>
  <c r="K40" i="6"/>
  <c r="J40" i="6"/>
  <c r="CG40" i="6" s="1"/>
  <c r="CF39" i="6"/>
  <c r="AA39" i="6"/>
  <c r="CP39" i="6" s="1"/>
  <c r="Z39" i="6"/>
  <c r="CO39" i="6" s="1"/>
  <c r="Y39" i="6"/>
  <c r="CN39" i="6" s="1"/>
  <c r="X39" i="6"/>
  <c r="CM39" i="6" s="1"/>
  <c r="W39" i="6"/>
  <c r="V39" i="6"/>
  <c r="U39" i="6"/>
  <c r="T39" i="6"/>
  <c r="S39" i="6"/>
  <c r="R39" i="6"/>
  <c r="Q39" i="6"/>
  <c r="P39" i="6"/>
  <c r="K39" i="6"/>
  <c r="J39" i="6"/>
  <c r="CG39" i="6" s="1"/>
  <c r="CF38" i="6"/>
  <c r="AA38" i="6"/>
  <c r="CP38" i="6" s="1"/>
  <c r="Z38" i="6"/>
  <c r="CO38" i="6" s="1"/>
  <c r="Y38" i="6"/>
  <c r="CN38" i="6" s="1"/>
  <c r="X38" i="6"/>
  <c r="CM38" i="6" s="1"/>
  <c r="W38" i="6"/>
  <c r="V38" i="6"/>
  <c r="U38" i="6"/>
  <c r="T38" i="6"/>
  <c r="S38" i="6"/>
  <c r="R38" i="6"/>
  <c r="Q38" i="6"/>
  <c r="P38" i="6"/>
  <c r="K38" i="6"/>
  <c r="J38" i="6"/>
  <c r="CG38" i="6" s="1"/>
  <c r="CF37" i="6"/>
  <c r="AA37" i="6"/>
  <c r="CP37" i="6" s="1"/>
  <c r="Z37" i="6"/>
  <c r="CO37" i="6" s="1"/>
  <c r="Y37" i="6"/>
  <c r="CN37" i="6" s="1"/>
  <c r="X37" i="6"/>
  <c r="CM37" i="6" s="1"/>
  <c r="W37" i="6"/>
  <c r="V37" i="6"/>
  <c r="U37" i="6"/>
  <c r="T37" i="6"/>
  <c r="S37" i="6"/>
  <c r="R37" i="6"/>
  <c r="Q37" i="6"/>
  <c r="P37" i="6"/>
  <c r="K37" i="6"/>
  <c r="J37" i="6"/>
  <c r="CG37" i="6" s="1"/>
  <c r="CF36" i="6"/>
  <c r="AA36" i="6"/>
  <c r="CP36" i="6" s="1"/>
  <c r="Z36" i="6"/>
  <c r="CO36" i="6" s="1"/>
  <c r="Y36" i="6"/>
  <c r="CN36" i="6" s="1"/>
  <c r="X36" i="6"/>
  <c r="CM36" i="6" s="1"/>
  <c r="W36" i="6"/>
  <c r="V36" i="6"/>
  <c r="U36" i="6"/>
  <c r="T36" i="6"/>
  <c r="S36" i="6"/>
  <c r="R36" i="6"/>
  <c r="Q36" i="6"/>
  <c r="P36" i="6"/>
  <c r="K36" i="6"/>
  <c r="J36" i="6"/>
  <c r="CG36" i="6" s="1"/>
  <c r="CF35" i="6"/>
  <c r="AA35" i="6"/>
  <c r="CP35" i="6" s="1"/>
  <c r="Z35" i="6"/>
  <c r="CO35" i="6" s="1"/>
  <c r="Y35" i="6"/>
  <c r="CN35" i="6" s="1"/>
  <c r="X35" i="6"/>
  <c r="CM35" i="6" s="1"/>
  <c r="W35" i="6"/>
  <c r="V35" i="6"/>
  <c r="U35" i="6"/>
  <c r="T35" i="6"/>
  <c r="S35" i="6"/>
  <c r="R35" i="6"/>
  <c r="Q35" i="6"/>
  <c r="P35" i="6"/>
  <c r="K35" i="6"/>
  <c r="J35" i="6"/>
  <c r="CG35" i="6" s="1"/>
  <c r="CF34" i="6"/>
  <c r="AA34" i="6"/>
  <c r="CP34" i="6" s="1"/>
  <c r="Z34" i="6"/>
  <c r="CO34" i="6" s="1"/>
  <c r="Y34" i="6"/>
  <c r="CN34" i="6" s="1"/>
  <c r="X34" i="6"/>
  <c r="CM34" i="6" s="1"/>
  <c r="W34" i="6"/>
  <c r="V34" i="6"/>
  <c r="U34" i="6"/>
  <c r="T34" i="6"/>
  <c r="S34" i="6"/>
  <c r="R34" i="6"/>
  <c r="Q34" i="6"/>
  <c r="P34" i="6"/>
  <c r="K34" i="6"/>
  <c r="J34" i="6"/>
  <c r="CG34" i="6" s="1"/>
  <c r="CF33" i="6"/>
  <c r="AA33" i="6"/>
  <c r="CP33" i="6" s="1"/>
  <c r="Z33" i="6"/>
  <c r="CO33" i="6" s="1"/>
  <c r="Y33" i="6"/>
  <c r="CN33" i="6" s="1"/>
  <c r="X33" i="6"/>
  <c r="CM33" i="6" s="1"/>
  <c r="W33" i="6"/>
  <c r="V33" i="6"/>
  <c r="U33" i="6"/>
  <c r="T33" i="6"/>
  <c r="S33" i="6"/>
  <c r="R33" i="6"/>
  <c r="Q33" i="6"/>
  <c r="P33" i="6"/>
  <c r="K33" i="6"/>
  <c r="J33" i="6"/>
  <c r="CG33" i="6" s="1"/>
  <c r="CF32" i="6"/>
  <c r="AA32" i="6"/>
  <c r="CP32" i="6" s="1"/>
  <c r="Z32" i="6"/>
  <c r="CO32" i="6" s="1"/>
  <c r="Y32" i="6"/>
  <c r="CN32" i="6" s="1"/>
  <c r="X32" i="6"/>
  <c r="CM32" i="6" s="1"/>
  <c r="W32" i="6"/>
  <c r="V32" i="6"/>
  <c r="U32" i="6"/>
  <c r="T32" i="6"/>
  <c r="S32" i="6"/>
  <c r="R32" i="6"/>
  <c r="Q32" i="6"/>
  <c r="P32" i="6"/>
  <c r="K32" i="6"/>
  <c r="J32" i="6"/>
  <c r="CG32" i="6" s="1"/>
  <c r="CF31" i="6"/>
  <c r="AA31" i="6"/>
  <c r="CP31" i="6" s="1"/>
  <c r="Z31" i="6"/>
  <c r="CO31" i="6" s="1"/>
  <c r="Y31" i="6"/>
  <c r="CN31" i="6" s="1"/>
  <c r="X31" i="6"/>
  <c r="CM31" i="6" s="1"/>
  <c r="W31" i="6"/>
  <c r="V31" i="6"/>
  <c r="U31" i="6"/>
  <c r="T31" i="6"/>
  <c r="S31" i="6"/>
  <c r="R31" i="6"/>
  <c r="Q31" i="6"/>
  <c r="P31" i="6"/>
  <c r="K31" i="6"/>
  <c r="J31" i="6"/>
  <c r="CG31" i="6" s="1"/>
  <c r="CF30" i="6"/>
  <c r="AA30" i="6"/>
  <c r="CP30" i="6" s="1"/>
  <c r="Z30" i="6"/>
  <c r="CO30" i="6" s="1"/>
  <c r="Y30" i="6"/>
  <c r="CN30" i="6" s="1"/>
  <c r="X30" i="6"/>
  <c r="CM30" i="6" s="1"/>
  <c r="W30" i="6"/>
  <c r="V30" i="6"/>
  <c r="U30" i="6"/>
  <c r="T30" i="6"/>
  <c r="S30" i="6"/>
  <c r="R30" i="6"/>
  <c r="Q30" i="6"/>
  <c r="P30" i="6"/>
  <c r="K30" i="6"/>
  <c r="J30" i="6"/>
  <c r="CG30" i="6" s="1"/>
  <c r="CF29" i="6"/>
  <c r="AA29" i="6"/>
  <c r="CP29" i="6" s="1"/>
  <c r="Z29" i="6"/>
  <c r="CO29" i="6" s="1"/>
  <c r="Y29" i="6"/>
  <c r="CN29" i="6" s="1"/>
  <c r="X29" i="6"/>
  <c r="CM29" i="6" s="1"/>
  <c r="W29" i="6"/>
  <c r="V29" i="6"/>
  <c r="U29" i="6"/>
  <c r="T29" i="6"/>
  <c r="S29" i="6"/>
  <c r="R29" i="6"/>
  <c r="Q29" i="6"/>
  <c r="P29" i="6"/>
  <c r="K29" i="6"/>
  <c r="J29" i="6"/>
  <c r="CG29" i="6" s="1"/>
  <c r="CF28" i="6"/>
  <c r="AA28" i="6"/>
  <c r="CP28" i="6" s="1"/>
  <c r="Z28" i="6"/>
  <c r="CO28" i="6" s="1"/>
  <c r="Y28" i="6"/>
  <c r="CN28" i="6" s="1"/>
  <c r="X28" i="6"/>
  <c r="CM28" i="6" s="1"/>
  <c r="W28" i="6"/>
  <c r="V28" i="6"/>
  <c r="U28" i="6"/>
  <c r="T28" i="6"/>
  <c r="S28" i="6"/>
  <c r="R28" i="6"/>
  <c r="Q28" i="6"/>
  <c r="P28" i="6"/>
  <c r="K28" i="6"/>
  <c r="J28" i="6"/>
  <c r="CG28" i="6" s="1"/>
  <c r="CF27" i="6"/>
  <c r="AA27" i="6"/>
  <c r="CP27" i="6" s="1"/>
  <c r="Z27" i="6"/>
  <c r="CO27" i="6" s="1"/>
  <c r="Y27" i="6"/>
  <c r="CN27" i="6" s="1"/>
  <c r="X27" i="6"/>
  <c r="CM27" i="6" s="1"/>
  <c r="W27" i="6"/>
  <c r="V27" i="6"/>
  <c r="U27" i="6"/>
  <c r="T27" i="6"/>
  <c r="S27" i="6"/>
  <c r="R27" i="6"/>
  <c r="Q27" i="6"/>
  <c r="P27" i="6"/>
  <c r="K27" i="6"/>
  <c r="J27" i="6"/>
  <c r="CG27" i="6" s="1"/>
  <c r="CF26" i="6"/>
  <c r="AA26" i="6"/>
  <c r="CP26" i="6" s="1"/>
  <c r="Z26" i="6"/>
  <c r="CO26" i="6" s="1"/>
  <c r="Y26" i="6"/>
  <c r="CN26" i="6" s="1"/>
  <c r="X26" i="6"/>
  <c r="CM26" i="6" s="1"/>
  <c r="W26" i="6"/>
  <c r="V26" i="6"/>
  <c r="U26" i="6"/>
  <c r="T26" i="6"/>
  <c r="S26" i="6"/>
  <c r="R26" i="6"/>
  <c r="Q26" i="6"/>
  <c r="P26" i="6"/>
  <c r="K26" i="6"/>
  <c r="J26" i="6"/>
  <c r="CG26" i="6" s="1"/>
  <c r="CF25" i="6"/>
  <c r="AA25" i="6"/>
  <c r="CP25" i="6" s="1"/>
  <c r="Z25" i="6"/>
  <c r="CO25" i="6" s="1"/>
  <c r="Y25" i="6"/>
  <c r="CN25" i="6" s="1"/>
  <c r="X25" i="6"/>
  <c r="CM25" i="6" s="1"/>
  <c r="W25" i="6"/>
  <c r="V25" i="6"/>
  <c r="U25" i="6"/>
  <c r="T25" i="6"/>
  <c r="S25" i="6"/>
  <c r="R25" i="6"/>
  <c r="Q25" i="6"/>
  <c r="P25" i="6"/>
  <c r="K25" i="6"/>
  <c r="J25" i="6"/>
  <c r="CG25" i="6" s="1"/>
  <c r="CF24" i="6"/>
  <c r="AA24" i="6"/>
  <c r="CP24" i="6" s="1"/>
  <c r="Z24" i="6"/>
  <c r="CO24" i="6" s="1"/>
  <c r="Y24" i="6"/>
  <c r="CN24" i="6" s="1"/>
  <c r="X24" i="6"/>
  <c r="CM24" i="6" s="1"/>
  <c r="W24" i="6"/>
  <c r="V24" i="6"/>
  <c r="U24" i="6"/>
  <c r="T24" i="6"/>
  <c r="S24" i="6"/>
  <c r="R24" i="6"/>
  <c r="Q24" i="6"/>
  <c r="P24" i="6"/>
  <c r="J24" i="6"/>
  <c r="CG24" i="6" s="1"/>
  <c r="CF23" i="6"/>
  <c r="AA23" i="6"/>
  <c r="CP23" i="6" s="1"/>
  <c r="Z23" i="6"/>
  <c r="Y23" i="6"/>
  <c r="CN23" i="6" s="1"/>
  <c r="X23" i="6"/>
  <c r="CM23" i="6" s="1"/>
  <c r="W23" i="6"/>
  <c r="V23" i="6"/>
  <c r="U23" i="6"/>
  <c r="T23" i="6"/>
  <c r="S23" i="6"/>
  <c r="R23" i="6"/>
  <c r="Q23" i="6"/>
  <c r="P23" i="6"/>
  <c r="K23" i="6"/>
  <c r="J23" i="6"/>
  <c r="CG23" i="6" s="1"/>
  <c r="CF22" i="6"/>
  <c r="AA22" i="6"/>
  <c r="CP22" i="6" s="1"/>
  <c r="Z22" i="6"/>
  <c r="CO22" i="6" s="1"/>
  <c r="Y22" i="6"/>
  <c r="CN22" i="6" s="1"/>
  <c r="X22" i="6"/>
  <c r="CM22" i="6" s="1"/>
  <c r="W22" i="6"/>
  <c r="V22" i="6"/>
  <c r="U22" i="6"/>
  <c r="T22" i="6"/>
  <c r="S22" i="6"/>
  <c r="R22" i="6"/>
  <c r="Q22" i="6"/>
  <c r="P22" i="6"/>
  <c r="K22" i="6"/>
  <c r="J22" i="6"/>
  <c r="CG22" i="6" s="1"/>
  <c r="CF21" i="6"/>
  <c r="AA21" i="6"/>
  <c r="CP21" i="6" s="1"/>
  <c r="Z21" i="6"/>
  <c r="CO21" i="6" s="1"/>
  <c r="Y21" i="6"/>
  <c r="CN21" i="6" s="1"/>
  <c r="X21" i="6"/>
  <c r="CM21" i="6" s="1"/>
  <c r="W21" i="6"/>
  <c r="V21" i="6"/>
  <c r="U21" i="6"/>
  <c r="T21" i="6"/>
  <c r="S21" i="6"/>
  <c r="R21" i="6"/>
  <c r="Q21" i="6"/>
  <c r="P21" i="6"/>
  <c r="K21" i="6"/>
  <c r="J21" i="6"/>
  <c r="CG21" i="6" s="1"/>
  <c r="CF20" i="6"/>
  <c r="AA20" i="6"/>
  <c r="CP20" i="6" s="1"/>
  <c r="Z20" i="6"/>
  <c r="CO20" i="6" s="1"/>
  <c r="Y20" i="6"/>
  <c r="CN20" i="6" s="1"/>
  <c r="X20" i="6"/>
  <c r="CM20" i="6" s="1"/>
  <c r="W20" i="6"/>
  <c r="V20" i="6"/>
  <c r="U20" i="6"/>
  <c r="T20" i="6"/>
  <c r="S20" i="6"/>
  <c r="R20" i="6"/>
  <c r="Q20" i="6"/>
  <c r="P20" i="6"/>
  <c r="K20" i="6"/>
  <c r="J20" i="6"/>
  <c r="CG20" i="6" s="1"/>
  <c r="CF19" i="6"/>
  <c r="AA19" i="6"/>
  <c r="CP19" i="6" s="1"/>
  <c r="Z19" i="6"/>
  <c r="CO19" i="6" s="1"/>
  <c r="Y19" i="6"/>
  <c r="CN19" i="6" s="1"/>
  <c r="X19" i="6"/>
  <c r="CM19" i="6" s="1"/>
  <c r="W19" i="6"/>
  <c r="V19" i="6"/>
  <c r="U19" i="6"/>
  <c r="T19" i="6"/>
  <c r="S19" i="6"/>
  <c r="R19" i="6"/>
  <c r="Q19" i="6"/>
  <c r="P19" i="6"/>
  <c r="K19" i="6"/>
  <c r="J19" i="6"/>
  <c r="CG19" i="6" s="1"/>
  <c r="CF18" i="6"/>
  <c r="AA18" i="6"/>
  <c r="CP18" i="6" s="1"/>
  <c r="Z18" i="6"/>
  <c r="CO18" i="6" s="1"/>
  <c r="Y18" i="6"/>
  <c r="CN18" i="6" s="1"/>
  <c r="X18" i="6"/>
  <c r="CM18" i="6" s="1"/>
  <c r="W18" i="6"/>
  <c r="V18" i="6"/>
  <c r="U18" i="6"/>
  <c r="T18" i="6"/>
  <c r="S18" i="6"/>
  <c r="R18" i="6"/>
  <c r="Q18" i="6"/>
  <c r="P18" i="6"/>
  <c r="K18" i="6"/>
  <c r="J18" i="6"/>
  <c r="CG18" i="6" s="1"/>
  <c r="CF17" i="6"/>
  <c r="AA17" i="6"/>
  <c r="CP17" i="6" s="1"/>
  <c r="Z17" i="6"/>
  <c r="CO17" i="6" s="1"/>
  <c r="Y17" i="6"/>
  <c r="CN17" i="6" s="1"/>
  <c r="X17" i="6"/>
  <c r="CM17" i="6" s="1"/>
  <c r="W17" i="6"/>
  <c r="V17" i="6"/>
  <c r="U17" i="6"/>
  <c r="T17" i="6"/>
  <c r="S17" i="6"/>
  <c r="R17" i="6"/>
  <c r="Q17" i="6"/>
  <c r="P17" i="6"/>
  <c r="K17" i="6"/>
  <c r="J17" i="6"/>
  <c r="CG17" i="6" s="1"/>
  <c r="CF16" i="6"/>
  <c r="AA16" i="6"/>
  <c r="CP16" i="6" s="1"/>
  <c r="Z16" i="6"/>
  <c r="CO16" i="6" s="1"/>
  <c r="Y16" i="6"/>
  <c r="CN16" i="6" s="1"/>
  <c r="X16" i="6"/>
  <c r="CM16" i="6" s="1"/>
  <c r="W16" i="6"/>
  <c r="V16" i="6"/>
  <c r="U16" i="6"/>
  <c r="T16" i="6"/>
  <c r="S16" i="6"/>
  <c r="R16" i="6"/>
  <c r="Q16" i="6"/>
  <c r="P16" i="6"/>
  <c r="K16" i="6"/>
  <c r="J16" i="6"/>
  <c r="CG16" i="6" s="1"/>
  <c r="F251" i="6" l="1"/>
  <c r="F250" i="6" s="1"/>
  <c r="H268" i="6"/>
  <c r="H267" i="6"/>
  <c r="H269" i="6"/>
  <c r="I233" i="6"/>
  <c r="H233" i="6"/>
  <c r="H266" i="6"/>
  <c r="H264" i="6"/>
  <c r="H265" i="6"/>
  <c r="J237" i="6"/>
  <c r="J236" i="6"/>
  <c r="F252" i="6" l="1"/>
  <c r="G252" i="6" s="1"/>
  <c r="I242" i="6"/>
  <c r="I243" i="6"/>
  <c r="G253" i="6"/>
  <c r="G251" i="6"/>
  <c r="G249" i="6"/>
  <c r="G250" i="6"/>
  <c r="J238" i="6"/>
  <c r="K254" i="6" s="1"/>
  <c r="L254" i="6" s="1"/>
  <c r="H252" i="6" l="1"/>
  <c r="K252" i="6" s="1"/>
  <c r="L252" i="6" s="1"/>
  <c r="I252" i="6"/>
  <c r="J252" i="6" s="1"/>
  <c r="I249" i="6"/>
  <c r="J249" i="6" s="1"/>
  <c r="H249" i="6"/>
  <c r="K249" i="6" s="1"/>
  <c r="L249" i="6" s="1"/>
  <c r="I253" i="6"/>
  <c r="J253" i="6" s="1"/>
  <c r="H253" i="6"/>
  <c r="K253" i="6" s="1"/>
  <c r="L253" i="6" s="1"/>
  <c r="H250" i="6"/>
  <c r="K250" i="6" s="1"/>
  <c r="L250" i="6" s="1"/>
  <c r="I250" i="6"/>
  <c r="J250" i="6" s="1"/>
  <c r="I251" i="6"/>
  <c r="J251" i="6" s="1"/>
  <c r="H251" i="6"/>
  <c r="K251" i="6" s="1"/>
  <c r="L251" i="6" s="1"/>
  <c r="I244" i="6"/>
</calcChain>
</file>

<file path=xl/sharedStrings.xml><?xml version="1.0" encoding="utf-8"?>
<sst xmlns="http://schemas.openxmlformats.org/spreadsheetml/2006/main" count="265" uniqueCount="138">
  <si>
    <t>Etude des comparaisons interlaboratoires</t>
  </si>
  <si>
    <t>Méthode</t>
  </si>
  <si>
    <t>Domaine d'application</t>
  </si>
  <si>
    <t>Incertitude (k=2) en absolue</t>
  </si>
  <si>
    <t>Incertitude (k=2) en %</t>
  </si>
  <si>
    <t>&lt;</t>
  </si>
  <si>
    <t>³</t>
  </si>
  <si>
    <t>Incertitude (k=2) fixée par le laboratoire</t>
  </si>
  <si>
    <t>Estimation des incertitudes</t>
  </si>
  <si>
    <t>Statistiques des laboratoires</t>
  </si>
  <si>
    <t>Statistiques du laboratoire</t>
  </si>
  <si>
    <t>CIL</t>
  </si>
  <si>
    <t>Date</t>
  </si>
  <si>
    <t>Matrice</t>
  </si>
  <si>
    <t>Résultat 1</t>
  </si>
  <si>
    <t>Résultat 2</t>
  </si>
  <si>
    <t>Résultat 3</t>
  </si>
  <si>
    <t>Résultat 4</t>
  </si>
  <si>
    <t>Z-score 1</t>
  </si>
  <si>
    <t>Z-score 2</t>
  </si>
  <si>
    <t>Z-score 3</t>
  </si>
  <si>
    <t>Z-score 4</t>
  </si>
  <si>
    <t>ζ-score 1</t>
  </si>
  <si>
    <t>ζ-score 2</t>
  </si>
  <si>
    <t>ζ-score 3</t>
  </si>
  <si>
    <t>ζ-score 4</t>
  </si>
  <si>
    <t>Biais</t>
  </si>
  <si>
    <t>Biais %</t>
  </si>
  <si>
    <t>Commentaires</t>
  </si>
  <si>
    <t>cible</t>
  </si>
  <si>
    <t>LCS</t>
  </si>
  <si>
    <t>LCI</t>
  </si>
  <si>
    <t>LSS</t>
  </si>
  <si>
    <t>LSI</t>
  </si>
  <si>
    <r>
      <t xml:space="preserve">philippe.caillaud@wanadoo.fr </t>
    </r>
    <r>
      <rPr>
        <b/>
        <sz val="10"/>
        <rFont val="Wingdings"/>
        <charset val="2"/>
      </rPr>
      <t>l</t>
    </r>
    <r>
      <rPr>
        <b/>
        <sz val="10"/>
        <rFont val="Arial"/>
        <family val="2"/>
      </rPr>
      <t xml:space="preserve"> 1 rue des Cèdres – 33290 Blanquefort </t>
    </r>
    <r>
      <rPr>
        <b/>
        <sz val="10"/>
        <rFont val="Wingdings"/>
        <charset val="2"/>
      </rPr>
      <t>l</t>
    </r>
    <r>
      <rPr>
        <b/>
        <sz val="10"/>
        <rFont val="Arial"/>
        <family val="2"/>
      </rPr>
      <t xml:space="preserve"> téléphone : 06.81.15.98.31</t>
    </r>
  </si>
  <si>
    <r>
      <t>s</t>
    </r>
    <r>
      <rPr>
        <b/>
        <vertAlign val="subscript"/>
        <sz val="12"/>
        <rFont val="Arial"/>
        <family val="2"/>
      </rPr>
      <t>biais</t>
    </r>
    <r>
      <rPr>
        <b/>
        <sz val="12"/>
        <rFont val="Arial"/>
        <family val="2"/>
      </rPr>
      <t xml:space="preserve"> = </t>
    </r>
  </si>
  <si>
    <r>
      <t>s</t>
    </r>
    <r>
      <rPr>
        <b/>
        <vertAlign val="subscript"/>
        <sz val="12"/>
        <rFont val="Arial"/>
        <family val="2"/>
      </rPr>
      <t>fidélité</t>
    </r>
    <r>
      <rPr>
        <b/>
        <sz val="12"/>
        <rFont val="Arial"/>
        <family val="2"/>
      </rPr>
      <t xml:space="preserve"> = </t>
    </r>
  </si>
  <si>
    <r>
      <t>CV</t>
    </r>
    <r>
      <rPr>
        <b/>
        <vertAlign val="subscript"/>
        <sz val="12"/>
        <rFont val="Arial"/>
        <family val="2"/>
      </rPr>
      <t>biais</t>
    </r>
    <r>
      <rPr>
        <b/>
        <sz val="12"/>
        <rFont val="Arial"/>
        <family val="2"/>
      </rPr>
      <t xml:space="preserve"> = </t>
    </r>
  </si>
  <si>
    <r>
      <t>CV</t>
    </r>
    <r>
      <rPr>
        <b/>
        <vertAlign val="subscript"/>
        <sz val="12"/>
        <rFont val="Arial"/>
        <family val="2"/>
      </rPr>
      <t>fidélité</t>
    </r>
    <r>
      <rPr>
        <b/>
        <sz val="12"/>
        <rFont val="Arial"/>
        <family val="2"/>
      </rPr>
      <t xml:space="preserve"> = </t>
    </r>
  </si>
  <si>
    <r>
      <t>s</t>
    </r>
    <r>
      <rPr>
        <b/>
        <vertAlign val="subscript"/>
        <sz val="10"/>
        <rFont val="Arial"/>
        <family val="2"/>
      </rPr>
      <t>Repro</t>
    </r>
  </si>
  <si>
    <r>
      <t>CV</t>
    </r>
    <r>
      <rPr>
        <b/>
        <vertAlign val="subscript"/>
        <sz val="10"/>
        <rFont val="Arial"/>
        <family val="2"/>
      </rPr>
      <t>repro</t>
    </r>
  </si>
  <si>
    <r>
      <t>s</t>
    </r>
    <r>
      <rPr>
        <b/>
        <vertAlign val="subscript"/>
        <sz val="10"/>
        <rFont val="Arial"/>
        <family val="2"/>
      </rPr>
      <t>fidélité</t>
    </r>
  </si>
  <si>
    <r>
      <t>CV</t>
    </r>
    <r>
      <rPr>
        <b/>
        <vertAlign val="subscript"/>
        <sz val="10"/>
        <rFont val="Arial"/>
        <family val="2"/>
      </rPr>
      <t>fidélité</t>
    </r>
  </si>
  <si>
    <t>Z-score moyen</t>
  </si>
  <si>
    <t>LOG(m)</t>
  </si>
  <si>
    <t>LOG(CV)</t>
  </si>
  <si>
    <t>Sur le domaine</t>
  </si>
  <si>
    <t>à</t>
  </si>
  <si>
    <r>
      <t>CV</t>
    </r>
    <r>
      <rPr>
        <b/>
        <vertAlign val="subscript"/>
        <sz val="12"/>
        <rFont val="Arial"/>
        <family val="2"/>
      </rPr>
      <t>repro inter</t>
    </r>
    <r>
      <rPr>
        <b/>
        <sz val="12"/>
        <rFont val="Arial"/>
        <family val="2"/>
      </rPr>
      <t xml:space="preserve"> = </t>
    </r>
  </si>
  <si>
    <t>a</t>
  </si>
  <si>
    <r>
      <t xml:space="preserve">*     Conc </t>
    </r>
    <r>
      <rPr>
        <b/>
        <vertAlign val="superscript"/>
        <sz val="12"/>
        <rFont val="Arial"/>
        <family val="2"/>
      </rPr>
      <t>b</t>
    </r>
  </si>
  <si>
    <t>Etude des Z-scores</t>
  </si>
  <si>
    <r>
      <t>Ecart-type des Z-scores : s</t>
    </r>
    <r>
      <rPr>
        <b/>
        <vertAlign val="subscript"/>
        <sz val="10"/>
        <rFont val="Arial"/>
        <family val="2"/>
      </rPr>
      <t>Z-scores</t>
    </r>
    <r>
      <rPr>
        <b/>
        <sz val="10"/>
        <rFont val="Arial"/>
        <family val="2"/>
      </rPr>
      <t xml:space="preserve"> =</t>
    </r>
  </si>
  <si>
    <r>
      <t>Moyenne des Z-scores : moyenne</t>
    </r>
    <r>
      <rPr>
        <b/>
        <vertAlign val="subscript"/>
        <sz val="10"/>
        <rFont val="Arial"/>
        <family val="2"/>
      </rPr>
      <t>Z-scores</t>
    </r>
    <r>
      <rPr>
        <b/>
        <sz val="10"/>
        <rFont val="Arial"/>
        <family val="2"/>
      </rPr>
      <t xml:space="preserve"> =</t>
    </r>
  </si>
  <si>
    <r>
      <t xml:space="preserve">Valeur de lambda </t>
    </r>
    <r>
      <rPr>
        <b/>
        <sz val="12"/>
        <rFont val="Symbol"/>
        <family val="1"/>
        <charset val="2"/>
      </rPr>
      <t>l</t>
    </r>
    <r>
      <rPr>
        <b/>
        <sz val="12"/>
        <rFont val="Arial"/>
        <family val="2"/>
      </rPr>
      <t xml:space="preserve"> =</t>
    </r>
  </si>
  <si>
    <t>Avec un risque de</t>
  </si>
  <si>
    <t>test de justesse : "m = 0"</t>
  </si>
  <si>
    <t>valeur critique sup</t>
  </si>
  <si>
    <t>valeur critique inf</t>
  </si>
  <si>
    <t>Conclusion</t>
  </si>
  <si>
    <t>Incertitude interlaboratoires (k=2)</t>
  </si>
  <si>
    <t>Incertitude du laboratoire (k=2)</t>
  </si>
  <si>
    <t>Niveau</t>
  </si>
  <si>
    <r>
      <t>CV</t>
    </r>
    <r>
      <rPr>
        <vertAlign val="subscript"/>
        <sz val="10"/>
        <rFont val="Arial"/>
        <family val="2"/>
      </rPr>
      <t>inter-laboratoire</t>
    </r>
    <r>
      <rPr>
        <sz val="10"/>
        <rFont val="Arial"/>
        <family val="2"/>
      </rPr>
      <t xml:space="preserve"> en %</t>
    </r>
  </si>
  <si>
    <r>
      <t>CV</t>
    </r>
    <r>
      <rPr>
        <vertAlign val="subscript"/>
        <sz val="10"/>
        <rFont val="Arial"/>
        <family val="2"/>
      </rPr>
      <t>intra-laboratoire</t>
    </r>
    <r>
      <rPr>
        <sz val="10"/>
        <rFont val="Arial"/>
        <family val="2"/>
      </rPr>
      <t xml:space="preserve"> %</t>
    </r>
  </si>
  <si>
    <t>relative %</t>
  </si>
  <si>
    <t>absolue</t>
  </si>
  <si>
    <t>Minimum</t>
  </si>
  <si>
    <t>à 25%</t>
  </si>
  <si>
    <t>centre</t>
  </si>
  <si>
    <t>à 75%</t>
  </si>
  <si>
    <t>Maximum</t>
  </si>
  <si>
    <t>Autre information du rapport</t>
  </si>
  <si>
    <t>Tolérance ou Limite R</t>
  </si>
  <si>
    <t>Réf</t>
  </si>
  <si>
    <r>
      <t>u</t>
    </r>
    <r>
      <rPr>
        <b/>
        <vertAlign val="subscript"/>
        <sz val="10"/>
        <rFont val="Arial"/>
        <family val="2"/>
      </rPr>
      <t>Réf</t>
    </r>
  </si>
  <si>
    <t>Version 010711</t>
  </si>
  <si>
    <r>
      <t xml:space="preserve">Biais corrigé </t>
    </r>
    <r>
      <rPr>
        <b/>
        <strike/>
        <vertAlign val="superscript"/>
        <sz val="10"/>
        <rFont val="Arial"/>
        <family val="2"/>
      </rPr>
      <t>2</t>
    </r>
  </si>
  <si>
    <r>
      <t xml:space="preserve">Biais corrigé % </t>
    </r>
    <r>
      <rPr>
        <b/>
        <strike/>
        <vertAlign val="superscript"/>
        <sz val="10"/>
        <rFont val="Arial"/>
        <family val="2"/>
      </rPr>
      <t>2</t>
    </r>
  </si>
  <si>
    <r>
      <t>s</t>
    </r>
    <r>
      <rPr>
        <b/>
        <strike/>
        <vertAlign val="superscript"/>
        <sz val="10"/>
        <rFont val="Arial"/>
        <family val="2"/>
      </rPr>
      <t>2</t>
    </r>
  </si>
  <si>
    <r>
      <t xml:space="preserve">CV% </t>
    </r>
    <r>
      <rPr>
        <b/>
        <strike/>
        <vertAlign val="superscript"/>
        <sz val="10"/>
        <rFont val="Arial"/>
        <family val="2"/>
      </rPr>
      <t>2</t>
    </r>
  </si>
  <si>
    <t>Incertitude du laboratoire :</t>
  </si>
  <si>
    <t>moyenne biais</t>
  </si>
  <si>
    <t>Incertitude déclarée :</t>
  </si>
  <si>
    <t>Vérification avec les zeta-score</t>
  </si>
  <si>
    <t>Max CV</t>
  </si>
  <si>
    <t xml:space="preserve">&lt; </t>
  </si>
  <si>
    <t>&gt;</t>
  </si>
  <si>
    <t xml:space="preserve">&gt;  </t>
  </si>
  <si>
    <t xml:space="preserve"> meq/l</t>
  </si>
  <si>
    <t>Circuit</t>
  </si>
  <si>
    <t>X</t>
  </si>
  <si>
    <t>uX</t>
  </si>
  <si>
    <t>ETAPE 2 =</t>
  </si>
  <si>
    <t>ETAPE  1 =</t>
  </si>
  <si>
    <t>OTA55</t>
  </si>
  <si>
    <t>Paramètre</t>
  </si>
  <si>
    <r>
      <t>Suppression des données importées dans la feuille "</t>
    </r>
    <r>
      <rPr>
        <b/>
        <i/>
        <sz val="12"/>
        <rFont val="Arial"/>
        <family val="2"/>
      </rPr>
      <t>Donnees</t>
    </r>
    <r>
      <rPr>
        <i/>
        <sz val="12"/>
        <rFont val="Arial"/>
        <family val="2"/>
      </rPr>
      <t>".</t>
    </r>
  </si>
  <si>
    <t>ETAPE 3 =</t>
  </si>
  <si>
    <r>
      <t>Importation des données d'un classeur de type "xlsx" différent dans la feuille "</t>
    </r>
    <r>
      <rPr>
        <b/>
        <i/>
        <sz val="12"/>
        <rFont val="Arial"/>
        <family val="2"/>
      </rPr>
      <t>Donnees</t>
    </r>
    <r>
      <rPr>
        <i/>
        <sz val="12"/>
        <rFont val="Arial"/>
        <family val="2"/>
      </rPr>
      <t>"
 de ce classeur.</t>
    </r>
  </si>
  <si>
    <r>
      <t>Compilation des données gardées de la feuille "</t>
    </r>
    <r>
      <rPr>
        <b/>
        <i/>
        <sz val="12"/>
        <rFont val="Arial"/>
        <family val="2"/>
      </rPr>
      <t>Donnees</t>
    </r>
    <r>
      <rPr>
        <i/>
        <sz val="12"/>
        <rFont val="Arial"/>
        <family val="2"/>
      </rPr>
      <t>" dans la feuille "</t>
    </r>
    <r>
      <rPr>
        <b/>
        <i/>
        <sz val="12"/>
        <rFont val="Arial"/>
        <family val="2"/>
      </rPr>
      <t>Synthese</t>
    </r>
    <r>
      <rPr>
        <i/>
        <sz val="12"/>
        <rFont val="Arial"/>
        <family val="2"/>
      </rPr>
      <t>".</t>
    </r>
  </si>
  <si>
    <t>Vin rouge</t>
  </si>
  <si>
    <t>-</t>
  </si>
  <si>
    <t>MATRICE</t>
  </si>
  <si>
    <t>sX</t>
  </si>
  <si>
    <t>ResultLabo</t>
  </si>
  <si>
    <t>Essai</t>
  </si>
  <si>
    <t>Fabrication</t>
  </si>
  <si>
    <t>Produit</t>
  </si>
  <si>
    <t>Dénomination</t>
  </si>
  <si>
    <t>CRITERE / CRITERION</t>
  </si>
  <si>
    <t>Unité / Unit</t>
  </si>
  <si>
    <t>VALEUR ASSIGNEE / ASSIGNED VALUE</t>
  </si>
  <si>
    <t>s*X</t>
  </si>
  <si>
    <t>pX</t>
  </si>
  <si>
    <t>APTITUDE / PROFICIENCY</t>
  </si>
  <si>
    <t>SDPA</t>
  </si>
  <si>
    <t>VT = 2 x SDPA</t>
  </si>
  <si>
    <t>X + 2 x SDPA</t>
  </si>
  <si>
    <t>X - 2 x SDPA</t>
  </si>
  <si>
    <t>pD</t>
  </si>
  <si>
    <t>LAB.</t>
  </si>
  <si>
    <t>Méthode / Method</t>
  </si>
  <si>
    <t>x</t>
  </si>
  <si>
    <t>z-score</t>
  </si>
  <si>
    <t>CLE PRODUIT</t>
  </si>
  <si>
    <t>55-Contaminants dans les vins</t>
  </si>
  <si>
    <t>32-12/2014</t>
  </si>
  <si>
    <t>21-0155</t>
  </si>
  <si>
    <t>OCHRATOXINE A</t>
  </si>
  <si>
    <t>µg.l-1</t>
  </si>
  <si>
    <t>mg.l-1</t>
  </si>
  <si>
    <t/>
  </si>
  <si>
    <t>CLE2</t>
  </si>
  <si>
    <t>Vin blanc</t>
  </si>
  <si>
    <t>HISTAMINE</t>
  </si>
  <si>
    <t>HIS55</t>
  </si>
  <si>
    <t>Vin rosé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</si>
</sst>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_F_-;\-* #,##0.00\ _F_-;_-* &quot;-&quot;??\ _F_-;_-@_-"/>
    <numFmt numFmtId="165" formatCode="0.000000"/>
    <numFmt numFmtId="166" formatCode="0.0000"/>
    <numFmt numFmtId="167" formatCode="0.000"/>
    <numFmt numFmtId="168" formatCode="0.0%"/>
    <numFmt numFmtId="169" formatCode="0.0"/>
    <numFmt numFmtId="170" formatCode="_-* #,##0.00\ [$€]_-;\-* #,##0.00\ [$€]_-;_-* &quot;-&quot;??\ [$€]_-;_-@_-"/>
    <numFmt numFmtId="171" formatCode="[$-40C]mmm\-yy;@"/>
    <numFmt numFmtId="172" formatCode="\ #,##0.00\ [$€]\ ;\-#,##0.00\ [$€]\ ;&quot; -&quot;#\ [$€]\ ;@\ "/>
  </numFmts>
  <fonts count="48" x14ac:knownFonts="1">
    <font>
      <sz val="10"/>
      <name val="Arial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Wingdings"/>
      <charset val="2"/>
    </font>
    <font>
      <b/>
      <sz val="10"/>
      <name val="Arial"/>
      <family val="2"/>
    </font>
    <font>
      <sz val="11"/>
      <name val="Calibri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10"/>
      <name val="Symbol"/>
      <family val="1"/>
      <charset val="2"/>
    </font>
    <font>
      <b/>
      <vertAlign val="subscript"/>
      <sz val="12"/>
      <name val="Arial"/>
      <family val="2"/>
    </font>
    <font>
      <b/>
      <vertAlign val="subscript"/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vertAlign val="superscript"/>
      <sz val="12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2"/>
      <name val="Symbol"/>
      <family val="1"/>
      <charset val="2"/>
    </font>
    <font>
      <b/>
      <sz val="11"/>
      <name val="Arial"/>
      <family val="2"/>
    </font>
    <font>
      <b/>
      <sz val="12"/>
      <name val="Arial"/>
      <family val="2"/>
    </font>
    <font>
      <vertAlign val="subscript"/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b/>
      <strike/>
      <vertAlign val="superscript"/>
      <sz val="10"/>
      <name val="Arial"/>
      <family val="2"/>
    </font>
    <font>
      <b/>
      <u/>
      <sz val="20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sz val="11"/>
      <color rgb="FF3333CC"/>
      <name val="Arial Black"/>
      <family val="2"/>
    </font>
    <font>
      <b/>
      <sz val="14"/>
      <name val="Arial"/>
      <family val="2"/>
    </font>
    <font>
      <b/>
      <sz val="10"/>
      <color indexed="8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5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170" fontId="8" fillId="0" borderId="0" applyFont="0" applyFill="0" applyBorder="0" applyAlignment="0" applyProtection="0"/>
    <xf numFmtId="172" fontId="11" fillId="0" borderId="0" applyFill="0" applyBorder="0" applyAlignment="0" applyProtection="0"/>
    <xf numFmtId="0" fontId="9" fillId="3" borderId="0" applyNumberFormat="0" applyBorder="0" applyAlignment="0" applyProtection="0"/>
    <xf numFmtId="164" fontId="8" fillId="0" borderId="0" applyFont="0" applyFill="0" applyBorder="0" applyAlignment="0" applyProtection="0"/>
    <xf numFmtId="0" fontId="10" fillId="22" borderId="0" applyNumberFormat="0" applyBorder="0" applyAlignment="0" applyProtection="0"/>
    <xf numFmtId="0" fontId="11" fillId="0" borderId="0"/>
    <xf numFmtId="0" fontId="11" fillId="0" borderId="0"/>
    <xf numFmtId="0" fontId="2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11" fillId="0" borderId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</cellStyleXfs>
  <cellXfs count="311">
    <xf numFmtId="0" fontId="0" fillId="0" borderId="0" xfId="0"/>
    <xf numFmtId="0" fontId="8" fillId="0" borderId="0" xfId="39" applyProtection="1">
      <protection hidden="1"/>
    </xf>
    <xf numFmtId="0" fontId="22" fillId="0" borderId="0" xfId="38" applyFont="1" applyAlignment="1" applyProtection="1">
      <alignment vertical="center"/>
      <protection hidden="1"/>
    </xf>
    <xf numFmtId="0" fontId="8" fillId="0" borderId="0" xfId="39" applyFont="1" applyFill="1" applyProtection="1">
      <protection hidden="1"/>
    </xf>
    <xf numFmtId="0" fontId="8" fillId="0" borderId="0" xfId="39" applyFont="1" applyProtection="1">
      <protection hidden="1"/>
    </xf>
    <xf numFmtId="0" fontId="23" fillId="0" borderId="0" xfId="37" applyFont="1" applyProtection="1">
      <protection hidden="1"/>
    </xf>
    <xf numFmtId="0" fontId="8" fillId="24" borderId="0" xfId="39" applyFill="1" applyProtection="1">
      <protection locked="0"/>
    </xf>
    <xf numFmtId="0" fontId="25" fillId="0" borderId="0" xfId="39" applyFont="1" applyAlignment="1" applyProtection="1">
      <alignment horizontal="center"/>
      <protection hidden="1"/>
    </xf>
    <xf numFmtId="0" fontId="22" fillId="0" borderId="13" xfId="39" applyFont="1" applyBorder="1" applyAlignment="1" applyProtection="1">
      <alignment horizontal="center" vertical="center" wrapText="1"/>
      <protection hidden="1"/>
    </xf>
    <xf numFmtId="0" fontId="22" fillId="0" borderId="16" xfId="39" applyFont="1" applyBorder="1" applyAlignment="1" applyProtection="1">
      <alignment horizontal="center" vertical="center" wrapText="1"/>
      <protection hidden="1"/>
    </xf>
    <xf numFmtId="2" fontId="22" fillId="0" borderId="21" xfId="39" applyNumberFormat="1" applyFont="1" applyBorder="1" applyAlignment="1" applyProtection="1">
      <alignment horizontal="center" vertical="center"/>
      <protection hidden="1"/>
    </xf>
    <xf numFmtId="0" fontId="22" fillId="0" borderId="22" xfId="36" applyFont="1" applyBorder="1" applyAlignment="1" applyProtection="1">
      <alignment horizontal="left"/>
      <protection hidden="1"/>
    </xf>
    <xf numFmtId="0" fontId="22" fillId="0" borderId="16" xfId="39" applyFont="1" applyFill="1" applyBorder="1" applyAlignment="1" applyProtection="1">
      <alignment horizontal="center"/>
      <protection hidden="1"/>
    </xf>
    <xf numFmtId="0" fontId="22" fillId="0" borderId="17" xfId="39" applyFont="1" applyFill="1" applyBorder="1" applyAlignment="1" applyProtection="1">
      <alignment horizontal="center"/>
      <protection hidden="1"/>
    </xf>
    <xf numFmtId="0" fontId="22" fillId="0" borderId="28" xfId="39" applyFont="1" applyFill="1" applyBorder="1" applyAlignment="1" applyProtection="1">
      <alignment horizontal="center"/>
      <protection hidden="1"/>
    </xf>
    <xf numFmtId="0" fontId="22" fillId="0" borderId="21" xfId="39" applyFont="1" applyFill="1" applyBorder="1" applyAlignment="1" applyProtection="1">
      <alignment horizontal="center"/>
      <protection hidden="1"/>
    </xf>
    <xf numFmtId="2" fontId="11" fillId="0" borderId="13" xfId="36" applyNumberFormat="1" applyFont="1" applyFill="1" applyBorder="1" applyAlignment="1" applyProtection="1">
      <alignment horizontal="center"/>
      <protection hidden="1"/>
    </xf>
    <xf numFmtId="2" fontId="29" fillId="24" borderId="19" xfId="0" applyNumberFormat="1" applyFont="1" applyFill="1" applyBorder="1" applyAlignment="1" applyProtection="1">
      <alignment horizontal="center"/>
      <protection locked="0"/>
    </xf>
    <xf numFmtId="2" fontId="29" fillId="24" borderId="13" xfId="0" applyNumberFormat="1" applyFont="1" applyFill="1" applyBorder="1" applyAlignment="1" applyProtection="1">
      <alignment horizontal="center"/>
      <protection locked="0"/>
    </xf>
    <xf numFmtId="2" fontId="29" fillId="0" borderId="13" xfId="0" applyNumberFormat="1" applyFont="1" applyFill="1" applyBorder="1" applyAlignment="1" applyProtection="1">
      <alignment horizontal="center"/>
      <protection hidden="1"/>
    </xf>
    <xf numFmtId="2" fontId="29" fillId="0" borderId="19" xfId="0" applyNumberFormat="1" applyFont="1" applyFill="1" applyBorder="1" applyAlignment="1" applyProtection="1">
      <alignment horizontal="center"/>
      <protection hidden="1"/>
    </xf>
    <xf numFmtId="0" fontId="2" fillId="24" borderId="31" xfId="37" applyNumberFormat="1" applyFill="1" applyBorder="1" applyAlignment="1" applyProtection="1">
      <alignment horizontal="center"/>
      <protection locked="0"/>
    </xf>
    <xf numFmtId="2" fontId="11" fillId="24" borderId="20" xfId="36" applyNumberFormat="1" applyFont="1" applyFill="1" applyBorder="1" applyAlignment="1" applyProtection="1">
      <alignment horizontal="center"/>
      <protection locked="0"/>
    </xf>
    <xf numFmtId="167" fontId="8" fillId="24" borderId="32" xfId="39" applyNumberFormat="1" applyFill="1" applyBorder="1" applyAlignment="1" applyProtection="1">
      <alignment horizontal="center"/>
      <protection locked="0"/>
    </xf>
    <xf numFmtId="2" fontId="11" fillId="0" borderId="31" xfId="36" applyNumberFormat="1" applyFont="1" applyFill="1" applyBorder="1" applyAlignment="1" applyProtection="1">
      <alignment horizontal="center"/>
      <protection hidden="1"/>
    </xf>
    <xf numFmtId="168" fontId="11" fillId="0" borderId="31" xfId="43" applyNumberFormat="1" applyFont="1" applyFill="1" applyBorder="1" applyAlignment="1" applyProtection="1">
      <alignment horizontal="center"/>
      <protection hidden="1"/>
    </xf>
    <xf numFmtId="2" fontId="29" fillId="24" borderId="20" xfId="0" applyNumberFormat="1" applyFont="1" applyFill="1" applyBorder="1" applyAlignment="1" applyProtection="1">
      <alignment horizontal="center"/>
      <protection locked="0"/>
    </xf>
    <xf numFmtId="2" fontId="29" fillId="24" borderId="31" xfId="0" applyNumberFormat="1" applyFont="1" applyFill="1" applyBorder="1" applyAlignment="1" applyProtection="1">
      <alignment horizontal="center"/>
      <protection locked="0"/>
    </xf>
    <xf numFmtId="2" fontId="29" fillId="0" borderId="31" xfId="0" applyNumberFormat="1" applyFont="1" applyFill="1" applyBorder="1" applyAlignment="1" applyProtection="1">
      <alignment horizontal="center"/>
      <protection hidden="1"/>
    </xf>
    <xf numFmtId="2" fontId="29" fillId="0" borderId="20" xfId="0" applyNumberFormat="1" applyFont="1" applyFill="1" applyBorder="1" applyAlignment="1" applyProtection="1">
      <alignment horizontal="center"/>
      <protection hidden="1"/>
    </xf>
    <xf numFmtId="2" fontId="11" fillId="0" borderId="20" xfId="43" applyNumberFormat="1" applyFont="1" applyFill="1" applyBorder="1" applyAlignment="1" applyProtection="1">
      <alignment horizontal="center"/>
      <protection hidden="1"/>
    </xf>
    <xf numFmtId="168" fontId="11" fillId="0" borderId="31" xfId="41" applyNumberFormat="1" applyFont="1" applyFill="1" applyBorder="1" applyAlignment="1" applyProtection="1">
      <alignment horizontal="center"/>
      <protection hidden="1"/>
    </xf>
    <xf numFmtId="171" fontId="0" fillId="24" borderId="31" xfId="0" applyNumberFormat="1" applyFill="1" applyBorder="1" applyAlignment="1" applyProtection="1">
      <alignment horizontal="center" vertical="center"/>
      <protection locked="0"/>
    </xf>
    <xf numFmtId="171" fontId="0" fillId="24" borderId="31" xfId="0" applyNumberFormat="1" applyFill="1" applyBorder="1" applyAlignment="1" applyProtection="1">
      <alignment horizontal="center"/>
      <protection locked="0"/>
    </xf>
    <xf numFmtId="2" fontId="11" fillId="24" borderId="31" xfId="36" applyNumberFormat="1" applyFont="1" applyFill="1" applyBorder="1" applyAlignment="1" applyProtection="1">
      <alignment horizontal="center"/>
      <protection locked="0"/>
    </xf>
    <xf numFmtId="2" fontId="11" fillId="24" borderId="20" xfId="43" applyNumberFormat="1" applyFont="1" applyFill="1" applyBorder="1" applyAlignment="1" applyProtection="1">
      <alignment horizontal="center"/>
      <protection locked="0"/>
    </xf>
    <xf numFmtId="168" fontId="11" fillId="24" borderId="20" xfId="43" applyNumberFormat="1" applyFont="1" applyFill="1" applyBorder="1" applyAlignment="1" applyProtection="1">
      <alignment horizontal="center"/>
      <protection locked="0"/>
    </xf>
    <xf numFmtId="0" fontId="30" fillId="0" borderId="0" xfId="39" applyFont="1" applyBorder="1" applyAlignment="1" applyProtection="1">
      <alignment horizontal="center"/>
      <protection hidden="1"/>
    </xf>
    <xf numFmtId="167" fontId="30" fillId="0" borderId="0" xfId="39" applyNumberFormat="1" applyFont="1" applyBorder="1" applyAlignment="1" applyProtection="1">
      <alignment horizontal="center"/>
      <protection hidden="1"/>
    </xf>
    <xf numFmtId="167" fontId="30" fillId="0" borderId="0" xfId="39" applyNumberFormat="1" applyFont="1" applyFill="1" applyBorder="1" applyAlignment="1" applyProtection="1">
      <alignment horizontal="center"/>
      <protection hidden="1"/>
    </xf>
    <xf numFmtId="0" fontId="30" fillId="0" borderId="0" xfId="41" applyNumberFormat="1" applyFont="1" applyFill="1" applyBorder="1" applyProtection="1">
      <protection hidden="1"/>
    </xf>
    <xf numFmtId="1" fontId="11" fillId="24" borderId="31" xfId="36" applyNumberFormat="1" applyFont="1" applyFill="1" applyBorder="1" applyAlignment="1" applyProtection="1">
      <alignment horizontal="center"/>
      <protection locked="0"/>
    </xf>
    <xf numFmtId="1" fontId="22" fillId="24" borderId="33" xfId="36" applyNumberFormat="1" applyFont="1" applyFill="1" applyBorder="1" applyAlignment="1" applyProtection="1">
      <alignment horizontal="center"/>
      <protection locked="0"/>
    </xf>
    <xf numFmtId="17" fontId="22" fillId="24" borderId="33" xfId="36" applyNumberFormat="1" applyFont="1" applyFill="1" applyBorder="1" applyAlignment="1" applyProtection="1">
      <alignment horizontal="center"/>
      <protection locked="0"/>
    </xf>
    <xf numFmtId="2" fontId="11" fillId="24" borderId="31" xfId="36" applyNumberFormat="1" applyFill="1" applyBorder="1" applyAlignment="1" applyProtection="1">
      <alignment horizontal="center"/>
      <protection locked="0"/>
    </xf>
    <xf numFmtId="17" fontId="11" fillId="24" borderId="33" xfId="36" applyNumberFormat="1" applyFont="1" applyFill="1" applyBorder="1" applyAlignment="1" applyProtection="1">
      <alignment horizontal="center"/>
      <protection locked="0"/>
    </xf>
    <xf numFmtId="0" fontId="2" fillId="24" borderId="17" xfId="37" applyNumberFormat="1" applyFill="1" applyBorder="1" applyAlignment="1" applyProtection="1">
      <alignment horizontal="center"/>
      <protection locked="0"/>
    </xf>
    <xf numFmtId="171" fontId="0" fillId="24" borderId="17" xfId="0" applyNumberFormat="1" applyFill="1" applyBorder="1" applyAlignment="1" applyProtection="1">
      <alignment horizontal="center"/>
      <protection locked="0"/>
    </xf>
    <xf numFmtId="17" fontId="11" fillId="24" borderId="34" xfId="36" applyNumberFormat="1" applyFont="1" applyFill="1" applyBorder="1" applyAlignment="1" applyProtection="1">
      <alignment horizontal="center"/>
      <protection locked="0"/>
    </xf>
    <xf numFmtId="1" fontId="11" fillId="24" borderId="17" xfId="36" applyNumberFormat="1" applyFont="1" applyFill="1" applyBorder="1" applyAlignment="1" applyProtection="1">
      <alignment horizontal="center"/>
      <protection locked="0"/>
    </xf>
    <xf numFmtId="167" fontId="8" fillId="24" borderId="27" xfId="39" applyNumberFormat="1" applyFill="1" applyBorder="1" applyAlignment="1" applyProtection="1">
      <alignment horizontal="center"/>
      <protection locked="0"/>
    </xf>
    <xf numFmtId="2" fontId="11" fillId="0" borderId="17" xfId="36" applyNumberFormat="1" applyFont="1" applyFill="1" applyBorder="1" applyAlignment="1" applyProtection="1">
      <alignment horizontal="center"/>
      <protection hidden="1"/>
    </xf>
    <xf numFmtId="168" fontId="11" fillId="0" borderId="17" xfId="43" applyNumberFormat="1" applyFont="1" applyFill="1" applyBorder="1" applyAlignment="1" applyProtection="1">
      <alignment horizontal="center"/>
      <protection hidden="1"/>
    </xf>
    <xf numFmtId="168" fontId="11" fillId="24" borderId="16" xfId="43" applyNumberFormat="1" applyFont="1" applyFill="1" applyBorder="1" applyAlignment="1" applyProtection="1">
      <alignment horizontal="center"/>
      <protection locked="0"/>
    </xf>
    <xf numFmtId="2" fontId="11" fillId="24" borderId="17" xfId="36" applyNumberFormat="1" applyFill="1" applyBorder="1" applyAlignment="1" applyProtection="1">
      <alignment horizontal="center"/>
      <protection locked="0"/>
    </xf>
    <xf numFmtId="2" fontId="29" fillId="0" borderId="17" xfId="0" applyNumberFormat="1" applyFont="1" applyFill="1" applyBorder="1" applyAlignment="1" applyProtection="1">
      <alignment horizontal="center"/>
      <protection hidden="1"/>
    </xf>
    <xf numFmtId="2" fontId="29" fillId="0" borderId="16" xfId="0" applyNumberFormat="1" applyFont="1" applyFill="1" applyBorder="1" applyAlignment="1" applyProtection="1">
      <alignment horizontal="center"/>
      <protection hidden="1"/>
    </xf>
    <xf numFmtId="2" fontId="11" fillId="0" borderId="16" xfId="43" applyNumberFormat="1" applyFont="1" applyFill="1" applyBorder="1" applyAlignment="1" applyProtection="1">
      <alignment horizontal="center"/>
      <protection hidden="1"/>
    </xf>
    <xf numFmtId="168" fontId="11" fillId="0" borderId="17" xfId="41" applyNumberFormat="1" applyFont="1" applyFill="1" applyBorder="1" applyAlignment="1" applyProtection="1">
      <alignment horizontal="center"/>
      <protection hidden="1"/>
    </xf>
    <xf numFmtId="1" fontId="11" fillId="0" borderId="0" xfId="36" applyNumberFormat="1" applyFont="1" applyBorder="1" applyAlignment="1" applyProtection="1">
      <alignment horizontal="center"/>
      <protection hidden="1"/>
    </xf>
    <xf numFmtId="2" fontId="11" fillId="0" borderId="0" xfId="39" applyNumberFormat="1" applyFont="1" applyFill="1" applyBorder="1" applyAlignment="1" applyProtection="1">
      <alignment horizontal="center"/>
      <protection hidden="1"/>
    </xf>
    <xf numFmtId="2" fontId="11" fillId="0" borderId="0" xfId="35" applyNumberFormat="1" applyFont="1" applyBorder="1" applyAlignment="1" applyProtection="1">
      <alignment horizontal="center"/>
      <protection hidden="1"/>
    </xf>
    <xf numFmtId="0" fontId="11" fillId="0" borderId="0" xfId="39" applyFont="1" applyProtection="1">
      <protection hidden="1"/>
    </xf>
    <xf numFmtId="2" fontId="11" fillId="24" borderId="17" xfId="36" applyNumberFormat="1" applyFont="1" applyFill="1" applyBorder="1" applyAlignment="1" applyProtection="1">
      <alignment horizontal="center"/>
      <protection locked="0"/>
    </xf>
    <xf numFmtId="0" fontId="30" fillId="0" borderId="0" xfId="39" applyFont="1" applyProtection="1">
      <protection hidden="1"/>
    </xf>
    <xf numFmtId="2" fontId="11" fillId="24" borderId="31" xfId="43" applyNumberFormat="1" applyFont="1" applyFill="1" applyBorder="1" applyAlignment="1" applyProtection="1">
      <alignment horizontal="center"/>
      <protection locked="0"/>
    </xf>
    <xf numFmtId="2" fontId="11" fillId="24" borderId="17" xfId="43" applyNumberFormat="1" applyFont="1" applyFill="1" applyBorder="1" applyAlignment="1" applyProtection="1">
      <alignment horizontal="center"/>
      <protection locked="0"/>
    </xf>
    <xf numFmtId="2" fontId="11" fillId="24" borderId="16" xfId="43" applyNumberFormat="1" applyFont="1" applyFill="1" applyBorder="1" applyAlignment="1" applyProtection="1">
      <alignment horizontal="center"/>
      <protection locked="0"/>
    </xf>
    <xf numFmtId="2" fontId="39" fillId="0" borderId="0" xfId="39" applyNumberFormat="1" applyFont="1" applyBorder="1" applyAlignment="1" applyProtection="1">
      <alignment horizontal="center"/>
      <protection hidden="1"/>
    </xf>
    <xf numFmtId="10" fontId="22" fillId="0" borderId="23" xfId="41" applyNumberFormat="1" applyFont="1" applyBorder="1" applyAlignment="1" applyProtection="1">
      <alignment horizontal="center" vertical="center"/>
      <protection hidden="1"/>
    </xf>
    <xf numFmtId="0" fontId="8" fillId="24" borderId="22" xfId="39" applyFont="1" applyFill="1" applyBorder="1" applyProtection="1">
      <protection hidden="1"/>
    </xf>
    <xf numFmtId="0" fontId="23" fillId="24" borderId="22" xfId="37" applyFont="1" applyFill="1" applyBorder="1" applyProtection="1">
      <protection hidden="1"/>
    </xf>
    <xf numFmtId="0" fontId="8" fillId="24" borderId="23" xfId="39" applyFont="1" applyFill="1" applyBorder="1" applyProtection="1">
      <protection hidden="1"/>
    </xf>
    <xf numFmtId="0" fontId="8" fillId="24" borderId="28" xfId="39" applyFont="1" applyFill="1" applyBorder="1" applyProtection="1">
      <protection hidden="1"/>
    </xf>
    <xf numFmtId="0" fontId="23" fillId="24" borderId="28" xfId="37" applyFont="1" applyFill="1" applyBorder="1" applyProtection="1">
      <protection hidden="1"/>
    </xf>
    <xf numFmtId="0" fontId="8" fillId="24" borderId="21" xfId="39" applyFont="1" applyFill="1" applyBorder="1" applyProtection="1">
      <protection hidden="1"/>
    </xf>
    <xf numFmtId="2" fontId="8" fillId="24" borderId="22" xfId="39" applyNumberFormat="1" applyFont="1" applyFill="1" applyBorder="1" applyProtection="1">
      <protection hidden="1"/>
    </xf>
    <xf numFmtId="167" fontId="11" fillId="24" borderId="20" xfId="41" applyNumberFormat="1" applyFont="1" applyFill="1" applyBorder="1" applyAlignment="1" applyProtection="1">
      <alignment horizontal="center"/>
      <protection hidden="1"/>
    </xf>
    <xf numFmtId="0" fontId="8" fillId="24" borderId="20" xfId="39" applyFont="1" applyFill="1" applyBorder="1" applyProtection="1">
      <protection hidden="1"/>
    </xf>
    <xf numFmtId="0" fontId="8" fillId="24" borderId="0" xfId="39" applyFont="1" applyFill="1" applyBorder="1" applyProtection="1">
      <protection hidden="1"/>
    </xf>
    <xf numFmtId="2" fontId="8" fillId="24" borderId="0" xfId="39" applyNumberFormat="1" applyFont="1" applyFill="1" applyBorder="1" applyProtection="1">
      <protection hidden="1"/>
    </xf>
    <xf numFmtId="0" fontId="23" fillId="24" borderId="0" xfId="37" applyFont="1" applyFill="1" applyBorder="1" applyProtection="1">
      <protection hidden="1"/>
    </xf>
    <xf numFmtId="0" fontId="8" fillId="24" borderId="35" xfId="39" applyFont="1" applyFill="1" applyBorder="1" applyProtection="1">
      <protection hidden="1"/>
    </xf>
    <xf numFmtId="167" fontId="11" fillId="24" borderId="16" xfId="41" applyNumberFormat="1" applyFont="1" applyFill="1" applyBorder="1" applyAlignment="1" applyProtection="1">
      <alignment horizontal="center"/>
      <protection hidden="1"/>
    </xf>
    <xf numFmtId="0" fontId="8" fillId="24" borderId="16" xfId="39" applyFont="1" applyFill="1" applyBorder="1" applyProtection="1">
      <protection hidden="1"/>
    </xf>
    <xf numFmtId="168" fontId="22" fillId="0" borderId="21" xfId="41" applyNumberFormat="1" applyFont="1" applyBorder="1" applyAlignment="1" applyProtection="1">
      <alignment horizontal="center" vertical="center"/>
      <protection hidden="1"/>
    </xf>
    <xf numFmtId="167" fontId="22" fillId="0" borderId="23" xfId="39" applyNumberFormat="1" applyFont="1" applyBorder="1" applyAlignment="1" applyProtection="1">
      <alignment horizontal="center" vertical="center"/>
      <protection hidden="1"/>
    </xf>
    <xf numFmtId="167" fontId="22" fillId="0" borderId="35" xfId="39" applyNumberFormat="1" applyFont="1" applyBorder="1" applyAlignment="1" applyProtection="1">
      <alignment horizontal="center" vertical="center"/>
      <protection hidden="1"/>
    </xf>
    <xf numFmtId="10" fontId="22" fillId="0" borderId="35" xfId="41" applyNumberFormat="1" applyFont="1" applyBorder="1" applyAlignment="1" applyProtection="1">
      <alignment horizontal="center" vertical="center"/>
      <protection hidden="1"/>
    </xf>
    <xf numFmtId="2" fontId="8" fillId="24" borderId="31" xfId="36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46" fillId="28" borderId="0" xfId="0" applyFont="1" applyFill="1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8" fillId="28" borderId="0" xfId="0" applyFont="1" applyFill="1" applyAlignment="1">
      <alignment horizontal="center" vertical="center"/>
    </xf>
    <xf numFmtId="0" fontId="40" fillId="0" borderId="0" xfId="39" applyFont="1" applyAlignment="1" applyProtection="1">
      <alignment horizontal="center" vertical="center"/>
      <protection hidden="1"/>
    </xf>
    <xf numFmtId="0" fontId="0" fillId="30" borderId="0" xfId="0" applyFill="1" applyAlignment="1">
      <alignment horizontal="center" vertical="center"/>
    </xf>
    <xf numFmtId="0" fontId="46" fillId="30" borderId="0" xfId="0" applyFont="1" applyFill="1" applyAlignment="1">
      <alignment horizontal="center" vertical="center"/>
    </xf>
    <xf numFmtId="0" fontId="8" fillId="0" borderId="0" xfId="39" applyAlignment="1" applyProtection="1">
      <alignment horizontal="center" vertical="center"/>
      <protection hidden="1"/>
    </xf>
    <xf numFmtId="0" fontId="47" fillId="31" borderId="0" xfId="39" applyFont="1" applyFill="1" applyAlignment="1" applyProtection="1">
      <alignment horizontal="center" vertical="center"/>
      <protection hidden="1"/>
    </xf>
    <xf numFmtId="49" fontId="40" fillId="31" borderId="0" xfId="39" applyNumberFormat="1" applyFont="1" applyFill="1" applyAlignment="1" applyProtection="1">
      <alignment horizontal="center" vertical="center"/>
      <protection hidden="1"/>
    </xf>
    <xf numFmtId="0" fontId="47" fillId="32" borderId="0" xfId="39" applyFont="1" applyFill="1" applyAlignment="1" applyProtection="1">
      <alignment horizontal="center" vertical="center"/>
      <protection hidden="1"/>
    </xf>
    <xf numFmtId="0" fontId="40" fillId="32" borderId="0" xfId="39" applyFont="1" applyFill="1" applyAlignment="1" applyProtection="1">
      <alignment horizontal="center" vertical="center"/>
      <protection hidden="1"/>
    </xf>
    <xf numFmtId="0" fontId="30" fillId="32" borderId="0" xfId="39" applyFont="1" applyFill="1" applyAlignment="1" applyProtection="1">
      <alignment horizontal="center" vertical="center"/>
      <protection hidden="1"/>
    </xf>
    <xf numFmtId="0" fontId="22" fillId="0" borderId="12" xfId="39" applyFont="1" applyBorder="1" applyAlignment="1" applyProtection="1">
      <alignment horizontal="center" vertical="center" wrapText="1"/>
      <protection hidden="1"/>
    </xf>
    <xf numFmtId="171" fontId="0" fillId="24" borderId="20" xfId="0" applyNumberFormat="1" applyFill="1" applyBorder="1" applyAlignment="1" applyProtection="1">
      <alignment horizontal="center"/>
      <protection locked="0"/>
    </xf>
    <xf numFmtId="171" fontId="0" fillId="24" borderId="20" xfId="0" applyNumberFormat="1" applyFill="1" applyBorder="1" applyAlignment="1" applyProtection="1">
      <alignment horizontal="center" vertical="center"/>
      <protection locked="0"/>
    </xf>
    <xf numFmtId="171" fontId="0" fillId="24" borderId="0" xfId="0" applyNumberFormat="1" applyFill="1" applyBorder="1" applyAlignment="1" applyProtection="1">
      <alignment horizontal="center"/>
      <protection locked="0"/>
    </xf>
    <xf numFmtId="171" fontId="0" fillId="24" borderId="0" xfId="0" applyNumberFormat="1" applyFill="1" applyBorder="1" applyAlignment="1" applyProtection="1">
      <alignment horizontal="center" vertical="center"/>
      <protection locked="0"/>
    </xf>
    <xf numFmtId="171" fontId="0" fillId="24" borderId="28" xfId="0" applyNumberFormat="1" applyFill="1" applyBorder="1" applyAlignment="1" applyProtection="1">
      <alignment horizontal="center"/>
      <protection locked="0"/>
    </xf>
    <xf numFmtId="0" fontId="47" fillId="33" borderId="0" xfId="39" applyFont="1" applyFill="1" applyAlignment="1" applyProtection="1">
      <alignment horizontal="center" vertical="center"/>
      <protection hidden="1"/>
    </xf>
    <xf numFmtId="0" fontId="1" fillId="33" borderId="0" xfId="39" applyFont="1" applyFill="1" applyAlignment="1" applyProtection="1">
      <alignment horizontal="center" vertical="center"/>
      <protection hidden="1"/>
    </xf>
    <xf numFmtId="0" fontId="40" fillId="33" borderId="0" xfId="39" applyFont="1" applyFill="1" applyAlignment="1" applyProtection="1">
      <alignment horizontal="center" vertical="center"/>
      <protection hidden="1"/>
    </xf>
    <xf numFmtId="0" fontId="8" fillId="33" borderId="0" xfId="39" applyFill="1" applyAlignment="1" applyProtection="1">
      <alignment horizontal="center" vertical="center"/>
      <protection hidden="1"/>
    </xf>
    <xf numFmtId="0" fontId="8" fillId="24" borderId="0" xfId="39" applyFill="1" applyAlignment="1" applyProtection="1">
      <alignment horizontal="center" vertical="center"/>
      <protection locked="0"/>
    </xf>
    <xf numFmtId="0" fontId="22" fillId="0" borderId="0" xfId="39" applyFont="1" applyAlignment="1" applyProtection="1">
      <alignment horizontal="center" vertical="center"/>
      <protection hidden="1"/>
    </xf>
    <xf numFmtId="0" fontId="22" fillId="0" borderId="19" xfId="35" applyFont="1" applyBorder="1" applyAlignment="1" applyProtection="1">
      <alignment horizontal="center" vertical="center"/>
      <protection hidden="1"/>
    </xf>
    <xf numFmtId="0" fontId="22" fillId="0" borderId="24" xfId="39" applyFont="1" applyBorder="1" applyAlignment="1" applyProtection="1">
      <alignment horizontal="center" vertical="center"/>
      <protection hidden="1"/>
    </xf>
    <xf numFmtId="0" fontId="22" fillId="0" borderId="25" xfId="36" applyFont="1" applyBorder="1" applyAlignment="1" applyProtection="1">
      <alignment horizontal="center" vertical="center"/>
      <protection hidden="1"/>
    </xf>
    <xf numFmtId="0" fontId="1" fillId="0" borderId="11" xfId="36" applyFont="1" applyBorder="1" applyAlignment="1" applyProtection="1">
      <alignment horizontal="center" vertical="center"/>
      <protection hidden="1"/>
    </xf>
    <xf numFmtId="0" fontId="22" fillId="0" borderId="26" xfId="36" applyFont="1" applyBorder="1" applyAlignment="1" applyProtection="1">
      <alignment horizontal="center" vertical="center"/>
      <protection hidden="1"/>
    </xf>
    <xf numFmtId="0" fontId="22" fillId="0" borderId="27" xfId="36" applyFont="1" applyBorder="1" applyAlignment="1" applyProtection="1">
      <alignment horizontal="center" vertical="center"/>
      <protection hidden="1"/>
    </xf>
    <xf numFmtId="0" fontId="22" fillId="0" borderId="28" xfId="39" applyFont="1" applyBorder="1" applyAlignment="1" applyProtection="1">
      <alignment horizontal="center" vertical="center"/>
      <protection hidden="1"/>
    </xf>
    <xf numFmtId="0" fontId="22" fillId="0" borderId="29" xfId="36" applyFont="1" applyFill="1" applyBorder="1" applyAlignment="1" applyProtection="1">
      <alignment horizontal="center" vertical="center"/>
      <protection hidden="1"/>
    </xf>
    <xf numFmtId="0" fontId="22" fillId="0" borderId="30" xfId="36" applyFont="1" applyFill="1" applyBorder="1" applyAlignment="1" applyProtection="1">
      <alignment horizontal="center" vertical="center"/>
      <protection hidden="1"/>
    </xf>
    <xf numFmtId="0" fontId="22" fillId="0" borderId="21" xfId="36" applyFont="1" applyFill="1" applyBorder="1" applyAlignment="1" applyProtection="1">
      <alignment horizontal="center" vertical="center"/>
      <protection hidden="1"/>
    </xf>
    <xf numFmtId="0" fontId="22" fillId="0" borderId="16" xfId="39" applyFont="1" applyFill="1" applyBorder="1" applyAlignment="1" applyProtection="1">
      <alignment horizontal="center" vertical="center"/>
      <protection hidden="1"/>
    </xf>
    <xf numFmtId="0" fontId="2" fillId="24" borderId="13" xfId="37" applyNumberFormat="1" applyFill="1" applyBorder="1" applyAlignment="1" applyProtection="1">
      <alignment horizontal="center" vertical="center"/>
      <protection locked="0"/>
    </xf>
    <xf numFmtId="171" fontId="0" fillId="24" borderId="31" xfId="0" quotePrefix="1" applyNumberFormat="1" applyFill="1" applyBorder="1" applyAlignment="1" applyProtection="1">
      <alignment horizontal="center" vertical="center"/>
      <protection locked="0"/>
    </xf>
    <xf numFmtId="171" fontId="0" fillId="24" borderId="20" xfId="0" quotePrefix="1" applyNumberFormat="1" applyFill="1" applyBorder="1" applyAlignment="1" applyProtection="1">
      <alignment horizontal="center" vertical="center"/>
      <protection locked="0"/>
    </xf>
    <xf numFmtId="2" fontId="8" fillId="24" borderId="19" xfId="36" applyNumberFormat="1" applyFont="1" applyFill="1" applyBorder="1" applyAlignment="1" applyProtection="1">
      <alignment horizontal="center" vertical="center"/>
      <protection locked="0"/>
    </xf>
    <xf numFmtId="2" fontId="8" fillId="24" borderId="13" xfId="36" applyNumberFormat="1" applyFont="1" applyFill="1" applyBorder="1" applyAlignment="1" applyProtection="1">
      <alignment horizontal="center" vertical="center"/>
      <protection locked="0"/>
    </xf>
    <xf numFmtId="2" fontId="8" fillId="24" borderId="36" xfId="40" applyNumberFormat="1" applyFont="1" applyFill="1" applyBorder="1" applyAlignment="1" applyProtection="1">
      <alignment horizontal="center" vertical="center"/>
      <protection locked="0"/>
    </xf>
    <xf numFmtId="2" fontId="8" fillId="24" borderId="37" xfId="36" applyNumberFormat="1" applyFont="1" applyFill="1" applyBorder="1" applyAlignment="1" applyProtection="1">
      <alignment horizontal="center" vertical="center"/>
      <protection locked="0"/>
    </xf>
    <xf numFmtId="168" fontId="11" fillId="0" borderId="13" xfId="43" applyNumberFormat="1" applyFont="1" applyFill="1" applyBorder="1" applyAlignment="1" applyProtection="1">
      <alignment horizontal="center" vertical="center"/>
      <protection hidden="1"/>
    </xf>
    <xf numFmtId="2" fontId="11" fillId="24" borderId="13" xfId="43" applyNumberFormat="1" applyFont="1" applyFill="1" applyBorder="1" applyAlignment="1" applyProtection="1">
      <alignment horizontal="center" vertical="center"/>
      <protection locked="0"/>
    </xf>
    <xf numFmtId="2" fontId="29" fillId="24" borderId="19" xfId="0" applyNumberFormat="1" applyFont="1" applyFill="1" applyBorder="1" applyAlignment="1" applyProtection="1">
      <alignment horizontal="center" vertical="center"/>
      <protection locked="0"/>
    </xf>
    <xf numFmtId="0" fontId="2" fillId="24" borderId="31" xfId="37" applyNumberFormat="1" applyFill="1" applyBorder="1" applyAlignment="1" applyProtection="1">
      <alignment horizontal="center" vertical="center"/>
      <protection locked="0"/>
    </xf>
    <xf numFmtId="2" fontId="8" fillId="24" borderId="20" xfId="36" applyNumberFormat="1" applyFont="1" applyFill="1" applyBorder="1" applyAlignment="1" applyProtection="1">
      <alignment horizontal="center" vertical="center"/>
      <protection locked="0"/>
    </xf>
    <xf numFmtId="2" fontId="8" fillId="24" borderId="32" xfId="40" applyNumberFormat="1" applyFill="1" applyBorder="1" applyAlignment="1" applyProtection="1">
      <alignment horizontal="center" vertical="center"/>
      <protection locked="0"/>
    </xf>
    <xf numFmtId="2" fontId="8" fillId="24" borderId="38" xfId="36" applyNumberFormat="1" applyFont="1" applyFill="1" applyBorder="1" applyAlignment="1" applyProtection="1">
      <alignment horizontal="center" vertical="center"/>
      <protection locked="0"/>
    </xf>
    <xf numFmtId="168" fontId="11" fillId="0" borderId="31" xfId="43" applyNumberFormat="1" applyFont="1" applyFill="1" applyBorder="1" applyAlignment="1" applyProtection="1">
      <alignment horizontal="center" vertical="center"/>
      <protection hidden="1"/>
    </xf>
    <xf numFmtId="2" fontId="11" fillId="24" borderId="31" xfId="43" applyNumberFormat="1" applyFont="1" applyFill="1" applyBorder="1" applyAlignment="1" applyProtection="1">
      <alignment horizontal="center" vertical="center"/>
      <protection locked="0"/>
    </xf>
    <xf numFmtId="2" fontId="29" fillId="24" borderId="20" xfId="0" applyNumberFormat="1" applyFont="1" applyFill="1" applyBorder="1" applyAlignment="1" applyProtection="1">
      <alignment horizontal="center" vertical="center"/>
      <protection locked="0"/>
    </xf>
    <xf numFmtId="2" fontId="8" fillId="24" borderId="31" xfId="31" applyNumberFormat="1" applyFont="1" applyFill="1" applyBorder="1" applyAlignment="1" applyProtection="1">
      <alignment horizontal="center" vertical="center"/>
      <protection locked="0"/>
    </xf>
    <xf numFmtId="2" fontId="8" fillId="24" borderId="20" xfId="44" applyNumberFormat="1" applyFont="1" applyFill="1" applyBorder="1" applyAlignment="1" applyProtection="1">
      <alignment horizontal="center" vertical="center"/>
      <protection locked="0"/>
    </xf>
    <xf numFmtId="2" fontId="8" fillId="24" borderId="0" xfId="40" applyNumberFormat="1" applyFill="1" applyBorder="1" applyAlignment="1" applyProtection="1">
      <alignment horizontal="center" vertical="center"/>
      <protection locked="0"/>
    </xf>
    <xf numFmtId="2" fontId="8" fillId="24" borderId="39" xfId="36" applyNumberFormat="1" applyFont="1" applyFill="1" applyBorder="1" applyAlignment="1" applyProtection="1">
      <alignment horizontal="center" vertical="center"/>
      <protection locked="0"/>
    </xf>
    <xf numFmtId="2" fontId="8" fillId="24" borderId="33" xfId="36" applyNumberFormat="1" applyFont="1" applyFill="1" applyBorder="1" applyAlignment="1" applyProtection="1">
      <alignment horizontal="center" vertical="center"/>
      <protection locked="0"/>
    </xf>
    <xf numFmtId="2" fontId="11" fillId="24" borderId="20" xfId="36" applyNumberFormat="1" applyFont="1" applyFill="1" applyBorder="1" applyAlignment="1" applyProtection="1">
      <alignment horizontal="center" vertical="center"/>
      <protection locked="0"/>
    </xf>
    <xf numFmtId="2" fontId="11" fillId="24" borderId="31" xfId="36" applyNumberFormat="1" applyFont="1" applyFill="1" applyBorder="1" applyAlignment="1" applyProtection="1">
      <alignment horizontal="center" vertical="center"/>
      <protection locked="0"/>
    </xf>
    <xf numFmtId="167" fontId="8" fillId="24" borderId="32" xfId="39" applyNumberFormat="1" applyFill="1" applyBorder="1" applyAlignment="1" applyProtection="1">
      <alignment horizontal="center" vertical="center"/>
      <protection locked="0"/>
    </xf>
    <xf numFmtId="2" fontId="11" fillId="24" borderId="20" xfId="43" applyNumberFormat="1" applyFont="1" applyFill="1" applyBorder="1" applyAlignment="1" applyProtection="1">
      <alignment horizontal="center" vertical="center"/>
      <protection locked="0"/>
    </xf>
    <xf numFmtId="0" fontId="25" fillId="0" borderId="0" xfId="39" applyFont="1" applyAlignment="1" applyProtection="1">
      <alignment horizontal="center" vertical="center"/>
      <protection hidden="1"/>
    </xf>
    <xf numFmtId="0" fontId="22" fillId="0" borderId="17" xfId="39" applyFont="1" applyFill="1" applyBorder="1" applyAlignment="1" applyProtection="1">
      <alignment horizontal="center" vertical="center"/>
      <protection hidden="1"/>
    </xf>
    <xf numFmtId="2" fontId="29" fillId="0" borderId="13" xfId="0" applyNumberFormat="1" applyFont="1" applyFill="1" applyBorder="1" applyAlignment="1" applyProtection="1">
      <alignment horizontal="center" vertical="center"/>
      <protection hidden="1"/>
    </xf>
    <xf numFmtId="2" fontId="29" fillId="0" borderId="31" xfId="0" applyNumberFormat="1" applyFont="1" applyFill="1" applyBorder="1" applyAlignment="1" applyProtection="1">
      <alignment horizontal="center" vertical="center"/>
      <protection hidden="1"/>
    </xf>
    <xf numFmtId="2" fontId="11" fillId="0" borderId="13" xfId="36" applyNumberFormat="1" applyFont="1" applyFill="1" applyBorder="1" applyAlignment="1" applyProtection="1">
      <alignment horizontal="center" vertical="center"/>
      <protection hidden="1"/>
    </xf>
    <xf numFmtId="2" fontId="11" fillId="0" borderId="31" xfId="36" applyNumberFormat="1" applyFont="1" applyFill="1" applyBorder="1" applyAlignment="1" applyProtection="1">
      <alignment horizontal="center" vertical="center"/>
      <protection hidden="1"/>
    </xf>
    <xf numFmtId="0" fontId="22" fillId="24" borderId="19" xfId="36" applyFont="1" applyFill="1" applyBorder="1" applyAlignment="1" applyProtection="1">
      <alignment horizontal="center" vertical="center"/>
      <protection hidden="1"/>
    </xf>
    <xf numFmtId="0" fontId="22" fillId="0" borderId="21" xfId="35" applyFont="1" applyBorder="1" applyAlignment="1" applyProtection="1">
      <alignment horizontal="center" vertical="center"/>
      <protection hidden="1"/>
    </xf>
    <xf numFmtId="0" fontId="22" fillId="0" borderId="17" xfId="35" applyFont="1" applyBorder="1" applyAlignment="1" applyProtection="1">
      <alignment horizontal="center" vertical="center"/>
      <protection hidden="1"/>
    </xf>
    <xf numFmtId="0" fontId="22" fillId="24" borderId="16" xfId="39" applyFont="1" applyFill="1" applyBorder="1" applyAlignment="1" applyProtection="1">
      <alignment horizontal="center" vertical="center"/>
      <protection hidden="1"/>
    </xf>
    <xf numFmtId="2" fontId="11" fillId="0" borderId="19" xfId="43" applyNumberFormat="1" applyFont="1" applyFill="1" applyBorder="1" applyAlignment="1" applyProtection="1">
      <alignment horizontal="center" vertical="center"/>
      <protection hidden="1"/>
    </xf>
    <xf numFmtId="168" fontId="11" fillId="0" borderId="13" xfId="41" applyNumberFormat="1" applyFont="1" applyFill="1" applyBorder="1" applyAlignment="1" applyProtection="1">
      <alignment horizontal="center" vertical="center"/>
      <protection hidden="1"/>
    </xf>
    <xf numFmtId="167" fontId="11" fillId="24" borderId="19" xfId="41" applyNumberFormat="1" applyFont="1" applyFill="1" applyBorder="1" applyAlignment="1" applyProtection="1">
      <alignment horizontal="center" vertical="center"/>
      <protection hidden="1"/>
    </xf>
    <xf numFmtId="2" fontId="11" fillId="0" borderId="20" xfId="43" applyNumberFormat="1" applyFont="1" applyFill="1" applyBorder="1" applyAlignment="1" applyProtection="1">
      <alignment horizontal="center" vertical="center"/>
      <protection hidden="1"/>
    </xf>
    <xf numFmtId="168" fontId="11" fillId="0" borderId="31" xfId="41" applyNumberFormat="1" applyFont="1" applyFill="1" applyBorder="1" applyAlignment="1" applyProtection="1">
      <alignment horizontal="center" vertical="center"/>
      <protection hidden="1"/>
    </xf>
    <xf numFmtId="167" fontId="11" fillId="24" borderId="20" xfId="41" applyNumberFormat="1" applyFont="1" applyFill="1" applyBorder="1" applyAlignment="1" applyProtection="1">
      <alignment horizontal="center" vertical="center"/>
      <protection hidden="1"/>
    </xf>
    <xf numFmtId="0" fontId="8" fillId="0" borderId="0" xfId="39" applyFont="1" applyFill="1" applyBorder="1" applyAlignment="1" applyProtection="1">
      <alignment horizontal="center" vertical="center"/>
      <protection hidden="1"/>
    </xf>
    <xf numFmtId="0" fontId="8" fillId="0" borderId="0" xfId="39" quotePrefix="1" applyFont="1" applyBorder="1" applyAlignment="1" applyProtection="1">
      <alignment horizontal="center" vertical="center"/>
      <protection hidden="1"/>
    </xf>
    <xf numFmtId="0" fontId="22" fillId="0" borderId="0" xfId="35" applyFont="1" applyFill="1" applyBorder="1" applyAlignment="1" applyProtection="1">
      <alignment horizontal="center" vertical="center"/>
      <protection hidden="1"/>
    </xf>
    <xf numFmtId="2" fontId="8" fillId="0" borderId="0" xfId="39" applyNumberFormat="1" applyFont="1" applyBorder="1" applyAlignment="1" applyProtection="1">
      <alignment horizontal="center" vertical="center"/>
      <protection hidden="1"/>
    </xf>
    <xf numFmtId="0" fontId="8" fillId="0" borderId="0" xfId="39" applyFont="1" applyBorder="1" applyAlignment="1" applyProtection="1">
      <alignment horizontal="center" vertical="center"/>
      <protection hidden="1"/>
    </xf>
    <xf numFmtId="167" fontId="8" fillId="0" borderId="0" xfId="39" applyNumberFormat="1" applyFont="1" applyBorder="1" applyAlignment="1" applyProtection="1">
      <alignment horizontal="center" vertical="center"/>
      <protection hidden="1"/>
    </xf>
    <xf numFmtId="167" fontId="8" fillId="0" borderId="0" xfId="39" applyNumberFormat="1" applyFont="1" applyFill="1" applyBorder="1" applyAlignment="1" applyProtection="1">
      <alignment horizontal="center" vertical="center"/>
      <protection hidden="1"/>
    </xf>
    <xf numFmtId="0" fontId="8" fillId="0" borderId="0" xfId="39" applyBorder="1" applyAlignment="1" applyProtection="1">
      <alignment horizontal="center" vertical="center"/>
      <protection hidden="1"/>
    </xf>
    <xf numFmtId="17" fontId="11" fillId="0" borderId="0" xfId="36" applyNumberFormat="1" applyFont="1" applyBorder="1" applyAlignment="1" applyProtection="1">
      <alignment horizontal="center" vertical="center"/>
      <protection hidden="1"/>
    </xf>
    <xf numFmtId="169" fontId="11" fillId="0" borderId="0" xfId="36" applyNumberFormat="1" applyFont="1" applyBorder="1" applyAlignment="1" applyProtection="1">
      <alignment horizontal="center" vertical="center"/>
      <protection hidden="1"/>
    </xf>
    <xf numFmtId="169" fontId="11" fillId="0" borderId="0" xfId="36" applyNumberFormat="1" applyFont="1" applyFill="1" applyBorder="1" applyAlignment="1" applyProtection="1">
      <alignment horizontal="center" vertical="center"/>
      <protection hidden="1"/>
    </xf>
    <xf numFmtId="169" fontId="11" fillId="0" borderId="0" xfId="39" applyNumberFormat="1" applyFont="1" applyFill="1" applyBorder="1" applyAlignment="1" applyProtection="1">
      <alignment horizontal="center" vertical="center"/>
      <protection hidden="1"/>
    </xf>
    <xf numFmtId="1" fontId="11" fillId="0" borderId="0" xfId="36" applyNumberFormat="1" applyFont="1" applyBorder="1" applyAlignment="1" applyProtection="1">
      <alignment horizontal="center" vertical="center"/>
      <protection hidden="1"/>
    </xf>
    <xf numFmtId="0" fontId="11" fillId="0" borderId="0" xfId="39" applyFont="1" applyAlignment="1" applyProtection="1">
      <alignment horizontal="center" vertical="center"/>
      <protection hidden="1"/>
    </xf>
    <xf numFmtId="0" fontId="25" fillId="0" borderId="22" xfId="39" applyFont="1" applyBorder="1" applyAlignment="1" applyProtection="1">
      <alignment horizontal="center" vertical="center"/>
      <protection hidden="1"/>
    </xf>
    <xf numFmtId="2" fontId="25" fillId="0" borderId="0" xfId="39" applyNumberFormat="1" applyFont="1" applyBorder="1" applyAlignment="1" applyProtection="1">
      <alignment horizontal="center" vertical="center"/>
      <protection hidden="1"/>
    </xf>
    <xf numFmtId="0" fontId="25" fillId="0" borderId="0" xfId="39" applyFont="1" applyBorder="1" applyAlignment="1" applyProtection="1">
      <alignment horizontal="center" vertical="center"/>
      <protection hidden="1"/>
    </xf>
    <xf numFmtId="0" fontId="33" fillId="0" borderId="0" xfId="39" applyFont="1" applyBorder="1" applyAlignment="1" applyProtection="1">
      <alignment horizontal="center" vertical="center"/>
      <protection hidden="1"/>
    </xf>
    <xf numFmtId="166" fontId="25" fillId="0" borderId="28" xfId="39" applyNumberFormat="1" applyFont="1" applyBorder="1" applyAlignment="1" applyProtection="1">
      <alignment horizontal="center" vertical="center"/>
      <protection hidden="1"/>
    </xf>
    <xf numFmtId="0" fontId="34" fillId="0" borderId="0" xfId="39" applyFont="1" applyBorder="1" applyAlignment="1" applyProtection="1">
      <alignment horizontal="center" vertical="center"/>
      <protection hidden="1"/>
    </xf>
    <xf numFmtId="0" fontId="8" fillId="0" borderId="0" xfId="39" applyFont="1" applyAlignment="1" applyProtection="1">
      <alignment horizontal="center" vertical="center"/>
      <protection hidden="1"/>
    </xf>
    <xf numFmtId="9" fontId="34" fillId="24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39" applyFont="1" applyBorder="1" applyAlignment="1" applyProtection="1">
      <alignment horizontal="center" vertical="center"/>
      <protection hidden="1"/>
    </xf>
    <xf numFmtId="0" fontId="8" fillId="0" borderId="24" xfId="39" applyBorder="1" applyAlignment="1" applyProtection="1">
      <alignment horizontal="center" vertical="center"/>
      <protection hidden="1"/>
    </xf>
    <xf numFmtId="0" fontId="8" fillId="0" borderId="12" xfId="39" applyBorder="1" applyAlignment="1" applyProtection="1">
      <alignment horizontal="center" vertical="center"/>
      <protection hidden="1"/>
    </xf>
    <xf numFmtId="0" fontId="8" fillId="0" borderId="13" xfId="39" applyBorder="1" applyAlignment="1" applyProtection="1">
      <alignment horizontal="center" vertical="center"/>
      <protection hidden="1"/>
    </xf>
    <xf numFmtId="2" fontId="8" fillId="0" borderId="13" xfId="39" applyNumberFormat="1" applyBorder="1" applyAlignment="1" applyProtection="1">
      <alignment horizontal="center" vertical="center"/>
      <protection hidden="1"/>
    </xf>
    <xf numFmtId="168" fontId="11" fillId="0" borderId="13" xfId="42" applyNumberFormat="1" applyBorder="1" applyAlignment="1" applyProtection="1">
      <alignment horizontal="center" vertical="center"/>
      <protection hidden="1"/>
    </xf>
    <xf numFmtId="168" fontId="22" fillId="0" borderId="13" xfId="42" applyNumberFormat="1" applyFont="1" applyFill="1" applyBorder="1" applyAlignment="1" applyProtection="1">
      <alignment horizontal="center" vertical="center"/>
      <protection hidden="1"/>
    </xf>
    <xf numFmtId="2" fontId="22" fillId="0" borderId="13" xfId="39" applyNumberFormat="1" applyFont="1" applyFill="1" applyBorder="1" applyAlignment="1" applyProtection="1">
      <alignment horizontal="center" vertical="center"/>
      <protection hidden="1"/>
    </xf>
    <xf numFmtId="0" fontId="8" fillId="0" borderId="31" xfId="39" applyBorder="1" applyAlignment="1" applyProtection="1">
      <alignment horizontal="center" vertical="center"/>
      <protection hidden="1"/>
    </xf>
    <xf numFmtId="2" fontId="8" fillId="0" borderId="31" xfId="39" applyNumberFormat="1" applyBorder="1" applyAlignment="1" applyProtection="1">
      <alignment horizontal="center" vertical="center"/>
      <protection hidden="1"/>
    </xf>
    <xf numFmtId="168" fontId="11" fillId="0" borderId="31" xfId="42" applyNumberFormat="1" applyBorder="1" applyAlignment="1" applyProtection="1">
      <alignment horizontal="center" vertical="center"/>
      <protection hidden="1"/>
    </xf>
    <xf numFmtId="168" fontId="22" fillId="0" borderId="31" xfId="42" applyNumberFormat="1" applyFont="1" applyFill="1" applyBorder="1" applyAlignment="1" applyProtection="1">
      <alignment horizontal="center" vertical="center"/>
      <protection hidden="1"/>
    </xf>
    <xf numFmtId="2" fontId="22" fillId="0" borderId="31" xfId="39" applyNumberFormat="1" applyFont="1" applyFill="1" applyBorder="1" applyAlignment="1" applyProtection="1">
      <alignment horizontal="center" vertical="center"/>
      <protection hidden="1"/>
    </xf>
    <xf numFmtId="0" fontId="8" fillId="0" borderId="17" xfId="39" applyBorder="1" applyAlignment="1" applyProtection="1">
      <alignment horizontal="center" vertical="center"/>
      <protection hidden="1"/>
    </xf>
    <xf numFmtId="2" fontId="8" fillId="0" borderId="17" xfId="39" applyNumberFormat="1" applyBorder="1" applyAlignment="1" applyProtection="1">
      <alignment horizontal="center" vertical="center"/>
      <protection hidden="1"/>
    </xf>
    <xf numFmtId="168" fontId="11" fillId="0" borderId="17" xfId="42" applyNumberFormat="1" applyBorder="1" applyAlignment="1" applyProtection="1">
      <alignment horizontal="center" vertical="center"/>
      <protection hidden="1"/>
    </xf>
    <xf numFmtId="168" fontId="22" fillId="0" borderId="17" xfId="42" applyNumberFormat="1" applyFont="1" applyFill="1" applyBorder="1" applyAlignment="1" applyProtection="1">
      <alignment horizontal="center" vertical="center"/>
      <protection hidden="1"/>
    </xf>
    <xf numFmtId="2" fontId="22" fillId="0" borderId="17" xfId="39" applyNumberFormat="1" applyFont="1" applyFill="1" applyBorder="1" applyAlignment="1" applyProtection="1">
      <alignment horizontal="center" vertical="center"/>
      <protection hidden="1"/>
    </xf>
    <xf numFmtId="2" fontId="8" fillId="26" borderId="0" xfId="39" applyNumberFormat="1" applyFill="1" applyBorder="1" applyAlignment="1" applyProtection="1">
      <alignment horizontal="center" vertical="center"/>
      <protection hidden="1"/>
    </xf>
    <xf numFmtId="0" fontId="25" fillId="0" borderId="0" xfId="39" applyFont="1" applyFill="1" applyBorder="1" applyAlignment="1" applyProtection="1">
      <alignment horizontal="center" vertical="center"/>
      <protection hidden="1"/>
    </xf>
    <xf numFmtId="168" fontId="8" fillId="0" borderId="0" xfId="41" applyNumberFormat="1" applyBorder="1" applyAlignment="1" applyProtection="1">
      <alignment horizontal="center" vertical="center"/>
      <protection hidden="1"/>
    </xf>
    <xf numFmtId="2" fontId="22" fillId="0" borderId="0" xfId="41" applyNumberFormat="1" applyFont="1" applyFill="1" applyBorder="1" applyAlignment="1" applyProtection="1">
      <alignment horizontal="center" vertical="center"/>
      <protection hidden="1"/>
    </xf>
    <xf numFmtId="0" fontId="26" fillId="0" borderId="14" xfId="39" applyFont="1" applyBorder="1" applyAlignment="1" applyProtection="1">
      <alignment horizontal="center" vertical="center"/>
      <protection hidden="1"/>
    </xf>
    <xf numFmtId="0" fontId="26" fillId="0" borderId="22" xfId="39" applyFont="1" applyBorder="1" applyAlignment="1" applyProtection="1">
      <alignment horizontal="center" vertical="center"/>
      <protection hidden="1"/>
    </xf>
    <xf numFmtId="0" fontId="22" fillId="24" borderId="15" xfId="39" applyFont="1" applyFill="1" applyBorder="1" applyAlignment="1" applyProtection="1">
      <alignment horizontal="center" vertical="center"/>
      <protection locked="0"/>
    </xf>
    <xf numFmtId="168" fontId="22" fillId="25" borderId="15" xfId="39" applyNumberFormat="1" applyFont="1" applyFill="1" applyBorder="1" applyAlignment="1" applyProtection="1">
      <alignment horizontal="center" vertical="center"/>
      <protection hidden="1"/>
    </xf>
    <xf numFmtId="2" fontId="22" fillId="26" borderId="0" xfId="39" applyNumberFormat="1" applyFont="1" applyFill="1" applyAlignment="1" applyProtection="1">
      <alignment horizontal="center" vertical="center"/>
      <protection hidden="1"/>
    </xf>
    <xf numFmtId="0" fontId="26" fillId="0" borderId="16" xfId="39" applyFont="1" applyBorder="1" applyAlignment="1" applyProtection="1">
      <alignment horizontal="center" vertical="center"/>
      <protection hidden="1"/>
    </xf>
    <xf numFmtId="0" fontId="26" fillId="0" borderId="28" xfId="39" applyFont="1" applyBorder="1" applyAlignment="1" applyProtection="1">
      <alignment horizontal="center" vertical="center"/>
      <protection hidden="1"/>
    </xf>
    <xf numFmtId="0" fontId="22" fillId="25" borderId="17" xfId="39" applyFont="1" applyFill="1" applyBorder="1" applyAlignment="1" applyProtection="1">
      <alignment horizontal="center" vertical="center"/>
      <protection hidden="1"/>
    </xf>
    <xf numFmtId="168" fontId="22" fillId="24" borderId="18" xfId="39" applyNumberFormat="1" applyFont="1" applyFill="1" applyBorder="1" applyAlignment="1" applyProtection="1">
      <alignment horizontal="center" vertical="center"/>
      <protection locked="0"/>
    </xf>
    <xf numFmtId="168" fontId="22" fillId="26" borderId="0" xfId="39" applyNumberFormat="1" applyFont="1" applyFill="1" applyAlignment="1" applyProtection="1">
      <alignment horizontal="center" vertical="center"/>
      <protection hidden="1"/>
    </xf>
    <xf numFmtId="9" fontId="22" fillId="27" borderId="0" xfId="39" applyNumberFormat="1" applyFont="1" applyFill="1" applyAlignment="1" applyProtection="1">
      <alignment horizontal="center" vertical="center"/>
      <protection hidden="1"/>
    </xf>
    <xf numFmtId="0" fontId="8" fillId="0" borderId="19" xfId="39" applyBorder="1" applyAlignment="1" applyProtection="1">
      <alignment horizontal="center" vertical="center"/>
      <protection hidden="1"/>
    </xf>
    <xf numFmtId="0" fontId="8" fillId="0" borderId="22" xfId="39" applyBorder="1" applyAlignment="1" applyProtection="1">
      <alignment horizontal="center" vertical="center"/>
      <protection hidden="1"/>
    </xf>
    <xf numFmtId="0" fontId="26" fillId="0" borderId="20" xfId="39" applyFont="1" applyBorder="1" applyAlignment="1" applyProtection="1">
      <alignment horizontal="center" vertical="center"/>
      <protection hidden="1"/>
    </xf>
    <xf numFmtId="0" fontId="26" fillId="0" borderId="0" xfId="39" applyFont="1" applyBorder="1" applyAlignment="1" applyProtection="1">
      <alignment horizontal="center" vertical="center"/>
      <protection hidden="1"/>
    </xf>
    <xf numFmtId="0" fontId="8" fillId="0" borderId="16" xfId="39" applyBorder="1" applyAlignment="1" applyProtection="1">
      <alignment horizontal="center" vertical="center"/>
      <protection hidden="1"/>
    </xf>
    <xf numFmtId="0" fontId="8" fillId="0" borderId="28" xfId="39" applyBorder="1" applyAlignment="1" applyProtection="1">
      <alignment horizontal="center" vertical="center"/>
      <protection hidden="1"/>
    </xf>
    <xf numFmtId="2" fontId="11" fillId="0" borderId="0" xfId="39" applyNumberFormat="1" applyFont="1" applyFill="1" applyBorder="1" applyAlignment="1" applyProtection="1">
      <alignment horizontal="center" vertical="center"/>
      <protection hidden="1"/>
    </xf>
    <xf numFmtId="2" fontId="11" fillId="0" borderId="0" xfId="35" applyNumberFormat="1" applyFont="1" applyBorder="1" applyAlignment="1" applyProtection="1">
      <alignment horizontal="center" vertical="center"/>
      <protection hidden="1"/>
    </xf>
    <xf numFmtId="168" fontId="11" fillId="0" borderId="0" xfId="42" applyNumberFormat="1" applyFont="1" applyBorder="1" applyAlignment="1" applyProtection="1">
      <alignment horizontal="center" vertical="center"/>
      <protection hidden="1"/>
    </xf>
    <xf numFmtId="0" fontId="22" fillId="0" borderId="0" xfId="38" applyFont="1" applyAlignment="1" applyProtection="1">
      <alignment horizontal="center" vertical="center"/>
      <protection hidden="1"/>
    </xf>
    <xf numFmtId="0" fontId="24" fillId="0" borderId="0" xfId="39" applyFont="1" applyAlignment="1" applyProtection="1">
      <alignment horizontal="center" vertical="center"/>
      <protection hidden="1"/>
    </xf>
    <xf numFmtId="0" fontId="25" fillId="0" borderId="10" xfId="38" applyFont="1" applyBorder="1" applyAlignment="1" applyProtection="1">
      <alignment horizontal="center" vertical="center"/>
      <protection hidden="1"/>
    </xf>
    <xf numFmtId="0" fontId="25" fillId="0" borderId="0" xfId="38" applyFont="1" applyBorder="1" applyAlignment="1" applyProtection="1">
      <alignment horizontal="center" vertical="center"/>
      <protection hidden="1"/>
    </xf>
    <xf numFmtId="0" fontId="25" fillId="0" borderId="0" xfId="38" applyFont="1" applyFill="1" applyBorder="1" applyAlignment="1" applyProtection="1">
      <alignment horizontal="center" vertical="center"/>
      <protection hidden="1"/>
    </xf>
    <xf numFmtId="0" fontId="11" fillId="0" borderId="0" xfId="38" applyFont="1" applyFill="1" applyBorder="1" applyAlignment="1" applyProtection="1">
      <alignment horizontal="center" vertical="center"/>
      <protection hidden="1"/>
    </xf>
    <xf numFmtId="165" fontId="8" fillId="0" borderId="0" xfId="39" applyNumberFormat="1" applyFont="1" applyAlignment="1" applyProtection="1">
      <alignment horizontal="center" vertical="center"/>
      <protection hidden="1"/>
    </xf>
    <xf numFmtId="0" fontId="22" fillId="0" borderId="0" xfId="36" applyFont="1" applyAlignment="1" applyProtection="1">
      <alignment horizontal="center" vertical="center"/>
      <protection hidden="1"/>
    </xf>
    <xf numFmtId="0" fontId="22" fillId="0" borderId="22" xfId="36" applyFont="1" applyBorder="1" applyAlignment="1" applyProtection="1">
      <alignment horizontal="center" vertical="center"/>
      <protection hidden="1"/>
    </xf>
    <xf numFmtId="0" fontId="8" fillId="0" borderId="0" xfId="39" applyFont="1" applyFill="1" applyAlignment="1" applyProtection="1">
      <alignment horizontal="center" vertical="center"/>
      <protection hidden="1"/>
    </xf>
    <xf numFmtId="0" fontId="22" fillId="0" borderId="23" xfId="36" applyFont="1" applyBorder="1" applyAlignment="1" applyProtection="1">
      <alignment horizontal="center" vertical="center"/>
      <protection hidden="1"/>
    </xf>
    <xf numFmtId="0" fontId="8" fillId="24" borderId="19" xfId="39" applyFont="1" applyFill="1" applyBorder="1" applyAlignment="1" applyProtection="1">
      <alignment horizontal="center" vertical="center"/>
      <protection hidden="1"/>
    </xf>
    <xf numFmtId="0" fontId="8" fillId="24" borderId="22" xfId="39" applyFont="1" applyFill="1" applyBorder="1" applyAlignment="1" applyProtection="1">
      <alignment horizontal="center" vertical="center"/>
      <protection hidden="1"/>
    </xf>
    <xf numFmtId="0" fontId="8" fillId="24" borderId="20" xfId="39" applyFont="1" applyFill="1" applyBorder="1" applyAlignment="1" applyProtection="1">
      <alignment horizontal="center" vertical="center"/>
      <protection hidden="1"/>
    </xf>
    <xf numFmtId="0" fontId="8" fillId="24" borderId="0" xfId="39" applyFont="1" applyFill="1" applyBorder="1" applyAlignment="1" applyProtection="1">
      <alignment horizontal="center" vertical="center"/>
      <protection hidden="1"/>
    </xf>
    <xf numFmtId="0" fontId="30" fillId="0" borderId="0" xfId="39" applyFont="1" applyAlignment="1" applyProtection="1">
      <alignment horizontal="center" vertical="center"/>
      <protection hidden="1"/>
    </xf>
    <xf numFmtId="0" fontId="30" fillId="0" borderId="0" xfId="39" applyFont="1" applyBorder="1" applyAlignment="1" applyProtection="1">
      <alignment horizontal="center" vertical="center"/>
      <protection hidden="1"/>
    </xf>
    <xf numFmtId="0" fontId="22" fillId="0" borderId="0" xfId="36" applyFont="1" applyBorder="1" applyAlignment="1" applyProtection="1">
      <alignment horizontal="center" vertical="center"/>
      <protection hidden="1"/>
    </xf>
    <xf numFmtId="0" fontId="8" fillId="0" borderId="0" xfId="41" applyNumberFormat="1" applyFont="1" applyFill="1" applyBorder="1" applyAlignment="1" applyProtection="1">
      <alignment horizontal="center" vertical="center"/>
      <protection hidden="1"/>
    </xf>
    <xf numFmtId="0" fontId="25" fillId="0" borderId="19" xfId="39" applyFont="1" applyBorder="1" applyAlignment="1" applyProtection="1">
      <alignment horizontal="center" vertical="center"/>
      <protection hidden="1"/>
    </xf>
    <xf numFmtId="2" fontId="25" fillId="0" borderId="22" xfId="33" applyNumberFormat="1" applyFont="1" applyFill="1" applyBorder="1" applyAlignment="1" applyProtection="1">
      <alignment horizontal="center" vertical="center"/>
      <protection hidden="1"/>
    </xf>
    <xf numFmtId="2" fontId="25" fillId="0" borderId="23" xfId="33" applyNumberFormat="1" applyFont="1" applyFill="1" applyBorder="1" applyAlignment="1" applyProtection="1">
      <alignment horizontal="center" vertical="center"/>
      <protection hidden="1"/>
    </xf>
    <xf numFmtId="0" fontId="25" fillId="0" borderId="20" xfId="39" applyFont="1" applyBorder="1" applyAlignment="1" applyProtection="1">
      <alignment horizontal="center" vertical="center"/>
      <protection hidden="1"/>
    </xf>
    <xf numFmtId="167" fontId="32" fillId="0" borderId="35" xfId="39" applyNumberFormat="1" applyFont="1" applyBorder="1" applyAlignment="1" applyProtection="1">
      <alignment horizontal="center" vertical="center"/>
      <protection hidden="1"/>
    </xf>
    <xf numFmtId="0" fontId="25" fillId="0" borderId="16" xfId="39" applyFont="1" applyBorder="1" applyAlignment="1" applyProtection="1">
      <alignment horizontal="center" vertical="center"/>
      <protection hidden="1"/>
    </xf>
    <xf numFmtId="0" fontId="8" fillId="0" borderId="21" xfId="39" applyBorder="1" applyAlignment="1" applyProtection="1">
      <alignment horizontal="center" vertical="center"/>
      <protection hidden="1"/>
    </xf>
    <xf numFmtId="0" fontId="1" fillId="0" borderId="0" xfId="39" applyFont="1" applyBorder="1" applyAlignment="1" applyProtection="1">
      <alignment horizontal="center" vertical="center"/>
      <protection hidden="1"/>
    </xf>
    <xf numFmtId="2" fontId="8" fillId="0" borderId="0" xfId="39" applyNumberFormat="1" applyBorder="1" applyAlignment="1" applyProtection="1">
      <alignment horizontal="center" vertical="center"/>
      <protection hidden="1"/>
    </xf>
    <xf numFmtId="0" fontId="2" fillId="0" borderId="0" xfId="37" applyAlignment="1" applyProtection="1">
      <alignment horizontal="center" vertical="center"/>
      <protection hidden="1"/>
    </xf>
    <xf numFmtId="10" fontId="33" fillId="0" borderId="0" xfId="45" applyNumberFormat="1" applyFont="1" applyBorder="1" applyAlignment="1" applyProtection="1">
      <alignment horizontal="center" vertical="center"/>
      <protection hidden="1"/>
    </xf>
    <xf numFmtId="2" fontId="36" fillId="0" borderId="0" xfId="39" applyNumberFormat="1" applyFont="1" applyBorder="1" applyAlignment="1" applyProtection="1">
      <alignment horizontal="center" vertical="center"/>
      <protection hidden="1"/>
    </xf>
    <xf numFmtId="0" fontId="34" fillId="0" borderId="0" xfId="0" applyFont="1" applyBorder="1" applyAlignment="1" applyProtection="1">
      <alignment horizontal="center" vertical="center"/>
      <protection hidden="1"/>
    </xf>
    <xf numFmtId="0" fontId="37" fillId="0" borderId="0" xfId="0" applyFont="1" applyAlignment="1" applyProtection="1">
      <alignment horizontal="center" vertical="center"/>
      <protection hidden="1"/>
    </xf>
    <xf numFmtId="0" fontId="37" fillId="0" borderId="0" xfId="39" applyFont="1" applyBorder="1" applyAlignment="1" applyProtection="1">
      <alignment horizontal="center" vertical="center"/>
      <protection hidden="1"/>
    </xf>
    <xf numFmtId="0" fontId="34" fillId="0" borderId="20" xfId="0" applyFont="1" applyBorder="1" applyAlignment="1" applyProtection="1">
      <alignment horizontal="center" vertical="center"/>
      <protection hidden="1"/>
    </xf>
    <xf numFmtId="2" fontId="37" fillId="0" borderId="0" xfId="39" applyNumberFormat="1" applyFont="1" applyBorder="1" applyAlignment="1" applyProtection="1">
      <alignment horizontal="center" vertical="center"/>
      <protection hidden="1"/>
    </xf>
    <xf numFmtId="0" fontId="22" fillId="26" borderId="0" xfId="39" applyFont="1" applyFill="1" applyAlignment="1" applyProtection="1">
      <alignment horizontal="center" vertical="center"/>
      <protection hidden="1"/>
    </xf>
    <xf numFmtId="0" fontId="8" fillId="26" borderId="0" xfId="39" applyFill="1" applyAlignment="1" applyProtection="1">
      <alignment horizontal="center" vertical="center"/>
      <protection hidden="1"/>
    </xf>
    <xf numFmtId="0" fontId="22" fillId="27" borderId="0" xfId="39" applyFont="1" applyFill="1" applyAlignment="1" applyProtection="1">
      <alignment horizontal="center" vertical="center"/>
      <protection hidden="1"/>
    </xf>
    <xf numFmtId="0" fontId="8" fillId="27" borderId="0" xfId="39" applyFill="1" applyAlignment="1" applyProtection="1">
      <alignment horizontal="center" vertical="center"/>
      <protection hidden="1"/>
    </xf>
    <xf numFmtId="0" fontId="42" fillId="29" borderId="0" xfId="0" applyFont="1" applyFill="1" applyAlignment="1">
      <alignment horizontal="center" vertical="center"/>
    </xf>
    <xf numFmtId="0" fontId="43" fillId="29" borderId="0" xfId="0" applyFont="1" applyFill="1" applyAlignment="1">
      <alignment horizontal="left" vertical="center"/>
    </xf>
    <xf numFmtId="0" fontId="43" fillId="29" borderId="0" xfId="0" applyFont="1" applyFill="1" applyAlignment="1">
      <alignment horizontal="left" vertical="center" wrapText="1"/>
    </xf>
    <xf numFmtId="0" fontId="22" fillId="24" borderId="19" xfId="39" applyFont="1" applyFill="1" applyBorder="1" applyAlignment="1" applyProtection="1">
      <alignment horizontal="center" vertical="center"/>
      <protection hidden="1"/>
    </xf>
    <xf numFmtId="0" fontId="22" fillId="24" borderId="22" xfId="39" applyFont="1" applyFill="1" applyBorder="1" applyAlignment="1" applyProtection="1">
      <alignment horizontal="center" vertical="center"/>
      <protection hidden="1"/>
    </xf>
    <xf numFmtId="0" fontId="22" fillId="24" borderId="16" xfId="39" applyFont="1" applyFill="1" applyBorder="1" applyAlignment="1" applyProtection="1">
      <alignment horizontal="center" vertical="center"/>
      <protection hidden="1"/>
    </xf>
    <xf numFmtId="0" fontId="22" fillId="24" borderId="28" xfId="39" applyFont="1" applyFill="1" applyBorder="1" applyAlignment="1" applyProtection="1">
      <alignment horizontal="center" vertical="center"/>
      <protection hidden="1"/>
    </xf>
    <xf numFmtId="0" fontId="22" fillId="0" borderId="0" xfId="0" applyFont="1" applyFill="1" applyAlignment="1" applyProtection="1">
      <alignment horizontal="left" vertical="center"/>
      <protection hidden="1"/>
    </xf>
    <xf numFmtId="0" fontId="24" fillId="0" borderId="0" xfId="39" applyFont="1" applyAlignment="1" applyProtection="1">
      <alignment horizontal="left" vertical="center"/>
      <protection hidden="1"/>
    </xf>
    <xf numFmtId="0" fontId="25" fillId="24" borderId="10" xfId="38" applyFont="1" applyFill="1" applyBorder="1" applyAlignment="1" applyProtection="1">
      <alignment horizontal="center" vertical="center"/>
      <protection locked="0"/>
    </xf>
    <xf numFmtId="0" fontId="25" fillId="24" borderId="11" xfId="38" applyFont="1" applyFill="1" applyBorder="1" applyAlignment="1" applyProtection="1">
      <alignment horizontal="center" vertical="center"/>
      <protection locked="0"/>
    </xf>
    <xf numFmtId="0" fontId="25" fillId="24" borderId="12" xfId="38" applyFont="1" applyFill="1" applyBorder="1" applyAlignment="1" applyProtection="1">
      <alignment horizontal="center" vertical="center"/>
      <protection locked="0"/>
    </xf>
    <xf numFmtId="0" fontId="25" fillId="0" borderId="10" xfId="38" applyFont="1" applyBorder="1" applyAlignment="1" applyProtection="1">
      <alignment horizontal="center" vertical="center"/>
      <protection hidden="1"/>
    </xf>
    <xf numFmtId="0" fontId="25" fillId="0" borderId="11" xfId="38" applyFont="1" applyBorder="1" applyAlignment="1" applyProtection="1">
      <alignment horizontal="center" vertical="center"/>
      <protection hidden="1"/>
    </xf>
    <xf numFmtId="0" fontId="25" fillId="0" borderId="12" xfId="38" applyFont="1" applyBorder="1" applyAlignment="1" applyProtection="1">
      <alignment horizontal="center" vertical="center"/>
      <protection hidden="1"/>
    </xf>
    <xf numFmtId="0" fontId="22" fillId="0" borderId="19" xfId="35" applyFont="1" applyBorder="1" applyAlignment="1" applyProtection="1">
      <alignment horizontal="center" vertical="center"/>
      <protection hidden="1"/>
    </xf>
    <xf numFmtId="0" fontId="22" fillId="0" borderId="22" xfId="35" applyFont="1" applyBorder="1" applyAlignment="1" applyProtection="1">
      <alignment horizontal="center" vertical="center"/>
      <protection hidden="1"/>
    </xf>
    <xf numFmtId="0" fontId="22" fillId="0" borderId="23" xfId="35" applyFont="1" applyBorder="1" applyAlignment="1" applyProtection="1">
      <alignment horizontal="center" vertical="center"/>
      <protection hidden="1"/>
    </xf>
    <xf numFmtId="0" fontId="34" fillId="0" borderId="0" xfId="39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7" fillId="0" borderId="0" xfId="39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22" fillId="24" borderId="23" xfId="39" applyFont="1" applyFill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2" fillId="0" borderId="19" xfId="39" applyFont="1" applyFill="1" applyBorder="1" applyAlignment="1" applyProtection="1">
      <alignment horizontal="center" vertical="center"/>
      <protection hidden="1"/>
    </xf>
    <xf numFmtId="0" fontId="22" fillId="0" borderId="23" xfId="39" applyFont="1" applyFill="1" applyBorder="1" applyAlignment="1" applyProtection="1">
      <alignment horizontal="center" vertical="center"/>
      <protection hidden="1"/>
    </xf>
    <xf numFmtId="0" fontId="22" fillId="0" borderId="10" xfId="39" applyFont="1" applyBorder="1" applyAlignment="1" applyProtection="1">
      <alignment horizontal="center" vertical="center" wrapText="1"/>
      <protection hidden="1"/>
    </xf>
    <xf numFmtId="0" fontId="22" fillId="0" borderId="12" xfId="39" applyFont="1" applyBorder="1" applyAlignment="1" applyProtection="1">
      <alignment horizontal="center" vertical="center" wrapText="1"/>
      <protection hidden="1"/>
    </xf>
    <xf numFmtId="0" fontId="22" fillId="0" borderId="10" xfId="39" applyFont="1" applyBorder="1" applyAlignment="1" applyProtection="1">
      <alignment horizontal="center" vertical="center"/>
      <protection hidden="1"/>
    </xf>
    <xf numFmtId="0" fontId="22" fillId="0" borderId="11" xfId="39" applyFont="1" applyBorder="1" applyAlignment="1" applyProtection="1">
      <alignment horizontal="center" vertical="center"/>
      <protection hidden="1"/>
    </xf>
    <xf numFmtId="0" fontId="22" fillId="0" borderId="12" xfId="39" applyFont="1" applyBorder="1" applyAlignment="1" applyProtection="1">
      <alignment horizontal="center" vertical="center"/>
      <protection hidden="1"/>
    </xf>
    <xf numFmtId="0" fontId="22" fillId="0" borderId="19" xfId="39" applyFont="1" applyBorder="1" applyAlignment="1" applyProtection="1">
      <alignment horizontal="center" vertical="center"/>
      <protection hidden="1"/>
    </xf>
    <xf numFmtId="0" fontId="22" fillId="0" borderId="22" xfId="39" applyFont="1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0" xfId="0" applyFill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8" fillId="34" borderId="0" xfId="0" applyFont="1" applyFill="1" applyAlignment="1">
      <alignment horizontal="center" vertical="center"/>
    </xf>
  </cellXfs>
  <cellStyles count="5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Euro_essais interlaboratoires BLANQUEFORT" xfId="31"/>
    <cellStyle name="Insatisfaisant" xfId="32" builtinId="27" customBuiltin="1"/>
    <cellStyle name="Milliers_Statistiques de base 060208" xfId="33"/>
    <cellStyle name="Neutre" xfId="34" builtinId="28" customBuiltin="1"/>
    <cellStyle name="Normal" xfId="0" builtinId="0"/>
    <cellStyle name="Normal_Comparaisons interlaboratoires 030608 A" xfId="35"/>
    <cellStyle name="Normal_essais interlaboratoires BLANQUEFORT" xfId="36"/>
    <cellStyle name="Normal_Etude des CIL en chimie 020210" xfId="37"/>
    <cellStyle name="Normal_Fidélité intermédiaire bis 070408" xfId="38"/>
    <cellStyle name="Normal_Statistiques de base 060208" xfId="39"/>
    <cellStyle name="Normal_Statistiques de base 060208 2" xfId="40"/>
    <cellStyle name="Pourcentage" xfId="41" builtinId="5"/>
    <cellStyle name="Pourcentage_Comparaisons interlaboratoires 030608 A" xfId="42"/>
    <cellStyle name="Pourcentage_répétabilité dimensionnel" xfId="43"/>
    <cellStyle name="Pourcentage_répétabilité dimensionnel 2" xfId="44"/>
    <cellStyle name="Pourcentage_Statistiques de base 060208" xfId="45"/>
    <cellStyle name="Satisfaisant" xfId="46" builtinId="26" customBuiltin="1"/>
    <cellStyle name="Sortie" xfId="47" builtinId="21" customBuiltin="1"/>
    <cellStyle name="Texte explicatif" xfId="48" builtinId="53" customBuiltin="1"/>
    <cellStyle name="Titre" xfId="49" builtinId="15" customBuiltin="1"/>
    <cellStyle name="Titre 1" xfId="50" builtinId="16" customBuiltin="1"/>
    <cellStyle name="Titre 2" xfId="51" builtinId="17" customBuiltin="1"/>
    <cellStyle name="Titre 3" xfId="52" builtinId="18" customBuiltin="1"/>
    <cellStyle name="Titre 4" xfId="53" builtinId="19" customBuiltin="1"/>
    <cellStyle name="Total" xfId="54" builtinId="25" customBuiltin="1"/>
    <cellStyle name="Vérification" xfId="55" builtinId="23" customBuiltin="1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des Zéta-scores calculés par rapport à l'incertitude du laboratoire</a:t>
            </a:r>
          </a:p>
        </c:rich>
      </c:tx>
      <c:layout>
        <c:manualLayout>
          <c:xMode val="edge"/>
          <c:yMode val="edge"/>
          <c:x val="0.152956427891769"/>
          <c:y val="3.12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8843218315202691E-2"/>
          <c:y val="0.17067307692307693"/>
          <c:w val="0.90102884313044962"/>
          <c:h val="0.73076923076923073"/>
        </c:manualLayout>
      </c:layout>
      <c:lineChart>
        <c:grouping val="standard"/>
        <c:varyColors val="0"/>
        <c:ser>
          <c:idx val="0"/>
          <c:order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1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'OTA55'!$CI$16:$CI$115</c:f>
              <c:numCache>
                <c:formatCode>0\.000</c:formatCode>
                <c:ptCount val="50"/>
                <c:pt idx="0">
                  <c:v>-3</c:v>
                </c:pt>
                <c:pt idx="1">
                  <c:v>-3</c:v>
                </c:pt>
                <c:pt idx="2">
                  <c:v>-3</c:v>
                </c:pt>
                <c:pt idx="3">
                  <c:v>-3</c:v>
                </c:pt>
                <c:pt idx="4">
                  <c:v>-3</c:v>
                </c:pt>
                <c:pt idx="5">
                  <c:v>-3</c:v>
                </c:pt>
                <c:pt idx="6">
                  <c:v>-3</c:v>
                </c:pt>
                <c:pt idx="7">
                  <c:v>-3</c:v>
                </c:pt>
                <c:pt idx="8">
                  <c:v>-3</c:v>
                </c:pt>
                <c:pt idx="9">
                  <c:v>-3</c:v>
                </c:pt>
                <c:pt idx="10">
                  <c:v>-3</c:v>
                </c:pt>
                <c:pt idx="11">
                  <c:v>-3</c:v>
                </c:pt>
                <c:pt idx="12">
                  <c:v>-3</c:v>
                </c:pt>
                <c:pt idx="13">
                  <c:v>-3</c:v>
                </c:pt>
                <c:pt idx="14">
                  <c:v>-3</c:v>
                </c:pt>
                <c:pt idx="15">
                  <c:v>-3</c:v>
                </c:pt>
                <c:pt idx="16">
                  <c:v>-3</c:v>
                </c:pt>
                <c:pt idx="17">
                  <c:v>-3</c:v>
                </c:pt>
                <c:pt idx="18">
                  <c:v>-3</c:v>
                </c:pt>
                <c:pt idx="19">
                  <c:v>-3</c:v>
                </c:pt>
                <c:pt idx="20">
                  <c:v>-3</c:v>
                </c:pt>
                <c:pt idx="21">
                  <c:v>-3</c:v>
                </c:pt>
                <c:pt idx="22">
                  <c:v>-3</c:v>
                </c:pt>
                <c:pt idx="23">
                  <c:v>-3</c:v>
                </c:pt>
                <c:pt idx="24">
                  <c:v>-3</c:v>
                </c:pt>
                <c:pt idx="25">
                  <c:v>-3</c:v>
                </c:pt>
                <c:pt idx="26">
                  <c:v>-3</c:v>
                </c:pt>
                <c:pt idx="27">
                  <c:v>-3</c:v>
                </c:pt>
                <c:pt idx="28">
                  <c:v>-3</c:v>
                </c:pt>
                <c:pt idx="29">
                  <c:v>-3</c:v>
                </c:pt>
                <c:pt idx="30">
                  <c:v>-3</c:v>
                </c:pt>
                <c:pt idx="31">
                  <c:v>-3</c:v>
                </c:pt>
                <c:pt idx="32">
                  <c:v>-3</c:v>
                </c:pt>
                <c:pt idx="33">
                  <c:v>-3</c:v>
                </c:pt>
                <c:pt idx="34">
                  <c:v>-3</c:v>
                </c:pt>
                <c:pt idx="35">
                  <c:v>-3</c:v>
                </c:pt>
                <c:pt idx="36">
                  <c:v>-3</c:v>
                </c:pt>
                <c:pt idx="37">
                  <c:v>-3</c:v>
                </c:pt>
                <c:pt idx="38">
                  <c:v>-3</c:v>
                </c:pt>
                <c:pt idx="39">
                  <c:v>-3</c:v>
                </c:pt>
                <c:pt idx="40">
                  <c:v>-3</c:v>
                </c:pt>
                <c:pt idx="41">
                  <c:v>-3</c:v>
                </c:pt>
                <c:pt idx="42">
                  <c:v>-3</c:v>
                </c:pt>
                <c:pt idx="43">
                  <c:v>-3</c:v>
                </c:pt>
                <c:pt idx="44">
                  <c:v>-3</c:v>
                </c:pt>
                <c:pt idx="45">
                  <c:v>-3</c:v>
                </c:pt>
                <c:pt idx="46">
                  <c:v>-3</c:v>
                </c:pt>
                <c:pt idx="47">
                  <c:v>-3</c:v>
                </c:pt>
                <c:pt idx="48">
                  <c:v>-3</c:v>
                </c:pt>
                <c:pt idx="49">
                  <c:v>-3</c:v>
                </c:pt>
              </c:numCache>
            </c:numRef>
          </c:val>
          <c:smooth val="0"/>
        </c:ser>
        <c:ser>
          <c:idx val="3"/>
          <c:order val="2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'OTA55'!$CJ$16:$CJ$115</c:f>
              <c:numCache>
                <c:formatCode>0\.000</c:formatCode>
                <c:ptCount val="50"/>
                <c:pt idx="0">
                  <c:v>-2</c:v>
                </c:pt>
                <c:pt idx="1">
                  <c:v>-2</c:v>
                </c:pt>
                <c:pt idx="2">
                  <c:v>-2</c:v>
                </c:pt>
                <c:pt idx="3">
                  <c:v>-2</c:v>
                </c:pt>
                <c:pt idx="4">
                  <c:v>-2</c:v>
                </c:pt>
                <c:pt idx="5">
                  <c:v>-2</c:v>
                </c:pt>
                <c:pt idx="6">
                  <c:v>-2</c:v>
                </c:pt>
                <c:pt idx="7">
                  <c:v>-2</c:v>
                </c:pt>
                <c:pt idx="8">
                  <c:v>-2</c:v>
                </c:pt>
                <c:pt idx="9">
                  <c:v>-2</c:v>
                </c:pt>
                <c:pt idx="10">
                  <c:v>-2</c:v>
                </c:pt>
                <c:pt idx="11">
                  <c:v>-2</c:v>
                </c:pt>
                <c:pt idx="12">
                  <c:v>-2</c:v>
                </c:pt>
                <c:pt idx="13">
                  <c:v>-2</c:v>
                </c:pt>
                <c:pt idx="14">
                  <c:v>-2</c:v>
                </c:pt>
                <c:pt idx="15">
                  <c:v>-2</c:v>
                </c:pt>
                <c:pt idx="16">
                  <c:v>-2</c:v>
                </c:pt>
                <c:pt idx="17">
                  <c:v>-2</c:v>
                </c:pt>
                <c:pt idx="18">
                  <c:v>-2</c:v>
                </c:pt>
                <c:pt idx="19">
                  <c:v>-2</c:v>
                </c:pt>
                <c:pt idx="20">
                  <c:v>-2</c:v>
                </c:pt>
                <c:pt idx="21">
                  <c:v>-2</c:v>
                </c:pt>
                <c:pt idx="22">
                  <c:v>-2</c:v>
                </c:pt>
                <c:pt idx="23">
                  <c:v>-2</c:v>
                </c:pt>
                <c:pt idx="24">
                  <c:v>-2</c:v>
                </c:pt>
                <c:pt idx="25">
                  <c:v>-2</c:v>
                </c:pt>
                <c:pt idx="26">
                  <c:v>-2</c:v>
                </c:pt>
                <c:pt idx="27">
                  <c:v>-2</c:v>
                </c:pt>
                <c:pt idx="28">
                  <c:v>-2</c:v>
                </c:pt>
                <c:pt idx="29">
                  <c:v>-2</c:v>
                </c:pt>
                <c:pt idx="30">
                  <c:v>-2</c:v>
                </c:pt>
                <c:pt idx="31">
                  <c:v>-2</c:v>
                </c:pt>
                <c:pt idx="32">
                  <c:v>-2</c:v>
                </c:pt>
                <c:pt idx="33">
                  <c:v>-2</c:v>
                </c:pt>
                <c:pt idx="34">
                  <c:v>-2</c:v>
                </c:pt>
                <c:pt idx="35">
                  <c:v>-2</c:v>
                </c:pt>
                <c:pt idx="36">
                  <c:v>-2</c:v>
                </c:pt>
                <c:pt idx="37">
                  <c:v>-2</c:v>
                </c:pt>
                <c:pt idx="38">
                  <c:v>-2</c:v>
                </c:pt>
                <c:pt idx="39">
                  <c:v>-2</c:v>
                </c:pt>
                <c:pt idx="40">
                  <c:v>-2</c:v>
                </c:pt>
                <c:pt idx="41">
                  <c:v>-2</c:v>
                </c:pt>
                <c:pt idx="42">
                  <c:v>-2</c:v>
                </c:pt>
                <c:pt idx="43">
                  <c:v>-2</c:v>
                </c:pt>
                <c:pt idx="44">
                  <c:v>-2</c:v>
                </c:pt>
                <c:pt idx="45">
                  <c:v>-2</c:v>
                </c:pt>
                <c:pt idx="46">
                  <c:v>-2</c:v>
                </c:pt>
                <c:pt idx="47">
                  <c:v>-2</c:v>
                </c:pt>
                <c:pt idx="48">
                  <c:v>-2</c:v>
                </c:pt>
                <c:pt idx="49">
                  <c:v>-2</c:v>
                </c:pt>
              </c:numCache>
            </c:numRef>
          </c:val>
          <c:smooth val="0"/>
        </c:ser>
        <c:ser>
          <c:idx val="1"/>
          <c:order val="3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'OTA55'!$CK$16:$CK$115</c:f>
              <c:numCache>
                <c:formatCode>0\.000</c:formatCode>
                <c:ptCount val="5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</c:numCache>
            </c:numRef>
          </c:val>
          <c:smooth val="0"/>
        </c:ser>
        <c:ser>
          <c:idx val="4"/>
          <c:order val="4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'OTA55'!$CL$16:$CL$115</c:f>
              <c:numCache>
                <c:formatCode>0\.000</c:formatCode>
                <c:ptCount val="5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</c:numCache>
            </c:numRef>
          </c:val>
          <c:smooth val="0"/>
        </c:ser>
        <c:ser>
          <c:idx val="5"/>
          <c:order val="5"/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'OTA55'!$CH$16:$CH$115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6"/>
          <c:order val="6"/>
          <c:spPr>
            <a:ln w="19050">
              <a:noFill/>
            </a:ln>
          </c:spPr>
          <c:marker>
            <c:symbol val="diamond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'OTA55'!$T$16:$T$115</c:f>
              <c:numCache>
                <c:formatCode>0.00</c:formatCode>
                <c:ptCount val="50"/>
                <c:pt idx="0">
                  <c:v>1000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  <c:pt idx="11">
                  <c:v>1000</c:v>
                </c:pt>
                <c:pt idx="12">
                  <c:v>1000</c:v>
                </c:pt>
                <c:pt idx="13">
                  <c:v>1000</c:v>
                </c:pt>
                <c:pt idx="14">
                  <c:v>1000</c:v>
                </c:pt>
                <c:pt idx="15">
                  <c:v>1000</c:v>
                </c:pt>
                <c:pt idx="16">
                  <c:v>1000</c:v>
                </c:pt>
                <c:pt idx="17">
                  <c:v>1000</c:v>
                </c:pt>
                <c:pt idx="18">
                  <c:v>1000</c:v>
                </c:pt>
                <c:pt idx="19">
                  <c:v>1000</c:v>
                </c:pt>
                <c:pt idx="20">
                  <c:v>1000</c:v>
                </c:pt>
                <c:pt idx="21">
                  <c:v>1000</c:v>
                </c:pt>
                <c:pt idx="22">
                  <c:v>1000</c:v>
                </c:pt>
                <c:pt idx="23">
                  <c:v>1000</c:v>
                </c:pt>
                <c:pt idx="24">
                  <c:v>1000</c:v>
                </c:pt>
                <c:pt idx="25">
                  <c:v>1000</c:v>
                </c:pt>
                <c:pt idx="26">
                  <c:v>1000</c:v>
                </c:pt>
                <c:pt idx="27">
                  <c:v>1000</c:v>
                </c:pt>
                <c:pt idx="28">
                  <c:v>1000</c:v>
                </c:pt>
                <c:pt idx="29">
                  <c:v>1000</c:v>
                </c:pt>
                <c:pt idx="30">
                  <c:v>1000</c:v>
                </c:pt>
                <c:pt idx="31">
                  <c:v>1000</c:v>
                </c:pt>
                <c:pt idx="32">
                  <c:v>1000</c:v>
                </c:pt>
                <c:pt idx="33">
                  <c:v>1000</c:v>
                </c:pt>
                <c:pt idx="34">
                  <c:v>1000</c:v>
                </c:pt>
                <c:pt idx="35">
                  <c:v>1000</c:v>
                </c:pt>
                <c:pt idx="36">
                  <c:v>1000</c:v>
                </c:pt>
                <c:pt idx="37">
                  <c:v>1000</c:v>
                </c:pt>
                <c:pt idx="38">
                  <c:v>1000</c:v>
                </c:pt>
                <c:pt idx="39">
                  <c:v>1000</c:v>
                </c:pt>
                <c:pt idx="40">
                  <c:v>1000</c:v>
                </c:pt>
                <c:pt idx="41">
                  <c:v>1000</c:v>
                </c:pt>
                <c:pt idx="42">
                  <c:v>1000</c:v>
                </c:pt>
                <c:pt idx="43">
                  <c:v>1000</c:v>
                </c:pt>
                <c:pt idx="44">
                  <c:v>1000</c:v>
                </c:pt>
                <c:pt idx="45">
                  <c:v>1000</c:v>
                </c:pt>
                <c:pt idx="46">
                  <c:v>1000</c:v>
                </c:pt>
                <c:pt idx="47">
                  <c:v>1000</c:v>
                </c:pt>
                <c:pt idx="48">
                  <c:v>1000</c:v>
                </c:pt>
                <c:pt idx="49">
                  <c:v>1000</c:v>
                </c:pt>
              </c:numCache>
            </c:numRef>
          </c:val>
          <c:smooth val="0"/>
        </c:ser>
        <c:ser>
          <c:idx val="7"/>
          <c:order val="7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8"/>
          <c:order val="8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4498216"/>
        <c:axId val="244498608"/>
      </c:lineChart>
      <c:catAx>
        <c:axId val="2444982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498608"/>
        <c:crossesAt val="-4"/>
        <c:auto val="1"/>
        <c:lblAlgn val="ctr"/>
        <c:lblOffset val="100"/>
        <c:tickLblSkip val="1"/>
        <c:tickMarkSkip val="1"/>
        <c:noMultiLvlLbl val="0"/>
      </c:catAx>
      <c:valAx>
        <c:axId val="244498608"/>
        <c:scaling>
          <c:orientation val="minMax"/>
          <c:max val="4"/>
          <c:min val="-4"/>
        </c:scaling>
        <c:delete val="0"/>
        <c:axPos val="l"/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498216"/>
        <c:crosses val="autoZero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des Z-scores individuels du laboratoire</a:t>
            </a:r>
          </a:p>
        </c:rich>
      </c:tx>
      <c:layout>
        <c:manualLayout>
          <c:xMode val="edge"/>
          <c:yMode val="edge"/>
          <c:x val="0.28112959756093675"/>
          <c:y val="3.16301703163017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878048780487805E-2"/>
          <c:y val="0.17274980219216229"/>
          <c:w val="0.90115532734274706"/>
          <c:h val="0.72749564585150039"/>
        </c:manualLayout>
      </c:layout>
      <c:lineChart>
        <c:grouping val="standard"/>
        <c:varyColors val="0"/>
        <c:ser>
          <c:idx val="0"/>
          <c:order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1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'OTA55'!$CI$16:$CI$115</c:f>
              <c:numCache>
                <c:formatCode>0\.000</c:formatCode>
                <c:ptCount val="50"/>
                <c:pt idx="0">
                  <c:v>-3</c:v>
                </c:pt>
                <c:pt idx="1">
                  <c:v>-3</c:v>
                </c:pt>
                <c:pt idx="2">
                  <c:v>-3</c:v>
                </c:pt>
                <c:pt idx="3">
                  <c:v>-3</c:v>
                </c:pt>
                <c:pt idx="4">
                  <c:v>-3</c:v>
                </c:pt>
                <c:pt idx="5">
                  <c:v>-3</c:v>
                </c:pt>
                <c:pt idx="6">
                  <c:v>-3</c:v>
                </c:pt>
                <c:pt idx="7">
                  <c:v>-3</c:v>
                </c:pt>
                <c:pt idx="8">
                  <c:v>-3</c:v>
                </c:pt>
                <c:pt idx="9">
                  <c:v>-3</c:v>
                </c:pt>
                <c:pt idx="10">
                  <c:v>-3</c:v>
                </c:pt>
                <c:pt idx="11">
                  <c:v>-3</c:v>
                </c:pt>
                <c:pt idx="12">
                  <c:v>-3</c:v>
                </c:pt>
                <c:pt idx="13">
                  <c:v>-3</c:v>
                </c:pt>
                <c:pt idx="14">
                  <c:v>-3</c:v>
                </c:pt>
                <c:pt idx="15">
                  <c:v>-3</c:v>
                </c:pt>
                <c:pt idx="16">
                  <c:v>-3</c:v>
                </c:pt>
                <c:pt idx="17">
                  <c:v>-3</c:v>
                </c:pt>
                <c:pt idx="18">
                  <c:v>-3</c:v>
                </c:pt>
                <c:pt idx="19">
                  <c:v>-3</c:v>
                </c:pt>
                <c:pt idx="20">
                  <c:v>-3</c:v>
                </c:pt>
                <c:pt idx="21">
                  <c:v>-3</c:v>
                </c:pt>
                <c:pt idx="22">
                  <c:v>-3</c:v>
                </c:pt>
                <c:pt idx="23">
                  <c:v>-3</c:v>
                </c:pt>
                <c:pt idx="24">
                  <c:v>-3</c:v>
                </c:pt>
                <c:pt idx="25">
                  <c:v>-3</c:v>
                </c:pt>
                <c:pt idx="26">
                  <c:v>-3</c:v>
                </c:pt>
                <c:pt idx="27">
                  <c:v>-3</c:v>
                </c:pt>
                <c:pt idx="28">
                  <c:v>-3</c:v>
                </c:pt>
                <c:pt idx="29">
                  <c:v>-3</c:v>
                </c:pt>
                <c:pt idx="30">
                  <c:v>-3</c:v>
                </c:pt>
                <c:pt idx="31">
                  <c:v>-3</c:v>
                </c:pt>
                <c:pt idx="32">
                  <c:v>-3</c:v>
                </c:pt>
                <c:pt idx="33">
                  <c:v>-3</c:v>
                </c:pt>
                <c:pt idx="34">
                  <c:v>-3</c:v>
                </c:pt>
                <c:pt idx="35">
                  <c:v>-3</c:v>
                </c:pt>
                <c:pt idx="36">
                  <c:v>-3</c:v>
                </c:pt>
                <c:pt idx="37">
                  <c:v>-3</c:v>
                </c:pt>
                <c:pt idx="38">
                  <c:v>-3</c:v>
                </c:pt>
                <c:pt idx="39">
                  <c:v>-3</c:v>
                </c:pt>
                <c:pt idx="40">
                  <c:v>-3</c:v>
                </c:pt>
                <c:pt idx="41">
                  <c:v>-3</c:v>
                </c:pt>
                <c:pt idx="42">
                  <c:v>-3</c:v>
                </c:pt>
                <c:pt idx="43">
                  <c:v>-3</c:v>
                </c:pt>
                <c:pt idx="44">
                  <c:v>-3</c:v>
                </c:pt>
                <c:pt idx="45">
                  <c:v>-3</c:v>
                </c:pt>
                <c:pt idx="46">
                  <c:v>-3</c:v>
                </c:pt>
                <c:pt idx="47">
                  <c:v>-3</c:v>
                </c:pt>
                <c:pt idx="48">
                  <c:v>-3</c:v>
                </c:pt>
                <c:pt idx="49">
                  <c:v>-3</c:v>
                </c:pt>
              </c:numCache>
            </c:numRef>
          </c:val>
          <c:smooth val="0"/>
        </c:ser>
        <c:ser>
          <c:idx val="3"/>
          <c:order val="2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'OTA55'!$CJ$16:$CJ$115</c:f>
              <c:numCache>
                <c:formatCode>0\.000</c:formatCode>
                <c:ptCount val="50"/>
                <c:pt idx="0">
                  <c:v>-2</c:v>
                </c:pt>
                <c:pt idx="1">
                  <c:v>-2</c:v>
                </c:pt>
                <c:pt idx="2">
                  <c:v>-2</c:v>
                </c:pt>
                <c:pt idx="3">
                  <c:v>-2</c:v>
                </c:pt>
                <c:pt idx="4">
                  <c:v>-2</c:v>
                </c:pt>
                <c:pt idx="5">
                  <c:v>-2</c:v>
                </c:pt>
                <c:pt idx="6">
                  <c:v>-2</c:v>
                </c:pt>
                <c:pt idx="7">
                  <c:v>-2</c:v>
                </c:pt>
                <c:pt idx="8">
                  <c:v>-2</c:v>
                </c:pt>
                <c:pt idx="9">
                  <c:v>-2</c:v>
                </c:pt>
                <c:pt idx="10">
                  <c:v>-2</c:v>
                </c:pt>
                <c:pt idx="11">
                  <c:v>-2</c:v>
                </c:pt>
                <c:pt idx="12">
                  <c:v>-2</c:v>
                </c:pt>
                <c:pt idx="13">
                  <c:v>-2</c:v>
                </c:pt>
                <c:pt idx="14">
                  <c:v>-2</c:v>
                </c:pt>
                <c:pt idx="15">
                  <c:v>-2</c:v>
                </c:pt>
                <c:pt idx="16">
                  <c:v>-2</c:v>
                </c:pt>
                <c:pt idx="17">
                  <c:v>-2</c:v>
                </c:pt>
                <c:pt idx="18">
                  <c:v>-2</c:v>
                </c:pt>
                <c:pt idx="19">
                  <c:v>-2</c:v>
                </c:pt>
                <c:pt idx="20">
                  <c:v>-2</c:v>
                </c:pt>
                <c:pt idx="21">
                  <c:v>-2</c:v>
                </c:pt>
                <c:pt idx="22">
                  <c:v>-2</c:v>
                </c:pt>
                <c:pt idx="23">
                  <c:v>-2</c:v>
                </c:pt>
                <c:pt idx="24">
                  <c:v>-2</c:v>
                </c:pt>
                <c:pt idx="25">
                  <c:v>-2</c:v>
                </c:pt>
                <c:pt idx="26">
                  <c:v>-2</c:v>
                </c:pt>
                <c:pt idx="27">
                  <c:v>-2</c:v>
                </c:pt>
                <c:pt idx="28">
                  <c:v>-2</c:v>
                </c:pt>
                <c:pt idx="29">
                  <c:v>-2</c:v>
                </c:pt>
                <c:pt idx="30">
                  <c:v>-2</c:v>
                </c:pt>
                <c:pt idx="31">
                  <c:v>-2</c:v>
                </c:pt>
                <c:pt idx="32">
                  <c:v>-2</c:v>
                </c:pt>
                <c:pt idx="33">
                  <c:v>-2</c:v>
                </c:pt>
                <c:pt idx="34">
                  <c:v>-2</c:v>
                </c:pt>
                <c:pt idx="35">
                  <c:v>-2</c:v>
                </c:pt>
                <c:pt idx="36">
                  <c:v>-2</c:v>
                </c:pt>
                <c:pt idx="37">
                  <c:v>-2</c:v>
                </c:pt>
                <c:pt idx="38">
                  <c:v>-2</c:v>
                </c:pt>
                <c:pt idx="39">
                  <c:v>-2</c:v>
                </c:pt>
                <c:pt idx="40">
                  <c:v>-2</c:v>
                </c:pt>
                <c:pt idx="41">
                  <c:v>-2</c:v>
                </c:pt>
                <c:pt idx="42">
                  <c:v>-2</c:v>
                </c:pt>
                <c:pt idx="43">
                  <c:v>-2</c:v>
                </c:pt>
                <c:pt idx="44">
                  <c:v>-2</c:v>
                </c:pt>
                <c:pt idx="45">
                  <c:v>-2</c:v>
                </c:pt>
                <c:pt idx="46">
                  <c:v>-2</c:v>
                </c:pt>
                <c:pt idx="47">
                  <c:v>-2</c:v>
                </c:pt>
                <c:pt idx="48">
                  <c:v>-2</c:v>
                </c:pt>
                <c:pt idx="49">
                  <c:v>-2</c:v>
                </c:pt>
              </c:numCache>
            </c:numRef>
          </c:val>
          <c:smooth val="0"/>
        </c:ser>
        <c:ser>
          <c:idx val="1"/>
          <c:order val="3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'OTA55'!$CK$16:$CK$115</c:f>
              <c:numCache>
                <c:formatCode>0\.000</c:formatCode>
                <c:ptCount val="5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</c:numCache>
            </c:numRef>
          </c:val>
          <c:smooth val="0"/>
        </c:ser>
        <c:ser>
          <c:idx val="4"/>
          <c:order val="4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'OTA55'!$CL$16:$CL$115</c:f>
              <c:numCache>
                <c:formatCode>0\.000</c:formatCode>
                <c:ptCount val="5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</c:numCache>
            </c:numRef>
          </c:val>
          <c:smooth val="0"/>
        </c:ser>
        <c:ser>
          <c:idx val="5"/>
          <c:order val="5"/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'OTA55'!$CH$16:$CH$115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6"/>
          <c:order val="6"/>
          <c:spPr>
            <a:ln w="19050">
              <a:noFill/>
            </a:ln>
          </c:spPr>
          <c:marker>
            <c:symbol val="diamond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'OTA55'!$P$16:$P$115</c:f>
              <c:numCache>
                <c:formatCode>0.00</c:formatCode>
                <c:ptCount val="50"/>
                <c:pt idx="0">
                  <c:v>1000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  <c:pt idx="11">
                  <c:v>1000</c:v>
                </c:pt>
                <c:pt idx="12">
                  <c:v>1000</c:v>
                </c:pt>
                <c:pt idx="13">
                  <c:v>1000</c:v>
                </c:pt>
                <c:pt idx="14">
                  <c:v>1000</c:v>
                </c:pt>
                <c:pt idx="15">
                  <c:v>1000</c:v>
                </c:pt>
                <c:pt idx="16">
                  <c:v>1000</c:v>
                </c:pt>
                <c:pt idx="17">
                  <c:v>1000</c:v>
                </c:pt>
                <c:pt idx="18">
                  <c:v>1000</c:v>
                </c:pt>
                <c:pt idx="19">
                  <c:v>1000</c:v>
                </c:pt>
                <c:pt idx="20">
                  <c:v>1000</c:v>
                </c:pt>
                <c:pt idx="21">
                  <c:v>1000</c:v>
                </c:pt>
                <c:pt idx="22">
                  <c:v>1000</c:v>
                </c:pt>
                <c:pt idx="23">
                  <c:v>1000</c:v>
                </c:pt>
                <c:pt idx="24">
                  <c:v>1000</c:v>
                </c:pt>
                <c:pt idx="25">
                  <c:v>1000</c:v>
                </c:pt>
                <c:pt idx="26">
                  <c:v>1000</c:v>
                </c:pt>
                <c:pt idx="27">
                  <c:v>1000</c:v>
                </c:pt>
                <c:pt idx="28">
                  <c:v>1000</c:v>
                </c:pt>
                <c:pt idx="29">
                  <c:v>1000</c:v>
                </c:pt>
                <c:pt idx="30">
                  <c:v>1000</c:v>
                </c:pt>
                <c:pt idx="31">
                  <c:v>1000</c:v>
                </c:pt>
                <c:pt idx="32">
                  <c:v>1000</c:v>
                </c:pt>
                <c:pt idx="33">
                  <c:v>1000</c:v>
                </c:pt>
                <c:pt idx="34">
                  <c:v>1000</c:v>
                </c:pt>
                <c:pt idx="35">
                  <c:v>1000</c:v>
                </c:pt>
                <c:pt idx="36">
                  <c:v>1000</c:v>
                </c:pt>
                <c:pt idx="37">
                  <c:v>1000</c:v>
                </c:pt>
                <c:pt idx="38">
                  <c:v>1000</c:v>
                </c:pt>
                <c:pt idx="39">
                  <c:v>1000</c:v>
                </c:pt>
                <c:pt idx="40">
                  <c:v>1000</c:v>
                </c:pt>
                <c:pt idx="41">
                  <c:v>1000</c:v>
                </c:pt>
                <c:pt idx="42">
                  <c:v>1000</c:v>
                </c:pt>
                <c:pt idx="43">
                  <c:v>1000</c:v>
                </c:pt>
                <c:pt idx="44">
                  <c:v>1000</c:v>
                </c:pt>
                <c:pt idx="45">
                  <c:v>1000</c:v>
                </c:pt>
                <c:pt idx="46">
                  <c:v>1000</c:v>
                </c:pt>
                <c:pt idx="47">
                  <c:v>1000</c:v>
                </c:pt>
                <c:pt idx="48">
                  <c:v>1000</c:v>
                </c:pt>
                <c:pt idx="49">
                  <c:v>1000</c:v>
                </c:pt>
              </c:numCache>
            </c:numRef>
          </c:val>
          <c:smooth val="0"/>
        </c:ser>
        <c:ser>
          <c:idx val="7"/>
          <c:order val="7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8"/>
          <c:order val="8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4499392"/>
        <c:axId val="244499784"/>
      </c:lineChart>
      <c:catAx>
        <c:axId val="244499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499784"/>
        <c:crossesAt val="-4"/>
        <c:auto val="1"/>
        <c:lblAlgn val="ctr"/>
        <c:lblOffset val="100"/>
        <c:tickLblSkip val="1"/>
        <c:tickMarkSkip val="1"/>
        <c:noMultiLvlLbl val="0"/>
      </c:catAx>
      <c:valAx>
        <c:axId val="244499784"/>
        <c:scaling>
          <c:orientation val="minMax"/>
          <c:max val="4"/>
          <c:min val="-4"/>
        </c:scaling>
        <c:delete val="0"/>
        <c:axPos val="l"/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499392"/>
        <c:crosses val="autoZero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des Z-scores du laboratoire</a:t>
            </a:r>
          </a:p>
        </c:rich>
      </c:tx>
      <c:layout>
        <c:manualLayout>
          <c:xMode val="edge"/>
          <c:yMode val="edge"/>
          <c:x val="0.33673500957307873"/>
          <c:y val="3.155339805825242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8469417942229566E-2"/>
          <c:y val="0.17233030132440522"/>
          <c:w val="0.90178627592516591"/>
          <c:h val="0.72815620277917692"/>
        </c:manualLayout>
      </c:layout>
      <c:lineChart>
        <c:grouping val="standard"/>
        <c:varyColors val="0"/>
        <c:ser>
          <c:idx val="2"/>
          <c:order val="0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'OTA55'!$CI$16:$CI$115</c:f>
              <c:numCache>
                <c:formatCode>0\.000</c:formatCode>
                <c:ptCount val="50"/>
                <c:pt idx="0">
                  <c:v>-3</c:v>
                </c:pt>
                <c:pt idx="1">
                  <c:v>-3</c:v>
                </c:pt>
                <c:pt idx="2">
                  <c:v>-3</c:v>
                </c:pt>
                <c:pt idx="3">
                  <c:v>-3</c:v>
                </c:pt>
                <c:pt idx="4">
                  <c:v>-3</c:v>
                </c:pt>
                <c:pt idx="5">
                  <c:v>-3</c:v>
                </c:pt>
                <c:pt idx="6">
                  <c:v>-3</c:v>
                </c:pt>
                <c:pt idx="7">
                  <c:v>-3</c:v>
                </c:pt>
                <c:pt idx="8">
                  <c:v>-3</c:v>
                </c:pt>
                <c:pt idx="9">
                  <c:v>-3</c:v>
                </c:pt>
                <c:pt idx="10">
                  <c:v>-3</c:v>
                </c:pt>
                <c:pt idx="11">
                  <c:v>-3</c:v>
                </c:pt>
                <c:pt idx="12">
                  <c:v>-3</c:v>
                </c:pt>
                <c:pt idx="13">
                  <c:v>-3</c:v>
                </c:pt>
                <c:pt idx="14">
                  <c:v>-3</c:v>
                </c:pt>
                <c:pt idx="15">
                  <c:v>-3</c:v>
                </c:pt>
                <c:pt idx="16">
                  <c:v>-3</c:v>
                </c:pt>
                <c:pt idx="17">
                  <c:v>-3</c:v>
                </c:pt>
                <c:pt idx="18">
                  <c:v>-3</c:v>
                </c:pt>
                <c:pt idx="19">
                  <c:v>-3</c:v>
                </c:pt>
                <c:pt idx="20">
                  <c:v>-3</c:v>
                </c:pt>
                <c:pt idx="21">
                  <c:v>-3</c:v>
                </c:pt>
                <c:pt idx="22">
                  <c:v>-3</c:v>
                </c:pt>
                <c:pt idx="23">
                  <c:v>-3</c:v>
                </c:pt>
                <c:pt idx="24">
                  <c:v>-3</c:v>
                </c:pt>
                <c:pt idx="25">
                  <c:v>-3</c:v>
                </c:pt>
                <c:pt idx="26">
                  <c:v>-3</c:v>
                </c:pt>
                <c:pt idx="27">
                  <c:v>-3</c:v>
                </c:pt>
                <c:pt idx="28">
                  <c:v>-3</c:v>
                </c:pt>
                <c:pt idx="29">
                  <c:v>-3</c:v>
                </c:pt>
                <c:pt idx="30">
                  <c:v>-3</c:v>
                </c:pt>
                <c:pt idx="31">
                  <c:v>-3</c:v>
                </c:pt>
                <c:pt idx="32">
                  <c:v>-3</c:v>
                </c:pt>
                <c:pt idx="33">
                  <c:v>-3</c:v>
                </c:pt>
                <c:pt idx="34">
                  <c:v>-3</c:v>
                </c:pt>
                <c:pt idx="35">
                  <c:v>-3</c:v>
                </c:pt>
                <c:pt idx="36">
                  <c:v>-3</c:v>
                </c:pt>
                <c:pt idx="37">
                  <c:v>-3</c:v>
                </c:pt>
                <c:pt idx="38">
                  <c:v>-3</c:v>
                </c:pt>
                <c:pt idx="39">
                  <c:v>-3</c:v>
                </c:pt>
                <c:pt idx="40">
                  <c:v>-3</c:v>
                </c:pt>
                <c:pt idx="41">
                  <c:v>-3</c:v>
                </c:pt>
                <c:pt idx="42">
                  <c:v>-3</c:v>
                </c:pt>
                <c:pt idx="43">
                  <c:v>-3</c:v>
                </c:pt>
                <c:pt idx="44">
                  <c:v>-3</c:v>
                </c:pt>
                <c:pt idx="45">
                  <c:v>-3</c:v>
                </c:pt>
                <c:pt idx="46">
                  <c:v>-3</c:v>
                </c:pt>
                <c:pt idx="47">
                  <c:v>-3</c:v>
                </c:pt>
                <c:pt idx="48">
                  <c:v>-3</c:v>
                </c:pt>
                <c:pt idx="49">
                  <c:v>-3</c:v>
                </c:pt>
              </c:numCache>
            </c:numRef>
          </c:val>
          <c:smooth val="0"/>
        </c:ser>
        <c:ser>
          <c:idx val="3"/>
          <c:order val="1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'OTA55'!$CJ$16:$CJ$115</c:f>
              <c:numCache>
                <c:formatCode>0\.000</c:formatCode>
                <c:ptCount val="50"/>
                <c:pt idx="0">
                  <c:v>-2</c:v>
                </c:pt>
                <c:pt idx="1">
                  <c:v>-2</c:v>
                </c:pt>
                <c:pt idx="2">
                  <c:v>-2</c:v>
                </c:pt>
                <c:pt idx="3">
                  <c:v>-2</c:v>
                </c:pt>
                <c:pt idx="4">
                  <c:v>-2</c:v>
                </c:pt>
                <c:pt idx="5">
                  <c:v>-2</c:v>
                </c:pt>
                <c:pt idx="6">
                  <c:v>-2</c:v>
                </c:pt>
                <c:pt idx="7">
                  <c:v>-2</c:v>
                </c:pt>
                <c:pt idx="8">
                  <c:v>-2</c:v>
                </c:pt>
                <c:pt idx="9">
                  <c:v>-2</c:v>
                </c:pt>
                <c:pt idx="10">
                  <c:v>-2</c:v>
                </c:pt>
                <c:pt idx="11">
                  <c:v>-2</c:v>
                </c:pt>
                <c:pt idx="12">
                  <c:v>-2</c:v>
                </c:pt>
                <c:pt idx="13">
                  <c:v>-2</c:v>
                </c:pt>
                <c:pt idx="14">
                  <c:v>-2</c:v>
                </c:pt>
                <c:pt idx="15">
                  <c:v>-2</c:v>
                </c:pt>
                <c:pt idx="16">
                  <c:v>-2</c:v>
                </c:pt>
                <c:pt idx="17">
                  <c:v>-2</c:v>
                </c:pt>
                <c:pt idx="18">
                  <c:v>-2</c:v>
                </c:pt>
                <c:pt idx="19">
                  <c:v>-2</c:v>
                </c:pt>
                <c:pt idx="20">
                  <c:v>-2</c:v>
                </c:pt>
                <c:pt idx="21">
                  <c:v>-2</c:v>
                </c:pt>
                <c:pt idx="22">
                  <c:v>-2</c:v>
                </c:pt>
                <c:pt idx="23">
                  <c:v>-2</c:v>
                </c:pt>
                <c:pt idx="24">
                  <c:v>-2</c:v>
                </c:pt>
                <c:pt idx="25">
                  <c:v>-2</c:v>
                </c:pt>
                <c:pt idx="26">
                  <c:v>-2</c:v>
                </c:pt>
                <c:pt idx="27">
                  <c:v>-2</c:v>
                </c:pt>
                <c:pt idx="28">
                  <c:v>-2</c:v>
                </c:pt>
                <c:pt idx="29">
                  <c:v>-2</c:v>
                </c:pt>
                <c:pt idx="30">
                  <c:v>-2</c:v>
                </c:pt>
                <c:pt idx="31">
                  <c:v>-2</c:v>
                </c:pt>
                <c:pt idx="32">
                  <c:v>-2</c:v>
                </c:pt>
                <c:pt idx="33">
                  <c:v>-2</c:v>
                </c:pt>
                <c:pt idx="34">
                  <c:v>-2</c:v>
                </c:pt>
                <c:pt idx="35">
                  <c:v>-2</c:v>
                </c:pt>
                <c:pt idx="36">
                  <c:v>-2</c:v>
                </c:pt>
                <c:pt idx="37">
                  <c:v>-2</c:v>
                </c:pt>
                <c:pt idx="38">
                  <c:v>-2</c:v>
                </c:pt>
                <c:pt idx="39">
                  <c:v>-2</c:v>
                </c:pt>
                <c:pt idx="40">
                  <c:v>-2</c:v>
                </c:pt>
                <c:pt idx="41">
                  <c:v>-2</c:v>
                </c:pt>
                <c:pt idx="42">
                  <c:v>-2</c:v>
                </c:pt>
                <c:pt idx="43">
                  <c:v>-2</c:v>
                </c:pt>
                <c:pt idx="44">
                  <c:v>-2</c:v>
                </c:pt>
                <c:pt idx="45">
                  <c:v>-2</c:v>
                </c:pt>
                <c:pt idx="46">
                  <c:v>-2</c:v>
                </c:pt>
                <c:pt idx="47">
                  <c:v>-2</c:v>
                </c:pt>
                <c:pt idx="48">
                  <c:v>-2</c:v>
                </c:pt>
                <c:pt idx="49">
                  <c:v>-2</c:v>
                </c:pt>
              </c:numCache>
            </c:numRef>
          </c:val>
          <c:smooth val="0"/>
        </c:ser>
        <c:ser>
          <c:idx val="1"/>
          <c:order val="2"/>
          <c:spPr>
            <a:ln w="12700">
              <a:solidFill>
                <a:srgbClr val="008000"/>
              </a:solidFill>
              <a:prstDash val="sys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'OTA55'!$CK$16:$CK$115</c:f>
              <c:numCache>
                <c:formatCode>0\.000</c:formatCode>
                <c:ptCount val="5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</c:numCache>
            </c:numRef>
          </c:val>
          <c:smooth val="0"/>
        </c:ser>
        <c:ser>
          <c:idx val="4"/>
          <c:order val="3"/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'OTA55'!$CL$16:$CL$115</c:f>
              <c:numCache>
                <c:formatCode>0\.000</c:formatCode>
                <c:ptCount val="5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</c:numCache>
            </c:numRef>
          </c:val>
          <c:smooth val="0"/>
        </c:ser>
        <c:ser>
          <c:idx val="5"/>
          <c:order val="4"/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'OTA55'!$CH$16:$CH$115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6"/>
          <c:order val="5"/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dPt>
            <c:idx val="1"/>
            <c:bubble3D val="0"/>
          </c:dPt>
          <c:cat>
            <c:numRef>
              <c:f>'OTA55'!$A$16:$A$115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cat>
          <c:val>
            <c:numRef>
              <c:f>'OTA55'!$K$16:$K$115</c:f>
              <c:numCache>
                <c:formatCode>0.00</c:formatCode>
                <c:ptCount val="50"/>
                <c:pt idx="0">
                  <c:v>1000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  <c:pt idx="11">
                  <c:v>1000</c:v>
                </c:pt>
                <c:pt idx="12">
                  <c:v>1000</c:v>
                </c:pt>
                <c:pt idx="13">
                  <c:v>1000</c:v>
                </c:pt>
                <c:pt idx="14">
                  <c:v>1000</c:v>
                </c:pt>
                <c:pt idx="15">
                  <c:v>1000</c:v>
                </c:pt>
                <c:pt idx="16">
                  <c:v>1000</c:v>
                </c:pt>
                <c:pt idx="17">
                  <c:v>1000</c:v>
                </c:pt>
                <c:pt idx="18">
                  <c:v>1000</c:v>
                </c:pt>
                <c:pt idx="19">
                  <c:v>1000</c:v>
                </c:pt>
                <c:pt idx="20">
                  <c:v>1000</c:v>
                </c:pt>
                <c:pt idx="21">
                  <c:v>1000</c:v>
                </c:pt>
                <c:pt idx="22">
                  <c:v>1000</c:v>
                </c:pt>
                <c:pt idx="23">
                  <c:v>1000</c:v>
                </c:pt>
                <c:pt idx="24">
                  <c:v>1000</c:v>
                </c:pt>
                <c:pt idx="25">
                  <c:v>1000</c:v>
                </c:pt>
                <c:pt idx="26">
                  <c:v>1000</c:v>
                </c:pt>
                <c:pt idx="27">
                  <c:v>1000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4500568"/>
        <c:axId val="244500960"/>
      </c:lineChart>
      <c:catAx>
        <c:axId val="244500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500960"/>
        <c:crossesAt val="-4"/>
        <c:auto val="1"/>
        <c:lblAlgn val="ctr"/>
        <c:lblOffset val="100"/>
        <c:tickLblSkip val="1"/>
        <c:tickMarkSkip val="1"/>
        <c:noMultiLvlLbl val="0"/>
      </c:catAx>
      <c:valAx>
        <c:axId val="244500960"/>
        <c:scaling>
          <c:orientation val="minMax"/>
          <c:max val="4"/>
          <c:min val="-4"/>
        </c:scaling>
        <c:delete val="0"/>
        <c:axPos val="l"/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500568"/>
        <c:crosses val="autoZero"/>
        <c:crossBetween val="between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175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Représentation du CV</a:t>
            </a:r>
            <a:r>
              <a:rPr lang="fr-FR" sz="1175" b="1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 Repro</a:t>
            </a:r>
            <a:r>
              <a:rPr lang="fr-FR" sz="1175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par rapport à m</a:t>
            </a:r>
          </a:p>
        </c:rich>
      </c:tx>
      <c:layout>
        <c:manualLayout>
          <c:xMode val="edge"/>
          <c:yMode val="edge"/>
          <c:x val="0.28459544408800752"/>
          <c:y val="3.186274509803921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096612817582216"/>
          <c:y val="0.18382396940096843"/>
          <c:w val="0.85639741274516867"/>
          <c:h val="0.63235445473933138"/>
        </c:manualLayout>
      </c:layout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marker>
            <c:symbol val="circle"/>
            <c:size val="7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xVal>
            <c:numRef>
              <c:f>'OTA55'!$G$16:$G$115</c:f>
            </c:numRef>
          </c:xVal>
          <c:yVal>
            <c:numRef>
              <c:f>'OTA55'!$J$16:$J$115</c:f>
              <c:numCache>
                <c:formatCode>0\.0%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5943504"/>
        <c:axId val="245943896"/>
      </c:scatterChart>
      <c:valAx>
        <c:axId val="2459435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Niveau : m</a:t>
                </a:r>
              </a:p>
            </c:rich>
          </c:tx>
          <c:layout>
            <c:manualLayout>
              <c:xMode val="edge"/>
              <c:yMode val="edge"/>
              <c:x val="0.48302893619779014"/>
              <c:y val="0.89215892131130659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943896"/>
        <c:crosses val="autoZero"/>
        <c:crossBetween val="midCat"/>
      </c:valAx>
      <c:valAx>
        <c:axId val="2459438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 sz="1175" b="1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CV</a:t>
                </a:r>
                <a:r>
                  <a:rPr lang="fr-FR" sz="1175" b="1" i="0" u="none" strike="noStrike" baseline="-25000">
                    <a:solidFill>
                      <a:srgbClr val="000000"/>
                    </a:solidFill>
                    <a:latin typeface="Arial"/>
                    <a:cs typeface="Arial"/>
                  </a:rPr>
                  <a:t>Repro</a:t>
                </a:r>
              </a:p>
            </c:rich>
          </c:tx>
          <c:layout>
            <c:manualLayout>
              <c:xMode val="edge"/>
              <c:yMode val="edge"/>
              <c:x val="2.0887722368037327E-2"/>
              <c:y val="0.42402063712624155"/>
            </c:manualLayout>
          </c:layout>
          <c:overlay val="0"/>
          <c:spPr>
            <a:noFill/>
            <a:ln w="25400">
              <a:noFill/>
            </a:ln>
          </c:spPr>
        </c:title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943504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Représentation du s</a:t>
            </a:r>
            <a:r>
              <a:rPr lang="fr-FR" sz="1200" b="1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Repro</a:t>
            </a: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par rapport à m</a:t>
            </a:r>
          </a:p>
        </c:rich>
      </c:tx>
      <c:layout>
        <c:manualLayout>
          <c:xMode val="edge"/>
          <c:yMode val="edge"/>
          <c:x val="0.29726212090319781"/>
          <c:y val="3.178484107579462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039113428943937"/>
          <c:y val="0.18092931135547752"/>
          <c:w val="0.86440677966101698"/>
          <c:h val="0.63325258974417131"/>
        </c:manualLayout>
      </c:layout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marker>
            <c:symbol val="circle"/>
            <c:size val="7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xVal>
            <c:numRef>
              <c:f>'OTA55'!$G$16:$G$115</c:f>
            </c:numRef>
          </c:xVal>
          <c:yVal>
            <c:numRef>
              <c:f>'OTA55'!$I$16:$I$115</c:f>
              <c:numCache>
                <c:formatCode>0.00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5945072"/>
        <c:axId val="245945464"/>
      </c:scatterChart>
      <c:valAx>
        <c:axId val="2459450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Niveau : m</a:t>
                </a:r>
              </a:p>
            </c:rich>
          </c:tx>
          <c:layout>
            <c:manualLayout>
              <c:xMode val="edge"/>
              <c:yMode val="edge"/>
              <c:x val="0.47588000945011344"/>
              <c:y val="0.88997657688876908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945464"/>
        <c:crosses val="autoZero"/>
        <c:crossBetween val="midCat"/>
      </c:valAx>
      <c:valAx>
        <c:axId val="2459454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 sz="1200" b="1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</a:t>
                </a:r>
                <a:r>
                  <a:rPr lang="fr-FR" sz="1200" b="1" i="0" u="none" strike="noStrike" baseline="-25000">
                    <a:solidFill>
                      <a:srgbClr val="000000"/>
                    </a:solidFill>
                    <a:latin typeface="Arial"/>
                    <a:cs typeface="Arial"/>
                  </a:rPr>
                  <a:t>Repro</a:t>
                </a:r>
              </a:p>
            </c:rich>
          </c:tx>
          <c:layout>
            <c:manualLayout>
              <c:xMode val="edge"/>
              <c:yMode val="edge"/>
              <c:x val="1.825295882404342E-2"/>
              <c:y val="0.4376533251192011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945072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9525</xdr:rowOff>
        </xdr:from>
        <xdr:to>
          <xdr:col>12</xdr:col>
          <xdr:colOff>752475</xdr:colOff>
          <xdr:row>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33CC"/>
                  </a:solidFill>
                  <a:latin typeface="Arial Black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9525</xdr:rowOff>
        </xdr:from>
        <xdr:to>
          <xdr:col>13</xdr:col>
          <xdr:colOff>9525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33CC"/>
                  </a:solidFill>
                  <a:latin typeface="Arial Black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3</xdr:row>
          <xdr:rowOff>161925</xdr:rowOff>
        </xdr:from>
        <xdr:to>
          <xdr:col>12</xdr:col>
          <xdr:colOff>752475</xdr:colOff>
          <xdr:row>4</xdr:row>
          <xdr:rowOff>333375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33CC"/>
                  </a:solidFill>
                  <a:latin typeface="Arial Black"/>
                </a:rPr>
                <a:t>COMPILATION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163</xdr:row>
      <xdr:rowOff>161925</xdr:rowOff>
    </xdr:from>
    <xdr:to>
      <xdr:col>10</xdr:col>
      <xdr:colOff>809625</xdr:colOff>
      <xdr:row>184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342900</xdr:colOff>
      <xdr:row>140</xdr:row>
      <xdr:rowOff>123825</xdr:rowOff>
    </xdr:from>
    <xdr:to>
      <xdr:col>10</xdr:col>
      <xdr:colOff>781050</xdr:colOff>
      <xdr:row>161</xdr:row>
      <xdr:rowOff>38100</xdr:rowOff>
    </xdr:to>
    <xdr:graphicFrame macro="">
      <xdr:nvGraphicFramePr>
        <xdr:cNvPr id="3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266700</xdr:colOff>
      <xdr:row>117</xdr:row>
      <xdr:rowOff>57150</xdr:rowOff>
    </xdr:from>
    <xdr:to>
      <xdr:col>10</xdr:col>
      <xdr:colOff>752475</xdr:colOff>
      <xdr:row>137</xdr:row>
      <xdr:rowOff>171450</xdr:rowOff>
    </xdr:to>
    <xdr:graphicFrame macro="">
      <xdr:nvGraphicFramePr>
        <xdr:cNvPr id="4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533400</xdr:colOff>
      <xdr:row>207</xdr:row>
      <xdr:rowOff>76200</xdr:rowOff>
    </xdr:from>
    <xdr:to>
      <xdr:col>10</xdr:col>
      <xdr:colOff>847725</xdr:colOff>
      <xdr:row>227</xdr:row>
      <xdr:rowOff>152400</xdr:rowOff>
    </xdr:to>
    <xdr:graphicFrame macro="">
      <xdr:nvGraphicFramePr>
        <xdr:cNvPr id="5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676275</xdr:colOff>
          <xdr:row>236</xdr:row>
          <xdr:rowOff>38100</xdr:rowOff>
        </xdr:from>
        <xdr:to>
          <xdr:col>11</xdr:col>
          <xdr:colOff>371475</xdr:colOff>
          <xdr:row>237</xdr:row>
          <xdr:rowOff>171450</xdr:rowOff>
        </xdr:to>
        <xdr:sp macro="" textlink="">
          <xdr:nvSpPr>
            <xdr:cNvPr id="7169" name="Object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47625</xdr:colOff>
      <xdr:row>185</xdr:row>
      <xdr:rowOff>171450</xdr:rowOff>
    </xdr:from>
    <xdr:to>
      <xdr:col>10</xdr:col>
      <xdr:colOff>1038225</xdr:colOff>
      <xdr:row>206</xdr:row>
      <xdr:rowOff>66675</xdr:rowOff>
    </xdr:to>
    <xdr:graphicFrame macro="">
      <xdr:nvGraphicFramePr>
        <xdr:cNvPr id="7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0.90775</cdr:x>
      <cdr:y>0.41095</cdr:y>
    </cdr:from>
    <cdr:to>
      <cdr:x>0.91011</cdr:x>
      <cdr:y>0.45046</cdr:y>
    </cdr:to>
    <cdr:sp macro="" textlink="">
      <cdr:nvSpPr>
        <cdr:cNvPr id="2049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107247" y="1628366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0.90775</cdr:x>
      <cdr:y>0.31628</cdr:y>
    </cdr:from>
    <cdr:to>
      <cdr:x>0.91011</cdr:x>
      <cdr:y>0.35578</cdr:y>
    </cdr:to>
    <cdr:sp macro="" textlink="">
      <cdr:nvSpPr>
        <cdr:cNvPr id="2050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107247" y="1253227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0.90232</cdr:x>
      <cdr:y>0.82869</cdr:y>
    </cdr:from>
    <cdr:to>
      <cdr:x>0.90469</cdr:x>
      <cdr:y>0.86819</cdr:y>
    </cdr:to>
    <cdr:sp macro="" textlink="">
      <cdr:nvSpPr>
        <cdr:cNvPr id="2051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64772" y="3283600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0.90306</cdr:x>
      <cdr:y>0.73182</cdr:y>
    </cdr:from>
    <cdr:to>
      <cdr:x>0.90543</cdr:x>
      <cdr:y>0.77132</cdr:y>
    </cdr:to>
    <cdr:sp macro="" textlink="">
      <cdr:nvSpPr>
        <cdr:cNvPr id="2052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70566" y="2899762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0.88604</cdr:x>
      <cdr:y>0.33402</cdr:y>
    </cdr:from>
    <cdr:to>
      <cdr:x>0.8884</cdr:x>
      <cdr:y>0.374</cdr:y>
    </cdr:to>
    <cdr:sp macro="" textlink="">
      <cdr:nvSpPr>
        <cdr:cNvPr id="3073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45718" y="1307611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0.88604</cdr:x>
      <cdr:y>0.2723</cdr:y>
    </cdr:from>
    <cdr:to>
      <cdr:x>0.8884</cdr:x>
      <cdr:y>0.31228</cdr:y>
    </cdr:to>
    <cdr:sp macro="" textlink="">
      <cdr:nvSpPr>
        <cdr:cNvPr id="3074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45718" y="1065991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0.88061</cdr:x>
      <cdr:y>0.61112</cdr:y>
    </cdr:from>
    <cdr:to>
      <cdr:x>0.88297</cdr:x>
      <cdr:y>0.6511</cdr:y>
    </cdr:to>
    <cdr:sp macro="" textlink="">
      <cdr:nvSpPr>
        <cdr:cNvPr id="3075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03152" y="2392395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0.88061</cdr:x>
      <cdr:y>0.54794</cdr:y>
    </cdr:from>
    <cdr:to>
      <cdr:x>0.88297</cdr:x>
      <cdr:y>0.58793</cdr:y>
    </cdr:to>
    <cdr:sp macro="" textlink="">
      <cdr:nvSpPr>
        <cdr:cNvPr id="3076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03152" y="2145079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0.89707</cdr:x>
      <cdr:y>0.31174</cdr:y>
    </cdr:from>
    <cdr:to>
      <cdr:x>0.89941</cdr:x>
      <cdr:y>0.35162</cdr:y>
    </cdr:to>
    <cdr:sp macro="" textlink="">
      <cdr:nvSpPr>
        <cdr:cNvPr id="4097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74884" y="1223353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0.89707</cdr:x>
      <cdr:y>0.25807</cdr:y>
    </cdr:from>
    <cdr:to>
      <cdr:x>0.89941</cdr:x>
      <cdr:y>0.29795</cdr:y>
    </cdr:to>
    <cdr:sp macro="" textlink="">
      <cdr:nvSpPr>
        <cdr:cNvPr id="4098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74884" y="1012736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0.89262</cdr:x>
      <cdr:y>0.55007</cdr:y>
    </cdr:from>
    <cdr:to>
      <cdr:x>0.89496</cdr:x>
      <cdr:y>0.58995</cdr:y>
    </cdr:to>
    <cdr:sp macro="" textlink="">
      <cdr:nvSpPr>
        <cdr:cNvPr id="4099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39788" y="2158632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  <cdr:relSizeAnchor xmlns:cdr="http://schemas.openxmlformats.org/drawingml/2006/chartDrawing">
    <cdr:from>
      <cdr:x>0.89262</cdr:x>
      <cdr:y>0.4947</cdr:y>
    </cdr:from>
    <cdr:to>
      <cdr:x>0.89496</cdr:x>
      <cdr:y>0.53458</cdr:y>
    </cdr:to>
    <cdr:sp macro="" textlink="">
      <cdr:nvSpPr>
        <cdr:cNvPr id="4100" name="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039788" y="1941343"/>
          <a:ext cx="18531" cy="15651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0" rIns="0" bIns="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w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"/>
  <sheetViews>
    <sheetView workbookViewId="0">
      <selection activeCell="K28" sqref="K28"/>
    </sheetView>
  </sheetViews>
  <sheetFormatPr baseColWidth="10" defaultRowHeight="12.75" x14ac:dyDescent="0.2"/>
  <sheetData>
    <row r="1" spans="1:13" ht="27" customHeight="1" x14ac:dyDescent="0.2">
      <c r="A1" s="273" t="s">
        <v>94</v>
      </c>
      <c r="B1" s="273"/>
      <c r="C1" s="275" t="s">
        <v>99</v>
      </c>
      <c r="D1" s="275"/>
      <c r="E1" s="275"/>
      <c r="F1" s="275"/>
      <c r="G1" s="275"/>
      <c r="H1" s="275"/>
      <c r="I1" s="275"/>
      <c r="J1" s="275"/>
      <c r="K1" s="275"/>
      <c r="L1" s="275"/>
      <c r="M1" s="275"/>
    </row>
    <row r="3" spans="1:13" ht="26.25" x14ac:dyDescent="0.2">
      <c r="A3" s="273" t="s">
        <v>93</v>
      </c>
      <c r="B3" s="273"/>
      <c r="C3" s="274" t="s">
        <v>97</v>
      </c>
      <c r="D3" s="274"/>
      <c r="E3" s="274"/>
      <c r="F3" s="274"/>
      <c r="G3" s="274"/>
      <c r="H3" s="274"/>
      <c r="I3" s="274"/>
      <c r="J3" s="274"/>
      <c r="K3" s="274"/>
      <c r="L3" s="274"/>
      <c r="M3" s="274"/>
    </row>
    <row r="5" spans="1:13" ht="26.25" x14ac:dyDescent="0.2">
      <c r="A5" s="273" t="s">
        <v>98</v>
      </c>
      <c r="B5" s="273"/>
      <c r="C5" s="274" t="s">
        <v>100</v>
      </c>
      <c r="D5" s="274"/>
      <c r="E5" s="274"/>
      <c r="F5" s="274"/>
      <c r="G5" s="274"/>
      <c r="H5" s="274"/>
      <c r="I5" s="274"/>
      <c r="J5" s="274"/>
      <c r="K5" s="274"/>
      <c r="L5" s="274"/>
      <c r="M5" s="274"/>
    </row>
  </sheetData>
  <sheetProtection sheet="1" objects="1" scenarios="1"/>
  <mergeCells count="6">
    <mergeCell ref="A1:B1"/>
    <mergeCell ref="A3:B3"/>
    <mergeCell ref="A5:B5"/>
    <mergeCell ref="C3:M3"/>
    <mergeCell ref="C1:M1"/>
    <mergeCell ref="C5:M5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ortationDonnees">
                <anchor moveWithCells="1" sizeWithCells="1">
                  <from>
                    <xdr:col>11</xdr:col>
                    <xdr:colOff>0</xdr:colOff>
                    <xdr:row>0</xdr:row>
                    <xdr:rowOff>9525</xdr:rowOff>
                  </from>
                  <to>
                    <xdr:col>12</xdr:col>
                    <xdr:colOff>752475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pressionDonnees">
                <anchor moveWithCells="1" sizeWithCells="1">
                  <from>
                    <xdr:col>11</xdr:col>
                    <xdr:colOff>0</xdr:colOff>
                    <xdr:row>2</xdr:row>
                    <xdr:rowOff>9525</xdr:rowOff>
                  </from>
                  <to>
                    <xdr:col>13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CompilationSyntheseSansDoublons">
                <anchor moveWithCells="1" sizeWithCells="1">
                  <from>
                    <xdr:col>10</xdr:col>
                    <xdr:colOff>742950</xdr:colOff>
                    <xdr:row>3</xdr:row>
                    <xdr:rowOff>161925</xdr:rowOff>
                  </from>
                  <to>
                    <xdr:col>12</xdr:col>
                    <xdr:colOff>752475</xdr:colOff>
                    <xdr:row>4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2000"/>
  <sheetViews>
    <sheetView tabSelected="1" zoomScaleNormal="100" workbookViewId="0">
      <selection sqref="A1:W1048576"/>
    </sheetView>
  </sheetViews>
  <sheetFormatPr baseColWidth="10" defaultRowHeight="12.75" x14ac:dyDescent="0.2"/>
  <cols>
    <col min="1" max="1" width="26.7109375" style="308" bestFit="1" customWidth="1"/>
    <col min="2" max="2" width="10.140625" style="308" bestFit="1" customWidth="1"/>
    <col min="3" max="3" width="16.42578125" style="308" bestFit="1" customWidth="1"/>
    <col min="4" max="4" width="11" style="308" bestFit="1" customWidth="1"/>
    <col min="5" max="5" width="19.85546875" style="308" customWidth="1"/>
    <col min="6" max="6" width="30.7109375" style="308" customWidth="1"/>
    <col min="7" max="7" width="15.28515625" style="308" customWidth="1"/>
    <col min="8" max="8" width="54.28515625" style="308" customWidth="1"/>
    <col min="9" max="9" width="3.140625" style="308" bestFit="1" customWidth="1"/>
    <col min="10" max="10" width="4.85546875" style="308" bestFit="1" customWidth="1"/>
    <col min="11" max="11" width="5.7109375" style="308" bestFit="1" customWidth="1"/>
    <col min="12" max="12" width="4.85546875" style="308" bestFit="1" customWidth="1"/>
    <col min="13" max="13" width="36.42578125" style="308" customWidth="1"/>
    <col min="14" max="14" width="8.85546875" style="308" customWidth="1"/>
    <col min="15" max="15" width="20.28515625" style="308" customWidth="1"/>
    <col min="16" max="16" width="18.42578125" style="308" customWidth="1"/>
    <col min="17" max="17" width="17.7109375" style="308" customWidth="1"/>
    <col min="18" max="18" width="5" style="308" customWidth="1"/>
    <col min="19" max="20" width="7.5703125" style="308" customWidth="1"/>
    <col min="21" max="21" width="25.28515625" style="308" customWidth="1"/>
    <col min="22" max="22" width="2.85546875" style="308" bestFit="1" customWidth="1"/>
    <col min="23" max="23" width="11.140625" style="308" bestFit="1" customWidth="1"/>
    <col min="24" max="26" width="11.42578125" style="90"/>
    <col min="27" max="27" width="65.28515625" style="90" bestFit="1" customWidth="1"/>
    <col min="28" max="16384" width="11.42578125" style="90"/>
  </cols>
  <sheetData>
    <row r="1" spans="1:27" s="93" customFormat="1" ht="18" x14ac:dyDescent="0.2">
      <c r="A1" s="92" t="s">
        <v>90</v>
      </c>
      <c r="B1" s="92" t="s">
        <v>106</v>
      </c>
      <c r="C1" s="92" t="s">
        <v>107</v>
      </c>
      <c r="D1" s="92" t="s">
        <v>108</v>
      </c>
      <c r="E1" s="92" t="s">
        <v>109</v>
      </c>
      <c r="F1" s="92" t="s">
        <v>110</v>
      </c>
      <c r="G1" s="92" t="s">
        <v>111</v>
      </c>
      <c r="H1" s="92" t="s">
        <v>112</v>
      </c>
      <c r="I1" s="92" t="s">
        <v>91</v>
      </c>
      <c r="J1" s="92" t="s">
        <v>92</v>
      </c>
      <c r="K1" s="92" t="s">
        <v>113</v>
      </c>
      <c r="L1" s="92" t="s">
        <v>114</v>
      </c>
      <c r="M1" s="92" t="s">
        <v>115</v>
      </c>
      <c r="N1" s="92" t="s">
        <v>116</v>
      </c>
      <c r="O1" s="92" t="s">
        <v>117</v>
      </c>
      <c r="P1" s="92" t="s">
        <v>118</v>
      </c>
      <c r="Q1" s="92" t="s">
        <v>119</v>
      </c>
      <c r="R1" s="92" t="s">
        <v>120</v>
      </c>
      <c r="S1" s="92" t="s">
        <v>121</v>
      </c>
      <c r="T1" s="92">
        <v>2806</v>
      </c>
      <c r="U1" s="92" t="s">
        <v>122</v>
      </c>
      <c r="V1" s="92" t="s">
        <v>123</v>
      </c>
      <c r="W1" s="92" t="s">
        <v>124</v>
      </c>
      <c r="AA1" s="97" t="s">
        <v>125</v>
      </c>
    </row>
    <row r="2" spans="1:27" x14ac:dyDescent="0.2">
      <c r="A2" s="91" t="s">
        <v>126</v>
      </c>
      <c r="B2" s="94" t="s">
        <v>127</v>
      </c>
      <c r="C2" s="91" t="s">
        <v>128</v>
      </c>
      <c r="D2" s="91" t="s">
        <v>101</v>
      </c>
      <c r="E2" s="91" t="s">
        <v>129</v>
      </c>
      <c r="F2" s="94" t="s">
        <v>95</v>
      </c>
      <c r="G2" s="91" t="s">
        <v>130</v>
      </c>
      <c r="H2" s="91" t="s">
        <v>112</v>
      </c>
      <c r="I2" s="91">
        <v>2.5</v>
      </c>
      <c r="J2" s="91">
        <v>0.2</v>
      </c>
      <c r="K2" s="91">
        <v>0.6</v>
      </c>
      <c r="L2" s="91">
        <v>22</v>
      </c>
      <c r="M2" s="91" t="s">
        <v>115</v>
      </c>
      <c r="N2" s="91">
        <v>0.6</v>
      </c>
      <c r="O2" s="91">
        <v>1.2</v>
      </c>
      <c r="P2" s="91">
        <v>3.7</v>
      </c>
      <c r="Q2" s="91">
        <v>1.3</v>
      </c>
      <c r="R2" s="91">
        <v>3</v>
      </c>
      <c r="S2" s="91" t="s">
        <v>102</v>
      </c>
      <c r="T2" s="91" t="s">
        <v>102</v>
      </c>
      <c r="U2" s="91" t="s">
        <v>102</v>
      </c>
      <c r="V2" s="91" t="s">
        <v>102</v>
      </c>
      <c r="W2" s="91" t="s">
        <v>102</v>
      </c>
      <c r="AA2" s="96" t="str">
        <f>IF(A2="","",CONCATENATE(A2,B2,C2,D2,F2,I2,J2,K2,W2))</f>
        <v>55-Contaminants dans les vins32-12/201421-0155Vin rougeOTA552,50,20,6-</v>
      </c>
    </row>
    <row r="3" spans="1:27" x14ac:dyDescent="0.2">
      <c r="A3" s="91" t="s">
        <v>126</v>
      </c>
      <c r="B3" s="94" t="s">
        <v>127</v>
      </c>
      <c r="C3" s="91" t="s">
        <v>128</v>
      </c>
      <c r="D3" s="94" t="s">
        <v>134</v>
      </c>
      <c r="E3" s="91" t="s">
        <v>129</v>
      </c>
      <c r="F3" s="94" t="s">
        <v>95</v>
      </c>
      <c r="G3" s="91" t="s">
        <v>131</v>
      </c>
      <c r="H3" s="91" t="s">
        <v>112</v>
      </c>
      <c r="I3" s="91">
        <v>3.5</v>
      </c>
      <c r="J3" s="91">
        <v>0.2</v>
      </c>
      <c r="K3" s="91">
        <v>0.5</v>
      </c>
      <c r="L3" s="91">
        <v>11</v>
      </c>
      <c r="M3" s="91" t="s">
        <v>115</v>
      </c>
      <c r="N3" s="91">
        <v>0.5</v>
      </c>
      <c r="O3" s="91">
        <v>1</v>
      </c>
      <c r="P3" s="91">
        <v>4.5</v>
      </c>
      <c r="Q3" s="91">
        <v>2.5</v>
      </c>
      <c r="R3" s="91">
        <v>3</v>
      </c>
      <c r="S3" s="91" t="s">
        <v>102</v>
      </c>
      <c r="T3" s="91" t="s">
        <v>102</v>
      </c>
      <c r="U3" s="91" t="s">
        <v>102</v>
      </c>
      <c r="V3" s="91" t="s">
        <v>102</v>
      </c>
      <c r="W3" s="91" t="s">
        <v>102</v>
      </c>
      <c r="AA3" s="96" t="str">
        <f t="shared" ref="AA3:AA66" si="0">IF(A3="","",CONCATENATE(A3,B3,C3,D3,F3,I3,J3,K3,W3))</f>
        <v>55-Contaminants dans les vins32-12/201421-0155Vin blancOTA553,50,20,5-</v>
      </c>
    </row>
    <row r="4" spans="1:27" x14ac:dyDescent="0.2">
      <c r="A4" s="309" t="s">
        <v>126</v>
      </c>
      <c r="B4" s="310" t="s">
        <v>127</v>
      </c>
      <c r="C4" s="309" t="s">
        <v>128</v>
      </c>
      <c r="D4" s="309" t="s">
        <v>101</v>
      </c>
      <c r="E4" s="310" t="s">
        <v>135</v>
      </c>
      <c r="F4" s="310" t="s">
        <v>136</v>
      </c>
      <c r="G4" s="309" t="s">
        <v>130</v>
      </c>
      <c r="H4" s="309" t="s">
        <v>112</v>
      </c>
      <c r="I4" s="309">
        <v>2.5</v>
      </c>
      <c r="J4" s="309">
        <v>0.2</v>
      </c>
      <c r="K4" s="309">
        <v>0.6</v>
      </c>
      <c r="L4" s="309">
        <v>22</v>
      </c>
      <c r="M4" s="309" t="s">
        <v>115</v>
      </c>
      <c r="N4" s="309">
        <v>0.6</v>
      </c>
      <c r="O4" s="309">
        <v>1.2</v>
      </c>
      <c r="P4" s="309">
        <v>3.7</v>
      </c>
      <c r="Q4" s="309">
        <v>1.3</v>
      </c>
      <c r="R4" s="309">
        <v>3</v>
      </c>
      <c r="S4" s="309" t="s">
        <v>102</v>
      </c>
      <c r="T4" s="309" t="s">
        <v>102</v>
      </c>
      <c r="U4" s="309" t="s">
        <v>102</v>
      </c>
      <c r="V4" s="309" t="s">
        <v>102</v>
      </c>
      <c r="W4" s="309" t="s">
        <v>102</v>
      </c>
      <c r="AA4" s="96" t="str">
        <f t="shared" si="0"/>
        <v>55-Contaminants dans les vins32-12/201421-0155Vin rougeHIS552,50,20,6-</v>
      </c>
    </row>
    <row r="5" spans="1:27" x14ac:dyDescent="0.2">
      <c r="A5" s="91" t="s">
        <v>126</v>
      </c>
      <c r="B5" s="94" t="s">
        <v>127</v>
      </c>
      <c r="C5" s="91" t="s">
        <v>128</v>
      </c>
      <c r="D5" s="94" t="s">
        <v>137</v>
      </c>
      <c r="E5" s="91" t="s">
        <v>129</v>
      </c>
      <c r="F5" s="94" t="s">
        <v>95</v>
      </c>
      <c r="G5" s="91" t="s">
        <v>131</v>
      </c>
      <c r="H5" s="91" t="s">
        <v>112</v>
      </c>
      <c r="I5" s="91">
        <v>3.5</v>
      </c>
      <c r="J5" s="91">
        <v>0.2</v>
      </c>
      <c r="K5" s="91">
        <v>0.5</v>
      </c>
      <c r="L5" s="91">
        <v>11</v>
      </c>
      <c r="M5" s="91" t="s">
        <v>115</v>
      </c>
      <c r="N5" s="91">
        <v>0.5</v>
      </c>
      <c r="O5" s="91">
        <v>1</v>
      </c>
      <c r="P5" s="91">
        <v>4.5</v>
      </c>
      <c r="Q5" s="91">
        <v>2.5</v>
      </c>
      <c r="R5" s="91">
        <v>3</v>
      </c>
      <c r="S5" s="91" t="s">
        <v>102</v>
      </c>
      <c r="T5" s="91" t="s">
        <v>102</v>
      </c>
      <c r="U5" s="91" t="s">
        <v>102</v>
      </c>
      <c r="V5" s="91" t="s">
        <v>102</v>
      </c>
      <c r="W5" s="91" t="s">
        <v>102</v>
      </c>
      <c r="AA5" s="96" t="str">
        <f t="shared" si="0"/>
        <v>55-Contaminants dans les vins32-12/201421-0155Vin roséOTA553,50,20,5-</v>
      </c>
    </row>
    <row r="6" spans="1:27" x14ac:dyDescent="0.2">
      <c r="A6" s="309" t="s">
        <v>126</v>
      </c>
      <c r="B6" s="310" t="s">
        <v>127</v>
      </c>
      <c r="C6" s="309" t="s">
        <v>128</v>
      </c>
      <c r="D6" s="310" t="s">
        <v>134</v>
      </c>
      <c r="E6" s="309" t="s">
        <v>129</v>
      </c>
      <c r="F6" s="310" t="s">
        <v>95</v>
      </c>
      <c r="G6" s="309" t="s">
        <v>131</v>
      </c>
      <c r="H6" s="309" t="s">
        <v>112</v>
      </c>
      <c r="I6" s="309">
        <v>3.5</v>
      </c>
      <c r="J6" s="309">
        <v>0.2</v>
      </c>
      <c r="K6" s="309">
        <v>0.5</v>
      </c>
      <c r="L6" s="309">
        <v>11</v>
      </c>
      <c r="M6" s="309" t="s">
        <v>115</v>
      </c>
      <c r="N6" s="309">
        <v>0.5</v>
      </c>
      <c r="O6" s="309">
        <v>1</v>
      </c>
      <c r="P6" s="309">
        <v>4.5</v>
      </c>
      <c r="Q6" s="309">
        <v>2.5</v>
      </c>
      <c r="R6" s="309">
        <v>3</v>
      </c>
      <c r="S6" s="309" t="s">
        <v>102</v>
      </c>
      <c r="T6" s="309" t="s">
        <v>102</v>
      </c>
      <c r="U6" s="309" t="s">
        <v>102</v>
      </c>
      <c r="V6" s="309" t="s">
        <v>102</v>
      </c>
      <c r="W6" s="309" t="s">
        <v>102</v>
      </c>
      <c r="AA6" s="96" t="str">
        <f t="shared" si="0"/>
        <v>55-Contaminants dans les vins32-12/201421-0155Vin blancOTA553,50,20,5-</v>
      </c>
    </row>
    <row r="7" spans="1:27" x14ac:dyDescent="0.2">
      <c r="AA7" s="96" t="str">
        <f t="shared" si="0"/>
        <v/>
      </c>
    </row>
    <row r="8" spans="1:27" x14ac:dyDescent="0.2">
      <c r="AA8" s="96" t="str">
        <f t="shared" si="0"/>
        <v/>
      </c>
    </row>
    <row r="9" spans="1:27" x14ac:dyDescent="0.2">
      <c r="AA9" s="96" t="str">
        <f t="shared" si="0"/>
        <v/>
      </c>
    </row>
    <row r="10" spans="1:27" x14ac:dyDescent="0.2">
      <c r="AA10" s="96" t="str">
        <f t="shared" si="0"/>
        <v/>
      </c>
    </row>
    <row r="11" spans="1:27" x14ac:dyDescent="0.2">
      <c r="AA11" s="96" t="str">
        <f t="shared" si="0"/>
        <v/>
      </c>
    </row>
    <row r="12" spans="1:27" x14ac:dyDescent="0.2">
      <c r="AA12" s="96" t="str">
        <f t="shared" si="0"/>
        <v/>
      </c>
    </row>
    <row r="13" spans="1:27" x14ac:dyDescent="0.2">
      <c r="AA13" s="96" t="str">
        <f t="shared" si="0"/>
        <v/>
      </c>
    </row>
    <row r="14" spans="1:27" x14ac:dyDescent="0.2">
      <c r="AA14" s="96" t="str">
        <f t="shared" si="0"/>
        <v/>
      </c>
    </row>
    <row r="15" spans="1:27" x14ac:dyDescent="0.2">
      <c r="AA15" s="96" t="str">
        <f t="shared" si="0"/>
        <v/>
      </c>
    </row>
    <row r="16" spans="1:27" x14ac:dyDescent="0.2">
      <c r="AA16" s="96" t="str">
        <f t="shared" si="0"/>
        <v/>
      </c>
    </row>
    <row r="17" spans="27:27" x14ac:dyDescent="0.2">
      <c r="AA17" s="96" t="str">
        <f t="shared" si="0"/>
        <v/>
      </c>
    </row>
    <row r="18" spans="27:27" x14ac:dyDescent="0.2">
      <c r="AA18" s="96" t="str">
        <f t="shared" si="0"/>
        <v/>
      </c>
    </row>
    <row r="19" spans="27:27" x14ac:dyDescent="0.2">
      <c r="AA19" s="96" t="str">
        <f t="shared" si="0"/>
        <v/>
      </c>
    </row>
    <row r="20" spans="27:27" x14ac:dyDescent="0.2">
      <c r="AA20" s="96" t="str">
        <f t="shared" si="0"/>
        <v/>
      </c>
    </row>
    <row r="21" spans="27:27" x14ac:dyDescent="0.2">
      <c r="AA21" s="96" t="str">
        <f t="shared" si="0"/>
        <v/>
      </c>
    </row>
    <row r="22" spans="27:27" x14ac:dyDescent="0.2">
      <c r="AA22" s="96" t="str">
        <f t="shared" si="0"/>
        <v/>
      </c>
    </row>
    <row r="23" spans="27:27" x14ac:dyDescent="0.2">
      <c r="AA23" s="96" t="str">
        <f t="shared" si="0"/>
        <v/>
      </c>
    </row>
    <row r="24" spans="27:27" x14ac:dyDescent="0.2">
      <c r="AA24" s="96" t="str">
        <f t="shared" si="0"/>
        <v/>
      </c>
    </row>
    <row r="25" spans="27:27" x14ac:dyDescent="0.2">
      <c r="AA25" s="96" t="str">
        <f t="shared" si="0"/>
        <v/>
      </c>
    </row>
    <row r="26" spans="27:27" x14ac:dyDescent="0.2">
      <c r="AA26" s="96" t="str">
        <f t="shared" si="0"/>
        <v/>
      </c>
    </row>
    <row r="27" spans="27:27" x14ac:dyDescent="0.2">
      <c r="AA27" s="96" t="str">
        <f t="shared" si="0"/>
        <v/>
      </c>
    </row>
    <row r="28" spans="27:27" x14ac:dyDescent="0.2">
      <c r="AA28" s="96" t="str">
        <f t="shared" si="0"/>
        <v/>
      </c>
    </row>
    <row r="29" spans="27:27" x14ac:dyDescent="0.2">
      <c r="AA29" s="96" t="str">
        <f t="shared" si="0"/>
        <v/>
      </c>
    </row>
    <row r="30" spans="27:27" x14ac:dyDescent="0.2">
      <c r="AA30" s="96" t="str">
        <f t="shared" si="0"/>
        <v/>
      </c>
    </row>
    <row r="31" spans="27:27" x14ac:dyDescent="0.2">
      <c r="AA31" s="96" t="str">
        <f t="shared" si="0"/>
        <v/>
      </c>
    </row>
    <row r="32" spans="27:27" x14ac:dyDescent="0.2">
      <c r="AA32" s="96" t="str">
        <f t="shared" si="0"/>
        <v/>
      </c>
    </row>
    <row r="33" spans="27:27" x14ac:dyDescent="0.2">
      <c r="AA33" s="96" t="str">
        <f t="shared" si="0"/>
        <v/>
      </c>
    </row>
    <row r="34" spans="27:27" x14ac:dyDescent="0.2">
      <c r="AA34" s="96" t="str">
        <f t="shared" si="0"/>
        <v/>
      </c>
    </row>
    <row r="35" spans="27:27" x14ac:dyDescent="0.2">
      <c r="AA35" s="96" t="str">
        <f t="shared" si="0"/>
        <v/>
      </c>
    </row>
    <row r="36" spans="27:27" x14ac:dyDescent="0.2">
      <c r="AA36" s="96" t="str">
        <f t="shared" si="0"/>
        <v/>
      </c>
    </row>
    <row r="37" spans="27:27" x14ac:dyDescent="0.2">
      <c r="AA37" s="96" t="str">
        <f t="shared" si="0"/>
        <v/>
      </c>
    </row>
    <row r="38" spans="27:27" x14ac:dyDescent="0.2">
      <c r="AA38" s="96" t="str">
        <f t="shared" si="0"/>
        <v/>
      </c>
    </row>
    <row r="39" spans="27:27" x14ac:dyDescent="0.2">
      <c r="AA39" s="96" t="str">
        <f t="shared" si="0"/>
        <v/>
      </c>
    </row>
    <row r="40" spans="27:27" x14ac:dyDescent="0.2">
      <c r="AA40" s="96" t="str">
        <f t="shared" si="0"/>
        <v/>
      </c>
    </row>
    <row r="41" spans="27:27" x14ac:dyDescent="0.2">
      <c r="AA41" s="96" t="str">
        <f t="shared" si="0"/>
        <v/>
      </c>
    </row>
    <row r="42" spans="27:27" x14ac:dyDescent="0.2">
      <c r="AA42" s="96" t="str">
        <f t="shared" si="0"/>
        <v/>
      </c>
    </row>
    <row r="43" spans="27:27" x14ac:dyDescent="0.2">
      <c r="AA43" s="96" t="str">
        <f t="shared" si="0"/>
        <v/>
      </c>
    </row>
    <row r="44" spans="27:27" x14ac:dyDescent="0.2">
      <c r="AA44" s="96" t="str">
        <f t="shared" si="0"/>
        <v/>
      </c>
    </row>
    <row r="45" spans="27:27" x14ac:dyDescent="0.2">
      <c r="AA45" s="96" t="str">
        <f t="shared" si="0"/>
        <v/>
      </c>
    </row>
    <row r="46" spans="27:27" x14ac:dyDescent="0.2">
      <c r="AA46" s="96" t="str">
        <f t="shared" si="0"/>
        <v/>
      </c>
    </row>
    <row r="47" spans="27:27" x14ac:dyDescent="0.2">
      <c r="AA47" s="96" t="str">
        <f t="shared" si="0"/>
        <v/>
      </c>
    </row>
    <row r="48" spans="27:27" x14ac:dyDescent="0.2">
      <c r="AA48" s="96" t="str">
        <f t="shared" si="0"/>
        <v/>
      </c>
    </row>
    <row r="49" spans="27:27" x14ac:dyDescent="0.2">
      <c r="AA49" s="96" t="str">
        <f t="shared" si="0"/>
        <v/>
      </c>
    </row>
    <row r="50" spans="27:27" x14ac:dyDescent="0.2">
      <c r="AA50" s="96" t="str">
        <f t="shared" si="0"/>
        <v/>
      </c>
    </row>
    <row r="51" spans="27:27" x14ac:dyDescent="0.2">
      <c r="AA51" s="96" t="str">
        <f t="shared" si="0"/>
        <v/>
      </c>
    </row>
    <row r="52" spans="27:27" x14ac:dyDescent="0.2">
      <c r="AA52" s="96" t="str">
        <f t="shared" si="0"/>
        <v/>
      </c>
    </row>
    <row r="53" spans="27:27" x14ac:dyDescent="0.2">
      <c r="AA53" s="96" t="str">
        <f t="shared" si="0"/>
        <v/>
      </c>
    </row>
    <row r="54" spans="27:27" x14ac:dyDescent="0.2">
      <c r="AA54" s="96" t="str">
        <f t="shared" si="0"/>
        <v/>
      </c>
    </row>
    <row r="55" spans="27:27" x14ac:dyDescent="0.2">
      <c r="AA55" s="96" t="str">
        <f t="shared" si="0"/>
        <v/>
      </c>
    </row>
    <row r="56" spans="27:27" x14ac:dyDescent="0.2">
      <c r="AA56" s="96" t="str">
        <f t="shared" si="0"/>
        <v/>
      </c>
    </row>
    <row r="57" spans="27:27" x14ac:dyDescent="0.2">
      <c r="AA57" s="96" t="str">
        <f t="shared" si="0"/>
        <v/>
      </c>
    </row>
    <row r="58" spans="27:27" x14ac:dyDescent="0.2">
      <c r="AA58" s="96" t="str">
        <f t="shared" si="0"/>
        <v/>
      </c>
    </row>
    <row r="59" spans="27:27" x14ac:dyDescent="0.2">
      <c r="AA59" s="96" t="str">
        <f t="shared" si="0"/>
        <v/>
      </c>
    </row>
    <row r="60" spans="27:27" x14ac:dyDescent="0.2">
      <c r="AA60" s="96" t="str">
        <f t="shared" si="0"/>
        <v/>
      </c>
    </row>
    <row r="61" spans="27:27" x14ac:dyDescent="0.2">
      <c r="AA61" s="96" t="str">
        <f t="shared" si="0"/>
        <v/>
      </c>
    </row>
    <row r="62" spans="27:27" x14ac:dyDescent="0.2">
      <c r="AA62" s="96" t="str">
        <f t="shared" si="0"/>
        <v/>
      </c>
    </row>
    <row r="63" spans="27:27" x14ac:dyDescent="0.2">
      <c r="AA63" s="96" t="str">
        <f t="shared" si="0"/>
        <v/>
      </c>
    </row>
    <row r="64" spans="27:27" x14ac:dyDescent="0.2">
      <c r="AA64" s="96" t="str">
        <f t="shared" si="0"/>
        <v/>
      </c>
    </row>
    <row r="65" spans="27:27" x14ac:dyDescent="0.2">
      <c r="AA65" s="96" t="str">
        <f t="shared" si="0"/>
        <v/>
      </c>
    </row>
    <row r="66" spans="27:27" x14ac:dyDescent="0.2">
      <c r="AA66" s="96" t="str">
        <f t="shared" si="0"/>
        <v/>
      </c>
    </row>
    <row r="67" spans="27:27" x14ac:dyDescent="0.2">
      <c r="AA67" s="96" t="str">
        <f t="shared" ref="AA67:AA130" si="1">IF(A67="","",CONCATENATE(A67,B67,C67,D67,F67,I67,J67,K67,W67))</f>
        <v/>
      </c>
    </row>
    <row r="68" spans="27:27" x14ac:dyDescent="0.2">
      <c r="AA68" s="96" t="str">
        <f t="shared" si="1"/>
        <v/>
      </c>
    </row>
    <row r="69" spans="27:27" x14ac:dyDescent="0.2">
      <c r="AA69" s="96" t="str">
        <f t="shared" si="1"/>
        <v/>
      </c>
    </row>
    <row r="70" spans="27:27" x14ac:dyDescent="0.2">
      <c r="AA70" s="96" t="str">
        <f t="shared" si="1"/>
        <v/>
      </c>
    </row>
    <row r="71" spans="27:27" x14ac:dyDescent="0.2">
      <c r="AA71" s="96" t="str">
        <f t="shared" si="1"/>
        <v/>
      </c>
    </row>
    <row r="72" spans="27:27" x14ac:dyDescent="0.2">
      <c r="AA72" s="96" t="str">
        <f t="shared" si="1"/>
        <v/>
      </c>
    </row>
    <row r="73" spans="27:27" x14ac:dyDescent="0.2">
      <c r="AA73" s="96" t="str">
        <f t="shared" si="1"/>
        <v/>
      </c>
    </row>
    <row r="74" spans="27:27" x14ac:dyDescent="0.2">
      <c r="AA74" s="96" t="str">
        <f t="shared" si="1"/>
        <v/>
      </c>
    </row>
    <row r="75" spans="27:27" x14ac:dyDescent="0.2">
      <c r="AA75" s="96" t="str">
        <f t="shared" si="1"/>
        <v/>
      </c>
    </row>
    <row r="76" spans="27:27" x14ac:dyDescent="0.2">
      <c r="AA76" s="96" t="str">
        <f t="shared" si="1"/>
        <v/>
      </c>
    </row>
    <row r="77" spans="27:27" x14ac:dyDescent="0.2">
      <c r="AA77" s="96" t="str">
        <f t="shared" si="1"/>
        <v/>
      </c>
    </row>
    <row r="78" spans="27:27" x14ac:dyDescent="0.2">
      <c r="AA78" s="96" t="str">
        <f t="shared" si="1"/>
        <v/>
      </c>
    </row>
    <row r="79" spans="27:27" x14ac:dyDescent="0.2">
      <c r="AA79" s="96" t="str">
        <f t="shared" si="1"/>
        <v/>
      </c>
    </row>
    <row r="80" spans="27:27" x14ac:dyDescent="0.2">
      <c r="AA80" s="96" t="str">
        <f t="shared" si="1"/>
        <v/>
      </c>
    </row>
    <row r="81" spans="27:27" x14ac:dyDescent="0.2">
      <c r="AA81" s="96" t="str">
        <f t="shared" si="1"/>
        <v/>
      </c>
    </row>
    <row r="82" spans="27:27" x14ac:dyDescent="0.2">
      <c r="AA82" s="96" t="str">
        <f t="shared" si="1"/>
        <v/>
      </c>
    </row>
    <row r="83" spans="27:27" x14ac:dyDescent="0.2">
      <c r="AA83" s="96" t="str">
        <f t="shared" si="1"/>
        <v/>
      </c>
    </row>
    <row r="84" spans="27:27" x14ac:dyDescent="0.2">
      <c r="AA84" s="96" t="str">
        <f t="shared" si="1"/>
        <v/>
      </c>
    </row>
    <row r="85" spans="27:27" x14ac:dyDescent="0.2">
      <c r="AA85" s="96" t="str">
        <f t="shared" si="1"/>
        <v/>
      </c>
    </row>
    <row r="86" spans="27:27" x14ac:dyDescent="0.2">
      <c r="AA86" s="96" t="str">
        <f t="shared" si="1"/>
        <v/>
      </c>
    </row>
    <row r="87" spans="27:27" x14ac:dyDescent="0.2">
      <c r="AA87" s="96" t="str">
        <f t="shared" si="1"/>
        <v/>
      </c>
    </row>
    <row r="88" spans="27:27" x14ac:dyDescent="0.2">
      <c r="AA88" s="96" t="str">
        <f t="shared" si="1"/>
        <v/>
      </c>
    </row>
    <row r="89" spans="27:27" x14ac:dyDescent="0.2">
      <c r="AA89" s="96" t="str">
        <f t="shared" si="1"/>
        <v/>
      </c>
    </row>
    <row r="90" spans="27:27" x14ac:dyDescent="0.2">
      <c r="AA90" s="96" t="str">
        <f t="shared" si="1"/>
        <v/>
      </c>
    </row>
    <row r="91" spans="27:27" x14ac:dyDescent="0.2">
      <c r="AA91" s="96" t="str">
        <f t="shared" si="1"/>
        <v/>
      </c>
    </row>
    <row r="92" spans="27:27" x14ac:dyDescent="0.2">
      <c r="AA92" s="96" t="str">
        <f t="shared" si="1"/>
        <v/>
      </c>
    </row>
    <row r="93" spans="27:27" x14ac:dyDescent="0.2">
      <c r="AA93" s="96" t="str">
        <f t="shared" si="1"/>
        <v/>
      </c>
    </row>
    <row r="94" spans="27:27" x14ac:dyDescent="0.2">
      <c r="AA94" s="96" t="str">
        <f t="shared" si="1"/>
        <v/>
      </c>
    </row>
    <row r="95" spans="27:27" x14ac:dyDescent="0.2">
      <c r="AA95" s="96" t="str">
        <f t="shared" si="1"/>
        <v/>
      </c>
    </row>
    <row r="96" spans="27:27" x14ac:dyDescent="0.2">
      <c r="AA96" s="96" t="str">
        <f t="shared" si="1"/>
        <v/>
      </c>
    </row>
    <row r="97" spans="27:27" x14ac:dyDescent="0.2">
      <c r="AA97" s="96" t="str">
        <f t="shared" si="1"/>
        <v/>
      </c>
    </row>
    <row r="98" spans="27:27" x14ac:dyDescent="0.2">
      <c r="AA98" s="96" t="str">
        <f t="shared" si="1"/>
        <v/>
      </c>
    </row>
    <row r="99" spans="27:27" x14ac:dyDescent="0.2">
      <c r="AA99" s="96" t="str">
        <f t="shared" si="1"/>
        <v/>
      </c>
    </row>
    <row r="100" spans="27:27" x14ac:dyDescent="0.2">
      <c r="AA100" s="96" t="str">
        <f t="shared" si="1"/>
        <v/>
      </c>
    </row>
    <row r="101" spans="27:27" x14ac:dyDescent="0.2">
      <c r="AA101" s="96" t="str">
        <f t="shared" si="1"/>
        <v/>
      </c>
    </row>
    <row r="102" spans="27:27" x14ac:dyDescent="0.2">
      <c r="AA102" s="96" t="str">
        <f t="shared" si="1"/>
        <v/>
      </c>
    </row>
    <row r="103" spans="27:27" x14ac:dyDescent="0.2">
      <c r="AA103" s="96" t="str">
        <f t="shared" si="1"/>
        <v/>
      </c>
    </row>
    <row r="104" spans="27:27" x14ac:dyDescent="0.2">
      <c r="AA104" s="96" t="str">
        <f t="shared" si="1"/>
        <v/>
      </c>
    </row>
    <row r="105" spans="27:27" x14ac:dyDescent="0.2">
      <c r="AA105" s="96" t="str">
        <f t="shared" si="1"/>
        <v/>
      </c>
    </row>
    <row r="106" spans="27:27" x14ac:dyDescent="0.2">
      <c r="AA106" s="96" t="str">
        <f t="shared" si="1"/>
        <v/>
      </c>
    </row>
    <row r="107" spans="27:27" x14ac:dyDescent="0.2">
      <c r="AA107" s="96" t="str">
        <f t="shared" si="1"/>
        <v/>
      </c>
    </row>
    <row r="108" spans="27:27" x14ac:dyDescent="0.2">
      <c r="AA108" s="96" t="str">
        <f t="shared" si="1"/>
        <v/>
      </c>
    </row>
    <row r="109" spans="27:27" x14ac:dyDescent="0.2">
      <c r="AA109" s="96" t="str">
        <f t="shared" si="1"/>
        <v/>
      </c>
    </row>
    <row r="110" spans="27:27" x14ac:dyDescent="0.2">
      <c r="AA110" s="96" t="str">
        <f t="shared" si="1"/>
        <v/>
      </c>
    </row>
    <row r="111" spans="27:27" x14ac:dyDescent="0.2">
      <c r="AA111" s="96" t="str">
        <f t="shared" si="1"/>
        <v/>
      </c>
    </row>
    <row r="112" spans="27:27" x14ac:dyDescent="0.2">
      <c r="AA112" s="96" t="str">
        <f t="shared" si="1"/>
        <v/>
      </c>
    </row>
    <row r="113" spans="27:27" x14ac:dyDescent="0.2">
      <c r="AA113" s="96" t="str">
        <f t="shared" si="1"/>
        <v/>
      </c>
    </row>
    <row r="114" spans="27:27" x14ac:dyDescent="0.2">
      <c r="AA114" s="96" t="str">
        <f t="shared" si="1"/>
        <v/>
      </c>
    </row>
    <row r="115" spans="27:27" x14ac:dyDescent="0.2">
      <c r="AA115" s="96" t="str">
        <f t="shared" si="1"/>
        <v/>
      </c>
    </row>
    <row r="116" spans="27:27" x14ac:dyDescent="0.2">
      <c r="AA116" s="96" t="str">
        <f t="shared" si="1"/>
        <v/>
      </c>
    </row>
    <row r="117" spans="27:27" x14ac:dyDescent="0.2">
      <c r="AA117" s="96" t="str">
        <f t="shared" si="1"/>
        <v/>
      </c>
    </row>
    <row r="118" spans="27:27" x14ac:dyDescent="0.2">
      <c r="AA118" s="96" t="str">
        <f t="shared" si="1"/>
        <v/>
      </c>
    </row>
    <row r="119" spans="27:27" x14ac:dyDescent="0.2">
      <c r="AA119" s="96" t="str">
        <f t="shared" si="1"/>
        <v/>
      </c>
    </row>
    <row r="120" spans="27:27" x14ac:dyDescent="0.2">
      <c r="AA120" s="96" t="str">
        <f t="shared" si="1"/>
        <v/>
      </c>
    </row>
    <row r="121" spans="27:27" x14ac:dyDescent="0.2">
      <c r="AA121" s="96" t="str">
        <f t="shared" si="1"/>
        <v/>
      </c>
    </row>
    <row r="122" spans="27:27" x14ac:dyDescent="0.2">
      <c r="AA122" s="96" t="str">
        <f t="shared" si="1"/>
        <v/>
      </c>
    </row>
    <row r="123" spans="27:27" x14ac:dyDescent="0.2">
      <c r="AA123" s="96" t="str">
        <f t="shared" si="1"/>
        <v/>
      </c>
    </row>
    <row r="124" spans="27:27" x14ac:dyDescent="0.2">
      <c r="AA124" s="96" t="str">
        <f t="shared" si="1"/>
        <v/>
      </c>
    </row>
    <row r="125" spans="27:27" x14ac:dyDescent="0.2">
      <c r="AA125" s="96" t="str">
        <f t="shared" si="1"/>
        <v/>
      </c>
    </row>
    <row r="126" spans="27:27" x14ac:dyDescent="0.2">
      <c r="AA126" s="96" t="str">
        <f t="shared" si="1"/>
        <v/>
      </c>
    </row>
    <row r="127" spans="27:27" x14ac:dyDescent="0.2">
      <c r="AA127" s="96" t="str">
        <f t="shared" si="1"/>
        <v/>
      </c>
    </row>
    <row r="128" spans="27:27" x14ac:dyDescent="0.2">
      <c r="AA128" s="96" t="str">
        <f t="shared" si="1"/>
        <v/>
      </c>
    </row>
    <row r="129" spans="27:27" x14ac:dyDescent="0.2">
      <c r="AA129" s="96" t="str">
        <f t="shared" si="1"/>
        <v/>
      </c>
    </row>
    <row r="130" spans="27:27" x14ac:dyDescent="0.2">
      <c r="AA130" s="96" t="str">
        <f t="shared" si="1"/>
        <v/>
      </c>
    </row>
    <row r="131" spans="27:27" x14ac:dyDescent="0.2">
      <c r="AA131" s="96" t="str">
        <f t="shared" ref="AA131:AA194" si="2">IF(A131="","",CONCATENATE(A131,B131,C131,D131,F131,I131,J131,K131,W131))</f>
        <v/>
      </c>
    </row>
    <row r="132" spans="27:27" x14ac:dyDescent="0.2">
      <c r="AA132" s="96" t="str">
        <f t="shared" si="2"/>
        <v/>
      </c>
    </row>
    <row r="133" spans="27:27" x14ac:dyDescent="0.2">
      <c r="AA133" s="96" t="str">
        <f t="shared" si="2"/>
        <v/>
      </c>
    </row>
    <row r="134" spans="27:27" x14ac:dyDescent="0.2">
      <c r="AA134" s="96" t="str">
        <f t="shared" si="2"/>
        <v/>
      </c>
    </row>
    <row r="135" spans="27:27" x14ac:dyDescent="0.2">
      <c r="AA135" s="96" t="str">
        <f t="shared" si="2"/>
        <v/>
      </c>
    </row>
    <row r="136" spans="27:27" x14ac:dyDescent="0.2">
      <c r="AA136" s="96" t="str">
        <f t="shared" si="2"/>
        <v/>
      </c>
    </row>
    <row r="137" spans="27:27" x14ac:dyDescent="0.2">
      <c r="AA137" s="96" t="str">
        <f t="shared" si="2"/>
        <v/>
      </c>
    </row>
    <row r="138" spans="27:27" x14ac:dyDescent="0.2">
      <c r="AA138" s="96" t="str">
        <f t="shared" si="2"/>
        <v/>
      </c>
    </row>
    <row r="139" spans="27:27" x14ac:dyDescent="0.2">
      <c r="AA139" s="96" t="str">
        <f t="shared" si="2"/>
        <v/>
      </c>
    </row>
    <row r="140" spans="27:27" x14ac:dyDescent="0.2">
      <c r="AA140" s="96" t="str">
        <f t="shared" si="2"/>
        <v/>
      </c>
    </row>
    <row r="141" spans="27:27" x14ac:dyDescent="0.2">
      <c r="AA141" s="96" t="str">
        <f t="shared" si="2"/>
        <v/>
      </c>
    </row>
    <row r="142" spans="27:27" x14ac:dyDescent="0.2">
      <c r="AA142" s="96" t="str">
        <f t="shared" si="2"/>
        <v/>
      </c>
    </row>
    <row r="143" spans="27:27" x14ac:dyDescent="0.2">
      <c r="AA143" s="96" t="str">
        <f t="shared" si="2"/>
        <v/>
      </c>
    </row>
    <row r="144" spans="27:27" x14ac:dyDescent="0.2">
      <c r="AA144" s="96" t="str">
        <f t="shared" si="2"/>
        <v/>
      </c>
    </row>
    <row r="145" spans="27:27" x14ac:dyDescent="0.2">
      <c r="AA145" s="96" t="str">
        <f t="shared" si="2"/>
        <v/>
      </c>
    </row>
    <row r="146" spans="27:27" x14ac:dyDescent="0.2">
      <c r="AA146" s="96" t="str">
        <f t="shared" si="2"/>
        <v/>
      </c>
    </row>
    <row r="147" spans="27:27" x14ac:dyDescent="0.2">
      <c r="AA147" s="96" t="str">
        <f t="shared" si="2"/>
        <v/>
      </c>
    </row>
    <row r="148" spans="27:27" x14ac:dyDescent="0.2">
      <c r="AA148" s="96" t="str">
        <f t="shared" si="2"/>
        <v/>
      </c>
    </row>
    <row r="149" spans="27:27" x14ac:dyDescent="0.2">
      <c r="AA149" s="96" t="str">
        <f t="shared" si="2"/>
        <v/>
      </c>
    </row>
    <row r="150" spans="27:27" x14ac:dyDescent="0.2">
      <c r="AA150" s="96" t="str">
        <f t="shared" si="2"/>
        <v/>
      </c>
    </row>
    <row r="151" spans="27:27" x14ac:dyDescent="0.2">
      <c r="AA151" s="96" t="str">
        <f t="shared" si="2"/>
        <v/>
      </c>
    </row>
    <row r="152" spans="27:27" x14ac:dyDescent="0.2">
      <c r="AA152" s="96" t="str">
        <f t="shared" si="2"/>
        <v/>
      </c>
    </row>
    <row r="153" spans="27:27" x14ac:dyDescent="0.2">
      <c r="AA153" s="96" t="str">
        <f t="shared" si="2"/>
        <v/>
      </c>
    </row>
    <row r="154" spans="27:27" x14ac:dyDescent="0.2">
      <c r="AA154" s="96" t="str">
        <f t="shared" si="2"/>
        <v/>
      </c>
    </row>
    <row r="155" spans="27:27" x14ac:dyDescent="0.2">
      <c r="AA155" s="96" t="str">
        <f t="shared" si="2"/>
        <v/>
      </c>
    </row>
    <row r="156" spans="27:27" x14ac:dyDescent="0.2">
      <c r="AA156" s="96" t="str">
        <f t="shared" si="2"/>
        <v/>
      </c>
    </row>
    <row r="157" spans="27:27" x14ac:dyDescent="0.2">
      <c r="AA157" s="96" t="str">
        <f t="shared" si="2"/>
        <v/>
      </c>
    </row>
    <row r="158" spans="27:27" x14ac:dyDescent="0.2">
      <c r="AA158" s="96" t="str">
        <f t="shared" si="2"/>
        <v/>
      </c>
    </row>
    <row r="159" spans="27:27" x14ac:dyDescent="0.2">
      <c r="AA159" s="96" t="str">
        <f t="shared" si="2"/>
        <v/>
      </c>
    </row>
    <row r="160" spans="27:27" x14ac:dyDescent="0.2">
      <c r="AA160" s="96" t="str">
        <f t="shared" si="2"/>
        <v/>
      </c>
    </row>
    <row r="161" spans="27:27" x14ac:dyDescent="0.2">
      <c r="AA161" s="96" t="str">
        <f t="shared" si="2"/>
        <v/>
      </c>
    </row>
    <row r="162" spans="27:27" x14ac:dyDescent="0.2">
      <c r="AA162" s="96" t="str">
        <f t="shared" si="2"/>
        <v/>
      </c>
    </row>
    <row r="163" spans="27:27" x14ac:dyDescent="0.2">
      <c r="AA163" s="96" t="str">
        <f t="shared" si="2"/>
        <v/>
      </c>
    </row>
    <row r="164" spans="27:27" x14ac:dyDescent="0.2">
      <c r="AA164" s="96" t="str">
        <f t="shared" si="2"/>
        <v/>
      </c>
    </row>
    <row r="165" spans="27:27" x14ac:dyDescent="0.2">
      <c r="AA165" s="96" t="str">
        <f t="shared" si="2"/>
        <v/>
      </c>
    </row>
    <row r="166" spans="27:27" x14ac:dyDescent="0.2">
      <c r="AA166" s="96" t="str">
        <f t="shared" si="2"/>
        <v/>
      </c>
    </row>
    <row r="167" spans="27:27" x14ac:dyDescent="0.2">
      <c r="AA167" s="96" t="str">
        <f t="shared" si="2"/>
        <v/>
      </c>
    </row>
    <row r="168" spans="27:27" x14ac:dyDescent="0.2">
      <c r="AA168" s="96" t="str">
        <f t="shared" si="2"/>
        <v/>
      </c>
    </row>
    <row r="169" spans="27:27" x14ac:dyDescent="0.2">
      <c r="AA169" s="96" t="str">
        <f t="shared" si="2"/>
        <v/>
      </c>
    </row>
    <row r="170" spans="27:27" x14ac:dyDescent="0.2">
      <c r="AA170" s="96" t="str">
        <f t="shared" si="2"/>
        <v/>
      </c>
    </row>
    <row r="171" spans="27:27" x14ac:dyDescent="0.2">
      <c r="AA171" s="96" t="str">
        <f t="shared" si="2"/>
        <v/>
      </c>
    </row>
    <row r="172" spans="27:27" x14ac:dyDescent="0.2">
      <c r="AA172" s="96" t="str">
        <f t="shared" si="2"/>
        <v/>
      </c>
    </row>
    <row r="173" spans="27:27" x14ac:dyDescent="0.2">
      <c r="AA173" s="96" t="str">
        <f t="shared" si="2"/>
        <v/>
      </c>
    </row>
    <row r="174" spans="27:27" x14ac:dyDescent="0.2">
      <c r="AA174" s="96" t="str">
        <f t="shared" si="2"/>
        <v/>
      </c>
    </row>
    <row r="175" spans="27:27" x14ac:dyDescent="0.2">
      <c r="AA175" s="96" t="str">
        <f t="shared" si="2"/>
        <v/>
      </c>
    </row>
    <row r="176" spans="27:27" x14ac:dyDescent="0.2">
      <c r="AA176" s="96" t="str">
        <f t="shared" si="2"/>
        <v/>
      </c>
    </row>
    <row r="177" spans="27:27" x14ac:dyDescent="0.2">
      <c r="AA177" s="96" t="str">
        <f t="shared" si="2"/>
        <v/>
      </c>
    </row>
    <row r="178" spans="27:27" x14ac:dyDescent="0.2">
      <c r="AA178" s="96" t="str">
        <f t="shared" si="2"/>
        <v/>
      </c>
    </row>
    <row r="179" spans="27:27" x14ac:dyDescent="0.2">
      <c r="AA179" s="96" t="str">
        <f t="shared" si="2"/>
        <v/>
      </c>
    </row>
    <row r="180" spans="27:27" x14ac:dyDescent="0.2">
      <c r="AA180" s="96" t="str">
        <f t="shared" si="2"/>
        <v/>
      </c>
    </row>
    <row r="181" spans="27:27" x14ac:dyDescent="0.2">
      <c r="AA181" s="96" t="str">
        <f t="shared" si="2"/>
        <v/>
      </c>
    </row>
    <row r="182" spans="27:27" x14ac:dyDescent="0.2">
      <c r="AA182" s="96" t="str">
        <f t="shared" si="2"/>
        <v/>
      </c>
    </row>
    <row r="183" spans="27:27" x14ac:dyDescent="0.2">
      <c r="AA183" s="96" t="str">
        <f t="shared" si="2"/>
        <v/>
      </c>
    </row>
    <row r="184" spans="27:27" x14ac:dyDescent="0.2">
      <c r="AA184" s="96" t="str">
        <f t="shared" si="2"/>
        <v/>
      </c>
    </row>
    <row r="185" spans="27:27" x14ac:dyDescent="0.2">
      <c r="AA185" s="96" t="str">
        <f t="shared" si="2"/>
        <v/>
      </c>
    </row>
    <row r="186" spans="27:27" x14ac:dyDescent="0.2">
      <c r="AA186" s="96" t="str">
        <f t="shared" si="2"/>
        <v/>
      </c>
    </row>
    <row r="187" spans="27:27" x14ac:dyDescent="0.2">
      <c r="AA187" s="96" t="str">
        <f t="shared" si="2"/>
        <v/>
      </c>
    </row>
    <row r="188" spans="27:27" x14ac:dyDescent="0.2">
      <c r="AA188" s="96" t="str">
        <f t="shared" si="2"/>
        <v/>
      </c>
    </row>
    <row r="189" spans="27:27" x14ac:dyDescent="0.2">
      <c r="AA189" s="96" t="str">
        <f t="shared" si="2"/>
        <v/>
      </c>
    </row>
    <row r="190" spans="27:27" x14ac:dyDescent="0.2">
      <c r="AA190" s="96" t="str">
        <f t="shared" si="2"/>
        <v/>
      </c>
    </row>
    <row r="191" spans="27:27" x14ac:dyDescent="0.2">
      <c r="AA191" s="96" t="str">
        <f t="shared" si="2"/>
        <v/>
      </c>
    </row>
    <row r="192" spans="27:27" x14ac:dyDescent="0.2">
      <c r="AA192" s="96" t="str">
        <f t="shared" si="2"/>
        <v/>
      </c>
    </row>
    <row r="193" spans="27:27" x14ac:dyDescent="0.2">
      <c r="AA193" s="96" t="str">
        <f t="shared" si="2"/>
        <v/>
      </c>
    </row>
    <row r="194" spans="27:27" x14ac:dyDescent="0.2">
      <c r="AA194" s="96" t="str">
        <f t="shared" si="2"/>
        <v/>
      </c>
    </row>
    <row r="195" spans="27:27" x14ac:dyDescent="0.2">
      <c r="AA195" s="96" t="str">
        <f t="shared" ref="AA195:AA258" si="3">IF(A195="","",CONCATENATE(A195,B195,C195,D195,F195,I195,J195,K195,W195))</f>
        <v/>
      </c>
    </row>
    <row r="196" spans="27:27" x14ac:dyDescent="0.2">
      <c r="AA196" s="96" t="str">
        <f t="shared" si="3"/>
        <v/>
      </c>
    </row>
    <row r="197" spans="27:27" x14ac:dyDescent="0.2">
      <c r="AA197" s="96" t="str">
        <f t="shared" si="3"/>
        <v/>
      </c>
    </row>
    <row r="198" spans="27:27" x14ac:dyDescent="0.2">
      <c r="AA198" s="96" t="str">
        <f t="shared" si="3"/>
        <v/>
      </c>
    </row>
    <row r="199" spans="27:27" x14ac:dyDescent="0.2">
      <c r="AA199" s="96" t="str">
        <f t="shared" si="3"/>
        <v/>
      </c>
    </row>
    <row r="200" spans="27:27" x14ac:dyDescent="0.2">
      <c r="AA200" s="96" t="str">
        <f t="shared" si="3"/>
        <v/>
      </c>
    </row>
    <row r="201" spans="27:27" x14ac:dyDescent="0.2">
      <c r="AA201" s="96" t="str">
        <f t="shared" si="3"/>
        <v/>
      </c>
    </row>
    <row r="202" spans="27:27" x14ac:dyDescent="0.2">
      <c r="AA202" s="96" t="str">
        <f t="shared" si="3"/>
        <v/>
      </c>
    </row>
    <row r="203" spans="27:27" x14ac:dyDescent="0.2">
      <c r="AA203" s="96" t="str">
        <f t="shared" si="3"/>
        <v/>
      </c>
    </row>
    <row r="204" spans="27:27" x14ac:dyDescent="0.2">
      <c r="AA204" s="96" t="str">
        <f t="shared" si="3"/>
        <v/>
      </c>
    </row>
    <row r="205" spans="27:27" x14ac:dyDescent="0.2">
      <c r="AA205" s="96" t="str">
        <f t="shared" si="3"/>
        <v/>
      </c>
    </row>
    <row r="206" spans="27:27" x14ac:dyDescent="0.2">
      <c r="AA206" s="96" t="str">
        <f t="shared" si="3"/>
        <v/>
      </c>
    </row>
    <row r="207" spans="27:27" x14ac:dyDescent="0.2">
      <c r="AA207" s="96" t="str">
        <f t="shared" si="3"/>
        <v/>
      </c>
    </row>
    <row r="208" spans="27:27" x14ac:dyDescent="0.2">
      <c r="AA208" s="96" t="str">
        <f t="shared" si="3"/>
        <v/>
      </c>
    </row>
    <row r="209" spans="27:27" x14ac:dyDescent="0.2">
      <c r="AA209" s="96" t="str">
        <f t="shared" si="3"/>
        <v/>
      </c>
    </row>
    <row r="210" spans="27:27" x14ac:dyDescent="0.2">
      <c r="AA210" s="96" t="str">
        <f t="shared" si="3"/>
        <v/>
      </c>
    </row>
    <row r="211" spans="27:27" x14ac:dyDescent="0.2">
      <c r="AA211" s="96" t="str">
        <f t="shared" si="3"/>
        <v/>
      </c>
    </row>
    <row r="212" spans="27:27" x14ac:dyDescent="0.2">
      <c r="AA212" s="96" t="str">
        <f t="shared" si="3"/>
        <v/>
      </c>
    </row>
    <row r="213" spans="27:27" x14ac:dyDescent="0.2">
      <c r="AA213" s="96" t="str">
        <f t="shared" si="3"/>
        <v/>
      </c>
    </row>
    <row r="214" spans="27:27" x14ac:dyDescent="0.2">
      <c r="AA214" s="96" t="str">
        <f t="shared" si="3"/>
        <v/>
      </c>
    </row>
    <row r="215" spans="27:27" x14ac:dyDescent="0.2">
      <c r="AA215" s="96" t="str">
        <f t="shared" si="3"/>
        <v/>
      </c>
    </row>
    <row r="216" spans="27:27" x14ac:dyDescent="0.2">
      <c r="AA216" s="96" t="str">
        <f t="shared" si="3"/>
        <v/>
      </c>
    </row>
    <row r="217" spans="27:27" x14ac:dyDescent="0.2">
      <c r="AA217" s="96" t="str">
        <f t="shared" si="3"/>
        <v/>
      </c>
    </row>
    <row r="218" spans="27:27" x14ac:dyDescent="0.2">
      <c r="AA218" s="96" t="str">
        <f t="shared" si="3"/>
        <v/>
      </c>
    </row>
    <row r="219" spans="27:27" x14ac:dyDescent="0.2">
      <c r="AA219" s="96" t="str">
        <f t="shared" si="3"/>
        <v/>
      </c>
    </row>
    <row r="220" spans="27:27" x14ac:dyDescent="0.2">
      <c r="AA220" s="96" t="str">
        <f t="shared" si="3"/>
        <v/>
      </c>
    </row>
    <row r="221" spans="27:27" x14ac:dyDescent="0.2">
      <c r="AA221" s="96" t="str">
        <f t="shared" si="3"/>
        <v/>
      </c>
    </row>
    <row r="222" spans="27:27" x14ac:dyDescent="0.2">
      <c r="AA222" s="96" t="str">
        <f t="shared" si="3"/>
        <v/>
      </c>
    </row>
    <row r="223" spans="27:27" x14ac:dyDescent="0.2">
      <c r="AA223" s="96" t="str">
        <f t="shared" si="3"/>
        <v/>
      </c>
    </row>
    <row r="224" spans="27:27" x14ac:dyDescent="0.2">
      <c r="AA224" s="96" t="str">
        <f t="shared" si="3"/>
        <v/>
      </c>
    </row>
    <row r="225" spans="27:27" x14ac:dyDescent="0.2">
      <c r="AA225" s="96" t="str">
        <f t="shared" si="3"/>
        <v/>
      </c>
    </row>
    <row r="226" spans="27:27" x14ac:dyDescent="0.2">
      <c r="AA226" s="96" t="str">
        <f t="shared" si="3"/>
        <v/>
      </c>
    </row>
    <row r="227" spans="27:27" x14ac:dyDescent="0.2">
      <c r="AA227" s="96" t="str">
        <f t="shared" si="3"/>
        <v/>
      </c>
    </row>
    <row r="228" spans="27:27" x14ac:dyDescent="0.2">
      <c r="AA228" s="96" t="str">
        <f t="shared" si="3"/>
        <v/>
      </c>
    </row>
    <row r="229" spans="27:27" x14ac:dyDescent="0.2">
      <c r="AA229" s="96" t="str">
        <f t="shared" si="3"/>
        <v/>
      </c>
    </row>
    <row r="230" spans="27:27" x14ac:dyDescent="0.2">
      <c r="AA230" s="96" t="str">
        <f t="shared" si="3"/>
        <v/>
      </c>
    </row>
    <row r="231" spans="27:27" x14ac:dyDescent="0.2">
      <c r="AA231" s="96" t="str">
        <f t="shared" si="3"/>
        <v/>
      </c>
    </row>
    <row r="232" spans="27:27" x14ac:dyDescent="0.2">
      <c r="AA232" s="96" t="str">
        <f t="shared" si="3"/>
        <v/>
      </c>
    </row>
    <row r="233" spans="27:27" x14ac:dyDescent="0.2">
      <c r="AA233" s="96" t="str">
        <f t="shared" si="3"/>
        <v/>
      </c>
    </row>
    <row r="234" spans="27:27" x14ac:dyDescent="0.2">
      <c r="AA234" s="96" t="str">
        <f t="shared" si="3"/>
        <v/>
      </c>
    </row>
    <row r="235" spans="27:27" x14ac:dyDescent="0.2">
      <c r="AA235" s="96" t="str">
        <f t="shared" si="3"/>
        <v/>
      </c>
    </row>
    <row r="236" spans="27:27" x14ac:dyDescent="0.2">
      <c r="AA236" s="96" t="str">
        <f t="shared" si="3"/>
        <v/>
      </c>
    </row>
    <row r="237" spans="27:27" x14ac:dyDescent="0.2">
      <c r="AA237" s="96" t="str">
        <f t="shared" si="3"/>
        <v/>
      </c>
    </row>
    <row r="238" spans="27:27" x14ac:dyDescent="0.2">
      <c r="AA238" s="96" t="str">
        <f t="shared" si="3"/>
        <v/>
      </c>
    </row>
    <row r="239" spans="27:27" x14ac:dyDescent="0.2">
      <c r="AA239" s="96" t="str">
        <f t="shared" si="3"/>
        <v/>
      </c>
    </row>
    <row r="240" spans="27:27" x14ac:dyDescent="0.2">
      <c r="AA240" s="96" t="str">
        <f t="shared" si="3"/>
        <v/>
      </c>
    </row>
    <row r="241" spans="27:27" x14ac:dyDescent="0.2">
      <c r="AA241" s="96" t="str">
        <f t="shared" si="3"/>
        <v/>
      </c>
    </row>
    <row r="242" spans="27:27" x14ac:dyDescent="0.2">
      <c r="AA242" s="96" t="str">
        <f t="shared" si="3"/>
        <v/>
      </c>
    </row>
    <row r="243" spans="27:27" x14ac:dyDescent="0.2">
      <c r="AA243" s="96" t="str">
        <f t="shared" si="3"/>
        <v/>
      </c>
    </row>
    <row r="244" spans="27:27" x14ac:dyDescent="0.2">
      <c r="AA244" s="96" t="str">
        <f t="shared" si="3"/>
        <v/>
      </c>
    </row>
    <row r="245" spans="27:27" x14ac:dyDescent="0.2">
      <c r="AA245" s="96" t="str">
        <f t="shared" si="3"/>
        <v/>
      </c>
    </row>
    <row r="246" spans="27:27" x14ac:dyDescent="0.2">
      <c r="AA246" s="96" t="str">
        <f t="shared" si="3"/>
        <v/>
      </c>
    </row>
    <row r="247" spans="27:27" x14ac:dyDescent="0.2">
      <c r="AA247" s="96" t="str">
        <f t="shared" si="3"/>
        <v/>
      </c>
    </row>
    <row r="248" spans="27:27" x14ac:dyDescent="0.2">
      <c r="AA248" s="96" t="str">
        <f t="shared" si="3"/>
        <v/>
      </c>
    </row>
    <row r="249" spans="27:27" x14ac:dyDescent="0.2">
      <c r="AA249" s="96" t="str">
        <f t="shared" si="3"/>
        <v/>
      </c>
    </row>
    <row r="250" spans="27:27" x14ac:dyDescent="0.2">
      <c r="AA250" s="96" t="str">
        <f t="shared" si="3"/>
        <v/>
      </c>
    </row>
    <row r="251" spans="27:27" x14ac:dyDescent="0.2">
      <c r="AA251" s="96" t="str">
        <f t="shared" si="3"/>
        <v/>
      </c>
    </row>
    <row r="252" spans="27:27" x14ac:dyDescent="0.2">
      <c r="AA252" s="96" t="str">
        <f t="shared" si="3"/>
        <v/>
      </c>
    </row>
    <row r="253" spans="27:27" x14ac:dyDescent="0.2">
      <c r="AA253" s="96" t="str">
        <f t="shared" si="3"/>
        <v/>
      </c>
    </row>
    <row r="254" spans="27:27" x14ac:dyDescent="0.2">
      <c r="AA254" s="96" t="str">
        <f t="shared" si="3"/>
        <v/>
      </c>
    </row>
    <row r="255" spans="27:27" x14ac:dyDescent="0.2">
      <c r="AA255" s="96" t="str">
        <f t="shared" si="3"/>
        <v/>
      </c>
    </row>
    <row r="256" spans="27:27" x14ac:dyDescent="0.2">
      <c r="AA256" s="96" t="str">
        <f t="shared" si="3"/>
        <v/>
      </c>
    </row>
    <row r="257" spans="27:27" x14ac:dyDescent="0.2">
      <c r="AA257" s="96" t="str">
        <f t="shared" si="3"/>
        <v/>
      </c>
    </row>
    <row r="258" spans="27:27" x14ac:dyDescent="0.2">
      <c r="AA258" s="96" t="str">
        <f t="shared" si="3"/>
        <v/>
      </c>
    </row>
    <row r="259" spans="27:27" x14ac:dyDescent="0.2">
      <c r="AA259" s="96" t="str">
        <f t="shared" ref="AA259:AA322" si="4">IF(A259="","",CONCATENATE(A259,B259,C259,D259,F259,I259,J259,K259,W259))</f>
        <v/>
      </c>
    </row>
    <row r="260" spans="27:27" x14ac:dyDescent="0.2">
      <c r="AA260" s="96" t="str">
        <f t="shared" si="4"/>
        <v/>
      </c>
    </row>
    <row r="261" spans="27:27" x14ac:dyDescent="0.2">
      <c r="AA261" s="96" t="str">
        <f t="shared" si="4"/>
        <v/>
      </c>
    </row>
    <row r="262" spans="27:27" x14ac:dyDescent="0.2">
      <c r="AA262" s="96" t="str">
        <f t="shared" si="4"/>
        <v/>
      </c>
    </row>
    <row r="263" spans="27:27" x14ac:dyDescent="0.2">
      <c r="AA263" s="96" t="str">
        <f t="shared" si="4"/>
        <v/>
      </c>
    </row>
    <row r="264" spans="27:27" x14ac:dyDescent="0.2">
      <c r="AA264" s="96" t="str">
        <f t="shared" si="4"/>
        <v/>
      </c>
    </row>
    <row r="265" spans="27:27" x14ac:dyDescent="0.2">
      <c r="AA265" s="96" t="str">
        <f t="shared" si="4"/>
        <v/>
      </c>
    </row>
    <row r="266" spans="27:27" x14ac:dyDescent="0.2">
      <c r="AA266" s="96" t="str">
        <f t="shared" si="4"/>
        <v/>
      </c>
    </row>
    <row r="267" spans="27:27" x14ac:dyDescent="0.2">
      <c r="AA267" s="96" t="str">
        <f t="shared" si="4"/>
        <v/>
      </c>
    </row>
    <row r="268" spans="27:27" x14ac:dyDescent="0.2">
      <c r="AA268" s="96" t="str">
        <f t="shared" si="4"/>
        <v/>
      </c>
    </row>
    <row r="269" spans="27:27" x14ac:dyDescent="0.2">
      <c r="AA269" s="96" t="str">
        <f t="shared" si="4"/>
        <v/>
      </c>
    </row>
    <row r="270" spans="27:27" x14ac:dyDescent="0.2">
      <c r="AA270" s="96" t="str">
        <f t="shared" si="4"/>
        <v/>
      </c>
    </row>
    <row r="271" spans="27:27" x14ac:dyDescent="0.2">
      <c r="AA271" s="96" t="str">
        <f t="shared" si="4"/>
        <v/>
      </c>
    </row>
    <row r="272" spans="27:27" x14ac:dyDescent="0.2">
      <c r="AA272" s="96" t="str">
        <f t="shared" si="4"/>
        <v/>
      </c>
    </row>
    <row r="273" spans="27:27" x14ac:dyDescent="0.2">
      <c r="AA273" s="96" t="str">
        <f t="shared" si="4"/>
        <v/>
      </c>
    </row>
    <row r="274" spans="27:27" x14ac:dyDescent="0.2">
      <c r="AA274" s="96" t="str">
        <f t="shared" si="4"/>
        <v/>
      </c>
    </row>
    <row r="275" spans="27:27" x14ac:dyDescent="0.2">
      <c r="AA275" s="96" t="str">
        <f t="shared" si="4"/>
        <v/>
      </c>
    </row>
    <row r="276" spans="27:27" x14ac:dyDescent="0.2">
      <c r="AA276" s="96" t="str">
        <f t="shared" si="4"/>
        <v/>
      </c>
    </row>
    <row r="277" spans="27:27" x14ac:dyDescent="0.2">
      <c r="AA277" s="96" t="str">
        <f t="shared" si="4"/>
        <v/>
      </c>
    </row>
    <row r="278" spans="27:27" x14ac:dyDescent="0.2">
      <c r="AA278" s="96" t="str">
        <f t="shared" si="4"/>
        <v/>
      </c>
    </row>
    <row r="279" spans="27:27" x14ac:dyDescent="0.2">
      <c r="AA279" s="96" t="str">
        <f t="shared" si="4"/>
        <v/>
      </c>
    </row>
    <row r="280" spans="27:27" x14ac:dyDescent="0.2">
      <c r="AA280" s="96" t="str">
        <f t="shared" si="4"/>
        <v/>
      </c>
    </row>
    <row r="281" spans="27:27" x14ac:dyDescent="0.2">
      <c r="AA281" s="96" t="str">
        <f t="shared" si="4"/>
        <v/>
      </c>
    </row>
    <row r="282" spans="27:27" x14ac:dyDescent="0.2">
      <c r="AA282" s="96" t="str">
        <f t="shared" si="4"/>
        <v/>
      </c>
    </row>
    <row r="283" spans="27:27" x14ac:dyDescent="0.2">
      <c r="AA283" s="96" t="str">
        <f t="shared" si="4"/>
        <v/>
      </c>
    </row>
    <row r="284" spans="27:27" x14ac:dyDescent="0.2">
      <c r="AA284" s="96" t="str">
        <f t="shared" si="4"/>
        <v/>
      </c>
    </row>
    <row r="285" spans="27:27" x14ac:dyDescent="0.2">
      <c r="AA285" s="96" t="str">
        <f t="shared" si="4"/>
        <v/>
      </c>
    </row>
    <row r="286" spans="27:27" x14ac:dyDescent="0.2">
      <c r="AA286" s="96" t="str">
        <f t="shared" si="4"/>
        <v/>
      </c>
    </row>
    <row r="287" spans="27:27" x14ac:dyDescent="0.2">
      <c r="AA287" s="96" t="str">
        <f t="shared" si="4"/>
        <v/>
      </c>
    </row>
    <row r="288" spans="27:27" x14ac:dyDescent="0.2">
      <c r="AA288" s="96" t="str">
        <f t="shared" si="4"/>
        <v/>
      </c>
    </row>
    <row r="289" spans="27:27" x14ac:dyDescent="0.2">
      <c r="AA289" s="96" t="str">
        <f t="shared" si="4"/>
        <v/>
      </c>
    </row>
    <row r="290" spans="27:27" x14ac:dyDescent="0.2">
      <c r="AA290" s="96" t="str">
        <f t="shared" si="4"/>
        <v/>
      </c>
    </row>
    <row r="291" spans="27:27" x14ac:dyDescent="0.2">
      <c r="AA291" s="96" t="str">
        <f t="shared" si="4"/>
        <v/>
      </c>
    </row>
    <row r="292" spans="27:27" x14ac:dyDescent="0.2">
      <c r="AA292" s="96" t="str">
        <f t="shared" si="4"/>
        <v/>
      </c>
    </row>
    <row r="293" spans="27:27" x14ac:dyDescent="0.2">
      <c r="AA293" s="96" t="str">
        <f t="shared" si="4"/>
        <v/>
      </c>
    </row>
    <row r="294" spans="27:27" x14ac:dyDescent="0.2">
      <c r="AA294" s="96" t="str">
        <f t="shared" si="4"/>
        <v/>
      </c>
    </row>
    <row r="295" spans="27:27" x14ac:dyDescent="0.2">
      <c r="AA295" s="96" t="str">
        <f t="shared" si="4"/>
        <v/>
      </c>
    </row>
    <row r="296" spans="27:27" x14ac:dyDescent="0.2">
      <c r="AA296" s="96" t="str">
        <f t="shared" si="4"/>
        <v/>
      </c>
    </row>
    <row r="297" spans="27:27" x14ac:dyDescent="0.2">
      <c r="AA297" s="96" t="str">
        <f t="shared" si="4"/>
        <v/>
      </c>
    </row>
    <row r="298" spans="27:27" x14ac:dyDescent="0.2">
      <c r="AA298" s="96" t="str">
        <f t="shared" si="4"/>
        <v/>
      </c>
    </row>
    <row r="299" spans="27:27" x14ac:dyDescent="0.2">
      <c r="AA299" s="96" t="str">
        <f t="shared" si="4"/>
        <v/>
      </c>
    </row>
    <row r="300" spans="27:27" x14ac:dyDescent="0.2">
      <c r="AA300" s="96" t="str">
        <f t="shared" si="4"/>
        <v/>
      </c>
    </row>
    <row r="301" spans="27:27" x14ac:dyDescent="0.2">
      <c r="AA301" s="96" t="str">
        <f t="shared" si="4"/>
        <v/>
      </c>
    </row>
    <row r="302" spans="27:27" x14ac:dyDescent="0.2">
      <c r="AA302" s="96" t="str">
        <f t="shared" si="4"/>
        <v/>
      </c>
    </row>
    <row r="303" spans="27:27" x14ac:dyDescent="0.2">
      <c r="AA303" s="96" t="str">
        <f t="shared" si="4"/>
        <v/>
      </c>
    </row>
    <row r="304" spans="27:27" x14ac:dyDescent="0.2">
      <c r="AA304" s="96" t="str">
        <f t="shared" si="4"/>
        <v/>
      </c>
    </row>
    <row r="305" spans="27:27" x14ac:dyDescent="0.2">
      <c r="AA305" s="96" t="str">
        <f t="shared" si="4"/>
        <v/>
      </c>
    </row>
    <row r="306" spans="27:27" x14ac:dyDescent="0.2">
      <c r="AA306" s="96" t="str">
        <f t="shared" si="4"/>
        <v/>
      </c>
    </row>
    <row r="307" spans="27:27" x14ac:dyDescent="0.2">
      <c r="AA307" s="96" t="str">
        <f t="shared" si="4"/>
        <v/>
      </c>
    </row>
    <row r="308" spans="27:27" x14ac:dyDescent="0.2">
      <c r="AA308" s="96" t="str">
        <f t="shared" si="4"/>
        <v/>
      </c>
    </row>
    <row r="309" spans="27:27" x14ac:dyDescent="0.2">
      <c r="AA309" s="96" t="str">
        <f t="shared" si="4"/>
        <v/>
      </c>
    </row>
    <row r="310" spans="27:27" x14ac:dyDescent="0.2">
      <c r="AA310" s="96" t="str">
        <f t="shared" si="4"/>
        <v/>
      </c>
    </row>
    <row r="311" spans="27:27" x14ac:dyDescent="0.2">
      <c r="AA311" s="96" t="str">
        <f t="shared" si="4"/>
        <v/>
      </c>
    </row>
    <row r="312" spans="27:27" x14ac:dyDescent="0.2">
      <c r="AA312" s="96" t="str">
        <f t="shared" si="4"/>
        <v/>
      </c>
    </row>
    <row r="313" spans="27:27" x14ac:dyDescent="0.2">
      <c r="AA313" s="96" t="str">
        <f t="shared" si="4"/>
        <v/>
      </c>
    </row>
    <row r="314" spans="27:27" x14ac:dyDescent="0.2">
      <c r="AA314" s="96" t="str">
        <f t="shared" si="4"/>
        <v/>
      </c>
    </row>
    <row r="315" spans="27:27" x14ac:dyDescent="0.2">
      <c r="AA315" s="96" t="str">
        <f t="shared" si="4"/>
        <v/>
      </c>
    </row>
    <row r="316" spans="27:27" x14ac:dyDescent="0.2">
      <c r="AA316" s="96" t="str">
        <f t="shared" si="4"/>
        <v/>
      </c>
    </row>
    <row r="317" spans="27:27" x14ac:dyDescent="0.2">
      <c r="AA317" s="96" t="str">
        <f t="shared" si="4"/>
        <v/>
      </c>
    </row>
    <row r="318" spans="27:27" x14ac:dyDescent="0.2">
      <c r="AA318" s="96" t="str">
        <f t="shared" si="4"/>
        <v/>
      </c>
    </row>
    <row r="319" spans="27:27" x14ac:dyDescent="0.2">
      <c r="AA319" s="96" t="str">
        <f t="shared" si="4"/>
        <v/>
      </c>
    </row>
    <row r="320" spans="27:27" x14ac:dyDescent="0.2">
      <c r="AA320" s="96" t="str">
        <f t="shared" si="4"/>
        <v/>
      </c>
    </row>
    <row r="321" spans="27:27" x14ac:dyDescent="0.2">
      <c r="AA321" s="96" t="str">
        <f t="shared" si="4"/>
        <v/>
      </c>
    </row>
    <row r="322" spans="27:27" x14ac:dyDescent="0.2">
      <c r="AA322" s="96" t="str">
        <f t="shared" si="4"/>
        <v/>
      </c>
    </row>
    <row r="323" spans="27:27" x14ac:dyDescent="0.2">
      <c r="AA323" s="96" t="str">
        <f t="shared" ref="AA323:AA386" si="5">IF(A323="","",CONCATENATE(A323,B323,C323,D323,F323,I323,J323,K323,W323))</f>
        <v/>
      </c>
    </row>
    <row r="324" spans="27:27" x14ac:dyDescent="0.2">
      <c r="AA324" s="96" t="str">
        <f t="shared" si="5"/>
        <v/>
      </c>
    </row>
    <row r="325" spans="27:27" x14ac:dyDescent="0.2">
      <c r="AA325" s="96" t="str">
        <f t="shared" si="5"/>
        <v/>
      </c>
    </row>
    <row r="326" spans="27:27" x14ac:dyDescent="0.2">
      <c r="AA326" s="96" t="str">
        <f t="shared" si="5"/>
        <v/>
      </c>
    </row>
    <row r="327" spans="27:27" x14ac:dyDescent="0.2">
      <c r="AA327" s="96" t="str">
        <f t="shared" si="5"/>
        <v/>
      </c>
    </row>
    <row r="328" spans="27:27" x14ac:dyDescent="0.2">
      <c r="AA328" s="96" t="str">
        <f t="shared" si="5"/>
        <v/>
      </c>
    </row>
    <row r="329" spans="27:27" x14ac:dyDescent="0.2">
      <c r="AA329" s="96" t="str">
        <f t="shared" si="5"/>
        <v/>
      </c>
    </row>
    <row r="330" spans="27:27" x14ac:dyDescent="0.2">
      <c r="AA330" s="96" t="str">
        <f t="shared" si="5"/>
        <v/>
      </c>
    </row>
    <row r="331" spans="27:27" x14ac:dyDescent="0.2">
      <c r="AA331" s="96" t="str">
        <f t="shared" si="5"/>
        <v/>
      </c>
    </row>
    <row r="332" spans="27:27" x14ac:dyDescent="0.2">
      <c r="AA332" s="96" t="str">
        <f t="shared" si="5"/>
        <v/>
      </c>
    </row>
    <row r="333" spans="27:27" x14ac:dyDescent="0.2">
      <c r="AA333" s="96" t="str">
        <f t="shared" si="5"/>
        <v/>
      </c>
    </row>
    <row r="334" spans="27:27" x14ac:dyDescent="0.2">
      <c r="AA334" s="96" t="str">
        <f t="shared" si="5"/>
        <v/>
      </c>
    </row>
    <row r="335" spans="27:27" x14ac:dyDescent="0.2">
      <c r="AA335" s="96" t="str">
        <f t="shared" si="5"/>
        <v/>
      </c>
    </row>
    <row r="336" spans="27:27" x14ac:dyDescent="0.2">
      <c r="AA336" s="96" t="str">
        <f t="shared" si="5"/>
        <v/>
      </c>
    </row>
    <row r="337" spans="27:27" x14ac:dyDescent="0.2">
      <c r="AA337" s="96" t="str">
        <f t="shared" si="5"/>
        <v/>
      </c>
    </row>
    <row r="338" spans="27:27" x14ac:dyDescent="0.2">
      <c r="AA338" s="96" t="str">
        <f t="shared" si="5"/>
        <v/>
      </c>
    </row>
    <row r="339" spans="27:27" x14ac:dyDescent="0.2">
      <c r="AA339" s="96" t="str">
        <f t="shared" si="5"/>
        <v/>
      </c>
    </row>
    <row r="340" spans="27:27" x14ac:dyDescent="0.2">
      <c r="AA340" s="96" t="str">
        <f t="shared" si="5"/>
        <v/>
      </c>
    </row>
    <row r="341" spans="27:27" x14ac:dyDescent="0.2">
      <c r="AA341" s="96" t="str">
        <f t="shared" si="5"/>
        <v/>
      </c>
    </row>
    <row r="342" spans="27:27" x14ac:dyDescent="0.2">
      <c r="AA342" s="96" t="str">
        <f t="shared" si="5"/>
        <v/>
      </c>
    </row>
    <row r="343" spans="27:27" x14ac:dyDescent="0.2">
      <c r="AA343" s="96" t="str">
        <f t="shared" si="5"/>
        <v/>
      </c>
    </row>
    <row r="344" spans="27:27" x14ac:dyDescent="0.2">
      <c r="AA344" s="96" t="str">
        <f t="shared" si="5"/>
        <v/>
      </c>
    </row>
    <row r="345" spans="27:27" x14ac:dyDescent="0.2">
      <c r="AA345" s="96" t="str">
        <f t="shared" si="5"/>
        <v/>
      </c>
    </row>
    <row r="346" spans="27:27" x14ac:dyDescent="0.2">
      <c r="AA346" s="96" t="str">
        <f t="shared" si="5"/>
        <v/>
      </c>
    </row>
    <row r="347" spans="27:27" x14ac:dyDescent="0.2">
      <c r="AA347" s="96" t="str">
        <f t="shared" si="5"/>
        <v/>
      </c>
    </row>
    <row r="348" spans="27:27" x14ac:dyDescent="0.2">
      <c r="AA348" s="96" t="str">
        <f t="shared" si="5"/>
        <v/>
      </c>
    </row>
    <row r="349" spans="27:27" x14ac:dyDescent="0.2">
      <c r="AA349" s="96" t="str">
        <f t="shared" si="5"/>
        <v/>
      </c>
    </row>
    <row r="350" spans="27:27" x14ac:dyDescent="0.2">
      <c r="AA350" s="96" t="str">
        <f t="shared" si="5"/>
        <v/>
      </c>
    </row>
    <row r="351" spans="27:27" x14ac:dyDescent="0.2">
      <c r="AA351" s="96" t="str">
        <f t="shared" si="5"/>
        <v/>
      </c>
    </row>
    <row r="352" spans="27:27" x14ac:dyDescent="0.2">
      <c r="AA352" s="96" t="str">
        <f t="shared" si="5"/>
        <v/>
      </c>
    </row>
    <row r="353" spans="27:27" x14ac:dyDescent="0.2">
      <c r="AA353" s="96" t="str">
        <f t="shared" si="5"/>
        <v/>
      </c>
    </row>
    <row r="354" spans="27:27" x14ac:dyDescent="0.2">
      <c r="AA354" s="96" t="str">
        <f t="shared" si="5"/>
        <v/>
      </c>
    </row>
    <row r="355" spans="27:27" x14ac:dyDescent="0.2">
      <c r="AA355" s="96" t="str">
        <f t="shared" si="5"/>
        <v/>
      </c>
    </row>
    <row r="356" spans="27:27" x14ac:dyDescent="0.2">
      <c r="AA356" s="96" t="str">
        <f t="shared" si="5"/>
        <v/>
      </c>
    </row>
    <row r="357" spans="27:27" x14ac:dyDescent="0.2">
      <c r="AA357" s="96" t="str">
        <f t="shared" si="5"/>
        <v/>
      </c>
    </row>
    <row r="358" spans="27:27" x14ac:dyDescent="0.2">
      <c r="AA358" s="96" t="str">
        <f t="shared" si="5"/>
        <v/>
      </c>
    </row>
    <row r="359" spans="27:27" x14ac:dyDescent="0.2">
      <c r="AA359" s="96" t="str">
        <f t="shared" si="5"/>
        <v/>
      </c>
    </row>
    <row r="360" spans="27:27" x14ac:dyDescent="0.2">
      <c r="AA360" s="96" t="str">
        <f t="shared" si="5"/>
        <v/>
      </c>
    </row>
    <row r="361" spans="27:27" x14ac:dyDescent="0.2">
      <c r="AA361" s="96" t="str">
        <f t="shared" si="5"/>
        <v/>
      </c>
    </row>
    <row r="362" spans="27:27" x14ac:dyDescent="0.2">
      <c r="AA362" s="96" t="str">
        <f t="shared" si="5"/>
        <v/>
      </c>
    </row>
    <row r="363" spans="27:27" x14ac:dyDescent="0.2">
      <c r="AA363" s="96" t="str">
        <f t="shared" si="5"/>
        <v/>
      </c>
    </row>
    <row r="364" spans="27:27" x14ac:dyDescent="0.2">
      <c r="AA364" s="96" t="str">
        <f t="shared" si="5"/>
        <v/>
      </c>
    </row>
    <row r="365" spans="27:27" x14ac:dyDescent="0.2">
      <c r="AA365" s="96" t="str">
        <f t="shared" si="5"/>
        <v/>
      </c>
    </row>
    <row r="366" spans="27:27" x14ac:dyDescent="0.2">
      <c r="AA366" s="96" t="str">
        <f t="shared" si="5"/>
        <v/>
      </c>
    </row>
    <row r="367" spans="27:27" x14ac:dyDescent="0.2">
      <c r="AA367" s="96" t="str">
        <f t="shared" si="5"/>
        <v/>
      </c>
    </row>
    <row r="368" spans="27:27" x14ac:dyDescent="0.2">
      <c r="AA368" s="96" t="str">
        <f t="shared" si="5"/>
        <v/>
      </c>
    </row>
    <row r="369" spans="27:27" x14ac:dyDescent="0.2">
      <c r="AA369" s="96" t="str">
        <f t="shared" si="5"/>
        <v/>
      </c>
    </row>
    <row r="370" spans="27:27" x14ac:dyDescent="0.2">
      <c r="AA370" s="96" t="str">
        <f t="shared" si="5"/>
        <v/>
      </c>
    </row>
    <row r="371" spans="27:27" x14ac:dyDescent="0.2">
      <c r="AA371" s="96" t="str">
        <f t="shared" si="5"/>
        <v/>
      </c>
    </row>
    <row r="372" spans="27:27" x14ac:dyDescent="0.2">
      <c r="AA372" s="96" t="str">
        <f t="shared" si="5"/>
        <v/>
      </c>
    </row>
    <row r="373" spans="27:27" x14ac:dyDescent="0.2">
      <c r="AA373" s="96" t="str">
        <f t="shared" si="5"/>
        <v/>
      </c>
    </row>
    <row r="374" spans="27:27" x14ac:dyDescent="0.2">
      <c r="AA374" s="96" t="str">
        <f t="shared" si="5"/>
        <v/>
      </c>
    </row>
    <row r="375" spans="27:27" x14ac:dyDescent="0.2">
      <c r="AA375" s="96" t="str">
        <f t="shared" si="5"/>
        <v/>
      </c>
    </row>
    <row r="376" spans="27:27" x14ac:dyDescent="0.2">
      <c r="AA376" s="96" t="str">
        <f t="shared" si="5"/>
        <v/>
      </c>
    </row>
    <row r="377" spans="27:27" x14ac:dyDescent="0.2">
      <c r="AA377" s="96" t="str">
        <f t="shared" si="5"/>
        <v/>
      </c>
    </row>
    <row r="378" spans="27:27" x14ac:dyDescent="0.2">
      <c r="AA378" s="96" t="str">
        <f t="shared" si="5"/>
        <v/>
      </c>
    </row>
    <row r="379" spans="27:27" x14ac:dyDescent="0.2">
      <c r="AA379" s="96" t="str">
        <f t="shared" si="5"/>
        <v/>
      </c>
    </row>
    <row r="380" spans="27:27" x14ac:dyDescent="0.2">
      <c r="AA380" s="96" t="str">
        <f t="shared" si="5"/>
        <v/>
      </c>
    </row>
    <row r="381" spans="27:27" x14ac:dyDescent="0.2">
      <c r="AA381" s="96" t="str">
        <f t="shared" si="5"/>
        <v/>
      </c>
    </row>
    <row r="382" spans="27:27" x14ac:dyDescent="0.2">
      <c r="AA382" s="96" t="str">
        <f t="shared" si="5"/>
        <v/>
      </c>
    </row>
    <row r="383" spans="27:27" x14ac:dyDescent="0.2">
      <c r="AA383" s="96" t="str">
        <f t="shared" si="5"/>
        <v/>
      </c>
    </row>
    <row r="384" spans="27:27" x14ac:dyDescent="0.2">
      <c r="AA384" s="96" t="str">
        <f t="shared" si="5"/>
        <v/>
      </c>
    </row>
    <row r="385" spans="27:27" x14ac:dyDescent="0.2">
      <c r="AA385" s="96" t="str">
        <f t="shared" si="5"/>
        <v/>
      </c>
    </row>
    <row r="386" spans="27:27" x14ac:dyDescent="0.2">
      <c r="AA386" s="96" t="str">
        <f t="shared" si="5"/>
        <v/>
      </c>
    </row>
    <row r="387" spans="27:27" x14ac:dyDescent="0.2">
      <c r="AA387" s="96" t="str">
        <f t="shared" ref="AA387:AA450" si="6">IF(A387="","",CONCATENATE(A387,B387,C387,D387,F387,I387,J387,K387,W387))</f>
        <v/>
      </c>
    </row>
    <row r="388" spans="27:27" x14ac:dyDescent="0.2">
      <c r="AA388" s="96" t="str">
        <f t="shared" si="6"/>
        <v/>
      </c>
    </row>
    <row r="389" spans="27:27" x14ac:dyDescent="0.2">
      <c r="AA389" s="96" t="str">
        <f t="shared" si="6"/>
        <v/>
      </c>
    </row>
    <row r="390" spans="27:27" x14ac:dyDescent="0.2">
      <c r="AA390" s="96" t="str">
        <f t="shared" si="6"/>
        <v/>
      </c>
    </row>
    <row r="391" spans="27:27" x14ac:dyDescent="0.2">
      <c r="AA391" s="96" t="str">
        <f t="shared" si="6"/>
        <v/>
      </c>
    </row>
    <row r="392" spans="27:27" x14ac:dyDescent="0.2">
      <c r="AA392" s="96" t="str">
        <f t="shared" si="6"/>
        <v/>
      </c>
    </row>
    <row r="393" spans="27:27" x14ac:dyDescent="0.2">
      <c r="AA393" s="96" t="str">
        <f t="shared" si="6"/>
        <v/>
      </c>
    </row>
    <row r="394" spans="27:27" x14ac:dyDescent="0.2">
      <c r="AA394" s="96" t="str">
        <f t="shared" si="6"/>
        <v/>
      </c>
    </row>
    <row r="395" spans="27:27" x14ac:dyDescent="0.2">
      <c r="AA395" s="96" t="str">
        <f t="shared" si="6"/>
        <v/>
      </c>
    </row>
    <row r="396" spans="27:27" x14ac:dyDescent="0.2">
      <c r="AA396" s="96" t="str">
        <f t="shared" si="6"/>
        <v/>
      </c>
    </row>
    <row r="397" spans="27:27" x14ac:dyDescent="0.2">
      <c r="AA397" s="96" t="str">
        <f t="shared" si="6"/>
        <v/>
      </c>
    </row>
    <row r="398" spans="27:27" x14ac:dyDescent="0.2">
      <c r="AA398" s="96" t="str">
        <f t="shared" si="6"/>
        <v/>
      </c>
    </row>
    <row r="399" spans="27:27" x14ac:dyDescent="0.2">
      <c r="AA399" s="96" t="str">
        <f t="shared" si="6"/>
        <v/>
      </c>
    </row>
    <row r="400" spans="27:27" x14ac:dyDescent="0.2">
      <c r="AA400" s="96" t="str">
        <f t="shared" si="6"/>
        <v/>
      </c>
    </row>
    <row r="401" spans="27:27" x14ac:dyDescent="0.2">
      <c r="AA401" s="96" t="str">
        <f t="shared" si="6"/>
        <v/>
      </c>
    </row>
    <row r="402" spans="27:27" x14ac:dyDescent="0.2">
      <c r="AA402" s="96" t="str">
        <f t="shared" si="6"/>
        <v/>
      </c>
    </row>
    <row r="403" spans="27:27" x14ac:dyDescent="0.2">
      <c r="AA403" s="96" t="str">
        <f t="shared" si="6"/>
        <v/>
      </c>
    </row>
    <row r="404" spans="27:27" x14ac:dyDescent="0.2">
      <c r="AA404" s="96" t="str">
        <f t="shared" si="6"/>
        <v/>
      </c>
    </row>
    <row r="405" spans="27:27" x14ac:dyDescent="0.2">
      <c r="AA405" s="96" t="str">
        <f t="shared" si="6"/>
        <v/>
      </c>
    </row>
    <row r="406" spans="27:27" x14ac:dyDescent="0.2">
      <c r="AA406" s="96" t="str">
        <f t="shared" si="6"/>
        <v/>
      </c>
    </row>
    <row r="407" spans="27:27" x14ac:dyDescent="0.2">
      <c r="AA407" s="96" t="str">
        <f t="shared" si="6"/>
        <v/>
      </c>
    </row>
    <row r="408" spans="27:27" x14ac:dyDescent="0.2">
      <c r="AA408" s="96" t="str">
        <f t="shared" si="6"/>
        <v/>
      </c>
    </row>
    <row r="409" spans="27:27" x14ac:dyDescent="0.2">
      <c r="AA409" s="96" t="str">
        <f t="shared" si="6"/>
        <v/>
      </c>
    </row>
    <row r="410" spans="27:27" x14ac:dyDescent="0.2">
      <c r="AA410" s="96" t="str">
        <f t="shared" si="6"/>
        <v/>
      </c>
    </row>
    <row r="411" spans="27:27" x14ac:dyDescent="0.2">
      <c r="AA411" s="96" t="str">
        <f t="shared" si="6"/>
        <v/>
      </c>
    </row>
    <row r="412" spans="27:27" x14ac:dyDescent="0.2">
      <c r="AA412" s="96" t="str">
        <f t="shared" si="6"/>
        <v/>
      </c>
    </row>
    <row r="413" spans="27:27" x14ac:dyDescent="0.2">
      <c r="AA413" s="96" t="str">
        <f t="shared" si="6"/>
        <v/>
      </c>
    </row>
    <row r="414" spans="27:27" x14ac:dyDescent="0.2">
      <c r="AA414" s="96" t="str">
        <f t="shared" si="6"/>
        <v/>
      </c>
    </row>
    <row r="415" spans="27:27" x14ac:dyDescent="0.2">
      <c r="AA415" s="96" t="str">
        <f t="shared" si="6"/>
        <v/>
      </c>
    </row>
    <row r="416" spans="27:27" x14ac:dyDescent="0.2">
      <c r="AA416" s="96" t="str">
        <f t="shared" si="6"/>
        <v/>
      </c>
    </row>
    <row r="417" spans="27:27" x14ac:dyDescent="0.2">
      <c r="AA417" s="96" t="str">
        <f t="shared" si="6"/>
        <v/>
      </c>
    </row>
    <row r="418" spans="27:27" x14ac:dyDescent="0.2">
      <c r="AA418" s="96" t="str">
        <f t="shared" si="6"/>
        <v/>
      </c>
    </row>
    <row r="419" spans="27:27" x14ac:dyDescent="0.2">
      <c r="AA419" s="96" t="str">
        <f t="shared" si="6"/>
        <v/>
      </c>
    </row>
    <row r="420" spans="27:27" x14ac:dyDescent="0.2">
      <c r="AA420" s="96" t="str">
        <f t="shared" si="6"/>
        <v/>
      </c>
    </row>
    <row r="421" spans="27:27" x14ac:dyDescent="0.2">
      <c r="AA421" s="96" t="str">
        <f t="shared" si="6"/>
        <v/>
      </c>
    </row>
    <row r="422" spans="27:27" x14ac:dyDescent="0.2">
      <c r="AA422" s="96" t="str">
        <f t="shared" si="6"/>
        <v/>
      </c>
    </row>
    <row r="423" spans="27:27" x14ac:dyDescent="0.2">
      <c r="AA423" s="96" t="str">
        <f t="shared" si="6"/>
        <v/>
      </c>
    </row>
    <row r="424" spans="27:27" x14ac:dyDescent="0.2">
      <c r="AA424" s="96" t="str">
        <f t="shared" si="6"/>
        <v/>
      </c>
    </row>
    <row r="425" spans="27:27" x14ac:dyDescent="0.2">
      <c r="AA425" s="96" t="str">
        <f t="shared" si="6"/>
        <v/>
      </c>
    </row>
    <row r="426" spans="27:27" x14ac:dyDescent="0.2">
      <c r="AA426" s="96" t="str">
        <f t="shared" si="6"/>
        <v/>
      </c>
    </row>
    <row r="427" spans="27:27" x14ac:dyDescent="0.2">
      <c r="AA427" s="96" t="str">
        <f t="shared" si="6"/>
        <v/>
      </c>
    </row>
    <row r="428" spans="27:27" x14ac:dyDescent="0.2">
      <c r="AA428" s="96" t="str">
        <f t="shared" si="6"/>
        <v/>
      </c>
    </row>
    <row r="429" spans="27:27" x14ac:dyDescent="0.2">
      <c r="AA429" s="96" t="str">
        <f t="shared" si="6"/>
        <v/>
      </c>
    </row>
    <row r="430" spans="27:27" x14ac:dyDescent="0.2">
      <c r="AA430" s="96" t="str">
        <f t="shared" si="6"/>
        <v/>
      </c>
    </row>
    <row r="431" spans="27:27" x14ac:dyDescent="0.2">
      <c r="AA431" s="96" t="str">
        <f t="shared" si="6"/>
        <v/>
      </c>
    </row>
    <row r="432" spans="27:27" x14ac:dyDescent="0.2">
      <c r="AA432" s="96" t="str">
        <f t="shared" si="6"/>
        <v/>
      </c>
    </row>
    <row r="433" spans="27:27" x14ac:dyDescent="0.2">
      <c r="AA433" s="96" t="str">
        <f t="shared" si="6"/>
        <v/>
      </c>
    </row>
    <row r="434" spans="27:27" x14ac:dyDescent="0.2">
      <c r="AA434" s="96" t="str">
        <f t="shared" si="6"/>
        <v/>
      </c>
    </row>
    <row r="435" spans="27:27" x14ac:dyDescent="0.2">
      <c r="AA435" s="96" t="str">
        <f t="shared" si="6"/>
        <v/>
      </c>
    </row>
    <row r="436" spans="27:27" x14ac:dyDescent="0.2">
      <c r="AA436" s="96" t="str">
        <f t="shared" si="6"/>
        <v/>
      </c>
    </row>
    <row r="437" spans="27:27" x14ac:dyDescent="0.2">
      <c r="AA437" s="96" t="str">
        <f t="shared" si="6"/>
        <v/>
      </c>
    </row>
    <row r="438" spans="27:27" x14ac:dyDescent="0.2">
      <c r="AA438" s="96" t="str">
        <f t="shared" si="6"/>
        <v/>
      </c>
    </row>
    <row r="439" spans="27:27" x14ac:dyDescent="0.2">
      <c r="AA439" s="96" t="str">
        <f t="shared" si="6"/>
        <v/>
      </c>
    </row>
    <row r="440" spans="27:27" x14ac:dyDescent="0.2">
      <c r="AA440" s="96" t="str">
        <f t="shared" si="6"/>
        <v/>
      </c>
    </row>
    <row r="441" spans="27:27" x14ac:dyDescent="0.2">
      <c r="AA441" s="96" t="str">
        <f t="shared" si="6"/>
        <v/>
      </c>
    </row>
    <row r="442" spans="27:27" x14ac:dyDescent="0.2">
      <c r="AA442" s="96" t="str">
        <f t="shared" si="6"/>
        <v/>
      </c>
    </row>
    <row r="443" spans="27:27" x14ac:dyDescent="0.2">
      <c r="AA443" s="96" t="str">
        <f t="shared" si="6"/>
        <v/>
      </c>
    </row>
    <row r="444" spans="27:27" x14ac:dyDescent="0.2">
      <c r="AA444" s="96" t="str">
        <f t="shared" si="6"/>
        <v/>
      </c>
    </row>
    <row r="445" spans="27:27" x14ac:dyDescent="0.2">
      <c r="AA445" s="96" t="str">
        <f t="shared" si="6"/>
        <v/>
      </c>
    </row>
    <row r="446" spans="27:27" x14ac:dyDescent="0.2">
      <c r="AA446" s="96" t="str">
        <f t="shared" si="6"/>
        <v/>
      </c>
    </row>
    <row r="447" spans="27:27" x14ac:dyDescent="0.2">
      <c r="AA447" s="96" t="str">
        <f t="shared" si="6"/>
        <v/>
      </c>
    </row>
    <row r="448" spans="27:27" x14ac:dyDescent="0.2">
      <c r="AA448" s="96" t="str">
        <f t="shared" si="6"/>
        <v/>
      </c>
    </row>
    <row r="449" spans="27:27" x14ac:dyDescent="0.2">
      <c r="AA449" s="96" t="str">
        <f t="shared" si="6"/>
        <v/>
      </c>
    </row>
    <row r="450" spans="27:27" x14ac:dyDescent="0.2">
      <c r="AA450" s="96" t="str">
        <f t="shared" si="6"/>
        <v/>
      </c>
    </row>
    <row r="451" spans="27:27" x14ac:dyDescent="0.2">
      <c r="AA451" s="96" t="str">
        <f t="shared" ref="AA451:AA514" si="7">IF(A451="","",CONCATENATE(A451,B451,C451,D451,F451,I451,J451,K451,W451))</f>
        <v/>
      </c>
    </row>
    <row r="452" spans="27:27" x14ac:dyDescent="0.2">
      <c r="AA452" s="96" t="str">
        <f t="shared" si="7"/>
        <v/>
      </c>
    </row>
    <row r="453" spans="27:27" x14ac:dyDescent="0.2">
      <c r="AA453" s="96" t="str">
        <f t="shared" si="7"/>
        <v/>
      </c>
    </row>
    <row r="454" spans="27:27" x14ac:dyDescent="0.2">
      <c r="AA454" s="96" t="str">
        <f t="shared" si="7"/>
        <v/>
      </c>
    </row>
    <row r="455" spans="27:27" x14ac:dyDescent="0.2">
      <c r="AA455" s="96" t="str">
        <f t="shared" si="7"/>
        <v/>
      </c>
    </row>
    <row r="456" spans="27:27" x14ac:dyDescent="0.2">
      <c r="AA456" s="96" t="str">
        <f t="shared" si="7"/>
        <v/>
      </c>
    </row>
    <row r="457" spans="27:27" x14ac:dyDescent="0.2">
      <c r="AA457" s="96" t="str">
        <f t="shared" si="7"/>
        <v/>
      </c>
    </row>
    <row r="458" spans="27:27" x14ac:dyDescent="0.2">
      <c r="AA458" s="96" t="str">
        <f t="shared" si="7"/>
        <v/>
      </c>
    </row>
    <row r="459" spans="27:27" x14ac:dyDescent="0.2">
      <c r="AA459" s="96" t="str">
        <f t="shared" si="7"/>
        <v/>
      </c>
    </row>
    <row r="460" spans="27:27" x14ac:dyDescent="0.2">
      <c r="AA460" s="96" t="str">
        <f t="shared" si="7"/>
        <v/>
      </c>
    </row>
    <row r="461" spans="27:27" x14ac:dyDescent="0.2">
      <c r="AA461" s="96" t="str">
        <f t="shared" si="7"/>
        <v/>
      </c>
    </row>
    <row r="462" spans="27:27" x14ac:dyDescent="0.2">
      <c r="AA462" s="96" t="str">
        <f t="shared" si="7"/>
        <v/>
      </c>
    </row>
    <row r="463" spans="27:27" x14ac:dyDescent="0.2">
      <c r="AA463" s="96" t="str">
        <f t="shared" si="7"/>
        <v/>
      </c>
    </row>
    <row r="464" spans="27:27" x14ac:dyDescent="0.2">
      <c r="AA464" s="96" t="str">
        <f t="shared" si="7"/>
        <v/>
      </c>
    </row>
    <row r="465" spans="27:27" x14ac:dyDescent="0.2">
      <c r="AA465" s="96" t="str">
        <f t="shared" si="7"/>
        <v/>
      </c>
    </row>
    <row r="466" spans="27:27" x14ac:dyDescent="0.2">
      <c r="AA466" s="96" t="str">
        <f t="shared" si="7"/>
        <v/>
      </c>
    </row>
    <row r="467" spans="27:27" x14ac:dyDescent="0.2">
      <c r="AA467" s="96" t="str">
        <f t="shared" si="7"/>
        <v/>
      </c>
    </row>
    <row r="468" spans="27:27" x14ac:dyDescent="0.2">
      <c r="AA468" s="96" t="str">
        <f t="shared" si="7"/>
        <v/>
      </c>
    </row>
    <row r="469" spans="27:27" x14ac:dyDescent="0.2">
      <c r="AA469" s="96" t="str">
        <f t="shared" si="7"/>
        <v/>
      </c>
    </row>
    <row r="470" spans="27:27" x14ac:dyDescent="0.2">
      <c r="AA470" s="96" t="str">
        <f t="shared" si="7"/>
        <v/>
      </c>
    </row>
    <row r="471" spans="27:27" x14ac:dyDescent="0.2">
      <c r="AA471" s="96" t="str">
        <f t="shared" si="7"/>
        <v/>
      </c>
    </row>
    <row r="472" spans="27:27" x14ac:dyDescent="0.2">
      <c r="AA472" s="96" t="str">
        <f t="shared" si="7"/>
        <v/>
      </c>
    </row>
    <row r="473" spans="27:27" x14ac:dyDescent="0.2">
      <c r="AA473" s="96" t="str">
        <f t="shared" si="7"/>
        <v/>
      </c>
    </row>
    <row r="474" spans="27:27" x14ac:dyDescent="0.2">
      <c r="AA474" s="96" t="str">
        <f t="shared" si="7"/>
        <v/>
      </c>
    </row>
    <row r="475" spans="27:27" x14ac:dyDescent="0.2">
      <c r="AA475" s="96" t="str">
        <f t="shared" si="7"/>
        <v/>
      </c>
    </row>
    <row r="476" spans="27:27" x14ac:dyDescent="0.2">
      <c r="AA476" s="96" t="str">
        <f t="shared" si="7"/>
        <v/>
      </c>
    </row>
    <row r="477" spans="27:27" x14ac:dyDescent="0.2">
      <c r="AA477" s="96" t="str">
        <f t="shared" si="7"/>
        <v/>
      </c>
    </row>
    <row r="478" spans="27:27" x14ac:dyDescent="0.2">
      <c r="AA478" s="96" t="str">
        <f t="shared" si="7"/>
        <v/>
      </c>
    </row>
    <row r="479" spans="27:27" x14ac:dyDescent="0.2">
      <c r="AA479" s="96" t="str">
        <f t="shared" si="7"/>
        <v/>
      </c>
    </row>
    <row r="480" spans="27:27" x14ac:dyDescent="0.2">
      <c r="AA480" s="96" t="str">
        <f t="shared" si="7"/>
        <v/>
      </c>
    </row>
    <row r="481" spans="27:27" x14ac:dyDescent="0.2">
      <c r="AA481" s="96" t="str">
        <f t="shared" si="7"/>
        <v/>
      </c>
    </row>
    <row r="482" spans="27:27" x14ac:dyDescent="0.2">
      <c r="AA482" s="96" t="str">
        <f t="shared" si="7"/>
        <v/>
      </c>
    </row>
    <row r="483" spans="27:27" x14ac:dyDescent="0.2">
      <c r="AA483" s="96" t="str">
        <f t="shared" si="7"/>
        <v/>
      </c>
    </row>
    <row r="484" spans="27:27" x14ac:dyDescent="0.2">
      <c r="AA484" s="96" t="str">
        <f t="shared" si="7"/>
        <v/>
      </c>
    </row>
    <row r="485" spans="27:27" x14ac:dyDescent="0.2">
      <c r="AA485" s="96" t="str">
        <f t="shared" si="7"/>
        <v/>
      </c>
    </row>
    <row r="486" spans="27:27" x14ac:dyDescent="0.2">
      <c r="AA486" s="96" t="str">
        <f t="shared" si="7"/>
        <v/>
      </c>
    </row>
    <row r="487" spans="27:27" x14ac:dyDescent="0.2">
      <c r="AA487" s="96" t="str">
        <f t="shared" si="7"/>
        <v/>
      </c>
    </row>
    <row r="488" spans="27:27" x14ac:dyDescent="0.2">
      <c r="AA488" s="96" t="str">
        <f t="shared" si="7"/>
        <v/>
      </c>
    </row>
    <row r="489" spans="27:27" x14ac:dyDescent="0.2">
      <c r="AA489" s="96" t="str">
        <f t="shared" si="7"/>
        <v/>
      </c>
    </row>
    <row r="490" spans="27:27" x14ac:dyDescent="0.2">
      <c r="AA490" s="96" t="str">
        <f t="shared" si="7"/>
        <v/>
      </c>
    </row>
    <row r="491" spans="27:27" x14ac:dyDescent="0.2">
      <c r="AA491" s="96" t="str">
        <f t="shared" si="7"/>
        <v/>
      </c>
    </row>
    <row r="492" spans="27:27" x14ac:dyDescent="0.2">
      <c r="AA492" s="96" t="str">
        <f t="shared" si="7"/>
        <v/>
      </c>
    </row>
    <row r="493" spans="27:27" x14ac:dyDescent="0.2">
      <c r="AA493" s="96" t="str">
        <f t="shared" si="7"/>
        <v/>
      </c>
    </row>
    <row r="494" spans="27:27" x14ac:dyDescent="0.2">
      <c r="AA494" s="96" t="str">
        <f t="shared" si="7"/>
        <v/>
      </c>
    </row>
    <row r="495" spans="27:27" x14ac:dyDescent="0.2">
      <c r="AA495" s="96" t="str">
        <f t="shared" si="7"/>
        <v/>
      </c>
    </row>
    <row r="496" spans="27:27" x14ac:dyDescent="0.2">
      <c r="AA496" s="96" t="str">
        <f t="shared" si="7"/>
        <v/>
      </c>
    </row>
    <row r="497" spans="27:27" x14ac:dyDescent="0.2">
      <c r="AA497" s="96" t="str">
        <f t="shared" si="7"/>
        <v/>
      </c>
    </row>
    <row r="498" spans="27:27" x14ac:dyDescent="0.2">
      <c r="AA498" s="96" t="str">
        <f t="shared" si="7"/>
        <v/>
      </c>
    </row>
    <row r="499" spans="27:27" x14ac:dyDescent="0.2">
      <c r="AA499" s="96" t="str">
        <f t="shared" si="7"/>
        <v/>
      </c>
    </row>
    <row r="500" spans="27:27" x14ac:dyDescent="0.2">
      <c r="AA500" s="96" t="str">
        <f t="shared" si="7"/>
        <v/>
      </c>
    </row>
    <row r="501" spans="27:27" x14ac:dyDescent="0.2">
      <c r="AA501" s="96" t="str">
        <f t="shared" si="7"/>
        <v/>
      </c>
    </row>
    <row r="502" spans="27:27" x14ac:dyDescent="0.2">
      <c r="AA502" s="96" t="str">
        <f t="shared" si="7"/>
        <v/>
      </c>
    </row>
    <row r="503" spans="27:27" x14ac:dyDescent="0.2">
      <c r="AA503" s="96" t="str">
        <f t="shared" si="7"/>
        <v/>
      </c>
    </row>
    <row r="504" spans="27:27" x14ac:dyDescent="0.2">
      <c r="AA504" s="96" t="str">
        <f t="shared" si="7"/>
        <v/>
      </c>
    </row>
    <row r="505" spans="27:27" x14ac:dyDescent="0.2">
      <c r="AA505" s="96" t="str">
        <f t="shared" si="7"/>
        <v/>
      </c>
    </row>
    <row r="506" spans="27:27" x14ac:dyDescent="0.2">
      <c r="AA506" s="96" t="str">
        <f t="shared" si="7"/>
        <v/>
      </c>
    </row>
    <row r="507" spans="27:27" x14ac:dyDescent="0.2">
      <c r="AA507" s="96" t="str">
        <f t="shared" si="7"/>
        <v/>
      </c>
    </row>
    <row r="508" spans="27:27" x14ac:dyDescent="0.2">
      <c r="AA508" s="96" t="str">
        <f t="shared" si="7"/>
        <v/>
      </c>
    </row>
    <row r="509" spans="27:27" x14ac:dyDescent="0.2">
      <c r="AA509" s="96" t="str">
        <f t="shared" si="7"/>
        <v/>
      </c>
    </row>
    <row r="510" spans="27:27" x14ac:dyDescent="0.2">
      <c r="AA510" s="96" t="str">
        <f t="shared" si="7"/>
        <v/>
      </c>
    </row>
    <row r="511" spans="27:27" x14ac:dyDescent="0.2">
      <c r="AA511" s="96" t="str">
        <f t="shared" si="7"/>
        <v/>
      </c>
    </row>
    <row r="512" spans="27:27" x14ac:dyDescent="0.2">
      <c r="AA512" s="96" t="str">
        <f t="shared" si="7"/>
        <v/>
      </c>
    </row>
    <row r="513" spans="27:27" x14ac:dyDescent="0.2">
      <c r="AA513" s="96" t="str">
        <f t="shared" si="7"/>
        <v/>
      </c>
    </row>
    <row r="514" spans="27:27" x14ac:dyDescent="0.2">
      <c r="AA514" s="96" t="str">
        <f t="shared" si="7"/>
        <v/>
      </c>
    </row>
    <row r="515" spans="27:27" x14ac:dyDescent="0.2">
      <c r="AA515" s="96" t="str">
        <f t="shared" ref="AA515:AA578" si="8">IF(A515="","",CONCATENATE(A515,B515,C515,D515,F515,I515,J515,K515,W515))</f>
        <v/>
      </c>
    </row>
    <row r="516" spans="27:27" x14ac:dyDescent="0.2">
      <c r="AA516" s="96" t="str">
        <f t="shared" si="8"/>
        <v/>
      </c>
    </row>
    <row r="517" spans="27:27" x14ac:dyDescent="0.2">
      <c r="AA517" s="96" t="str">
        <f t="shared" si="8"/>
        <v/>
      </c>
    </row>
    <row r="518" spans="27:27" x14ac:dyDescent="0.2">
      <c r="AA518" s="96" t="str">
        <f t="shared" si="8"/>
        <v/>
      </c>
    </row>
    <row r="519" spans="27:27" x14ac:dyDescent="0.2">
      <c r="AA519" s="96" t="str">
        <f t="shared" si="8"/>
        <v/>
      </c>
    </row>
    <row r="520" spans="27:27" x14ac:dyDescent="0.2">
      <c r="AA520" s="96" t="str">
        <f t="shared" si="8"/>
        <v/>
      </c>
    </row>
    <row r="521" spans="27:27" x14ac:dyDescent="0.2">
      <c r="AA521" s="96" t="str">
        <f t="shared" si="8"/>
        <v/>
      </c>
    </row>
    <row r="522" spans="27:27" x14ac:dyDescent="0.2">
      <c r="AA522" s="96" t="str">
        <f t="shared" si="8"/>
        <v/>
      </c>
    </row>
    <row r="523" spans="27:27" x14ac:dyDescent="0.2">
      <c r="AA523" s="96" t="str">
        <f t="shared" si="8"/>
        <v/>
      </c>
    </row>
    <row r="524" spans="27:27" x14ac:dyDescent="0.2">
      <c r="AA524" s="96" t="str">
        <f t="shared" si="8"/>
        <v/>
      </c>
    </row>
    <row r="525" spans="27:27" x14ac:dyDescent="0.2">
      <c r="AA525" s="96" t="str">
        <f t="shared" si="8"/>
        <v/>
      </c>
    </row>
    <row r="526" spans="27:27" x14ac:dyDescent="0.2">
      <c r="AA526" s="96" t="str">
        <f t="shared" si="8"/>
        <v/>
      </c>
    </row>
    <row r="527" spans="27:27" x14ac:dyDescent="0.2">
      <c r="AA527" s="96" t="str">
        <f t="shared" si="8"/>
        <v/>
      </c>
    </row>
    <row r="528" spans="27:27" x14ac:dyDescent="0.2">
      <c r="AA528" s="96" t="str">
        <f t="shared" si="8"/>
        <v/>
      </c>
    </row>
    <row r="529" spans="27:27" x14ac:dyDescent="0.2">
      <c r="AA529" s="96" t="str">
        <f t="shared" si="8"/>
        <v/>
      </c>
    </row>
    <row r="530" spans="27:27" x14ac:dyDescent="0.2">
      <c r="AA530" s="96" t="str">
        <f t="shared" si="8"/>
        <v/>
      </c>
    </row>
    <row r="531" spans="27:27" x14ac:dyDescent="0.2">
      <c r="AA531" s="96" t="str">
        <f t="shared" si="8"/>
        <v/>
      </c>
    </row>
    <row r="532" spans="27:27" x14ac:dyDescent="0.2">
      <c r="AA532" s="96" t="str">
        <f t="shared" si="8"/>
        <v/>
      </c>
    </row>
    <row r="533" spans="27:27" x14ac:dyDescent="0.2">
      <c r="AA533" s="96" t="str">
        <f t="shared" si="8"/>
        <v/>
      </c>
    </row>
    <row r="534" spans="27:27" x14ac:dyDescent="0.2">
      <c r="AA534" s="96" t="str">
        <f t="shared" si="8"/>
        <v/>
      </c>
    </row>
    <row r="535" spans="27:27" x14ac:dyDescent="0.2">
      <c r="AA535" s="96" t="str">
        <f t="shared" si="8"/>
        <v/>
      </c>
    </row>
    <row r="536" spans="27:27" x14ac:dyDescent="0.2">
      <c r="AA536" s="96" t="str">
        <f t="shared" si="8"/>
        <v/>
      </c>
    </row>
    <row r="537" spans="27:27" x14ac:dyDescent="0.2">
      <c r="AA537" s="96" t="str">
        <f t="shared" si="8"/>
        <v/>
      </c>
    </row>
    <row r="538" spans="27:27" x14ac:dyDescent="0.2">
      <c r="AA538" s="96" t="str">
        <f t="shared" si="8"/>
        <v/>
      </c>
    </row>
    <row r="539" spans="27:27" x14ac:dyDescent="0.2">
      <c r="AA539" s="96" t="str">
        <f t="shared" si="8"/>
        <v/>
      </c>
    </row>
    <row r="540" spans="27:27" x14ac:dyDescent="0.2">
      <c r="AA540" s="96" t="str">
        <f t="shared" si="8"/>
        <v/>
      </c>
    </row>
    <row r="541" spans="27:27" x14ac:dyDescent="0.2">
      <c r="AA541" s="96" t="str">
        <f t="shared" si="8"/>
        <v/>
      </c>
    </row>
    <row r="542" spans="27:27" x14ac:dyDescent="0.2">
      <c r="AA542" s="96" t="str">
        <f t="shared" si="8"/>
        <v/>
      </c>
    </row>
    <row r="543" spans="27:27" x14ac:dyDescent="0.2">
      <c r="AA543" s="96" t="str">
        <f t="shared" si="8"/>
        <v/>
      </c>
    </row>
    <row r="544" spans="27:27" x14ac:dyDescent="0.2">
      <c r="AA544" s="96" t="str">
        <f t="shared" si="8"/>
        <v/>
      </c>
    </row>
    <row r="545" spans="27:27" x14ac:dyDescent="0.2">
      <c r="AA545" s="96" t="str">
        <f t="shared" si="8"/>
        <v/>
      </c>
    </row>
    <row r="546" spans="27:27" x14ac:dyDescent="0.2">
      <c r="AA546" s="96" t="str">
        <f t="shared" si="8"/>
        <v/>
      </c>
    </row>
    <row r="547" spans="27:27" x14ac:dyDescent="0.2">
      <c r="AA547" s="96" t="str">
        <f t="shared" si="8"/>
        <v/>
      </c>
    </row>
    <row r="548" spans="27:27" x14ac:dyDescent="0.2">
      <c r="AA548" s="96" t="str">
        <f t="shared" si="8"/>
        <v/>
      </c>
    </row>
    <row r="549" spans="27:27" x14ac:dyDescent="0.2">
      <c r="AA549" s="96" t="str">
        <f t="shared" si="8"/>
        <v/>
      </c>
    </row>
    <row r="550" spans="27:27" x14ac:dyDescent="0.2">
      <c r="AA550" s="96" t="str">
        <f t="shared" si="8"/>
        <v/>
      </c>
    </row>
    <row r="551" spans="27:27" x14ac:dyDescent="0.2">
      <c r="AA551" s="96" t="str">
        <f t="shared" si="8"/>
        <v/>
      </c>
    </row>
    <row r="552" spans="27:27" x14ac:dyDescent="0.2">
      <c r="AA552" s="96" t="str">
        <f t="shared" si="8"/>
        <v/>
      </c>
    </row>
    <row r="553" spans="27:27" x14ac:dyDescent="0.2">
      <c r="AA553" s="96" t="str">
        <f t="shared" si="8"/>
        <v/>
      </c>
    </row>
    <row r="554" spans="27:27" x14ac:dyDescent="0.2">
      <c r="AA554" s="96" t="str">
        <f t="shared" si="8"/>
        <v/>
      </c>
    </row>
    <row r="555" spans="27:27" x14ac:dyDescent="0.2">
      <c r="AA555" s="96" t="str">
        <f t="shared" si="8"/>
        <v/>
      </c>
    </row>
    <row r="556" spans="27:27" x14ac:dyDescent="0.2">
      <c r="AA556" s="96" t="str">
        <f t="shared" si="8"/>
        <v/>
      </c>
    </row>
    <row r="557" spans="27:27" x14ac:dyDescent="0.2">
      <c r="AA557" s="96" t="str">
        <f t="shared" si="8"/>
        <v/>
      </c>
    </row>
    <row r="558" spans="27:27" x14ac:dyDescent="0.2">
      <c r="AA558" s="96" t="str">
        <f t="shared" si="8"/>
        <v/>
      </c>
    </row>
    <row r="559" spans="27:27" x14ac:dyDescent="0.2">
      <c r="AA559" s="96" t="str">
        <f t="shared" si="8"/>
        <v/>
      </c>
    </row>
    <row r="560" spans="27:27" x14ac:dyDescent="0.2">
      <c r="AA560" s="96" t="str">
        <f t="shared" si="8"/>
        <v/>
      </c>
    </row>
    <row r="561" spans="27:27" x14ac:dyDescent="0.2">
      <c r="AA561" s="96" t="str">
        <f t="shared" si="8"/>
        <v/>
      </c>
    </row>
    <row r="562" spans="27:27" x14ac:dyDescent="0.2">
      <c r="AA562" s="96" t="str">
        <f t="shared" si="8"/>
        <v/>
      </c>
    </row>
    <row r="563" spans="27:27" x14ac:dyDescent="0.2">
      <c r="AA563" s="96" t="str">
        <f t="shared" si="8"/>
        <v/>
      </c>
    </row>
    <row r="564" spans="27:27" x14ac:dyDescent="0.2">
      <c r="AA564" s="96" t="str">
        <f t="shared" si="8"/>
        <v/>
      </c>
    </row>
    <row r="565" spans="27:27" x14ac:dyDescent="0.2">
      <c r="AA565" s="96" t="str">
        <f t="shared" si="8"/>
        <v/>
      </c>
    </row>
    <row r="566" spans="27:27" x14ac:dyDescent="0.2">
      <c r="AA566" s="96" t="str">
        <f t="shared" si="8"/>
        <v/>
      </c>
    </row>
    <row r="567" spans="27:27" x14ac:dyDescent="0.2">
      <c r="AA567" s="96" t="str">
        <f t="shared" si="8"/>
        <v/>
      </c>
    </row>
    <row r="568" spans="27:27" x14ac:dyDescent="0.2">
      <c r="AA568" s="96" t="str">
        <f t="shared" si="8"/>
        <v/>
      </c>
    </row>
    <row r="569" spans="27:27" x14ac:dyDescent="0.2">
      <c r="AA569" s="96" t="str">
        <f t="shared" si="8"/>
        <v/>
      </c>
    </row>
    <row r="570" spans="27:27" x14ac:dyDescent="0.2">
      <c r="AA570" s="96" t="str">
        <f t="shared" si="8"/>
        <v/>
      </c>
    </row>
    <row r="571" spans="27:27" x14ac:dyDescent="0.2">
      <c r="AA571" s="96" t="str">
        <f t="shared" si="8"/>
        <v/>
      </c>
    </row>
    <row r="572" spans="27:27" x14ac:dyDescent="0.2">
      <c r="AA572" s="96" t="str">
        <f t="shared" si="8"/>
        <v/>
      </c>
    </row>
    <row r="573" spans="27:27" x14ac:dyDescent="0.2">
      <c r="AA573" s="96" t="str">
        <f t="shared" si="8"/>
        <v/>
      </c>
    </row>
    <row r="574" spans="27:27" x14ac:dyDescent="0.2">
      <c r="AA574" s="96" t="str">
        <f t="shared" si="8"/>
        <v/>
      </c>
    </row>
    <row r="575" spans="27:27" x14ac:dyDescent="0.2">
      <c r="AA575" s="96" t="str">
        <f t="shared" si="8"/>
        <v/>
      </c>
    </row>
    <row r="576" spans="27:27" x14ac:dyDescent="0.2">
      <c r="AA576" s="96" t="str">
        <f t="shared" si="8"/>
        <v/>
      </c>
    </row>
    <row r="577" spans="27:27" x14ac:dyDescent="0.2">
      <c r="AA577" s="96" t="str">
        <f t="shared" si="8"/>
        <v/>
      </c>
    </row>
    <row r="578" spans="27:27" x14ac:dyDescent="0.2">
      <c r="AA578" s="96" t="str">
        <f t="shared" si="8"/>
        <v/>
      </c>
    </row>
    <row r="579" spans="27:27" x14ac:dyDescent="0.2">
      <c r="AA579" s="96" t="str">
        <f t="shared" ref="AA579:AA642" si="9">IF(A579="","",CONCATENATE(A579,B579,C579,D579,F579,I579,J579,K579,W579))</f>
        <v/>
      </c>
    </row>
    <row r="580" spans="27:27" x14ac:dyDescent="0.2">
      <c r="AA580" s="96" t="str">
        <f t="shared" si="9"/>
        <v/>
      </c>
    </row>
    <row r="581" spans="27:27" x14ac:dyDescent="0.2">
      <c r="AA581" s="96" t="str">
        <f t="shared" si="9"/>
        <v/>
      </c>
    </row>
    <row r="582" spans="27:27" x14ac:dyDescent="0.2">
      <c r="AA582" s="96" t="str">
        <f t="shared" si="9"/>
        <v/>
      </c>
    </row>
    <row r="583" spans="27:27" x14ac:dyDescent="0.2">
      <c r="AA583" s="96" t="str">
        <f t="shared" si="9"/>
        <v/>
      </c>
    </row>
    <row r="584" spans="27:27" x14ac:dyDescent="0.2">
      <c r="AA584" s="96" t="str">
        <f t="shared" si="9"/>
        <v/>
      </c>
    </row>
    <row r="585" spans="27:27" x14ac:dyDescent="0.2">
      <c r="AA585" s="96" t="str">
        <f t="shared" si="9"/>
        <v/>
      </c>
    </row>
    <row r="586" spans="27:27" x14ac:dyDescent="0.2">
      <c r="AA586" s="96" t="str">
        <f t="shared" si="9"/>
        <v/>
      </c>
    </row>
    <row r="587" spans="27:27" x14ac:dyDescent="0.2">
      <c r="AA587" s="96" t="str">
        <f t="shared" si="9"/>
        <v/>
      </c>
    </row>
    <row r="588" spans="27:27" x14ac:dyDescent="0.2">
      <c r="AA588" s="96" t="str">
        <f t="shared" si="9"/>
        <v/>
      </c>
    </row>
    <row r="589" spans="27:27" x14ac:dyDescent="0.2">
      <c r="AA589" s="96" t="str">
        <f t="shared" si="9"/>
        <v/>
      </c>
    </row>
    <row r="590" spans="27:27" x14ac:dyDescent="0.2">
      <c r="AA590" s="96" t="str">
        <f t="shared" si="9"/>
        <v/>
      </c>
    </row>
    <row r="591" spans="27:27" x14ac:dyDescent="0.2">
      <c r="AA591" s="96" t="str">
        <f t="shared" si="9"/>
        <v/>
      </c>
    </row>
    <row r="592" spans="27:27" x14ac:dyDescent="0.2">
      <c r="AA592" s="96" t="str">
        <f t="shared" si="9"/>
        <v/>
      </c>
    </row>
    <row r="593" spans="27:27" x14ac:dyDescent="0.2">
      <c r="AA593" s="96" t="str">
        <f t="shared" si="9"/>
        <v/>
      </c>
    </row>
    <row r="594" spans="27:27" x14ac:dyDescent="0.2">
      <c r="AA594" s="96" t="str">
        <f t="shared" si="9"/>
        <v/>
      </c>
    </row>
    <row r="595" spans="27:27" x14ac:dyDescent="0.2">
      <c r="AA595" s="96" t="str">
        <f t="shared" si="9"/>
        <v/>
      </c>
    </row>
    <row r="596" spans="27:27" x14ac:dyDescent="0.2">
      <c r="AA596" s="96" t="str">
        <f t="shared" si="9"/>
        <v/>
      </c>
    </row>
    <row r="597" spans="27:27" x14ac:dyDescent="0.2">
      <c r="AA597" s="96" t="str">
        <f t="shared" si="9"/>
        <v/>
      </c>
    </row>
    <row r="598" spans="27:27" x14ac:dyDescent="0.2">
      <c r="AA598" s="96" t="str">
        <f t="shared" si="9"/>
        <v/>
      </c>
    </row>
    <row r="599" spans="27:27" x14ac:dyDescent="0.2">
      <c r="AA599" s="96" t="str">
        <f t="shared" si="9"/>
        <v/>
      </c>
    </row>
    <row r="600" spans="27:27" x14ac:dyDescent="0.2">
      <c r="AA600" s="96" t="str">
        <f t="shared" si="9"/>
        <v/>
      </c>
    </row>
    <row r="601" spans="27:27" x14ac:dyDescent="0.2">
      <c r="AA601" s="96" t="str">
        <f t="shared" si="9"/>
        <v/>
      </c>
    </row>
    <row r="602" spans="27:27" x14ac:dyDescent="0.2">
      <c r="AA602" s="96" t="str">
        <f t="shared" si="9"/>
        <v/>
      </c>
    </row>
    <row r="603" spans="27:27" x14ac:dyDescent="0.2">
      <c r="AA603" s="96" t="str">
        <f t="shared" si="9"/>
        <v/>
      </c>
    </row>
    <row r="604" spans="27:27" x14ac:dyDescent="0.2">
      <c r="AA604" s="96" t="str">
        <f t="shared" si="9"/>
        <v/>
      </c>
    </row>
    <row r="605" spans="27:27" x14ac:dyDescent="0.2">
      <c r="AA605" s="96" t="str">
        <f t="shared" si="9"/>
        <v/>
      </c>
    </row>
    <row r="606" spans="27:27" x14ac:dyDescent="0.2">
      <c r="AA606" s="96" t="str">
        <f t="shared" si="9"/>
        <v/>
      </c>
    </row>
    <row r="607" spans="27:27" x14ac:dyDescent="0.2">
      <c r="AA607" s="96" t="str">
        <f t="shared" si="9"/>
        <v/>
      </c>
    </row>
    <row r="608" spans="27:27" x14ac:dyDescent="0.2">
      <c r="AA608" s="96" t="str">
        <f t="shared" si="9"/>
        <v/>
      </c>
    </row>
    <row r="609" spans="27:27" x14ac:dyDescent="0.2">
      <c r="AA609" s="96" t="str">
        <f t="shared" si="9"/>
        <v/>
      </c>
    </row>
    <row r="610" spans="27:27" x14ac:dyDescent="0.2">
      <c r="AA610" s="96" t="str">
        <f t="shared" si="9"/>
        <v/>
      </c>
    </row>
    <row r="611" spans="27:27" x14ac:dyDescent="0.2">
      <c r="AA611" s="96" t="str">
        <f t="shared" si="9"/>
        <v/>
      </c>
    </row>
    <row r="612" spans="27:27" x14ac:dyDescent="0.2">
      <c r="AA612" s="96" t="str">
        <f t="shared" si="9"/>
        <v/>
      </c>
    </row>
    <row r="613" spans="27:27" x14ac:dyDescent="0.2">
      <c r="AA613" s="96" t="str">
        <f t="shared" si="9"/>
        <v/>
      </c>
    </row>
    <row r="614" spans="27:27" x14ac:dyDescent="0.2">
      <c r="AA614" s="96" t="str">
        <f t="shared" si="9"/>
        <v/>
      </c>
    </row>
    <row r="615" spans="27:27" x14ac:dyDescent="0.2">
      <c r="AA615" s="96" t="str">
        <f t="shared" si="9"/>
        <v/>
      </c>
    </row>
    <row r="616" spans="27:27" x14ac:dyDescent="0.2">
      <c r="AA616" s="96" t="str">
        <f t="shared" si="9"/>
        <v/>
      </c>
    </row>
    <row r="617" spans="27:27" x14ac:dyDescent="0.2">
      <c r="AA617" s="96" t="str">
        <f t="shared" si="9"/>
        <v/>
      </c>
    </row>
    <row r="618" spans="27:27" x14ac:dyDescent="0.2">
      <c r="AA618" s="96" t="str">
        <f t="shared" si="9"/>
        <v/>
      </c>
    </row>
    <row r="619" spans="27:27" x14ac:dyDescent="0.2">
      <c r="AA619" s="96" t="str">
        <f t="shared" si="9"/>
        <v/>
      </c>
    </row>
    <row r="620" spans="27:27" x14ac:dyDescent="0.2">
      <c r="AA620" s="96" t="str">
        <f t="shared" si="9"/>
        <v/>
      </c>
    </row>
    <row r="621" spans="27:27" x14ac:dyDescent="0.2">
      <c r="AA621" s="96" t="str">
        <f t="shared" si="9"/>
        <v/>
      </c>
    </row>
    <row r="622" spans="27:27" x14ac:dyDescent="0.2">
      <c r="AA622" s="96" t="str">
        <f t="shared" si="9"/>
        <v/>
      </c>
    </row>
    <row r="623" spans="27:27" x14ac:dyDescent="0.2">
      <c r="AA623" s="96" t="str">
        <f t="shared" si="9"/>
        <v/>
      </c>
    </row>
    <row r="624" spans="27:27" x14ac:dyDescent="0.2">
      <c r="AA624" s="96" t="str">
        <f t="shared" si="9"/>
        <v/>
      </c>
    </row>
    <row r="625" spans="27:27" x14ac:dyDescent="0.2">
      <c r="AA625" s="96" t="str">
        <f t="shared" si="9"/>
        <v/>
      </c>
    </row>
    <row r="626" spans="27:27" x14ac:dyDescent="0.2">
      <c r="AA626" s="96" t="str">
        <f t="shared" si="9"/>
        <v/>
      </c>
    </row>
    <row r="627" spans="27:27" x14ac:dyDescent="0.2">
      <c r="AA627" s="96" t="str">
        <f t="shared" si="9"/>
        <v/>
      </c>
    </row>
    <row r="628" spans="27:27" x14ac:dyDescent="0.2">
      <c r="AA628" s="96" t="str">
        <f t="shared" si="9"/>
        <v/>
      </c>
    </row>
    <row r="629" spans="27:27" x14ac:dyDescent="0.2">
      <c r="AA629" s="96" t="str">
        <f t="shared" si="9"/>
        <v/>
      </c>
    </row>
    <row r="630" spans="27:27" x14ac:dyDescent="0.2">
      <c r="AA630" s="96" t="str">
        <f t="shared" si="9"/>
        <v/>
      </c>
    </row>
    <row r="631" spans="27:27" x14ac:dyDescent="0.2">
      <c r="AA631" s="96" t="str">
        <f t="shared" si="9"/>
        <v/>
      </c>
    </row>
    <row r="632" spans="27:27" x14ac:dyDescent="0.2">
      <c r="AA632" s="96" t="str">
        <f t="shared" si="9"/>
        <v/>
      </c>
    </row>
    <row r="633" spans="27:27" x14ac:dyDescent="0.2">
      <c r="AA633" s="96" t="str">
        <f t="shared" si="9"/>
        <v/>
      </c>
    </row>
    <row r="634" spans="27:27" x14ac:dyDescent="0.2">
      <c r="AA634" s="96" t="str">
        <f t="shared" si="9"/>
        <v/>
      </c>
    </row>
    <row r="635" spans="27:27" x14ac:dyDescent="0.2">
      <c r="AA635" s="96" t="str">
        <f t="shared" si="9"/>
        <v/>
      </c>
    </row>
    <row r="636" spans="27:27" x14ac:dyDescent="0.2">
      <c r="AA636" s="96" t="str">
        <f t="shared" si="9"/>
        <v/>
      </c>
    </row>
    <row r="637" spans="27:27" x14ac:dyDescent="0.2">
      <c r="AA637" s="96" t="str">
        <f t="shared" si="9"/>
        <v/>
      </c>
    </row>
    <row r="638" spans="27:27" x14ac:dyDescent="0.2">
      <c r="AA638" s="96" t="str">
        <f t="shared" si="9"/>
        <v/>
      </c>
    </row>
    <row r="639" spans="27:27" x14ac:dyDescent="0.2">
      <c r="AA639" s="96" t="str">
        <f t="shared" si="9"/>
        <v/>
      </c>
    </row>
    <row r="640" spans="27:27" x14ac:dyDescent="0.2">
      <c r="AA640" s="96" t="str">
        <f t="shared" si="9"/>
        <v/>
      </c>
    </row>
    <row r="641" spans="27:27" x14ac:dyDescent="0.2">
      <c r="AA641" s="96" t="str">
        <f t="shared" si="9"/>
        <v/>
      </c>
    </row>
    <row r="642" spans="27:27" x14ac:dyDescent="0.2">
      <c r="AA642" s="96" t="str">
        <f t="shared" si="9"/>
        <v/>
      </c>
    </row>
    <row r="643" spans="27:27" x14ac:dyDescent="0.2">
      <c r="AA643" s="96" t="str">
        <f t="shared" ref="AA643:AA706" si="10">IF(A643="","",CONCATENATE(A643,B643,C643,D643,F643,I643,J643,K643,W643))</f>
        <v/>
      </c>
    </row>
    <row r="644" spans="27:27" x14ac:dyDescent="0.2">
      <c r="AA644" s="96" t="str">
        <f t="shared" si="10"/>
        <v/>
      </c>
    </row>
    <row r="645" spans="27:27" x14ac:dyDescent="0.2">
      <c r="AA645" s="96" t="str">
        <f t="shared" si="10"/>
        <v/>
      </c>
    </row>
    <row r="646" spans="27:27" x14ac:dyDescent="0.2">
      <c r="AA646" s="96" t="str">
        <f t="shared" si="10"/>
        <v/>
      </c>
    </row>
    <row r="647" spans="27:27" x14ac:dyDescent="0.2">
      <c r="AA647" s="96" t="str">
        <f t="shared" si="10"/>
        <v/>
      </c>
    </row>
    <row r="648" spans="27:27" x14ac:dyDescent="0.2">
      <c r="AA648" s="96" t="str">
        <f t="shared" si="10"/>
        <v/>
      </c>
    </row>
    <row r="649" spans="27:27" x14ac:dyDescent="0.2">
      <c r="AA649" s="96" t="str">
        <f t="shared" si="10"/>
        <v/>
      </c>
    </row>
    <row r="650" spans="27:27" x14ac:dyDescent="0.2">
      <c r="AA650" s="96" t="str">
        <f t="shared" si="10"/>
        <v/>
      </c>
    </row>
    <row r="651" spans="27:27" x14ac:dyDescent="0.2">
      <c r="AA651" s="96" t="str">
        <f t="shared" si="10"/>
        <v/>
      </c>
    </row>
    <row r="652" spans="27:27" x14ac:dyDescent="0.2">
      <c r="AA652" s="96" t="str">
        <f t="shared" si="10"/>
        <v/>
      </c>
    </row>
    <row r="653" spans="27:27" x14ac:dyDescent="0.2">
      <c r="AA653" s="96" t="str">
        <f t="shared" si="10"/>
        <v/>
      </c>
    </row>
    <row r="654" spans="27:27" x14ac:dyDescent="0.2">
      <c r="AA654" s="96" t="str">
        <f t="shared" si="10"/>
        <v/>
      </c>
    </row>
    <row r="655" spans="27:27" x14ac:dyDescent="0.2">
      <c r="AA655" s="96" t="str">
        <f t="shared" si="10"/>
        <v/>
      </c>
    </row>
    <row r="656" spans="27:27" x14ac:dyDescent="0.2">
      <c r="AA656" s="96" t="str">
        <f t="shared" si="10"/>
        <v/>
      </c>
    </row>
    <row r="657" spans="27:27" x14ac:dyDescent="0.2">
      <c r="AA657" s="96" t="str">
        <f t="shared" si="10"/>
        <v/>
      </c>
    </row>
    <row r="658" spans="27:27" x14ac:dyDescent="0.2">
      <c r="AA658" s="96" t="str">
        <f t="shared" si="10"/>
        <v/>
      </c>
    </row>
    <row r="659" spans="27:27" x14ac:dyDescent="0.2">
      <c r="AA659" s="96" t="str">
        <f t="shared" si="10"/>
        <v/>
      </c>
    </row>
    <row r="660" spans="27:27" x14ac:dyDescent="0.2">
      <c r="AA660" s="96" t="str">
        <f t="shared" si="10"/>
        <v/>
      </c>
    </row>
    <row r="661" spans="27:27" x14ac:dyDescent="0.2">
      <c r="AA661" s="96" t="str">
        <f t="shared" si="10"/>
        <v/>
      </c>
    </row>
    <row r="662" spans="27:27" x14ac:dyDescent="0.2">
      <c r="AA662" s="96" t="str">
        <f t="shared" si="10"/>
        <v/>
      </c>
    </row>
    <row r="663" spans="27:27" x14ac:dyDescent="0.2">
      <c r="AA663" s="96" t="str">
        <f t="shared" si="10"/>
        <v/>
      </c>
    </row>
    <row r="664" spans="27:27" x14ac:dyDescent="0.2">
      <c r="AA664" s="96" t="str">
        <f t="shared" si="10"/>
        <v/>
      </c>
    </row>
    <row r="665" spans="27:27" x14ac:dyDescent="0.2">
      <c r="AA665" s="96" t="str">
        <f t="shared" si="10"/>
        <v/>
      </c>
    </row>
    <row r="666" spans="27:27" x14ac:dyDescent="0.2">
      <c r="AA666" s="96" t="str">
        <f t="shared" si="10"/>
        <v/>
      </c>
    </row>
    <row r="667" spans="27:27" x14ac:dyDescent="0.2">
      <c r="AA667" s="96" t="str">
        <f t="shared" si="10"/>
        <v/>
      </c>
    </row>
    <row r="668" spans="27:27" x14ac:dyDescent="0.2">
      <c r="AA668" s="96" t="str">
        <f t="shared" si="10"/>
        <v/>
      </c>
    </row>
    <row r="669" spans="27:27" x14ac:dyDescent="0.2">
      <c r="AA669" s="96" t="str">
        <f t="shared" si="10"/>
        <v/>
      </c>
    </row>
    <row r="670" spans="27:27" x14ac:dyDescent="0.2">
      <c r="AA670" s="96" t="str">
        <f t="shared" si="10"/>
        <v/>
      </c>
    </row>
    <row r="671" spans="27:27" x14ac:dyDescent="0.2">
      <c r="AA671" s="96" t="str">
        <f t="shared" si="10"/>
        <v/>
      </c>
    </row>
    <row r="672" spans="27:27" x14ac:dyDescent="0.2">
      <c r="AA672" s="96" t="str">
        <f t="shared" si="10"/>
        <v/>
      </c>
    </row>
    <row r="673" spans="27:27" x14ac:dyDescent="0.2">
      <c r="AA673" s="96" t="str">
        <f t="shared" si="10"/>
        <v/>
      </c>
    </row>
    <row r="674" spans="27:27" x14ac:dyDescent="0.2">
      <c r="AA674" s="96" t="str">
        <f t="shared" si="10"/>
        <v/>
      </c>
    </row>
    <row r="675" spans="27:27" x14ac:dyDescent="0.2">
      <c r="AA675" s="96" t="str">
        <f t="shared" si="10"/>
        <v/>
      </c>
    </row>
    <row r="676" spans="27:27" x14ac:dyDescent="0.2">
      <c r="AA676" s="96" t="str">
        <f t="shared" si="10"/>
        <v/>
      </c>
    </row>
    <row r="677" spans="27:27" x14ac:dyDescent="0.2">
      <c r="AA677" s="96" t="str">
        <f t="shared" si="10"/>
        <v/>
      </c>
    </row>
    <row r="678" spans="27:27" x14ac:dyDescent="0.2">
      <c r="AA678" s="96" t="str">
        <f t="shared" si="10"/>
        <v/>
      </c>
    </row>
    <row r="679" spans="27:27" x14ac:dyDescent="0.2">
      <c r="AA679" s="96" t="str">
        <f t="shared" si="10"/>
        <v/>
      </c>
    </row>
    <row r="680" spans="27:27" x14ac:dyDescent="0.2">
      <c r="AA680" s="96" t="str">
        <f t="shared" si="10"/>
        <v/>
      </c>
    </row>
    <row r="681" spans="27:27" x14ac:dyDescent="0.2">
      <c r="AA681" s="96" t="str">
        <f t="shared" si="10"/>
        <v/>
      </c>
    </row>
    <row r="682" spans="27:27" x14ac:dyDescent="0.2">
      <c r="AA682" s="96" t="str">
        <f t="shared" si="10"/>
        <v/>
      </c>
    </row>
    <row r="683" spans="27:27" x14ac:dyDescent="0.2">
      <c r="AA683" s="96" t="str">
        <f t="shared" si="10"/>
        <v/>
      </c>
    </row>
    <row r="684" spans="27:27" x14ac:dyDescent="0.2">
      <c r="AA684" s="96" t="str">
        <f t="shared" si="10"/>
        <v/>
      </c>
    </row>
    <row r="685" spans="27:27" x14ac:dyDescent="0.2">
      <c r="AA685" s="96" t="str">
        <f t="shared" si="10"/>
        <v/>
      </c>
    </row>
    <row r="686" spans="27:27" x14ac:dyDescent="0.2">
      <c r="AA686" s="96" t="str">
        <f t="shared" si="10"/>
        <v/>
      </c>
    </row>
    <row r="687" spans="27:27" x14ac:dyDescent="0.2">
      <c r="AA687" s="96" t="str">
        <f t="shared" si="10"/>
        <v/>
      </c>
    </row>
    <row r="688" spans="27:27" x14ac:dyDescent="0.2">
      <c r="AA688" s="96" t="str">
        <f t="shared" si="10"/>
        <v/>
      </c>
    </row>
    <row r="689" spans="27:27" x14ac:dyDescent="0.2">
      <c r="AA689" s="96" t="str">
        <f t="shared" si="10"/>
        <v/>
      </c>
    </row>
    <row r="690" spans="27:27" x14ac:dyDescent="0.2">
      <c r="AA690" s="96" t="str">
        <f t="shared" si="10"/>
        <v/>
      </c>
    </row>
    <row r="691" spans="27:27" x14ac:dyDescent="0.2">
      <c r="AA691" s="96" t="str">
        <f t="shared" si="10"/>
        <v/>
      </c>
    </row>
    <row r="692" spans="27:27" x14ac:dyDescent="0.2">
      <c r="AA692" s="96" t="str">
        <f t="shared" si="10"/>
        <v/>
      </c>
    </row>
    <row r="693" spans="27:27" x14ac:dyDescent="0.2">
      <c r="AA693" s="96" t="str">
        <f t="shared" si="10"/>
        <v/>
      </c>
    </row>
    <row r="694" spans="27:27" x14ac:dyDescent="0.2">
      <c r="AA694" s="96" t="str">
        <f t="shared" si="10"/>
        <v/>
      </c>
    </row>
    <row r="695" spans="27:27" x14ac:dyDescent="0.2">
      <c r="AA695" s="96" t="str">
        <f t="shared" si="10"/>
        <v/>
      </c>
    </row>
    <row r="696" spans="27:27" x14ac:dyDescent="0.2">
      <c r="AA696" s="96" t="str">
        <f t="shared" si="10"/>
        <v/>
      </c>
    </row>
    <row r="697" spans="27:27" x14ac:dyDescent="0.2">
      <c r="AA697" s="96" t="str">
        <f t="shared" si="10"/>
        <v/>
      </c>
    </row>
    <row r="698" spans="27:27" x14ac:dyDescent="0.2">
      <c r="AA698" s="96" t="str">
        <f t="shared" si="10"/>
        <v/>
      </c>
    </row>
    <row r="699" spans="27:27" x14ac:dyDescent="0.2">
      <c r="AA699" s="96" t="str">
        <f t="shared" si="10"/>
        <v/>
      </c>
    </row>
    <row r="700" spans="27:27" x14ac:dyDescent="0.2">
      <c r="AA700" s="96" t="str">
        <f t="shared" si="10"/>
        <v/>
      </c>
    </row>
    <row r="701" spans="27:27" x14ac:dyDescent="0.2">
      <c r="AA701" s="96" t="str">
        <f t="shared" si="10"/>
        <v/>
      </c>
    </row>
    <row r="702" spans="27:27" x14ac:dyDescent="0.2">
      <c r="AA702" s="96" t="str">
        <f t="shared" si="10"/>
        <v/>
      </c>
    </row>
    <row r="703" spans="27:27" x14ac:dyDescent="0.2">
      <c r="AA703" s="96" t="str">
        <f t="shared" si="10"/>
        <v/>
      </c>
    </row>
    <row r="704" spans="27:27" x14ac:dyDescent="0.2">
      <c r="AA704" s="96" t="str">
        <f t="shared" si="10"/>
        <v/>
      </c>
    </row>
    <row r="705" spans="27:27" x14ac:dyDescent="0.2">
      <c r="AA705" s="96" t="str">
        <f t="shared" si="10"/>
        <v/>
      </c>
    </row>
    <row r="706" spans="27:27" x14ac:dyDescent="0.2">
      <c r="AA706" s="96" t="str">
        <f t="shared" si="10"/>
        <v/>
      </c>
    </row>
    <row r="707" spans="27:27" x14ac:dyDescent="0.2">
      <c r="AA707" s="96" t="str">
        <f t="shared" ref="AA707:AA770" si="11">IF(A707="","",CONCATENATE(A707,B707,C707,D707,F707,I707,J707,K707,W707))</f>
        <v/>
      </c>
    </row>
    <row r="708" spans="27:27" x14ac:dyDescent="0.2">
      <c r="AA708" s="96" t="str">
        <f t="shared" si="11"/>
        <v/>
      </c>
    </row>
    <row r="709" spans="27:27" x14ac:dyDescent="0.2">
      <c r="AA709" s="96" t="str">
        <f t="shared" si="11"/>
        <v/>
      </c>
    </row>
    <row r="710" spans="27:27" x14ac:dyDescent="0.2">
      <c r="AA710" s="96" t="str">
        <f t="shared" si="11"/>
        <v/>
      </c>
    </row>
    <row r="711" spans="27:27" x14ac:dyDescent="0.2">
      <c r="AA711" s="96" t="str">
        <f t="shared" si="11"/>
        <v/>
      </c>
    </row>
    <row r="712" spans="27:27" x14ac:dyDescent="0.2">
      <c r="AA712" s="96" t="str">
        <f t="shared" si="11"/>
        <v/>
      </c>
    </row>
    <row r="713" spans="27:27" x14ac:dyDescent="0.2">
      <c r="AA713" s="96" t="str">
        <f t="shared" si="11"/>
        <v/>
      </c>
    </row>
    <row r="714" spans="27:27" x14ac:dyDescent="0.2">
      <c r="AA714" s="96" t="str">
        <f t="shared" si="11"/>
        <v/>
      </c>
    </row>
    <row r="715" spans="27:27" x14ac:dyDescent="0.2">
      <c r="AA715" s="96" t="str">
        <f t="shared" si="11"/>
        <v/>
      </c>
    </row>
    <row r="716" spans="27:27" x14ac:dyDescent="0.2">
      <c r="AA716" s="96" t="str">
        <f t="shared" si="11"/>
        <v/>
      </c>
    </row>
    <row r="717" spans="27:27" x14ac:dyDescent="0.2">
      <c r="AA717" s="96" t="str">
        <f t="shared" si="11"/>
        <v/>
      </c>
    </row>
    <row r="718" spans="27:27" x14ac:dyDescent="0.2">
      <c r="AA718" s="96" t="str">
        <f t="shared" si="11"/>
        <v/>
      </c>
    </row>
    <row r="719" spans="27:27" x14ac:dyDescent="0.2">
      <c r="AA719" s="96" t="str">
        <f t="shared" si="11"/>
        <v/>
      </c>
    </row>
    <row r="720" spans="27:27" x14ac:dyDescent="0.2">
      <c r="AA720" s="96" t="str">
        <f t="shared" si="11"/>
        <v/>
      </c>
    </row>
    <row r="721" spans="27:27" x14ac:dyDescent="0.2">
      <c r="AA721" s="96" t="str">
        <f t="shared" si="11"/>
        <v/>
      </c>
    </row>
    <row r="722" spans="27:27" x14ac:dyDescent="0.2">
      <c r="AA722" s="96" t="str">
        <f t="shared" si="11"/>
        <v/>
      </c>
    </row>
    <row r="723" spans="27:27" x14ac:dyDescent="0.2">
      <c r="AA723" s="96" t="str">
        <f t="shared" si="11"/>
        <v/>
      </c>
    </row>
    <row r="724" spans="27:27" x14ac:dyDescent="0.2">
      <c r="AA724" s="96" t="str">
        <f t="shared" si="11"/>
        <v/>
      </c>
    </row>
    <row r="725" spans="27:27" x14ac:dyDescent="0.2">
      <c r="AA725" s="96" t="str">
        <f t="shared" si="11"/>
        <v/>
      </c>
    </row>
    <row r="726" spans="27:27" x14ac:dyDescent="0.2">
      <c r="AA726" s="96" t="str">
        <f t="shared" si="11"/>
        <v/>
      </c>
    </row>
    <row r="727" spans="27:27" x14ac:dyDescent="0.2">
      <c r="AA727" s="96" t="str">
        <f t="shared" si="11"/>
        <v/>
      </c>
    </row>
    <row r="728" spans="27:27" x14ac:dyDescent="0.2">
      <c r="AA728" s="96" t="str">
        <f t="shared" si="11"/>
        <v/>
      </c>
    </row>
    <row r="729" spans="27:27" x14ac:dyDescent="0.2">
      <c r="AA729" s="96" t="str">
        <f t="shared" si="11"/>
        <v/>
      </c>
    </row>
    <row r="730" spans="27:27" x14ac:dyDescent="0.2">
      <c r="AA730" s="96" t="str">
        <f t="shared" si="11"/>
        <v/>
      </c>
    </row>
    <row r="731" spans="27:27" x14ac:dyDescent="0.2">
      <c r="AA731" s="96" t="str">
        <f t="shared" si="11"/>
        <v/>
      </c>
    </row>
    <row r="732" spans="27:27" x14ac:dyDescent="0.2">
      <c r="AA732" s="96" t="str">
        <f t="shared" si="11"/>
        <v/>
      </c>
    </row>
    <row r="733" spans="27:27" x14ac:dyDescent="0.2">
      <c r="AA733" s="96" t="str">
        <f t="shared" si="11"/>
        <v/>
      </c>
    </row>
    <row r="734" spans="27:27" x14ac:dyDescent="0.2">
      <c r="AA734" s="96" t="str">
        <f t="shared" si="11"/>
        <v/>
      </c>
    </row>
    <row r="735" spans="27:27" x14ac:dyDescent="0.2">
      <c r="AA735" s="96" t="str">
        <f t="shared" si="11"/>
        <v/>
      </c>
    </row>
    <row r="736" spans="27:27" x14ac:dyDescent="0.2">
      <c r="AA736" s="96" t="str">
        <f t="shared" si="11"/>
        <v/>
      </c>
    </row>
    <row r="737" spans="27:27" x14ac:dyDescent="0.2">
      <c r="AA737" s="96" t="str">
        <f t="shared" si="11"/>
        <v/>
      </c>
    </row>
    <row r="738" spans="27:27" x14ac:dyDescent="0.2">
      <c r="AA738" s="96" t="str">
        <f t="shared" si="11"/>
        <v/>
      </c>
    </row>
    <row r="739" spans="27:27" x14ac:dyDescent="0.2">
      <c r="AA739" s="96" t="str">
        <f t="shared" si="11"/>
        <v/>
      </c>
    </row>
    <row r="740" spans="27:27" x14ac:dyDescent="0.2">
      <c r="AA740" s="96" t="str">
        <f t="shared" si="11"/>
        <v/>
      </c>
    </row>
    <row r="741" spans="27:27" x14ac:dyDescent="0.2">
      <c r="AA741" s="96" t="str">
        <f t="shared" si="11"/>
        <v/>
      </c>
    </row>
    <row r="742" spans="27:27" x14ac:dyDescent="0.2">
      <c r="AA742" s="96" t="str">
        <f t="shared" si="11"/>
        <v/>
      </c>
    </row>
    <row r="743" spans="27:27" x14ac:dyDescent="0.2">
      <c r="AA743" s="96" t="str">
        <f t="shared" si="11"/>
        <v/>
      </c>
    </row>
    <row r="744" spans="27:27" x14ac:dyDescent="0.2">
      <c r="AA744" s="96" t="str">
        <f t="shared" si="11"/>
        <v/>
      </c>
    </row>
    <row r="745" spans="27:27" x14ac:dyDescent="0.2">
      <c r="AA745" s="96" t="str">
        <f t="shared" si="11"/>
        <v/>
      </c>
    </row>
    <row r="746" spans="27:27" x14ac:dyDescent="0.2">
      <c r="AA746" s="96" t="str">
        <f t="shared" si="11"/>
        <v/>
      </c>
    </row>
    <row r="747" spans="27:27" x14ac:dyDescent="0.2">
      <c r="AA747" s="96" t="str">
        <f t="shared" si="11"/>
        <v/>
      </c>
    </row>
    <row r="748" spans="27:27" x14ac:dyDescent="0.2">
      <c r="AA748" s="96" t="str">
        <f t="shared" si="11"/>
        <v/>
      </c>
    </row>
    <row r="749" spans="27:27" x14ac:dyDescent="0.2">
      <c r="AA749" s="96" t="str">
        <f t="shared" si="11"/>
        <v/>
      </c>
    </row>
    <row r="750" spans="27:27" x14ac:dyDescent="0.2">
      <c r="AA750" s="96" t="str">
        <f t="shared" si="11"/>
        <v/>
      </c>
    </row>
    <row r="751" spans="27:27" x14ac:dyDescent="0.2">
      <c r="AA751" s="96" t="str">
        <f t="shared" si="11"/>
        <v/>
      </c>
    </row>
    <row r="752" spans="27:27" x14ac:dyDescent="0.2">
      <c r="AA752" s="96" t="str">
        <f t="shared" si="11"/>
        <v/>
      </c>
    </row>
    <row r="753" spans="27:27" x14ac:dyDescent="0.2">
      <c r="AA753" s="96" t="str">
        <f t="shared" si="11"/>
        <v/>
      </c>
    </row>
    <row r="754" spans="27:27" x14ac:dyDescent="0.2">
      <c r="AA754" s="96" t="str">
        <f t="shared" si="11"/>
        <v/>
      </c>
    </row>
    <row r="755" spans="27:27" x14ac:dyDescent="0.2">
      <c r="AA755" s="96" t="str">
        <f t="shared" si="11"/>
        <v/>
      </c>
    </row>
    <row r="756" spans="27:27" x14ac:dyDescent="0.2">
      <c r="AA756" s="96" t="str">
        <f t="shared" si="11"/>
        <v/>
      </c>
    </row>
    <row r="757" spans="27:27" x14ac:dyDescent="0.2">
      <c r="AA757" s="96" t="str">
        <f t="shared" si="11"/>
        <v/>
      </c>
    </row>
    <row r="758" spans="27:27" x14ac:dyDescent="0.2">
      <c r="AA758" s="96" t="str">
        <f t="shared" si="11"/>
        <v/>
      </c>
    </row>
    <row r="759" spans="27:27" x14ac:dyDescent="0.2">
      <c r="AA759" s="96" t="str">
        <f t="shared" si="11"/>
        <v/>
      </c>
    </row>
    <row r="760" spans="27:27" x14ac:dyDescent="0.2">
      <c r="AA760" s="96" t="str">
        <f t="shared" si="11"/>
        <v/>
      </c>
    </row>
    <row r="761" spans="27:27" x14ac:dyDescent="0.2">
      <c r="AA761" s="96" t="str">
        <f t="shared" si="11"/>
        <v/>
      </c>
    </row>
    <row r="762" spans="27:27" x14ac:dyDescent="0.2">
      <c r="AA762" s="96" t="str">
        <f t="shared" si="11"/>
        <v/>
      </c>
    </row>
    <row r="763" spans="27:27" x14ac:dyDescent="0.2">
      <c r="AA763" s="96" t="str">
        <f t="shared" si="11"/>
        <v/>
      </c>
    </row>
    <row r="764" spans="27:27" x14ac:dyDescent="0.2">
      <c r="AA764" s="96" t="str">
        <f t="shared" si="11"/>
        <v/>
      </c>
    </row>
    <row r="765" spans="27:27" x14ac:dyDescent="0.2">
      <c r="AA765" s="96" t="str">
        <f t="shared" si="11"/>
        <v/>
      </c>
    </row>
    <row r="766" spans="27:27" x14ac:dyDescent="0.2">
      <c r="AA766" s="96" t="str">
        <f t="shared" si="11"/>
        <v/>
      </c>
    </row>
    <row r="767" spans="27:27" x14ac:dyDescent="0.2">
      <c r="AA767" s="96" t="str">
        <f t="shared" si="11"/>
        <v/>
      </c>
    </row>
    <row r="768" spans="27:27" x14ac:dyDescent="0.2">
      <c r="AA768" s="96" t="str">
        <f t="shared" si="11"/>
        <v/>
      </c>
    </row>
    <row r="769" spans="27:27" x14ac:dyDescent="0.2">
      <c r="AA769" s="96" t="str">
        <f t="shared" si="11"/>
        <v/>
      </c>
    </row>
    <row r="770" spans="27:27" x14ac:dyDescent="0.2">
      <c r="AA770" s="96" t="str">
        <f t="shared" si="11"/>
        <v/>
      </c>
    </row>
    <row r="771" spans="27:27" x14ac:dyDescent="0.2">
      <c r="AA771" s="96" t="str">
        <f t="shared" ref="AA771:AA834" si="12">IF(A771="","",CONCATENATE(A771,B771,C771,D771,F771,I771,J771,K771,W771))</f>
        <v/>
      </c>
    </row>
    <row r="772" spans="27:27" x14ac:dyDescent="0.2">
      <c r="AA772" s="96" t="str">
        <f t="shared" si="12"/>
        <v/>
      </c>
    </row>
    <row r="773" spans="27:27" x14ac:dyDescent="0.2">
      <c r="AA773" s="96" t="str">
        <f t="shared" si="12"/>
        <v/>
      </c>
    </row>
    <row r="774" spans="27:27" x14ac:dyDescent="0.2">
      <c r="AA774" s="96" t="str">
        <f t="shared" si="12"/>
        <v/>
      </c>
    </row>
    <row r="775" spans="27:27" x14ac:dyDescent="0.2">
      <c r="AA775" s="96" t="str">
        <f t="shared" si="12"/>
        <v/>
      </c>
    </row>
    <row r="776" spans="27:27" x14ac:dyDescent="0.2">
      <c r="AA776" s="96" t="str">
        <f t="shared" si="12"/>
        <v/>
      </c>
    </row>
    <row r="777" spans="27:27" x14ac:dyDescent="0.2">
      <c r="AA777" s="96" t="str">
        <f t="shared" si="12"/>
        <v/>
      </c>
    </row>
    <row r="778" spans="27:27" x14ac:dyDescent="0.2">
      <c r="AA778" s="96" t="str">
        <f t="shared" si="12"/>
        <v/>
      </c>
    </row>
    <row r="779" spans="27:27" x14ac:dyDescent="0.2">
      <c r="AA779" s="96" t="str">
        <f t="shared" si="12"/>
        <v/>
      </c>
    </row>
    <row r="780" spans="27:27" x14ac:dyDescent="0.2">
      <c r="AA780" s="96" t="str">
        <f t="shared" si="12"/>
        <v/>
      </c>
    </row>
    <row r="781" spans="27:27" x14ac:dyDescent="0.2">
      <c r="AA781" s="96" t="str">
        <f t="shared" si="12"/>
        <v/>
      </c>
    </row>
    <row r="782" spans="27:27" x14ac:dyDescent="0.2">
      <c r="AA782" s="96" t="str">
        <f t="shared" si="12"/>
        <v/>
      </c>
    </row>
    <row r="783" spans="27:27" x14ac:dyDescent="0.2">
      <c r="AA783" s="96" t="str">
        <f t="shared" si="12"/>
        <v/>
      </c>
    </row>
    <row r="784" spans="27:27" x14ac:dyDescent="0.2">
      <c r="AA784" s="96" t="str">
        <f t="shared" si="12"/>
        <v/>
      </c>
    </row>
    <row r="785" spans="27:27" x14ac:dyDescent="0.2">
      <c r="AA785" s="96" t="str">
        <f t="shared" si="12"/>
        <v/>
      </c>
    </row>
    <row r="786" spans="27:27" x14ac:dyDescent="0.2">
      <c r="AA786" s="96" t="str">
        <f t="shared" si="12"/>
        <v/>
      </c>
    </row>
    <row r="787" spans="27:27" x14ac:dyDescent="0.2">
      <c r="AA787" s="96" t="str">
        <f t="shared" si="12"/>
        <v/>
      </c>
    </row>
    <row r="788" spans="27:27" x14ac:dyDescent="0.2">
      <c r="AA788" s="96" t="str">
        <f t="shared" si="12"/>
        <v/>
      </c>
    </row>
    <row r="789" spans="27:27" x14ac:dyDescent="0.2">
      <c r="AA789" s="96" t="str">
        <f t="shared" si="12"/>
        <v/>
      </c>
    </row>
    <row r="790" spans="27:27" x14ac:dyDescent="0.2">
      <c r="AA790" s="96" t="str">
        <f t="shared" si="12"/>
        <v/>
      </c>
    </row>
    <row r="791" spans="27:27" x14ac:dyDescent="0.2">
      <c r="AA791" s="96" t="str">
        <f t="shared" si="12"/>
        <v/>
      </c>
    </row>
    <row r="792" spans="27:27" x14ac:dyDescent="0.2">
      <c r="AA792" s="96" t="str">
        <f t="shared" si="12"/>
        <v/>
      </c>
    </row>
    <row r="793" spans="27:27" x14ac:dyDescent="0.2">
      <c r="AA793" s="96" t="str">
        <f t="shared" si="12"/>
        <v/>
      </c>
    </row>
    <row r="794" spans="27:27" x14ac:dyDescent="0.2">
      <c r="AA794" s="96" t="str">
        <f t="shared" si="12"/>
        <v/>
      </c>
    </row>
    <row r="795" spans="27:27" x14ac:dyDescent="0.2">
      <c r="AA795" s="96" t="str">
        <f t="shared" si="12"/>
        <v/>
      </c>
    </row>
    <row r="796" spans="27:27" x14ac:dyDescent="0.2">
      <c r="AA796" s="96" t="str">
        <f t="shared" si="12"/>
        <v/>
      </c>
    </row>
    <row r="797" spans="27:27" x14ac:dyDescent="0.2">
      <c r="AA797" s="96" t="str">
        <f t="shared" si="12"/>
        <v/>
      </c>
    </row>
    <row r="798" spans="27:27" x14ac:dyDescent="0.2">
      <c r="AA798" s="96" t="str">
        <f t="shared" si="12"/>
        <v/>
      </c>
    </row>
    <row r="799" spans="27:27" x14ac:dyDescent="0.2">
      <c r="AA799" s="96" t="str">
        <f t="shared" si="12"/>
        <v/>
      </c>
    </row>
    <row r="800" spans="27:27" x14ac:dyDescent="0.2">
      <c r="AA800" s="96" t="str">
        <f t="shared" si="12"/>
        <v/>
      </c>
    </row>
    <row r="801" spans="27:27" x14ac:dyDescent="0.2">
      <c r="AA801" s="96" t="str">
        <f t="shared" si="12"/>
        <v/>
      </c>
    </row>
    <row r="802" spans="27:27" x14ac:dyDescent="0.2">
      <c r="AA802" s="96" t="str">
        <f t="shared" si="12"/>
        <v/>
      </c>
    </row>
    <row r="803" spans="27:27" x14ac:dyDescent="0.2">
      <c r="AA803" s="96" t="str">
        <f t="shared" si="12"/>
        <v/>
      </c>
    </row>
    <row r="804" spans="27:27" x14ac:dyDescent="0.2">
      <c r="AA804" s="96" t="str">
        <f t="shared" si="12"/>
        <v/>
      </c>
    </row>
    <row r="805" spans="27:27" x14ac:dyDescent="0.2">
      <c r="AA805" s="96" t="str">
        <f t="shared" si="12"/>
        <v/>
      </c>
    </row>
    <row r="806" spans="27:27" x14ac:dyDescent="0.2">
      <c r="AA806" s="96" t="str">
        <f t="shared" si="12"/>
        <v/>
      </c>
    </row>
    <row r="807" spans="27:27" x14ac:dyDescent="0.2">
      <c r="AA807" s="96" t="str">
        <f t="shared" si="12"/>
        <v/>
      </c>
    </row>
    <row r="808" spans="27:27" x14ac:dyDescent="0.2">
      <c r="AA808" s="96" t="str">
        <f t="shared" si="12"/>
        <v/>
      </c>
    </row>
    <row r="809" spans="27:27" x14ac:dyDescent="0.2">
      <c r="AA809" s="96" t="str">
        <f t="shared" si="12"/>
        <v/>
      </c>
    </row>
    <row r="810" spans="27:27" x14ac:dyDescent="0.2">
      <c r="AA810" s="96" t="str">
        <f t="shared" si="12"/>
        <v/>
      </c>
    </row>
    <row r="811" spans="27:27" x14ac:dyDescent="0.2">
      <c r="AA811" s="96" t="str">
        <f t="shared" si="12"/>
        <v/>
      </c>
    </row>
    <row r="812" spans="27:27" x14ac:dyDescent="0.2">
      <c r="AA812" s="96" t="str">
        <f t="shared" si="12"/>
        <v/>
      </c>
    </row>
    <row r="813" spans="27:27" x14ac:dyDescent="0.2">
      <c r="AA813" s="96" t="str">
        <f t="shared" si="12"/>
        <v/>
      </c>
    </row>
    <row r="814" spans="27:27" x14ac:dyDescent="0.2">
      <c r="AA814" s="96" t="str">
        <f t="shared" si="12"/>
        <v/>
      </c>
    </row>
    <row r="815" spans="27:27" x14ac:dyDescent="0.2">
      <c r="AA815" s="96" t="str">
        <f t="shared" si="12"/>
        <v/>
      </c>
    </row>
    <row r="816" spans="27:27" x14ac:dyDescent="0.2">
      <c r="AA816" s="96" t="str">
        <f t="shared" si="12"/>
        <v/>
      </c>
    </row>
    <row r="817" spans="27:27" x14ac:dyDescent="0.2">
      <c r="AA817" s="96" t="str">
        <f t="shared" si="12"/>
        <v/>
      </c>
    </row>
    <row r="818" spans="27:27" x14ac:dyDescent="0.2">
      <c r="AA818" s="96" t="str">
        <f t="shared" si="12"/>
        <v/>
      </c>
    </row>
    <row r="819" spans="27:27" x14ac:dyDescent="0.2">
      <c r="AA819" s="96" t="str">
        <f t="shared" si="12"/>
        <v/>
      </c>
    </row>
    <row r="820" spans="27:27" x14ac:dyDescent="0.2">
      <c r="AA820" s="96" t="str">
        <f t="shared" si="12"/>
        <v/>
      </c>
    </row>
    <row r="821" spans="27:27" x14ac:dyDescent="0.2">
      <c r="AA821" s="96" t="str">
        <f t="shared" si="12"/>
        <v/>
      </c>
    </row>
    <row r="822" spans="27:27" x14ac:dyDescent="0.2">
      <c r="AA822" s="96" t="str">
        <f t="shared" si="12"/>
        <v/>
      </c>
    </row>
    <row r="823" spans="27:27" x14ac:dyDescent="0.2">
      <c r="AA823" s="96" t="str">
        <f t="shared" si="12"/>
        <v/>
      </c>
    </row>
    <row r="824" spans="27:27" x14ac:dyDescent="0.2">
      <c r="AA824" s="96" t="str">
        <f t="shared" si="12"/>
        <v/>
      </c>
    </row>
    <row r="825" spans="27:27" x14ac:dyDescent="0.2">
      <c r="AA825" s="96" t="str">
        <f t="shared" si="12"/>
        <v/>
      </c>
    </row>
    <row r="826" spans="27:27" x14ac:dyDescent="0.2">
      <c r="AA826" s="96" t="str">
        <f t="shared" si="12"/>
        <v/>
      </c>
    </row>
    <row r="827" spans="27:27" x14ac:dyDescent="0.2">
      <c r="AA827" s="96" t="str">
        <f t="shared" si="12"/>
        <v/>
      </c>
    </row>
    <row r="828" spans="27:27" x14ac:dyDescent="0.2">
      <c r="AA828" s="96" t="str">
        <f t="shared" si="12"/>
        <v/>
      </c>
    </row>
    <row r="829" spans="27:27" x14ac:dyDescent="0.2">
      <c r="AA829" s="96" t="str">
        <f t="shared" si="12"/>
        <v/>
      </c>
    </row>
    <row r="830" spans="27:27" x14ac:dyDescent="0.2">
      <c r="AA830" s="96" t="str">
        <f t="shared" si="12"/>
        <v/>
      </c>
    </row>
    <row r="831" spans="27:27" x14ac:dyDescent="0.2">
      <c r="AA831" s="96" t="str">
        <f t="shared" si="12"/>
        <v/>
      </c>
    </row>
    <row r="832" spans="27:27" x14ac:dyDescent="0.2">
      <c r="AA832" s="96" t="str">
        <f t="shared" si="12"/>
        <v/>
      </c>
    </row>
    <row r="833" spans="27:27" x14ac:dyDescent="0.2">
      <c r="AA833" s="96" t="str">
        <f t="shared" si="12"/>
        <v/>
      </c>
    </row>
    <row r="834" spans="27:27" x14ac:dyDescent="0.2">
      <c r="AA834" s="96" t="str">
        <f t="shared" si="12"/>
        <v/>
      </c>
    </row>
    <row r="835" spans="27:27" x14ac:dyDescent="0.2">
      <c r="AA835" s="96" t="str">
        <f t="shared" ref="AA835:AA898" si="13">IF(A835="","",CONCATENATE(A835,B835,C835,D835,F835,I835,J835,K835,W835))</f>
        <v/>
      </c>
    </row>
    <row r="836" spans="27:27" x14ac:dyDescent="0.2">
      <c r="AA836" s="96" t="str">
        <f t="shared" si="13"/>
        <v/>
      </c>
    </row>
    <row r="837" spans="27:27" x14ac:dyDescent="0.2">
      <c r="AA837" s="96" t="str">
        <f t="shared" si="13"/>
        <v/>
      </c>
    </row>
    <row r="838" spans="27:27" x14ac:dyDescent="0.2">
      <c r="AA838" s="96" t="str">
        <f t="shared" si="13"/>
        <v/>
      </c>
    </row>
    <row r="839" spans="27:27" x14ac:dyDescent="0.2">
      <c r="AA839" s="96" t="str">
        <f t="shared" si="13"/>
        <v/>
      </c>
    </row>
    <row r="840" spans="27:27" x14ac:dyDescent="0.2">
      <c r="AA840" s="96" t="str">
        <f t="shared" si="13"/>
        <v/>
      </c>
    </row>
    <row r="841" spans="27:27" x14ac:dyDescent="0.2">
      <c r="AA841" s="96" t="str">
        <f t="shared" si="13"/>
        <v/>
      </c>
    </row>
    <row r="842" spans="27:27" x14ac:dyDescent="0.2">
      <c r="AA842" s="96" t="str">
        <f t="shared" si="13"/>
        <v/>
      </c>
    </row>
    <row r="843" spans="27:27" x14ac:dyDescent="0.2">
      <c r="AA843" s="96" t="str">
        <f t="shared" si="13"/>
        <v/>
      </c>
    </row>
    <row r="844" spans="27:27" x14ac:dyDescent="0.2">
      <c r="AA844" s="96" t="str">
        <f t="shared" si="13"/>
        <v/>
      </c>
    </row>
    <row r="845" spans="27:27" x14ac:dyDescent="0.2">
      <c r="AA845" s="96" t="str">
        <f t="shared" si="13"/>
        <v/>
      </c>
    </row>
    <row r="846" spans="27:27" x14ac:dyDescent="0.2">
      <c r="AA846" s="96" t="str">
        <f t="shared" si="13"/>
        <v/>
      </c>
    </row>
    <row r="847" spans="27:27" x14ac:dyDescent="0.2">
      <c r="AA847" s="96" t="str">
        <f t="shared" si="13"/>
        <v/>
      </c>
    </row>
    <row r="848" spans="27:27" x14ac:dyDescent="0.2">
      <c r="AA848" s="96" t="str">
        <f t="shared" si="13"/>
        <v/>
      </c>
    </row>
    <row r="849" spans="27:27" x14ac:dyDescent="0.2">
      <c r="AA849" s="96" t="str">
        <f t="shared" si="13"/>
        <v/>
      </c>
    </row>
    <row r="850" spans="27:27" x14ac:dyDescent="0.2">
      <c r="AA850" s="96" t="str">
        <f t="shared" si="13"/>
        <v/>
      </c>
    </row>
    <row r="851" spans="27:27" x14ac:dyDescent="0.2">
      <c r="AA851" s="96" t="str">
        <f t="shared" si="13"/>
        <v/>
      </c>
    </row>
    <row r="852" spans="27:27" x14ac:dyDescent="0.2">
      <c r="AA852" s="96" t="str">
        <f t="shared" si="13"/>
        <v/>
      </c>
    </row>
    <row r="853" spans="27:27" x14ac:dyDescent="0.2">
      <c r="AA853" s="96" t="str">
        <f t="shared" si="13"/>
        <v/>
      </c>
    </row>
    <row r="854" spans="27:27" x14ac:dyDescent="0.2">
      <c r="AA854" s="96" t="str">
        <f t="shared" si="13"/>
        <v/>
      </c>
    </row>
    <row r="855" spans="27:27" x14ac:dyDescent="0.2">
      <c r="AA855" s="96" t="str">
        <f t="shared" si="13"/>
        <v/>
      </c>
    </row>
    <row r="856" spans="27:27" x14ac:dyDescent="0.2">
      <c r="AA856" s="96" t="str">
        <f t="shared" si="13"/>
        <v/>
      </c>
    </row>
    <row r="857" spans="27:27" x14ac:dyDescent="0.2">
      <c r="AA857" s="96" t="str">
        <f t="shared" si="13"/>
        <v/>
      </c>
    </row>
    <row r="858" spans="27:27" x14ac:dyDescent="0.2">
      <c r="AA858" s="96" t="str">
        <f t="shared" si="13"/>
        <v/>
      </c>
    </row>
    <row r="859" spans="27:27" x14ac:dyDescent="0.2">
      <c r="AA859" s="96" t="str">
        <f t="shared" si="13"/>
        <v/>
      </c>
    </row>
    <row r="860" spans="27:27" x14ac:dyDescent="0.2">
      <c r="AA860" s="96" t="str">
        <f t="shared" si="13"/>
        <v/>
      </c>
    </row>
    <row r="861" spans="27:27" x14ac:dyDescent="0.2">
      <c r="AA861" s="96" t="str">
        <f t="shared" si="13"/>
        <v/>
      </c>
    </row>
    <row r="862" spans="27:27" x14ac:dyDescent="0.2">
      <c r="AA862" s="96" t="str">
        <f t="shared" si="13"/>
        <v/>
      </c>
    </row>
    <row r="863" spans="27:27" x14ac:dyDescent="0.2">
      <c r="AA863" s="96" t="str">
        <f t="shared" si="13"/>
        <v/>
      </c>
    </row>
    <row r="864" spans="27:27" x14ac:dyDescent="0.2">
      <c r="AA864" s="96" t="str">
        <f t="shared" si="13"/>
        <v/>
      </c>
    </row>
    <row r="865" spans="27:27" x14ac:dyDescent="0.2">
      <c r="AA865" s="96" t="str">
        <f t="shared" si="13"/>
        <v/>
      </c>
    </row>
    <row r="866" spans="27:27" x14ac:dyDescent="0.2">
      <c r="AA866" s="96" t="str">
        <f t="shared" si="13"/>
        <v/>
      </c>
    </row>
    <row r="867" spans="27:27" x14ac:dyDescent="0.2">
      <c r="AA867" s="96" t="str">
        <f t="shared" si="13"/>
        <v/>
      </c>
    </row>
    <row r="868" spans="27:27" x14ac:dyDescent="0.2">
      <c r="AA868" s="96" t="str">
        <f t="shared" si="13"/>
        <v/>
      </c>
    </row>
    <row r="869" spans="27:27" x14ac:dyDescent="0.2">
      <c r="AA869" s="96" t="str">
        <f t="shared" si="13"/>
        <v/>
      </c>
    </row>
    <row r="870" spans="27:27" x14ac:dyDescent="0.2">
      <c r="AA870" s="96" t="str">
        <f t="shared" si="13"/>
        <v/>
      </c>
    </row>
    <row r="871" spans="27:27" x14ac:dyDescent="0.2">
      <c r="AA871" s="96" t="str">
        <f t="shared" si="13"/>
        <v/>
      </c>
    </row>
    <row r="872" spans="27:27" x14ac:dyDescent="0.2">
      <c r="AA872" s="96" t="str">
        <f t="shared" si="13"/>
        <v/>
      </c>
    </row>
    <row r="873" spans="27:27" x14ac:dyDescent="0.2">
      <c r="AA873" s="96" t="str">
        <f t="shared" si="13"/>
        <v/>
      </c>
    </row>
    <row r="874" spans="27:27" x14ac:dyDescent="0.2">
      <c r="AA874" s="96" t="str">
        <f t="shared" si="13"/>
        <v/>
      </c>
    </row>
    <row r="875" spans="27:27" x14ac:dyDescent="0.2">
      <c r="AA875" s="96" t="str">
        <f t="shared" si="13"/>
        <v/>
      </c>
    </row>
    <row r="876" spans="27:27" x14ac:dyDescent="0.2">
      <c r="AA876" s="96" t="str">
        <f t="shared" si="13"/>
        <v/>
      </c>
    </row>
    <row r="877" spans="27:27" x14ac:dyDescent="0.2">
      <c r="AA877" s="96" t="str">
        <f t="shared" si="13"/>
        <v/>
      </c>
    </row>
    <row r="878" spans="27:27" x14ac:dyDescent="0.2">
      <c r="AA878" s="96" t="str">
        <f t="shared" si="13"/>
        <v/>
      </c>
    </row>
    <row r="879" spans="27:27" x14ac:dyDescent="0.2">
      <c r="AA879" s="96" t="str">
        <f t="shared" si="13"/>
        <v/>
      </c>
    </row>
    <row r="880" spans="27:27" x14ac:dyDescent="0.2">
      <c r="AA880" s="96" t="str">
        <f t="shared" si="13"/>
        <v/>
      </c>
    </row>
    <row r="881" spans="27:27" x14ac:dyDescent="0.2">
      <c r="AA881" s="96" t="str">
        <f t="shared" si="13"/>
        <v/>
      </c>
    </row>
    <row r="882" spans="27:27" x14ac:dyDescent="0.2">
      <c r="AA882" s="96" t="str">
        <f t="shared" si="13"/>
        <v/>
      </c>
    </row>
    <row r="883" spans="27:27" x14ac:dyDescent="0.2">
      <c r="AA883" s="96" t="str">
        <f t="shared" si="13"/>
        <v/>
      </c>
    </row>
    <row r="884" spans="27:27" x14ac:dyDescent="0.2">
      <c r="AA884" s="96" t="str">
        <f t="shared" si="13"/>
        <v/>
      </c>
    </row>
    <row r="885" spans="27:27" x14ac:dyDescent="0.2">
      <c r="AA885" s="96" t="str">
        <f t="shared" si="13"/>
        <v/>
      </c>
    </row>
    <row r="886" spans="27:27" x14ac:dyDescent="0.2">
      <c r="AA886" s="96" t="str">
        <f t="shared" si="13"/>
        <v/>
      </c>
    </row>
    <row r="887" spans="27:27" x14ac:dyDescent="0.2">
      <c r="AA887" s="96" t="str">
        <f t="shared" si="13"/>
        <v/>
      </c>
    </row>
    <row r="888" spans="27:27" x14ac:dyDescent="0.2">
      <c r="AA888" s="96" t="str">
        <f t="shared" si="13"/>
        <v/>
      </c>
    </row>
    <row r="889" spans="27:27" x14ac:dyDescent="0.2">
      <c r="AA889" s="96" t="str">
        <f t="shared" si="13"/>
        <v/>
      </c>
    </row>
    <row r="890" spans="27:27" x14ac:dyDescent="0.2">
      <c r="AA890" s="96" t="str">
        <f t="shared" si="13"/>
        <v/>
      </c>
    </row>
    <row r="891" spans="27:27" x14ac:dyDescent="0.2">
      <c r="AA891" s="96" t="str">
        <f t="shared" si="13"/>
        <v/>
      </c>
    </row>
    <row r="892" spans="27:27" x14ac:dyDescent="0.2">
      <c r="AA892" s="96" t="str">
        <f t="shared" si="13"/>
        <v/>
      </c>
    </row>
    <row r="893" spans="27:27" x14ac:dyDescent="0.2">
      <c r="AA893" s="96" t="str">
        <f t="shared" si="13"/>
        <v/>
      </c>
    </row>
    <row r="894" spans="27:27" x14ac:dyDescent="0.2">
      <c r="AA894" s="96" t="str">
        <f t="shared" si="13"/>
        <v/>
      </c>
    </row>
    <row r="895" spans="27:27" x14ac:dyDescent="0.2">
      <c r="AA895" s="96" t="str">
        <f t="shared" si="13"/>
        <v/>
      </c>
    </row>
    <row r="896" spans="27:27" x14ac:dyDescent="0.2">
      <c r="AA896" s="96" t="str">
        <f t="shared" si="13"/>
        <v/>
      </c>
    </row>
    <row r="897" spans="27:27" x14ac:dyDescent="0.2">
      <c r="AA897" s="96" t="str">
        <f t="shared" si="13"/>
        <v/>
      </c>
    </row>
    <row r="898" spans="27:27" x14ac:dyDescent="0.2">
      <c r="AA898" s="96" t="str">
        <f t="shared" si="13"/>
        <v/>
      </c>
    </row>
    <row r="899" spans="27:27" x14ac:dyDescent="0.2">
      <c r="AA899" s="96" t="str">
        <f t="shared" ref="AA899:AA962" si="14">IF(A899="","",CONCATENATE(A899,B899,C899,D899,F899,I899,J899,K899,W899))</f>
        <v/>
      </c>
    </row>
    <row r="900" spans="27:27" x14ac:dyDescent="0.2">
      <c r="AA900" s="96" t="str">
        <f t="shared" si="14"/>
        <v/>
      </c>
    </row>
    <row r="901" spans="27:27" x14ac:dyDescent="0.2">
      <c r="AA901" s="96" t="str">
        <f t="shared" si="14"/>
        <v/>
      </c>
    </row>
    <row r="902" spans="27:27" x14ac:dyDescent="0.2">
      <c r="AA902" s="96" t="str">
        <f t="shared" si="14"/>
        <v/>
      </c>
    </row>
    <row r="903" spans="27:27" x14ac:dyDescent="0.2">
      <c r="AA903" s="96" t="str">
        <f t="shared" si="14"/>
        <v/>
      </c>
    </row>
    <row r="904" spans="27:27" x14ac:dyDescent="0.2">
      <c r="AA904" s="96" t="str">
        <f t="shared" si="14"/>
        <v/>
      </c>
    </row>
    <row r="905" spans="27:27" x14ac:dyDescent="0.2">
      <c r="AA905" s="96" t="str">
        <f t="shared" si="14"/>
        <v/>
      </c>
    </row>
    <row r="906" spans="27:27" x14ac:dyDescent="0.2">
      <c r="AA906" s="96" t="str">
        <f t="shared" si="14"/>
        <v/>
      </c>
    </row>
    <row r="907" spans="27:27" x14ac:dyDescent="0.2">
      <c r="AA907" s="96" t="str">
        <f t="shared" si="14"/>
        <v/>
      </c>
    </row>
    <row r="908" spans="27:27" x14ac:dyDescent="0.2">
      <c r="AA908" s="96" t="str">
        <f t="shared" si="14"/>
        <v/>
      </c>
    </row>
    <row r="909" spans="27:27" x14ac:dyDescent="0.2">
      <c r="AA909" s="96" t="str">
        <f t="shared" si="14"/>
        <v/>
      </c>
    </row>
    <row r="910" spans="27:27" x14ac:dyDescent="0.2">
      <c r="AA910" s="96" t="str">
        <f t="shared" si="14"/>
        <v/>
      </c>
    </row>
    <row r="911" spans="27:27" x14ac:dyDescent="0.2">
      <c r="AA911" s="96" t="str">
        <f t="shared" si="14"/>
        <v/>
      </c>
    </row>
    <row r="912" spans="27:27" x14ac:dyDescent="0.2">
      <c r="AA912" s="96" t="str">
        <f t="shared" si="14"/>
        <v/>
      </c>
    </row>
    <row r="913" spans="27:27" x14ac:dyDescent="0.2">
      <c r="AA913" s="96" t="str">
        <f t="shared" si="14"/>
        <v/>
      </c>
    </row>
    <row r="914" spans="27:27" x14ac:dyDescent="0.2">
      <c r="AA914" s="96" t="str">
        <f t="shared" si="14"/>
        <v/>
      </c>
    </row>
    <row r="915" spans="27:27" x14ac:dyDescent="0.2">
      <c r="AA915" s="96" t="str">
        <f t="shared" si="14"/>
        <v/>
      </c>
    </row>
    <row r="916" spans="27:27" x14ac:dyDescent="0.2">
      <c r="AA916" s="96" t="str">
        <f t="shared" si="14"/>
        <v/>
      </c>
    </row>
    <row r="917" spans="27:27" x14ac:dyDescent="0.2">
      <c r="AA917" s="96" t="str">
        <f t="shared" si="14"/>
        <v/>
      </c>
    </row>
    <row r="918" spans="27:27" x14ac:dyDescent="0.2">
      <c r="AA918" s="96" t="str">
        <f t="shared" si="14"/>
        <v/>
      </c>
    </row>
    <row r="919" spans="27:27" x14ac:dyDescent="0.2">
      <c r="AA919" s="96" t="str">
        <f t="shared" si="14"/>
        <v/>
      </c>
    </row>
    <row r="920" spans="27:27" x14ac:dyDescent="0.2">
      <c r="AA920" s="96" t="str">
        <f t="shared" si="14"/>
        <v/>
      </c>
    </row>
    <row r="921" spans="27:27" x14ac:dyDescent="0.2">
      <c r="AA921" s="96" t="str">
        <f t="shared" si="14"/>
        <v/>
      </c>
    </row>
    <row r="922" spans="27:27" x14ac:dyDescent="0.2">
      <c r="AA922" s="96" t="str">
        <f t="shared" si="14"/>
        <v/>
      </c>
    </row>
    <row r="923" spans="27:27" x14ac:dyDescent="0.2">
      <c r="AA923" s="96" t="str">
        <f t="shared" si="14"/>
        <v/>
      </c>
    </row>
    <row r="924" spans="27:27" x14ac:dyDescent="0.2">
      <c r="AA924" s="96" t="str">
        <f t="shared" si="14"/>
        <v/>
      </c>
    </row>
    <row r="925" spans="27:27" x14ac:dyDescent="0.2">
      <c r="AA925" s="96" t="str">
        <f t="shared" si="14"/>
        <v/>
      </c>
    </row>
    <row r="926" spans="27:27" x14ac:dyDescent="0.2">
      <c r="AA926" s="96" t="str">
        <f t="shared" si="14"/>
        <v/>
      </c>
    </row>
    <row r="927" spans="27:27" x14ac:dyDescent="0.2">
      <c r="AA927" s="96" t="str">
        <f t="shared" si="14"/>
        <v/>
      </c>
    </row>
    <row r="928" spans="27:27" x14ac:dyDescent="0.2">
      <c r="AA928" s="96" t="str">
        <f t="shared" si="14"/>
        <v/>
      </c>
    </row>
    <row r="929" spans="27:27" x14ac:dyDescent="0.2">
      <c r="AA929" s="96" t="str">
        <f t="shared" si="14"/>
        <v/>
      </c>
    </row>
    <row r="930" spans="27:27" x14ac:dyDescent="0.2">
      <c r="AA930" s="96" t="str">
        <f t="shared" si="14"/>
        <v/>
      </c>
    </row>
    <row r="931" spans="27:27" x14ac:dyDescent="0.2">
      <c r="AA931" s="96" t="str">
        <f t="shared" si="14"/>
        <v/>
      </c>
    </row>
    <row r="932" spans="27:27" x14ac:dyDescent="0.2">
      <c r="AA932" s="96" t="str">
        <f t="shared" si="14"/>
        <v/>
      </c>
    </row>
    <row r="933" spans="27:27" x14ac:dyDescent="0.2">
      <c r="AA933" s="96" t="str">
        <f t="shared" si="14"/>
        <v/>
      </c>
    </row>
    <row r="934" spans="27:27" x14ac:dyDescent="0.2">
      <c r="AA934" s="96" t="str">
        <f t="shared" si="14"/>
        <v/>
      </c>
    </row>
    <row r="935" spans="27:27" x14ac:dyDescent="0.2">
      <c r="AA935" s="96" t="str">
        <f t="shared" si="14"/>
        <v/>
      </c>
    </row>
    <row r="936" spans="27:27" x14ac:dyDescent="0.2">
      <c r="AA936" s="96" t="str">
        <f t="shared" si="14"/>
        <v/>
      </c>
    </row>
    <row r="937" spans="27:27" x14ac:dyDescent="0.2">
      <c r="AA937" s="96" t="str">
        <f t="shared" si="14"/>
        <v/>
      </c>
    </row>
    <row r="938" spans="27:27" x14ac:dyDescent="0.2">
      <c r="AA938" s="96" t="str">
        <f t="shared" si="14"/>
        <v/>
      </c>
    </row>
    <row r="939" spans="27:27" x14ac:dyDescent="0.2">
      <c r="AA939" s="96" t="str">
        <f t="shared" si="14"/>
        <v/>
      </c>
    </row>
    <row r="940" spans="27:27" x14ac:dyDescent="0.2">
      <c r="AA940" s="96" t="str">
        <f t="shared" si="14"/>
        <v/>
      </c>
    </row>
    <row r="941" spans="27:27" x14ac:dyDescent="0.2">
      <c r="AA941" s="96" t="str">
        <f t="shared" si="14"/>
        <v/>
      </c>
    </row>
    <row r="942" spans="27:27" x14ac:dyDescent="0.2">
      <c r="AA942" s="96" t="str">
        <f t="shared" si="14"/>
        <v/>
      </c>
    </row>
    <row r="943" spans="27:27" x14ac:dyDescent="0.2">
      <c r="AA943" s="96" t="str">
        <f t="shared" si="14"/>
        <v/>
      </c>
    </row>
    <row r="944" spans="27:27" x14ac:dyDescent="0.2">
      <c r="AA944" s="96" t="str">
        <f t="shared" si="14"/>
        <v/>
      </c>
    </row>
    <row r="945" spans="27:27" x14ac:dyDescent="0.2">
      <c r="AA945" s="96" t="str">
        <f t="shared" si="14"/>
        <v/>
      </c>
    </row>
    <row r="946" spans="27:27" x14ac:dyDescent="0.2">
      <c r="AA946" s="96" t="str">
        <f t="shared" si="14"/>
        <v/>
      </c>
    </row>
    <row r="947" spans="27:27" x14ac:dyDescent="0.2">
      <c r="AA947" s="96" t="str">
        <f t="shared" si="14"/>
        <v/>
      </c>
    </row>
    <row r="948" spans="27:27" x14ac:dyDescent="0.2">
      <c r="AA948" s="96" t="str">
        <f t="shared" si="14"/>
        <v/>
      </c>
    </row>
    <row r="949" spans="27:27" x14ac:dyDescent="0.2">
      <c r="AA949" s="96" t="str">
        <f t="shared" si="14"/>
        <v/>
      </c>
    </row>
    <row r="950" spans="27:27" x14ac:dyDescent="0.2">
      <c r="AA950" s="96" t="str">
        <f t="shared" si="14"/>
        <v/>
      </c>
    </row>
    <row r="951" spans="27:27" x14ac:dyDescent="0.2">
      <c r="AA951" s="96" t="str">
        <f t="shared" si="14"/>
        <v/>
      </c>
    </row>
    <row r="952" spans="27:27" x14ac:dyDescent="0.2">
      <c r="AA952" s="96" t="str">
        <f t="shared" si="14"/>
        <v/>
      </c>
    </row>
    <row r="953" spans="27:27" x14ac:dyDescent="0.2">
      <c r="AA953" s="96" t="str">
        <f t="shared" si="14"/>
        <v/>
      </c>
    </row>
    <row r="954" spans="27:27" x14ac:dyDescent="0.2">
      <c r="AA954" s="96" t="str">
        <f t="shared" si="14"/>
        <v/>
      </c>
    </row>
    <row r="955" spans="27:27" x14ac:dyDescent="0.2">
      <c r="AA955" s="96" t="str">
        <f t="shared" si="14"/>
        <v/>
      </c>
    </row>
    <row r="956" spans="27:27" x14ac:dyDescent="0.2">
      <c r="AA956" s="96" t="str">
        <f t="shared" si="14"/>
        <v/>
      </c>
    </row>
    <row r="957" spans="27:27" x14ac:dyDescent="0.2">
      <c r="AA957" s="96" t="str">
        <f t="shared" si="14"/>
        <v/>
      </c>
    </row>
    <row r="958" spans="27:27" x14ac:dyDescent="0.2">
      <c r="AA958" s="96" t="str">
        <f t="shared" si="14"/>
        <v/>
      </c>
    </row>
    <row r="959" spans="27:27" x14ac:dyDescent="0.2">
      <c r="AA959" s="96" t="str">
        <f t="shared" si="14"/>
        <v/>
      </c>
    </row>
    <row r="960" spans="27:27" x14ac:dyDescent="0.2">
      <c r="AA960" s="96" t="str">
        <f t="shared" si="14"/>
        <v/>
      </c>
    </row>
    <row r="961" spans="27:27" x14ac:dyDescent="0.2">
      <c r="AA961" s="96" t="str">
        <f t="shared" si="14"/>
        <v/>
      </c>
    </row>
    <row r="962" spans="27:27" x14ac:dyDescent="0.2">
      <c r="AA962" s="96" t="str">
        <f t="shared" si="14"/>
        <v/>
      </c>
    </row>
    <row r="963" spans="27:27" x14ac:dyDescent="0.2">
      <c r="AA963" s="96" t="str">
        <f t="shared" ref="AA963:AA1026" si="15">IF(A963="","",CONCATENATE(A963,B963,C963,D963,F963,I963,J963,K963,W963))</f>
        <v/>
      </c>
    </row>
    <row r="964" spans="27:27" x14ac:dyDescent="0.2">
      <c r="AA964" s="96" t="str">
        <f t="shared" si="15"/>
        <v/>
      </c>
    </row>
    <row r="965" spans="27:27" x14ac:dyDescent="0.2">
      <c r="AA965" s="96" t="str">
        <f t="shared" si="15"/>
        <v/>
      </c>
    </row>
    <row r="966" spans="27:27" x14ac:dyDescent="0.2">
      <c r="AA966" s="96" t="str">
        <f t="shared" si="15"/>
        <v/>
      </c>
    </row>
    <row r="967" spans="27:27" x14ac:dyDescent="0.2">
      <c r="AA967" s="96" t="str">
        <f t="shared" si="15"/>
        <v/>
      </c>
    </row>
    <row r="968" spans="27:27" x14ac:dyDescent="0.2">
      <c r="AA968" s="96" t="str">
        <f t="shared" si="15"/>
        <v/>
      </c>
    </row>
    <row r="969" spans="27:27" x14ac:dyDescent="0.2">
      <c r="AA969" s="96" t="str">
        <f t="shared" si="15"/>
        <v/>
      </c>
    </row>
    <row r="970" spans="27:27" x14ac:dyDescent="0.2">
      <c r="AA970" s="96" t="str">
        <f t="shared" si="15"/>
        <v/>
      </c>
    </row>
    <row r="971" spans="27:27" x14ac:dyDescent="0.2">
      <c r="AA971" s="96" t="str">
        <f t="shared" si="15"/>
        <v/>
      </c>
    </row>
    <row r="972" spans="27:27" x14ac:dyDescent="0.2">
      <c r="AA972" s="96" t="str">
        <f t="shared" si="15"/>
        <v/>
      </c>
    </row>
    <row r="973" spans="27:27" x14ac:dyDescent="0.2">
      <c r="AA973" s="96" t="str">
        <f t="shared" si="15"/>
        <v/>
      </c>
    </row>
    <row r="974" spans="27:27" x14ac:dyDescent="0.2">
      <c r="AA974" s="96" t="str">
        <f t="shared" si="15"/>
        <v/>
      </c>
    </row>
    <row r="975" spans="27:27" x14ac:dyDescent="0.2">
      <c r="AA975" s="96" t="str">
        <f t="shared" si="15"/>
        <v/>
      </c>
    </row>
    <row r="976" spans="27:27" x14ac:dyDescent="0.2">
      <c r="AA976" s="96" t="str">
        <f t="shared" si="15"/>
        <v/>
      </c>
    </row>
    <row r="977" spans="27:27" x14ac:dyDescent="0.2">
      <c r="AA977" s="96" t="str">
        <f t="shared" si="15"/>
        <v/>
      </c>
    </row>
    <row r="978" spans="27:27" x14ac:dyDescent="0.2">
      <c r="AA978" s="96" t="str">
        <f t="shared" si="15"/>
        <v/>
      </c>
    </row>
    <row r="979" spans="27:27" x14ac:dyDescent="0.2">
      <c r="AA979" s="96" t="str">
        <f t="shared" si="15"/>
        <v/>
      </c>
    </row>
    <row r="980" spans="27:27" x14ac:dyDescent="0.2">
      <c r="AA980" s="96" t="str">
        <f t="shared" si="15"/>
        <v/>
      </c>
    </row>
    <row r="981" spans="27:27" x14ac:dyDescent="0.2">
      <c r="AA981" s="96" t="str">
        <f t="shared" si="15"/>
        <v/>
      </c>
    </row>
    <row r="982" spans="27:27" x14ac:dyDescent="0.2">
      <c r="AA982" s="96" t="str">
        <f t="shared" si="15"/>
        <v/>
      </c>
    </row>
    <row r="983" spans="27:27" x14ac:dyDescent="0.2">
      <c r="AA983" s="96" t="str">
        <f t="shared" si="15"/>
        <v/>
      </c>
    </row>
    <row r="984" spans="27:27" x14ac:dyDescent="0.2">
      <c r="AA984" s="96" t="str">
        <f t="shared" si="15"/>
        <v/>
      </c>
    </row>
    <row r="985" spans="27:27" x14ac:dyDescent="0.2">
      <c r="AA985" s="96" t="str">
        <f t="shared" si="15"/>
        <v/>
      </c>
    </row>
    <row r="986" spans="27:27" x14ac:dyDescent="0.2">
      <c r="AA986" s="96" t="str">
        <f t="shared" si="15"/>
        <v/>
      </c>
    </row>
    <row r="987" spans="27:27" x14ac:dyDescent="0.2">
      <c r="AA987" s="96" t="str">
        <f t="shared" si="15"/>
        <v/>
      </c>
    </row>
    <row r="988" spans="27:27" x14ac:dyDescent="0.2">
      <c r="AA988" s="96" t="str">
        <f t="shared" si="15"/>
        <v/>
      </c>
    </row>
    <row r="989" spans="27:27" x14ac:dyDescent="0.2">
      <c r="AA989" s="96" t="str">
        <f t="shared" si="15"/>
        <v/>
      </c>
    </row>
    <row r="990" spans="27:27" x14ac:dyDescent="0.2">
      <c r="AA990" s="96" t="str">
        <f t="shared" si="15"/>
        <v/>
      </c>
    </row>
    <row r="991" spans="27:27" x14ac:dyDescent="0.2">
      <c r="AA991" s="96" t="str">
        <f t="shared" si="15"/>
        <v/>
      </c>
    </row>
    <row r="992" spans="27:27" x14ac:dyDescent="0.2">
      <c r="AA992" s="96" t="str">
        <f t="shared" si="15"/>
        <v/>
      </c>
    </row>
    <row r="993" spans="27:27" x14ac:dyDescent="0.2">
      <c r="AA993" s="96" t="str">
        <f t="shared" si="15"/>
        <v/>
      </c>
    </row>
    <row r="994" spans="27:27" x14ac:dyDescent="0.2">
      <c r="AA994" s="96" t="str">
        <f t="shared" si="15"/>
        <v/>
      </c>
    </row>
    <row r="995" spans="27:27" x14ac:dyDescent="0.2">
      <c r="AA995" s="96" t="str">
        <f t="shared" si="15"/>
        <v/>
      </c>
    </row>
    <row r="996" spans="27:27" x14ac:dyDescent="0.2">
      <c r="AA996" s="96" t="str">
        <f t="shared" si="15"/>
        <v/>
      </c>
    </row>
    <row r="997" spans="27:27" x14ac:dyDescent="0.2">
      <c r="AA997" s="96" t="str">
        <f t="shared" si="15"/>
        <v/>
      </c>
    </row>
    <row r="998" spans="27:27" x14ac:dyDescent="0.2">
      <c r="AA998" s="96" t="str">
        <f t="shared" si="15"/>
        <v/>
      </c>
    </row>
    <row r="999" spans="27:27" x14ac:dyDescent="0.2">
      <c r="AA999" s="96" t="str">
        <f t="shared" si="15"/>
        <v/>
      </c>
    </row>
    <row r="1000" spans="27:27" x14ac:dyDescent="0.2">
      <c r="AA1000" s="96" t="str">
        <f t="shared" si="15"/>
        <v/>
      </c>
    </row>
    <row r="1001" spans="27:27" x14ac:dyDescent="0.2">
      <c r="AA1001" s="96" t="str">
        <f t="shared" si="15"/>
        <v/>
      </c>
    </row>
    <row r="1002" spans="27:27" x14ac:dyDescent="0.2">
      <c r="AA1002" s="96" t="str">
        <f t="shared" si="15"/>
        <v/>
      </c>
    </row>
    <row r="1003" spans="27:27" x14ac:dyDescent="0.2">
      <c r="AA1003" s="96" t="str">
        <f t="shared" si="15"/>
        <v/>
      </c>
    </row>
    <row r="1004" spans="27:27" x14ac:dyDescent="0.2">
      <c r="AA1004" s="96" t="str">
        <f t="shared" si="15"/>
        <v/>
      </c>
    </row>
    <row r="1005" spans="27:27" x14ac:dyDescent="0.2">
      <c r="AA1005" s="96" t="str">
        <f t="shared" si="15"/>
        <v/>
      </c>
    </row>
    <row r="1006" spans="27:27" x14ac:dyDescent="0.2">
      <c r="AA1006" s="96" t="str">
        <f t="shared" si="15"/>
        <v/>
      </c>
    </row>
    <row r="1007" spans="27:27" x14ac:dyDescent="0.2">
      <c r="AA1007" s="96" t="str">
        <f t="shared" si="15"/>
        <v/>
      </c>
    </row>
    <row r="1008" spans="27:27" x14ac:dyDescent="0.2">
      <c r="AA1008" s="96" t="str">
        <f t="shared" si="15"/>
        <v/>
      </c>
    </row>
    <row r="1009" spans="27:27" x14ac:dyDescent="0.2">
      <c r="AA1009" s="96" t="str">
        <f t="shared" si="15"/>
        <v/>
      </c>
    </row>
    <row r="1010" spans="27:27" x14ac:dyDescent="0.2">
      <c r="AA1010" s="96" t="str">
        <f t="shared" si="15"/>
        <v/>
      </c>
    </row>
    <row r="1011" spans="27:27" x14ac:dyDescent="0.2">
      <c r="AA1011" s="96" t="str">
        <f t="shared" si="15"/>
        <v/>
      </c>
    </row>
    <row r="1012" spans="27:27" x14ac:dyDescent="0.2">
      <c r="AA1012" s="96" t="str">
        <f t="shared" si="15"/>
        <v/>
      </c>
    </row>
    <row r="1013" spans="27:27" x14ac:dyDescent="0.2">
      <c r="AA1013" s="96" t="str">
        <f t="shared" si="15"/>
        <v/>
      </c>
    </row>
    <row r="1014" spans="27:27" x14ac:dyDescent="0.2">
      <c r="AA1014" s="96" t="str">
        <f t="shared" si="15"/>
        <v/>
      </c>
    </row>
    <row r="1015" spans="27:27" x14ac:dyDescent="0.2">
      <c r="AA1015" s="96" t="str">
        <f t="shared" si="15"/>
        <v/>
      </c>
    </row>
    <row r="1016" spans="27:27" x14ac:dyDescent="0.2">
      <c r="AA1016" s="96" t="str">
        <f t="shared" si="15"/>
        <v/>
      </c>
    </row>
    <row r="1017" spans="27:27" x14ac:dyDescent="0.2">
      <c r="AA1017" s="96" t="str">
        <f t="shared" si="15"/>
        <v/>
      </c>
    </row>
    <row r="1018" spans="27:27" x14ac:dyDescent="0.2">
      <c r="AA1018" s="96" t="str">
        <f t="shared" si="15"/>
        <v/>
      </c>
    </row>
    <row r="1019" spans="27:27" x14ac:dyDescent="0.2">
      <c r="AA1019" s="96" t="str">
        <f t="shared" si="15"/>
        <v/>
      </c>
    </row>
    <row r="1020" spans="27:27" x14ac:dyDescent="0.2">
      <c r="AA1020" s="96" t="str">
        <f t="shared" si="15"/>
        <v/>
      </c>
    </row>
    <row r="1021" spans="27:27" x14ac:dyDescent="0.2">
      <c r="AA1021" s="96" t="str">
        <f t="shared" si="15"/>
        <v/>
      </c>
    </row>
    <row r="1022" spans="27:27" x14ac:dyDescent="0.2">
      <c r="AA1022" s="96" t="str">
        <f t="shared" si="15"/>
        <v/>
      </c>
    </row>
    <row r="1023" spans="27:27" x14ac:dyDescent="0.2">
      <c r="AA1023" s="96" t="str">
        <f t="shared" si="15"/>
        <v/>
      </c>
    </row>
    <row r="1024" spans="27:27" x14ac:dyDescent="0.2">
      <c r="AA1024" s="96" t="str">
        <f t="shared" si="15"/>
        <v/>
      </c>
    </row>
    <row r="1025" spans="27:27" x14ac:dyDescent="0.2">
      <c r="AA1025" s="96" t="str">
        <f t="shared" si="15"/>
        <v/>
      </c>
    </row>
    <row r="1026" spans="27:27" x14ac:dyDescent="0.2">
      <c r="AA1026" s="96" t="str">
        <f t="shared" si="15"/>
        <v/>
      </c>
    </row>
    <row r="1027" spans="27:27" x14ac:dyDescent="0.2">
      <c r="AA1027" s="96" t="str">
        <f t="shared" ref="AA1027:AA1090" si="16">IF(A1027="","",CONCATENATE(A1027,B1027,C1027,D1027,F1027,I1027,J1027,K1027,W1027))</f>
        <v/>
      </c>
    </row>
    <row r="1028" spans="27:27" x14ac:dyDescent="0.2">
      <c r="AA1028" s="96" t="str">
        <f t="shared" si="16"/>
        <v/>
      </c>
    </row>
    <row r="1029" spans="27:27" x14ac:dyDescent="0.2">
      <c r="AA1029" s="96" t="str">
        <f t="shared" si="16"/>
        <v/>
      </c>
    </row>
    <row r="1030" spans="27:27" x14ac:dyDescent="0.2">
      <c r="AA1030" s="96" t="str">
        <f t="shared" si="16"/>
        <v/>
      </c>
    </row>
    <row r="1031" spans="27:27" x14ac:dyDescent="0.2">
      <c r="AA1031" s="96" t="str">
        <f t="shared" si="16"/>
        <v/>
      </c>
    </row>
    <row r="1032" spans="27:27" x14ac:dyDescent="0.2">
      <c r="AA1032" s="96" t="str">
        <f t="shared" si="16"/>
        <v/>
      </c>
    </row>
    <row r="1033" spans="27:27" x14ac:dyDescent="0.2">
      <c r="AA1033" s="96" t="str">
        <f t="shared" si="16"/>
        <v/>
      </c>
    </row>
    <row r="1034" spans="27:27" x14ac:dyDescent="0.2">
      <c r="AA1034" s="96" t="str">
        <f t="shared" si="16"/>
        <v/>
      </c>
    </row>
    <row r="1035" spans="27:27" x14ac:dyDescent="0.2">
      <c r="AA1035" s="96" t="str">
        <f t="shared" si="16"/>
        <v/>
      </c>
    </row>
    <row r="1036" spans="27:27" x14ac:dyDescent="0.2">
      <c r="AA1036" s="96" t="str">
        <f t="shared" si="16"/>
        <v/>
      </c>
    </row>
    <row r="1037" spans="27:27" x14ac:dyDescent="0.2">
      <c r="AA1037" s="96" t="str">
        <f t="shared" si="16"/>
        <v/>
      </c>
    </row>
    <row r="1038" spans="27:27" x14ac:dyDescent="0.2">
      <c r="AA1038" s="96" t="str">
        <f t="shared" si="16"/>
        <v/>
      </c>
    </row>
    <row r="1039" spans="27:27" x14ac:dyDescent="0.2">
      <c r="AA1039" s="96" t="str">
        <f t="shared" si="16"/>
        <v/>
      </c>
    </row>
    <row r="1040" spans="27:27" x14ac:dyDescent="0.2">
      <c r="AA1040" s="96" t="str">
        <f t="shared" si="16"/>
        <v/>
      </c>
    </row>
    <row r="1041" spans="27:27" x14ac:dyDescent="0.2">
      <c r="AA1041" s="96" t="str">
        <f t="shared" si="16"/>
        <v/>
      </c>
    </row>
    <row r="1042" spans="27:27" x14ac:dyDescent="0.2">
      <c r="AA1042" s="96" t="str">
        <f t="shared" si="16"/>
        <v/>
      </c>
    </row>
    <row r="1043" spans="27:27" x14ac:dyDescent="0.2">
      <c r="AA1043" s="96" t="str">
        <f t="shared" si="16"/>
        <v/>
      </c>
    </row>
    <row r="1044" spans="27:27" x14ac:dyDescent="0.2">
      <c r="AA1044" s="96" t="str">
        <f t="shared" si="16"/>
        <v/>
      </c>
    </row>
    <row r="1045" spans="27:27" x14ac:dyDescent="0.2">
      <c r="AA1045" s="96" t="str">
        <f t="shared" si="16"/>
        <v/>
      </c>
    </row>
    <row r="1046" spans="27:27" x14ac:dyDescent="0.2">
      <c r="AA1046" s="96" t="str">
        <f t="shared" si="16"/>
        <v/>
      </c>
    </row>
    <row r="1047" spans="27:27" x14ac:dyDescent="0.2">
      <c r="AA1047" s="96" t="str">
        <f t="shared" si="16"/>
        <v/>
      </c>
    </row>
    <row r="1048" spans="27:27" x14ac:dyDescent="0.2">
      <c r="AA1048" s="96" t="str">
        <f t="shared" si="16"/>
        <v/>
      </c>
    </row>
    <row r="1049" spans="27:27" x14ac:dyDescent="0.2">
      <c r="AA1049" s="96" t="str">
        <f t="shared" si="16"/>
        <v/>
      </c>
    </row>
    <row r="1050" spans="27:27" x14ac:dyDescent="0.2">
      <c r="AA1050" s="96" t="str">
        <f t="shared" si="16"/>
        <v/>
      </c>
    </row>
    <row r="1051" spans="27:27" x14ac:dyDescent="0.2">
      <c r="AA1051" s="96" t="str">
        <f t="shared" si="16"/>
        <v/>
      </c>
    </row>
    <row r="1052" spans="27:27" x14ac:dyDescent="0.2">
      <c r="AA1052" s="96" t="str">
        <f t="shared" si="16"/>
        <v/>
      </c>
    </row>
    <row r="1053" spans="27:27" x14ac:dyDescent="0.2">
      <c r="AA1053" s="96" t="str">
        <f t="shared" si="16"/>
        <v/>
      </c>
    </row>
    <row r="1054" spans="27:27" x14ac:dyDescent="0.2">
      <c r="AA1054" s="96" t="str">
        <f t="shared" si="16"/>
        <v/>
      </c>
    </row>
    <row r="1055" spans="27:27" x14ac:dyDescent="0.2">
      <c r="AA1055" s="96" t="str">
        <f t="shared" si="16"/>
        <v/>
      </c>
    </row>
    <row r="1056" spans="27:27" x14ac:dyDescent="0.2">
      <c r="AA1056" s="96" t="str">
        <f t="shared" si="16"/>
        <v/>
      </c>
    </row>
    <row r="1057" spans="27:27" x14ac:dyDescent="0.2">
      <c r="AA1057" s="96" t="str">
        <f t="shared" si="16"/>
        <v/>
      </c>
    </row>
    <row r="1058" spans="27:27" x14ac:dyDescent="0.2">
      <c r="AA1058" s="96" t="str">
        <f t="shared" si="16"/>
        <v/>
      </c>
    </row>
    <row r="1059" spans="27:27" x14ac:dyDescent="0.2">
      <c r="AA1059" s="96" t="str">
        <f t="shared" si="16"/>
        <v/>
      </c>
    </row>
    <row r="1060" spans="27:27" x14ac:dyDescent="0.2">
      <c r="AA1060" s="96" t="str">
        <f t="shared" si="16"/>
        <v/>
      </c>
    </row>
    <row r="1061" spans="27:27" x14ac:dyDescent="0.2">
      <c r="AA1061" s="96" t="str">
        <f t="shared" si="16"/>
        <v/>
      </c>
    </row>
    <row r="1062" spans="27:27" x14ac:dyDescent="0.2">
      <c r="AA1062" s="96" t="str">
        <f t="shared" si="16"/>
        <v/>
      </c>
    </row>
    <row r="1063" spans="27:27" x14ac:dyDescent="0.2">
      <c r="AA1063" s="96" t="str">
        <f t="shared" si="16"/>
        <v/>
      </c>
    </row>
    <row r="1064" spans="27:27" x14ac:dyDescent="0.2">
      <c r="AA1064" s="96" t="str">
        <f t="shared" si="16"/>
        <v/>
      </c>
    </row>
    <row r="1065" spans="27:27" x14ac:dyDescent="0.2">
      <c r="AA1065" s="96" t="str">
        <f t="shared" si="16"/>
        <v/>
      </c>
    </row>
    <row r="1066" spans="27:27" x14ac:dyDescent="0.2">
      <c r="AA1066" s="96" t="str">
        <f t="shared" si="16"/>
        <v/>
      </c>
    </row>
    <row r="1067" spans="27:27" x14ac:dyDescent="0.2">
      <c r="AA1067" s="96" t="str">
        <f t="shared" si="16"/>
        <v/>
      </c>
    </row>
    <row r="1068" spans="27:27" x14ac:dyDescent="0.2">
      <c r="AA1068" s="96" t="str">
        <f t="shared" si="16"/>
        <v/>
      </c>
    </row>
    <row r="1069" spans="27:27" x14ac:dyDescent="0.2">
      <c r="AA1069" s="96" t="str">
        <f t="shared" si="16"/>
        <v/>
      </c>
    </row>
    <row r="1070" spans="27:27" x14ac:dyDescent="0.2">
      <c r="AA1070" s="96" t="str">
        <f t="shared" si="16"/>
        <v/>
      </c>
    </row>
    <row r="1071" spans="27:27" x14ac:dyDescent="0.2">
      <c r="AA1071" s="96" t="str">
        <f t="shared" si="16"/>
        <v/>
      </c>
    </row>
    <row r="1072" spans="27:27" x14ac:dyDescent="0.2">
      <c r="AA1072" s="96" t="str">
        <f t="shared" si="16"/>
        <v/>
      </c>
    </row>
    <row r="1073" spans="27:27" x14ac:dyDescent="0.2">
      <c r="AA1073" s="96" t="str">
        <f t="shared" si="16"/>
        <v/>
      </c>
    </row>
    <row r="1074" spans="27:27" x14ac:dyDescent="0.2">
      <c r="AA1074" s="96" t="str">
        <f t="shared" si="16"/>
        <v/>
      </c>
    </row>
    <row r="1075" spans="27:27" x14ac:dyDescent="0.2">
      <c r="AA1075" s="96" t="str">
        <f t="shared" si="16"/>
        <v/>
      </c>
    </row>
    <row r="1076" spans="27:27" x14ac:dyDescent="0.2">
      <c r="AA1076" s="96" t="str">
        <f t="shared" si="16"/>
        <v/>
      </c>
    </row>
    <row r="1077" spans="27:27" x14ac:dyDescent="0.2">
      <c r="AA1077" s="96" t="str">
        <f t="shared" si="16"/>
        <v/>
      </c>
    </row>
    <row r="1078" spans="27:27" x14ac:dyDescent="0.2">
      <c r="AA1078" s="96" t="str">
        <f t="shared" si="16"/>
        <v/>
      </c>
    </row>
    <row r="1079" spans="27:27" x14ac:dyDescent="0.2">
      <c r="AA1079" s="96" t="str">
        <f t="shared" si="16"/>
        <v/>
      </c>
    </row>
    <row r="1080" spans="27:27" x14ac:dyDescent="0.2">
      <c r="AA1080" s="96" t="str">
        <f t="shared" si="16"/>
        <v/>
      </c>
    </row>
    <row r="1081" spans="27:27" x14ac:dyDescent="0.2">
      <c r="AA1081" s="96" t="str">
        <f t="shared" si="16"/>
        <v/>
      </c>
    </row>
    <row r="1082" spans="27:27" x14ac:dyDescent="0.2">
      <c r="AA1082" s="96" t="str">
        <f t="shared" si="16"/>
        <v/>
      </c>
    </row>
    <row r="1083" spans="27:27" x14ac:dyDescent="0.2">
      <c r="AA1083" s="96" t="str">
        <f t="shared" si="16"/>
        <v/>
      </c>
    </row>
    <row r="1084" spans="27:27" x14ac:dyDescent="0.2">
      <c r="AA1084" s="96" t="str">
        <f t="shared" si="16"/>
        <v/>
      </c>
    </row>
    <row r="1085" spans="27:27" x14ac:dyDescent="0.2">
      <c r="AA1085" s="96" t="str">
        <f t="shared" si="16"/>
        <v/>
      </c>
    </row>
    <row r="1086" spans="27:27" x14ac:dyDescent="0.2">
      <c r="AA1086" s="96" t="str">
        <f t="shared" si="16"/>
        <v/>
      </c>
    </row>
    <row r="1087" spans="27:27" x14ac:dyDescent="0.2">
      <c r="AA1087" s="96" t="str">
        <f t="shared" si="16"/>
        <v/>
      </c>
    </row>
    <row r="1088" spans="27:27" x14ac:dyDescent="0.2">
      <c r="AA1088" s="96" t="str">
        <f t="shared" si="16"/>
        <v/>
      </c>
    </row>
    <row r="1089" spans="27:27" x14ac:dyDescent="0.2">
      <c r="AA1089" s="96" t="str">
        <f t="shared" si="16"/>
        <v/>
      </c>
    </row>
    <row r="1090" spans="27:27" x14ac:dyDescent="0.2">
      <c r="AA1090" s="96" t="str">
        <f t="shared" si="16"/>
        <v/>
      </c>
    </row>
    <row r="1091" spans="27:27" x14ac:dyDescent="0.2">
      <c r="AA1091" s="96" t="str">
        <f t="shared" ref="AA1091:AA1154" si="17">IF(A1091="","",CONCATENATE(A1091,B1091,C1091,D1091,F1091,I1091,J1091,K1091,W1091))</f>
        <v/>
      </c>
    </row>
    <row r="1092" spans="27:27" x14ac:dyDescent="0.2">
      <c r="AA1092" s="96" t="str">
        <f t="shared" si="17"/>
        <v/>
      </c>
    </row>
    <row r="1093" spans="27:27" x14ac:dyDescent="0.2">
      <c r="AA1093" s="96" t="str">
        <f t="shared" si="17"/>
        <v/>
      </c>
    </row>
    <row r="1094" spans="27:27" x14ac:dyDescent="0.2">
      <c r="AA1094" s="96" t="str">
        <f t="shared" si="17"/>
        <v/>
      </c>
    </row>
    <row r="1095" spans="27:27" x14ac:dyDescent="0.2">
      <c r="AA1095" s="96" t="str">
        <f t="shared" si="17"/>
        <v/>
      </c>
    </row>
    <row r="1096" spans="27:27" x14ac:dyDescent="0.2">
      <c r="AA1096" s="96" t="str">
        <f t="shared" si="17"/>
        <v/>
      </c>
    </row>
    <row r="1097" spans="27:27" x14ac:dyDescent="0.2">
      <c r="AA1097" s="96" t="str">
        <f t="shared" si="17"/>
        <v/>
      </c>
    </row>
    <row r="1098" spans="27:27" x14ac:dyDescent="0.2">
      <c r="AA1098" s="96" t="str">
        <f t="shared" si="17"/>
        <v/>
      </c>
    </row>
    <row r="1099" spans="27:27" x14ac:dyDescent="0.2">
      <c r="AA1099" s="96" t="str">
        <f t="shared" si="17"/>
        <v/>
      </c>
    </row>
    <row r="1100" spans="27:27" x14ac:dyDescent="0.2">
      <c r="AA1100" s="96" t="str">
        <f t="shared" si="17"/>
        <v/>
      </c>
    </row>
    <row r="1101" spans="27:27" x14ac:dyDescent="0.2">
      <c r="AA1101" s="96" t="str">
        <f t="shared" si="17"/>
        <v/>
      </c>
    </row>
    <row r="1102" spans="27:27" x14ac:dyDescent="0.2">
      <c r="AA1102" s="96" t="str">
        <f t="shared" si="17"/>
        <v/>
      </c>
    </row>
    <row r="1103" spans="27:27" x14ac:dyDescent="0.2">
      <c r="AA1103" s="96" t="str">
        <f t="shared" si="17"/>
        <v/>
      </c>
    </row>
    <row r="1104" spans="27:27" x14ac:dyDescent="0.2">
      <c r="AA1104" s="96" t="str">
        <f t="shared" si="17"/>
        <v/>
      </c>
    </row>
    <row r="1105" spans="27:27" x14ac:dyDescent="0.2">
      <c r="AA1105" s="96" t="str">
        <f t="shared" si="17"/>
        <v/>
      </c>
    </row>
    <row r="1106" spans="27:27" x14ac:dyDescent="0.2">
      <c r="AA1106" s="96" t="str">
        <f t="shared" si="17"/>
        <v/>
      </c>
    </row>
    <row r="1107" spans="27:27" x14ac:dyDescent="0.2">
      <c r="AA1107" s="96" t="str">
        <f t="shared" si="17"/>
        <v/>
      </c>
    </row>
    <row r="1108" spans="27:27" x14ac:dyDescent="0.2">
      <c r="AA1108" s="96" t="str">
        <f t="shared" si="17"/>
        <v/>
      </c>
    </row>
    <row r="1109" spans="27:27" x14ac:dyDescent="0.2">
      <c r="AA1109" s="96" t="str">
        <f t="shared" si="17"/>
        <v/>
      </c>
    </row>
    <row r="1110" spans="27:27" x14ac:dyDescent="0.2">
      <c r="AA1110" s="96" t="str">
        <f t="shared" si="17"/>
        <v/>
      </c>
    </row>
    <row r="1111" spans="27:27" x14ac:dyDescent="0.2">
      <c r="AA1111" s="96" t="str">
        <f t="shared" si="17"/>
        <v/>
      </c>
    </row>
    <row r="1112" spans="27:27" x14ac:dyDescent="0.2">
      <c r="AA1112" s="96" t="str">
        <f t="shared" si="17"/>
        <v/>
      </c>
    </row>
    <row r="1113" spans="27:27" x14ac:dyDescent="0.2">
      <c r="AA1113" s="96" t="str">
        <f t="shared" si="17"/>
        <v/>
      </c>
    </row>
    <row r="1114" spans="27:27" x14ac:dyDescent="0.2">
      <c r="AA1114" s="96" t="str">
        <f t="shared" si="17"/>
        <v/>
      </c>
    </row>
    <row r="1115" spans="27:27" x14ac:dyDescent="0.2">
      <c r="AA1115" s="96" t="str">
        <f t="shared" si="17"/>
        <v/>
      </c>
    </row>
    <row r="1116" spans="27:27" x14ac:dyDescent="0.2">
      <c r="AA1116" s="96" t="str">
        <f t="shared" si="17"/>
        <v/>
      </c>
    </row>
    <row r="1117" spans="27:27" x14ac:dyDescent="0.2">
      <c r="AA1117" s="96" t="str">
        <f t="shared" si="17"/>
        <v/>
      </c>
    </row>
    <row r="1118" spans="27:27" x14ac:dyDescent="0.2">
      <c r="AA1118" s="96" t="str">
        <f t="shared" si="17"/>
        <v/>
      </c>
    </row>
    <row r="1119" spans="27:27" x14ac:dyDescent="0.2">
      <c r="AA1119" s="96" t="str">
        <f t="shared" si="17"/>
        <v/>
      </c>
    </row>
    <row r="1120" spans="27:27" x14ac:dyDescent="0.2">
      <c r="AA1120" s="96" t="str">
        <f t="shared" si="17"/>
        <v/>
      </c>
    </row>
    <row r="1121" spans="27:27" x14ac:dyDescent="0.2">
      <c r="AA1121" s="96" t="str">
        <f t="shared" si="17"/>
        <v/>
      </c>
    </row>
    <row r="1122" spans="27:27" x14ac:dyDescent="0.2">
      <c r="AA1122" s="96" t="str">
        <f t="shared" si="17"/>
        <v/>
      </c>
    </row>
    <row r="1123" spans="27:27" x14ac:dyDescent="0.2">
      <c r="AA1123" s="96" t="str">
        <f t="shared" si="17"/>
        <v/>
      </c>
    </row>
    <row r="1124" spans="27:27" x14ac:dyDescent="0.2">
      <c r="AA1124" s="96" t="str">
        <f t="shared" si="17"/>
        <v/>
      </c>
    </row>
    <row r="1125" spans="27:27" x14ac:dyDescent="0.2">
      <c r="AA1125" s="96" t="str">
        <f t="shared" si="17"/>
        <v/>
      </c>
    </row>
    <row r="1126" spans="27:27" x14ac:dyDescent="0.2">
      <c r="AA1126" s="96" t="str">
        <f t="shared" si="17"/>
        <v/>
      </c>
    </row>
    <row r="1127" spans="27:27" x14ac:dyDescent="0.2">
      <c r="AA1127" s="96" t="str">
        <f t="shared" si="17"/>
        <v/>
      </c>
    </row>
    <row r="1128" spans="27:27" x14ac:dyDescent="0.2">
      <c r="AA1128" s="96" t="str">
        <f t="shared" si="17"/>
        <v/>
      </c>
    </row>
    <row r="1129" spans="27:27" x14ac:dyDescent="0.2">
      <c r="AA1129" s="96" t="str">
        <f t="shared" si="17"/>
        <v/>
      </c>
    </row>
    <row r="1130" spans="27:27" x14ac:dyDescent="0.2">
      <c r="AA1130" s="96" t="str">
        <f t="shared" si="17"/>
        <v/>
      </c>
    </row>
    <row r="1131" spans="27:27" x14ac:dyDescent="0.2">
      <c r="AA1131" s="96" t="str">
        <f t="shared" si="17"/>
        <v/>
      </c>
    </row>
    <row r="1132" spans="27:27" x14ac:dyDescent="0.2">
      <c r="AA1132" s="96" t="str">
        <f t="shared" si="17"/>
        <v/>
      </c>
    </row>
    <row r="1133" spans="27:27" x14ac:dyDescent="0.2">
      <c r="AA1133" s="96" t="str">
        <f t="shared" si="17"/>
        <v/>
      </c>
    </row>
    <row r="1134" spans="27:27" x14ac:dyDescent="0.2">
      <c r="AA1134" s="96" t="str">
        <f t="shared" si="17"/>
        <v/>
      </c>
    </row>
    <row r="1135" spans="27:27" x14ac:dyDescent="0.2">
      <c r="AA1135" s="96" t="str">
        <f t="shared" si="17"/>
        <v/>
      </c>
    </row>
    <row r="1136" spans="27:27" x14ac:dyDescent="0.2">
      <c r="AA1136" s="96" t="str">
        <f t="shared" si="17"/>
        <v/>
      </c>
    </row>
    <row r="1137" spans="27:27" x14ac:dyDescent="0.2">
      <c r="AA1137" s="96" t="str">
        <f t="shared" si="17"/>
        <v/>
      </c>
    </row>
    <row r="1138" spans="27:27" x14ac:dyDescent="0.2">
      <c r="AA1138" s="96" t="str">
        <f t="shared" si="17"/>
        <v/>
      </c>
    </row>
    <row r="1139" spans="27:27" x14ac:dyDescent="0.2">
      <c r="AA1139" s="96" t="str">
        <f t="shared" si="17"/>
        <v/>
      </c>
    </row>
    <row r="1140" spans="27:27" x14ac:dyDescent="0.2">
      <c r="AA1140" s="96" t="str">
        <f t="shared" si="17"/>
        <v/>
      </c>
    </row>
    <row r="1141" spans="27:27" x14ac:dyDescent="0.2">
      <c r="AA1141" s="96" t="str">
        <f t="shared" si="17"/>
        <v/>
      </c>
    </row>
    <row r="1142" spans="27:27" x14ac:dyDescent="0.2">
      <c r="AA1142" s="96" t="str">
        <f t="shared" si="17"/>
        <v/>
      </c>
    </row>
    <row r="1143" spans="27:27" x14ac:dyDescent="0.2">
      <c r="AA1143" s="96" t="str">
        <f t="shared" si="17"/>
        <v/>
      </c>
    </row>
    <row r="1144" spans="27:27" x14ac:dyDescent="0.2">
      <c r="AA1144" s="96" t="str">
        <f t="shared" si="17"/>
        <v/>
      </c>
    </row>
    <row r="1145" spans="27:27" x14ac:dyDescent="0.2">
      <c r="AA1145" s="96" t="str">
        <f t="shared" si="17"/>
        <v/>
      </c>
    </row>
    <row r="1146" spans="27:27" x14ac:dyDescent="0.2">
      <c r="AA1146" s="96" t="str">
        <f t="shared" si="17"/>
        <v/>
      </c>
    </row>
    <row r="1147" spans="27:27" x14ac:dyDescent="0.2">
      <c r="AA1147" s="96" t="str">
        <f t="shared" si="17"/>
        <v/>
      </c>
    </row>
    <row r="1148" spans="27:27" x14ac:dyDescent="0.2">
      <c r="AA1148" s="96" t="str">
        <f t="shared" si="17"/>
        <v/>
      </c>
    </row>
    <row r="1149" spans="27:27" x14ac:dyDescent="0.2">
      <c r="AA1149" s="96" t="str">
        <f t="shared" si="17"/>
        <v/>
      </c>
    </row>
    <row r="1150" spans="27:27" x14ac:dyDescent="0.2">
      <c r="AA1150" s="96" t="str">
        <f t="shared" si="17"/>
        <v/>
      </c>
    </row>
    <row r="1151" spans="27:27" x14ac:dyDescent="0.2">
      <c r="AA1151" s="96" t="str">
        <f t="shared" si="17"/>
        <v/>
      </c>
    </row>
    <row r="1152" spans="27:27" x14ac:dyDescent="0.2">
      <c r="AA1152" s="96" t="str">
        <f t="shared" si="17"/>
        <v/>
      </c>
    </row>
    <row r="1153" spans="27:27" x14ac:dyDescent="0.2">
      <c r="AA1153" s="96" t="str">
        <f t="shared" si="17"/>
        <v/>
      </c>
    </row>
    <row r="1154" spans="27:27" x14ac:dyDescent="0.2">
      <c r="AA1154" s="96" t="str">
        <f t="shared" si="17"/>
        <v/>
      </c>
    </row>
    <row r="1155" spans="27:27" x14ac:dyDescent="0.2">
      <c r="AA1155" s="96" t="str">
        <f t="shared" ref="AA1155:AA1218" si="18">IF(A1155="","",CONCATENATE(A1155,B1155,C1155,D1155,F1155,I1155,J1155,K1155,W1155))</f>
        <v/>
      </c>
    </row>
    <row r="1156" spans="27:27" x14ac:dyDescent="0.2">
      <c r="AA1156" s="96" t="str">
        <f t="shared" si="18"/>
        <v/>
      </c>
    </row>
    <row r="1157" spans="27:27" x14ac:dyDescent="0.2">
      <c r="AA1157" s="96" t="str">
        <f t="shared" si="18"/>
        <v/>
      </c>
    </row>
    <row r="1158" spans="27:27" x14ac:dyDescent="0.2">
      <c r="AA1158" s="96" t="str">
        <f t="shared" si="18"/>
        <v/>
      </c>
    </row>
    <row r="1159" spans="27:27" x14ac:dyDescent="0.2">
      <c r="AA1159" s="96" t="str">
        <f t="shared" si="18"/>
        <v/>
      </c>
    </row>
    <row r="1160" spans="27:27" x14ac:dyDescent="0.2">
      <c r="AA1160" s="96" t="str">
        <f t="shared" si="18"/>
        <v/>
      </c>
    </row>
    <row r="1161" spans="27:27" x14ac:dyDescent="0.2">
      <c r="AA1161" s="96" t="str">
        <f t="shared" si="18"/>
        <v/>
      </c>
    </row>
    <row r="1162" spans="27:27" x14ac:dyDescent="0.2">
      <c r="AA1162" s="96" t="str">
        <f t="shared" si="18"/>
        <v/>
      </c>
    </row>
    <row r="1163" spans="27:27" x14ac:dyDescent="0.2">
      <c r="AA1163" s="96" t="str">
        <f t="shared" si="18"/>
        <v/>
      </c>
    </row>
    <row r="1164" spans="27:27" x14ac:dyDescent="0.2">
      <c r="AA1164" s="96" t="str">
        <f t="shared" si="18"/>
        <v/>
      </c>
    </row>
    <row r="1165" spans="27:27" x14ac:dyDescent="0.2">
      <c r="AA1165" s="96" t="str">
        <f t="shared" si="18"/>
        <v/>
      </c>
    </row>
    <row r="1166" spans="27:27" x14ac:dyDescent="0.2">
      <c r="AA1166" s="96" t="str">
        <f t="shared" si="18"/>
        <v/>
      </c>
    </row>
    <row r="1167" spans="27:27" x14ac:dyDescent="0.2">
      <c r="AA1167" s="96" t="str">
        <f t="shared" si="18"/>
        <v/>
      </c>
    </row>
    <row r="1168" spans="27:27" x14ac:dyDescent="0.2">
      <c r="AA1168" s="96" t="str">
        <f t="shared" si="18"/>
        <v/>
      </c>
    </row>
    <row r="1169" spans="27:27" x14ac:dyDescent="0.2">
      <c r="AA1169" s="96" t="str">
        <f t="shared" si="18"/>
        <v/>
      </c>
    </row>
    <row r="1170" spans="27:27" x14ac:dyDescent="0.2">
      <c r="AA1170" s="96" t="str">
        <f t="shared" si="18"/>
        <v/>
      </c>
    </row>
    <row r="1171" spans="27:27" x14ac:dyDescent="0.2">
      <c r="AA1171" s="96" t="str">
        <f t="shared" si="18"/>
        <v/>
      </c>
    </row>
    <row r="1172" spans="27:27" x14ac:dyDescent="0.2">
      <c r="AA1172" s="96" t="str">
        <f t="shared" si="18"/>
        <v/>
      </c>
    </row>
    <row r="1173" spans="27:27" x14ac:dyDescent="0.2">
      <c r="AA1173" s="96" t="str">
        <f t="shared" si="18"/>
        <v/>
      </c>
    </row>
    <row r="1174" spans="27:27" x14ac:dyDescent="0.2">
      <c r="AA1174" s="96" t="str">
        <f t="shared" si="18"/>
        <v/>
      </c>
    </row>
    <row r="1175" spans="27:27" x14ac:dyDescent="0.2">
      <c r="AA1175" s="96" t="str">
        <f t="shared" si="18"/>
        <v/>
      </c>
    </row>
    <row r="1176" spans="27:27" x14ac:dyDescent="0.2">
      <c r="AA1176" s="96" t="str">
        <f t="shared" si="18"/>
        <v/>
      </c>
    </row>
    <row r="1177" spans="27:27" x14ac:dyDescent="0.2">
      <c r="AA1177" s="96" t="str">
        <f t="shared" si="18"/>
        <v/>
      </c>
    </row>
    <row r="1178" spans="27:27" x14ac:dyDescent="0.2">
      <c r="AA1178" s="96" t="str">
        <f t="shared" si="18"/>
        <v/>
      </c>
    </row>
    <row r="1179" spans="27:27" x14ac:dyDescent="0.2">
      <c r="AA1179" s="96" t="str">
        <f t="shared" si="18"/>
        <v/>
      </c>
    </row>
    <row r="1180" spans="27:27" x14ac:dyDescent="0.2">
      <c r="AA1180" s="96" t="str">
        <f t="shared" si="18"/>
        <v/>
      </c>
    </row>
    <row r="1181" spans="27:27" x14ac:dyDescent="0.2">
      <c r="AA1181" s="96" t="str">
        <f t="shared" si="18"/>
        <v/>
      </c>
    </row>
    <row r="1182" spans="27:27" x14ac:dyDescent="0.2">
      <c r="AA1182" s="96" t="str">
        <f t="shared" si="18"/>
        <v/>
      </c>
    </row>
    <row r="1183" spans="27:27" x14ac:dyDescent="0.2">
      <c r="AA1183" s="96" t="str">
        <f t="shared" si="18"/>
        <v/>
      </c>
    </row>
    <row r="1184" spans="27:27" x14ac:dyDescent="0.2">
      <c r="AA1184" s="96" t="str">
        <f t="shared" si="18"/>
        <v/>
      </c>
    </row>
    <row r="1185" spans="27:27" x14ac:dyDescent="0.2">
      <c r="AA1185" s="96" t="str">
        <f t="shared" si="18"/>
        <v/>
      </c>
    </row>
    <row r="1186" spans="27:27" x14ac:dyDescent="0.2">
      <c r="AA1186" s="96" t="str">
        <f t="shared" si="18"/>
        <v/>
      </c>
    </row>
    <row r="1187" spans="27:27" x14ac:dyDescent="0.2">
      <c r="AA1187" s="96" t="str">
        <f t="shared" si="18"/>
        <v/>
      </c>
    </row>
    <row r="1188" spans="27:27" x14ac:dyDescent="0.2">
      <c r="AA1188" s="96" t="str">
        <f t="shared" si="18"/>
        <v/>
      </c>
    </row>
    <row r="1189" spans="27:27" x14ac:dyDescent="0.2">
      <c r="AA1189" s="96" t="str">
        <f t="shared" si="18"/>
        <v/>
      </c>
    </row>
    <row r="1190" spans="27:27" x14ac:dyDescent="0.2">
      <c r="AA1190" s="96" t="str">
        <f t="shared" si="18"/>
        <v/>
      </c>
    </row>
    <row r="1191" spans="27:27" x14ac:dyDescent="0.2">
      <c r="AA1191" s="96" t="str">
        <f t="shared" si="18"/>
        <v/>
      </c>
    </row>
    <row r="1192" spans="27:27" x14ac:dyDescent="0.2">
      <c r="AA1192" s="96" t="str">
        <f t="shared" si="18"/>
        <v/>
      </c>
    </row>
    <row r="1193" spans="27:27" x14ac:dyDescent="0.2">
      <c r="AA1193" s="96" t="str">
        <f t="shared" si="18"/>
        <v/>
      </c>
    </row>
    <row r="1194" spans="27:27" x14ac:dyDescent="0.2">
      <c r="AA1194" s="96" t="str">
        <f t="shared" si="18"/>
        <v/>
      </c>
    </row>
    <row r="1195" spans="27:27" x14ac:dyDescent="0.2">
      <c r="AA1195" s="96" t="str">
        <f t="shared" si="18"/>
        <v/>
      </c>
    </row>
    <row r="1196" spans="27:27" x14ac:dyDescent="0.2">
      <c r="AA1196" s="96" t="str">
        <f t="shared" si="18"/>
        <v/>
      </c>
    </row>
    <row r="1197" spans="27:27" x14ac:dyDescent="0.2">
      <c r="AA1197" s="96" t="str">
        <f t="shared" si="18"/>
        <v/>
      </c>
    </row>
    <row r="1198" spans="27:27" x14ac:dyDescent="0.2">
      <c r="AA1198" s="96" t="str">
        <f t="shared" si="18"/>
        <v/>
      </c>
    </row>
    <row r="1199" spans="27:27" x14ac:dyDescent="0.2">
      <c r="AA1199" s="96" t="str">
        <f t="shared" si="18"/>
        <v/>
      </c>
    </row>
    <row r="1200" spans="27:27" x14ac:dyDescent="0.2">
      <c r="AA1200" s="96" t="str">
        <f t="shared" si="18"/>
        <v/>
      </c>
    </row>
    <row r="1201" spans="27:27" x14ac:dyDescent="0.2">
      <c r="AA1201" s="96" t="str">
        <f t="shared" si="18"/>
        <v/>
      </c>
    </row>
    <row r="1202" spans="27:27" x14ac:dyDescent="0.2">
      <c r="AA1202" s="96" t="str">
        <f t="shared" si="18"/>
        <v/>
      </c>
    </row>
    <row r="1203" spans="27:27" x14ac:dyDescent="0.2">
      <c r="AA1203" s="96" t="str">
        <f t="shared" si="18"/>
        <v/>
      </c>
    </row>
    <row r="1204" spans="27:27" x14ac:dyDescent="0.2">
      <c r="AA1204" s="96" t="str">
        <f t="shared" si="18"/>
        <v/>
      </c>
    </row>
    <row r="1205" spans="27:27" x14ac:dyDescent="0.2">
      <c r="AA1205" s="96" t="str">
        <f t="shared" si="18"/>
        <v/>
      </c>
    </row>
    <row r="1206" spans="27:27" x14ac:dyDescent="0.2">
      <c r="AA1206" s="96" t="str">
        <f t="shared" si="18"/>
        <v/>
      </c>
    </row>
    <row r="1207" spans="27:27" x14ac:dyDescent="0.2">
      <c r="AA1207" s="96" t="str">
        <f t="shared" si="18"/>
        <v/>
      </c>
    </row>
    <row r="1208" spans="27:27" x14ac:dyDescent="0.2">
      <c r="AA1208" s="96" t="str">
        <f t="shared" si="18"/>
        <v/>
      </c>
    </row>
    <row r="1209" spans="27:27" x14ac:dyDescent="0.2">
      <c r="AA1209" s="96" t="str">
        <f t="shared" si="18"/>
        <v/>
      </c>
    </row>
    <row r="1210" spans="27:27" x14ac:dyDescent="0.2">
      <c r="AA1210" s="96" t="str">
        <f t="shared" si="18"/>
        <v/>
      </c>
    </row>
    <row r="1211" spans="27:27" x14ac:dyDescent="0.2">
      <c r="AA1211" s="96" t="str">
        <f t="shared" si="18"/>
        <v/>
      </c>
    </row>
    <row r="1212" spans="27:27" x14ac:dyDescent="0.2">
      <c r="AA1212" s="96" t="str">
        <f t="shared" si="18"/>
        <v/>
      </c>
    </row>
    <row r="1213" spans="27:27" x14ac:dyDescent="0.2">
      <c r="AA1213" s="96" t="str">
        <f t="shared" si="18"/>
        <v/>
      </c>
    </row>
    <row r="1214" spans="27:27" x14ac:dyDescent="0.2">
      <c r="AA1214" s="96" t="str">
        <f t="shared" si="18"/>
        <v/>
      </c>
    </row>
    <row r="1215" spans="27:27" x14ac:dyDescent="0.2">
      <c r="AA1215" s="96" t="str">
        <f t="shared" si="18"/>
        <v/>
      </c>
    </row>
    <row r="1216" spans="27:27" x14ac:dyDescent="0.2">
      <c r="AA1216" s="96" t="str">
        <f t="shared" si="18"/>
        <v/>
      </c>
    </row>
    <row r="1217" spans="27:27" x14ac:dyDescent="0.2">
      <c r="AA1217" s="96" t="str">
        <f t="shared" si="18"/>
        <v/>
      </c>
    </row>
    <row r="1218" spans="27:27" x14ac:dyDescent="0.2">
      <c r="AA1218" s="96" t="str">
        <f t="shared" si="18"/>
        <v/>
      </c>
    </row>
    <row r="1219" spans="27:27" x14ac:dyDescent="0.2">
      <c r="AA1219" s="96" t="str">
        <f t="shared" ref="AA1219:AA1282" si="19">IF(A1219="","",CONCATENATE(A1219,B1219,C1219,D1219,F1219,I1219,J1219,K1219,W1219))</f>
        <v/>
      </c>
    </row>
    <row r="1220" spans="27:27" x14ac:dyDescent="0.2">
      <c r="AA1220" s="96" t="str">
        <f t="shared" si="19"/>
        <v/>
      </c>
    </row>
    <row r="1221" spans="27:27" x14ac:dyDescent="0.2">
      <c r="AA1221" s="96" t="str">
        <f t="shared" si="19"/>
        <v/>
      </c>
    </row>
    <row r="1222" spans="27:27" x14ac:dyDescent="0.2">
      <c r="AA1222" s="96" t="str">
        <f t="shared" si="19"/>
        <v/>
      </c>
    </row>
    <row r="1223" spans="27:27" x14ac:dyDescent="0.2">
      <c r="AA1223" s="96" t="str">
        <f t="shared" si="19"/>
        <v/>
      </c>
    </row>
    <row r="1224" spans="27:27" x14ac:dyDescent="0.2">
      <c r="AA1224" s="96" t="str">
        <f t="shared" si="19"/>
        <v/>
      </c>
    </row>
    <row r="1225" spans="27:27" x14ac:dyDescent="0.2">
      <c r="AA1225" s="96" t="str">
        <f t="shared" si="19"/>
        <v/>
      </c>
    </row>
    <row r="1226" spans="27:27" x14ac:dyDescent="0.2">
      <c r="AA1226" s="96" t="str">
        <f t="shared" si="19"/>
        <v/>
      </c>
    </row>
    <row r="1227" spans="27:27" x14ac:dyDescent="0.2">
      <c r="AA1227" s="96" t="str">
        <f t="shared" si="19"/>
        <v/>
      </c>
    </row>
    <row r="1228" spans="27:27" x14ac:dyDescent="0.2">
      <c r="AA1228" s="96" t="str">
        <f t="shared" si="19"/>
        <v/>
      </c>
    </row>
    <row r="1229" spans="27:27" x14ac:dyDescent="0.2">
      <c r="AA1229" s="96" t="str">
        <f t="shared" si="19"/>
        <v/>
      </c>
    </row>
    <row r="1230" spans="27:27" x14ac:dyDescent="0.2">
      <c r="AA1230" s="96" t="str">
        <f t="shared" si="19"/>
        <v/>
      </c>
    </row>
    <row r="1231" spans="27:27" x14ac:dyDescent="0.2">
      <c r="AA1231" s="96" t="str">
        <f t="shared" si="19"/>
        <v/>
      </c>
    </row>
    <row r="1232" spans="27:27" x14ac:dyDescent="0.2">
      <c r="AA1232" s="96" t="str">
        <f t="shared" si="19"/>
        <v/>
      </c>
    </row>
    <row r="1233" spans="27:27" x14ac:dyDescent="0.2">
      <c r="AA1233" s="96" t="str">
        <f t="shared" si="19"/>
        <v/>
      </c>
    </row>
    <row r="1234" spans="27:27" x14ac:dyDescent="0.2">
      <c r="AA1234" s="96" t="str">
        <f t="shared" si="19"/>
        <v/>
      </c>
    </row>
    <row r="1235" spans="27:27" x14ac:dyDescent="0.2">
      <c r="AA1235" s="96" t="str">
        <f t="shared" si="19"/>
        <v/>
      </c>
    </row>
    <row r="1236" spans="27:27" x14ac:dyDescent="0.2">
      <c r="AA1236" s="96" t="str">
        <f t="shared" si="19"/>
        <v/>
      </c>
    </row>
    <row r="1237" spans="27:27" x14ac:dyDescent="0.2">
      <c r="AA1237" s="96" t="str">
        <f t="shared" si="19"/>
        <v/>
      </c>
    </row>
    <row r="1238" spans="27:27" x14ac:dyDescent="0.2">
      <c r="AA1238" s="96" t="str">
        <f t="shared" si="19"/>
        <v/>
      </c>
    </row>
    <row r="1239" spans="27:27" x14ac:dyDescent="0.2">
      <c r="AA1239" s="96" t="str">
        <f t="shared" si="19"/>
        <v/>
      </c>
    </row>
    <row r="1240" spans="27:27" x14ac:dyDescent="0.2">
      <c r="AA1240" s="96" t="str">
        <f t="shared" si="19"/>
        <v/>
      </c>
    </row>
    <row r="1241" spans="27:27" x14ac:dyDescent="0.2">
      <c r="AA1241" s="96" t="str">
        <f t="shared" si="19"/>
        <v/>
      </c>
    </row>
    <row r="1242" spans="27:27" x14ac:dyDescent="0.2">
      <c r="AA1242" s="96" t="str">
        <f t="shared" si="19"/>
        <v/>
      </c>
    </row>
    <row r="1243" spans="27:27" x14ac:dyDescent="0.2">
      <c r="AA1243" s="96" t="str">
        <f t="shared" si="19"/>
        <v/>
      </c>
    </row>
    <row r="1244" spans="27:27" x14ac:dyDescent="0.2">
      <c r="AA1244" s="96" t="str">
        <f t="shared" si="19"/>
        <v/>
      </c>
    </row>
    <row r="1245" spans="27:27" x14ac:dyDescent="0.2">
      <c r="AA1245" s="96" t="str">
        <f t="shared" si="19"/>
        <v/>
      </c>
    </row>
    <row r="1246" spans="27:27" x14ac:dyDescent="0.2">
      <c r="AA1246" s="96" t="str">
        <f t="shared" si="19"/>
        <v/>
      </c>
    </row>
    <row r="1247" spans="27:27" x14ac:dyDescent="0.2">
      <c r="AA1247" s="96" t="str">
        <f t="shared" si="19"/>
        <v/>
      </c>
    </row>
    <row r="1248" spans="27:27" x14ac:dyDescent="0.2">
      <c r="AA1248" s="96" t="str">
        <f t="shared" si="19"/>
        <v/>
      </c>
    </row>
    <row r="1249" spans="27:27" x14ac:dyDescent="0.2">
      <c r="AA1249" s="96" t="str">
        <f t="shared" si="19"/>
        <v/>
      </c>
    </row>
    <row r="1250" spans="27:27" x14ac:dyDescent="0.2">
      <c r="AA1250" s="96" t="str">
        <f t="shared" si="19"/>
        <v/>
      </c>
    </row>
    <row r="1251" spans="27:27" x14ac:dyDescent="0.2">
      <c r="AA1251" s="96" t="str">
        <f t="shared" si="19"/>
        <v/>
      </c>
    </row>
    <row r="1252" spans="27:27" x14ac:dyDescent="0.2">
      <c r="AA1252" s="96" t="str">
        <f t="shared" si="19"/>
        <v/>
      </c>
    </row>
    <row r="1253" spans="27:27" x14ac:dyDescent="0.2">
      <c r="AA1253" s="96" t="str">
        <f t="shared" si="19"/>
        <v/>
      </c>
    </row>
    <row r="1254" spans="27:27" x14ac:dyDescent="0.2">
      <c r="AA1254" s="96" t="str">
        <f t="shared" si="19"/>
        <v/>
      </c>
    </row>
    <row r="1255" spans="27:27" x14ac:dyDescent="0.2">
      <c r="AA1255" s="96" t="str">
        <f t="shared" si="19"/>
        <v/>
      </c>
    </row>
    <row r="1256" spans="27:27" x14ac:dyDescent="0.2">
      <c r="AA1256" s="96" t="str">
        <f t="shared" si="19"/>
        <v/>
      </c>
    </row>
    <row r="1257" spans="27:27" x14ac:dyDescent="0.2">
      <c r="AA1257" s="96" t="str">
        <f t="shared" si="19"/>
        <v/>
      </c>
    </row>
    <row r="1258" spans="27:27" x14ac:dyDescent="0.2">
      <c r="AA1258" s="96" t="str">
        <f t="shared" si="19"/>
        <v/>
      </c>
    </row>
    <row r="1259" spans="27:27" x14ac:dyDescent="0.2">
      <c r="AA1259" s="96" t="str">
        <f t="shared" si="19"/>
        <v/>
      </c>
    </row>
    <row r="1260" spans="27:27" x14ac:dyDescent="0.2">
      <c r="AA1260" s="96" t="str">
        <f t="shared" si="19"/>
        <v/>
      </c>
    </row>
    <row r="1261" spans="27:27" x14ac:dyDescent="0.2">
      <c r="AA1261" s="96" t="str">
        <f t="shared" si="19"/>
        <v/>
      </c>
    </row>
    <row r="1262" spans="27:27" x14ac:dyDescent="0.2">
      <c r="AA1262" s="96" t="str">
        <f t="shared" si="19"/>
        <v/>
      </c>
    </row>
    <row r="1263" spans="27:27" x14ac:dyDescent="0.2">
      <c r="AA1263" s="96" t="str">
        <f t="shared" si="19"/>
        <v/>
      </c>
    </row>
    <row r="1264" spans="27:27" x14ac:dyDescent="0.2">
      <c r="AA1264" s="96" t="str">
        <f t="shared" si="19"/>
        <v/>
      </c>
    </row>
    <row r="1265" spans="27:27" x14ac:dyDescent="0.2">
      <c r="AA1265" s="96" t="str">
        <f t="shared" si="19"/>
        <v/>
      </c>
    </row>
    <row r="1266" spans="27:27" x14ac:dyDescent="0.2">
      <c r="AA1266" s="96" t="str">
        <f t="shared" si="19"/>
        <v/>
      </c>
    </row>
    <row r="1267" spans="27:27" x14ac:dyDescent="0.2">
      <c r="AA1267" s="96" t="str">
        <f t="shared" si="19"/>
        <v/>
      </c>
    </row>
    <row r="1268" spans="27:27" x14ac:dyDescent="0.2">
      <c r="AA1268" s="96" t="str">
        <f t="shared" si="19"/>
        <v/>
      </c>
    </row>
    <row r="1269" spans="27:27" x14ac:dyDescent="0.2">
      <c r="AA1269" s="96" t="str">
        <f t="shared" si="19"/>
        <v/>
      </c>
    </row>
    <row r="1270" spans="27:27" x14ac:dyDescent="0.2">
      <c r="AA1270" s="96" t="str">
        <f t="shared" si="19"/>
        <v/>
      </c>
    </row>
    <row r="1271" spans="27:27" x14ac:dyDescent="0.2">
      <c r="AA1271" s="96" t="str">
        <f t="shared" si="19"/>
        <v/>
      </c>
    </row>
    <row r="1272" spans="27:27" x14ac:dyDescent="0.2">
      <c r="AA1272" s="96" t="str">
        <f t="shared" si="19"/>
        <v/>
      </c>
    </row>
    <row r="1273" spans="27:27" x14ac:dyDescent="0.2">
      <c r="AA1273" s="96" t="str">
        <f t="shared" si="19"/>
        <v/>
      </c>
    </row>
    <row r="1274" spans="27:27" x14ac:dyDescent="0.2">
      <c r="AA1274" s="96" t="str">
        <f t="shared" si="19"/>
        <v/>
      </c>
    </row>
    <row r="1275" spans="27:27" x14ac:dyDescent="0.2">
      <c r="AA1275" s="96" t="str">
        <f t="shared" si="19"/>
        <v/>
      </c>
    </row>
    <row r="1276" spans="27:27" x14ac:dyDescent="0.2">
      <c r="AA1276" s="96" t="str">
        <f t="shared" si="19"/>
        <v/>
      </c>
    </row>
    <row r="1277" spans="27:27" x14ac:dyDescent="0.2">
      <c r="AA1277" s="96" t="str">
        <f t="shared" si="19"/>
        <v/>
      </c>
    </row>
    <row r="1278" spans="27:27" x14ac:dyDescent="0.2">
      <c r="AA1278" s="96" t="str">
        <f t="shared" si="19"/>
        <v/>
      </c>
    </row>
    <row r="1279" spans="27:27" x14ac:dyDescent="0.2">
      <c r="AA1279" s="96" t="str">
        <f t="shared" si="19"/>
        <v/>
      </c>
    </row>
    <row r="1280" spans="27:27" x14ac:dyDescent="0.2">
      <c r="AA1280" s="96" t="str">
        <f t="shared" si="19"/>
        <v/>
      </c>
    </row>
    <row r="1281" spans="27:27" x14ac:dyDescent="0.2">
      <c r="AA1281" s="96" t="str">
        <f t="shared" si="19"/>
        <v/>
      </c>
    </row>
    <row r="1282" spans="27:27" x14ac:dyDescent="0.2">
      <c r="AA1282" s="96" t="str">
        <f t="shared" si="19"/>
        <v/>
      </c>
    </row>
    <row r="1283" spans="27:27" x14ac:dyDescent="0.2">
      <c r="AA1283" s="96" t="str">
        <f t="shared" ref="AA1283:AA1346" si="20">IF(A1283="","",CONCATENATE(A1283,B1283,C1283,D1283,F1283,I1283,J1283,K1283,W1283))</f>
        <v/>
      </c>
    </row>
    <row r="1284" spans="27:27" x14ac:dyDescent="0.2">
      <c r="AA1284" s="96" t="str">
        <f t="shared" si="20"/>
        <v/>
      </c>
    </row>
    <row r="1285" spans="27:27" x14ac:dyDescent="0.2">
      <c r="AA1285" s="96" t="str">
        <f t="shared" si="20"/>
        <v/>
      </c>
    </row>
    <row r="1286" spans="27:27" x14ac:dyDescent="0.2">
      <c r="AA1286" s="96" t="str">
        <f t="shared" si="20"/>
        <v/>
      </c>
    </row>
    <row r="1287" spans="27:27" x14ac:dyDescent="0.2">
      <c r="AA1287" s="96" t="str">
        <f t="shared" si="20"/>
        <v/>
      </c>
    </row>
    <row r="1288" spans="27:27" x14ac:dyDescent="0.2">
      <c r="AA1288" s="96" t="str">
        <f t="shared" si="20"/>
        <v/>
      </c>
    </row>
    <row r="1289" spans="27:27" x14ac:dyDescent="0.2">
      <c r="AA1289" s="96" t="str">
        <f t="shared" si="20"/>
        <v/>
      </c>
    </row>
    <row r="1290" spans="27:27" x14ac:dyDescent="0.2">
      <c r="AA1290" s="96" t="str">
        <f t="shared" si="20"/>
        <v/>
      </c>
    </row>
    <row r="1291" spans="27:27" x14ac:dyDescent="0.2">
      <c r="AA1291" s="96" t="str">
        <f t="shared" si="20"/>
        <v/>
      </c>
    </row>
    <row r="1292" spans="27:27" x14ac:dyDescent="0.2">
      <c r="AA1292" s="96" t="str">
        <f t="shared" si="20"/>
        <v/>
      </c>
    </row>
    <row r="1293" spans="27:27" x14ac:dyDescent="0.2">
      <c r="AA1293" s="96" t="str">
        <f t="shared" si="20"/>
        <v/>
      </c>
    </row>
    <row r="1294" spans="27:27" x14ac:dyDescent="0.2">
      <c r="AA1294" s="96" t="str">
        <f t="shared" si="20"/>
        <v/>
      </c>
    </row>
    <row r="1295" spans="27:27" x14ac:dyDescent="0.2">
      <c r="AA1295" s="96" t="str">
        <f t="shared" si="20"/>
        <v/>
      </c>
    </row>
    <row r="1296" spans="27:27" x14ac:dyDescent="0.2">
      <c r="AA1296" s="96" t="str">
        <f t="shared" si="20"/>
        <v/>
      </c>
    </row>
    <row r="1297" spans="27:27" x14ac:dyDescent="0.2">
      <c r="AA1297" s="96" t="str">
        <f t="shared" si="20"/>
        <v/>
      </c>
    </row>
    <row r="1298" spans="27:27" x14ac:dyDescent="0.2">
      <c r="AA1298" s="96" t="str">
        <f t="shared" si="20"/>
        <v/>
      </c>
    </row>
    <row r="1299" spans="27:27" x14ac:dyDescent="0.2">
      <c r="AA1299" s="96" t="str">
        <f t="shared" si="20"/>
        <v/>
      </c>
    </row>
    <row r="1300" spans="27:27" x14ac:dyDescent="0.2">
      <c r="AA1300" s="96" t="str">
        <f t="shared" si="20"/>
        <v/>
      </c>
    </row>
    <row r="1301" spans="27:27" x14ac:dyDescent="0.2">
      <c r="AA1301" s="96" t="str">
        <f t="shared" si="20"/>
        <v/>
      </c>
    </row>
    <row r="1302" spans="27:27" x14ac:dyDescent="0.2">
      <c r="AA1302" s="96" t="str">
        <f t="shared" si="20"/>
        <v/>
      </c>
    </row>
    <row r="1303" spans="27:27" x14ac:dyDescent="0.2">
      <c r="AA1303" s="96" t="str">
        <f t="shared" si="20"/>
        <v/>
      </c>
    </row>
    <row r="1304" spans="27:27" x14ac:dyDescent="0.2">
      <c r="AA1304" s="96" t="str">
        <f t="shared" si="20"/>
        <v/>
      </c>
    </row>
    <row r="1305" spans="27:27" x14ac:dyDescent="0.2">
      <c r="AA1305" s="96" t="str">
        <f t="shared" si="20"/>
        <v/>
      </c>
    </row>
    <row r="1306" spans="27:27" x14ac:dyDescent="0.2">
      <c r="AA1306" s="96" t="str">
        <f t="shared" si="20"/>
        <v/>
      </c>
    </row>
    <row r="1307" spans="27:27" x14ac:dyDescent="0.2">
      <c r="AA1307" s="96" t="str">
        <f t="shared" si="20"/>
        <v/>
      </c>
    </row>
    <row r="1308" spans="27:27" x14ac:dyDescent="0.2">
      <c r="AA1308" s="96" t="str">
        <f t="shared" si="20"/>
        <v/>
      </c>
    </row>
    <row r="1309" spans="27:27" x14ac:dyDescent="0.2">
      <c r="AA1309" s="96" t="str">
        <f t="shared" si="20"/>
        <v/>
      </c>
    </row>
    <row r="1310" spans="27:27" x14ac:dyDescent="0.2">
      <c r="AA1310" s="96" t="str">
        <f t="shared" si="20"/>
        <v/>
      </c>
    </row>
    <row r="1311" spans="27:27" x14ac:dyDescent="0.2">
      <c r="AA1311" s="96" t="str">
        <f t="shared" si="20"/>
        <v/>
      </c>
    </row>
    <row r="1312" spans="27:27" x14ac:dyDescent="0.2">
      <c r="AA1312" s="96" t="str">
        <f t="shared" si="20"/>
        <v/>
      </c>
    </row>
    <row r="1313" spans="27:27" x14ac:dyDescent="0.2">
      <c r="AA1313" s="96" t="str">
        <f t="shared" si="20"/>
        <v/>
      </c>
    </row>
    <row r="1314" spans="27:27" x14ac:dyDescent="0.2">
      <c r="AA1314" s="96" t="str">
        <f t="shared" si="20"/>
        <v/>
      </c>
    </row>
    <row r="1315" spans="27:27" x14ac:dyDescent="0.2">
      <c r="AA1315" s="96" t="str">
        <f t="shared" si="20"/>
        <v/>
      </c>
    </row>
    <row r="1316" spans="27:27" x14ac:dyDescent="0.2">
      <c r="AA1316" s="96" t="str">
        <f t="shared" si="20"/>
        <v/>
      </c>
    </row>
    <row r="1317" spans="27:27" x14ac:dyDescent="0.2">
      <c r="AA1317" s="96" t="str">
        <f t="shared" si="20"/>
        <v/>
      </c>
    </row>
    <row r="1318" spans="27:27" x14ac:dyDescent="0.2">
      <c r="AA1318" s="96" t="str">
        <f t="shared" si="20"/>
        <v/>
      </c>
    </row>
    <row r="1319" spans="27:27" x14ac:dyDescent="0.2">
      <c r="AA1319" s="96" t="str">
        <f t="shared" si="20"/>
        <v/>
      </c>
    </row>
    <row r="1320" spans="27:27" x14ac:dyDescent="0.2">
      <c r="AA1320" s="96" t="str">
        <f t="shared" si="20"/>
        <v/>
      </c>
    </row>
    <row r="1321" spans="27:27" x14ac:dyDescent="0.2">
      <c r="AA1321" s="96" t="str">
        <f t="shared" si="20"/>
        <v/>
      </c>
    </row>
    <row r="1322" spans="27:27" x14ac:dyDescent="0.2">
      <c r="AA1322" s="96" t="str">
        <f t="shared" si="20"/>
        <v/>
      </c>
    </row>
    <row r="1323" spans="27:27" x14ac:dyDescent="0.2">
      <c r="AA1323" s="96" t="str">
        <f t="shared" si="20"/>
        <v/>
      </c>
    </row>
    <row r="1324" spans="27:27" x14ac:dyDescent="0.2">
      <c r="AA1324" s="96" t="str">
        <f t="shared" si="20"/>
        <v/>
      </c>
    </row>
    <row r="1325" spans="27:27" x14ac:dyDescent="0.2">
      <c r="AA1325" s="96" t="str">
        <f t="shared" si="20"/>
        <v/>
      </c>
    </row>
    <row r="1326" spans="27:27" x14ac:dyDescent="0.2">
      <c r="AA1326" s="96" t="str">
        <f t="shared" si="20"/>
        <v/>
      </c>
    </row>
    <row r="1327" spans="27:27" x14ac:dyDescent="0.2">
      <c r="AA1327" s="96" t="str">
        <f t="shared" si="20"/>
        <v/>
      </c>
    </row>
    <row r="1328" spans="27:27" x14ac:dyDescent="0.2">
      <c r="AA1328" s="96" t="str">
        <f t="shared" si="20"/>
        <v/>
      </c>
    </row>
    <row r="1329" spans="27:27" x14ac:dyDescent="0.2">
      <c r="AA1329" s="96" t="str">
        <f t="shared" si="20"/>
        <v/>
      </c>
    </row>
    <row r="1330" spans="27:27" x14ac:dyDescent="0.2">
      <c r="AA1330" s="96" t="str">
        <f t="shared" si="20"/>
        <v/>
      </c>
    </row>
    <row r="1331" spans="27:27" x14ac:dyDescent="0.2">
      <c r="AA1331" s="96" t="str">
        <f t="shared" si="20"/>
        <v/>
      </c>
    </row>
    <row r="1332" spans="27:27" x14ac:dyDescent="0.2">
      <c r="AA1332" s="96" t="str">
        <f t="shared" si="20"/>
        <v/>
      </c>
    </row>
    <row r="1333" spans="27:27" x14ac:dyDescent="0.2">
      <c r="AA1333" s="96" t="str">
        <f t="shared" si="20"/>
        <v/>
      </c>
    </row>
    <row r="1334" spans="27:27" x14ac:dyDescent="0.2">
      <c r="AA1334" s="96" t="str">
        <f t="shared" si="20"/>
        <v/>
      </c>
    </row>
    <row r="1335" spans="27:27" x14ac:dyDescent="0.2">
      <c r="AA1335" s="96" t="str">
        <f t="shared" si="20"/>
        <v/>
      </c>
    </row>
    <row r="1336" spans="27:27" x14ac:dyDescent="0.2">
      <c r="AA1336" s="96" t="str">
        <f t="shared" si="20"/>
        <v/>
      </c>
    </row>
    <row r="1337" spans="27:27" x14ac:dyDescent="0.2">
      <c r="AA1337" s="96" t="str">
        <f t="shared" si="20"/>
        <v/>
      </c>
    </row>
    <row r="1338" spans="27:27" x14ac:dyDescent="0.2">
      <c r="AA1338" s="96" t="str">
        <f t="shared" si="20"/>
        <v/>
      </c>
    </row>
    <row r="1339" spans="27:27" x14ac:dyDescent="0.2">
      <c r="AA1339" s="96" t="str">
        <f t="shared" si="20"/>
        <v/>
      </c>
    </row>
    <row r="1340" spans="27:27" x14ac:dyDescent="0.2">
      <c r="AA1340" s="96" t="str">
        <f t="shared" si="20"/>
        <v/>
      </c>
    </row>
    <row r="1341" spans="27:27" x14ac:dyDescent="0.2">
      <c r="AA1341" s="96" t="str">
        <f t="shared" si="20"/>
        <v/>
      </c>
    </row>
    <row r="1342" spans="27:27" x14ac:dyDescent="0.2">
      <c r="AA1342" s="96" t="str">
        <f t="shared" si="20"/>
        <v/>
      </c>
    </row>
    <row r="1343" spans="27:27" x14ac:dyDescent="0.2">
      <c r="AA1343" s="96" t="str">
        <f t="shared" si="20"/>
        <v/>
      </c>
    </row>
    <row r="1344" spans="27:27" x14ac:dyDescent="0.2">
      <c r="AA1344" s="96" t="str">
        <f t="shared" si="20"/>
        <v/>
      </c>
    </row>
    <row r="1345" spans="27:27" x14ac:dyDescent="0.2">
      <c r="AA1345" s="96" t="str">
        <f t="shared" si="20"/>
        <v/>
      </c>
    </row>
    <row r="1346" spans="27:27" x14ac:dyDescent="0.2">
      <c r="AA1346" s="96" t="str">
        <f t="shared" si="20"/>
        <v/>
      </c>
    </row>
    <row r="1347" spans="27:27" x14ac:dyDescent="0.2">
      <c r="AA1347" s="96" t="str">
        <f t="shared" ref="AA1347:AA1410" si="21">IF(A1347="","",CONCATENATE(A1347,B1347,C1347,D1347,F1347,I1347,J1347,K1347,W1347))</f>
        <v/>
      </c>
    </row>
    <row r="1348" spans="27:27" x14ac:dyDescent="0.2">
      <c r="AA1348" s="96" t="str">
        <f t="shared" si="21"/>
        <v/>
      </c>
    </row>
    <row r="1349" spans="27:27" x14ac:dyDescent="0.2">
      <c r="AA1349" s="96" t="str">
        <f t="shared" si="21"/>
        <v/>
      </c>
    </row>
    <row r="1350" spans="27:27" x14ac:dyDescent="0.2">
      <c r="AA1350" s="96" t="str">
        <f t="shared" si="21"/>
        <v/>
      </c>
    </row>
    <row r="1351" spans="27:27" x14ac:dyDescent="0.2">
      <c r="AA1351" s="96" t="str">
        <f t="shared" si="21"/>
        <v/>
      </c>
    </row>
    <row r="1352" spans="27:27" x14ac:dyDescent="0.2">
      <c r="AA1352" s="96" t="str">
        <f t="shared" si="21"/>
        <v/>
      </c>
    </row>
    <row r="1353" spans="27:27" x14ac:dyDescent="0.2">
      <c r="AA1353" s="96" t="str">
        <f t="shared" si="21"/>
        <v/>
      </c>
    </row>
    <row r="1354" spans="27:27" x14ac:dyDescent="0.2">
      <c r="AA1354" s="96" t="str">
        <f t="shared" si="21"/>
        <v/>
      </c>
    </row>
    <row r="1355" spans="27:27" x14ac:dyDescent="0.2">
      <c r="AA1355" s="96" t="str">
        <f t="shared" si="21"/>
        <v/>
      </c>
    </row>
    <row r="1356" spans="27:27" x14ac:dyDescent="0.2">
      <c r="AA1356" s="96" t="str">
        <f t="shared" si="21"/>
        <v/>
      </c>
    </row>
    <row r="1357" spans="27:27" x14ac:dyDescent="0.2">
      <c r="AA1357" s="96" t="str">
        <f t="shared" si="21"/>
        <v/>
      </c>
    </row>
    <row r="1358" spans="27:27" x14ac:dyDescent="0.2">
      <c r="AA1358" s="96" t="str">
        <f t="shared" si="21"/>
        <v/>
      </c>
    </row>
    <row r="1359" spans="27:27" x14ac:dyDescent="0.2">
      <c r="AA1359" s="96" t="str">
        <f t="shared" si="21"/>
        <v/>
      </c>
    </row>
    <row r="1360" spans="27:27" x14ac:dyDescent="0.2">
      <c r="AA1360" s="96" t="str">
        <f t="shared" si="21"/>
        <v/>
      </c>
    </row>
    <row r="1361" spans="27:27" x14ac:dyDescent="0.2">
      <c r="AA1361" s="96" t="str">
        <f t="shared" si="21"/>
        <v/>
      </c>
    </row>
    <row r="1362" spans="27:27" x14ac:dyDescent="0.2">
      <c r="AA1362" s="96" t="str">
        <f t="shared" si="21"/>
        <v/>
      </c>
    </row>
    <row r="1363" spans="27:27" x14ac:dyDescent="0.2">
      <c r="AA1363" s="96" t="str">
        <f t="shared" si="21"/>
        <v/>
      </c>
    </row>
    <row r="1364" spans="27:27" x14ac:dyDescent="0.2">
      <c r="AA1364" s="96" t="str">
        <f t="shared" si="21"/>
        <v/>
      </c>
    </row>
    <row r="1365" spans="27:27" x14ac:dyDescent="0.2">
      <c r="AA1365" s="96" t="str">
        <f t="shared" si="21"/>
        <v/>
      </c>
    </row>
    <row r="1366" spans="27:27" x14ac:dyDescent="0.2">
      <c r="AA1366" s="96" t="str">
        <f t="shared" si="21"/>
        <v/>
      </c>
    </row>
    <row r="1367" spans="27:27" x14ac:dyDescent="0.2">
      <c r="AA1367" s="96" t="str">
        <f t="shared" si="21"/>
        <v/>
      </c>
    </row>
    <row r="1368" spans="27:27" x14ac:dyDescent="0.2">
      <c r="AA1368" s="96" t="str">
        <f t="shared" si="21"/>
        <v/>
      </c>
    </row>
    <row r="1369" spans="27:27" x14ac:dyDescent="0.2">
      <c r="AA1369" s="96" t="str">
        <f t="shared" si="21"/>
        <v/>
      </c>
    </row>
    <row r="1370" spans="27:27" x14ac:dyDescent="0.2">
      <c r="AA1370" s="96" t="str">
        <f t="shared" si="21"/>
        <v/>
      </c>
    </row>
    <row r="1371" spans="27:27" x14ac:dyDescent="0.2">
      <c r="AA1371" s="96" t="str">
        <f t="shared" si="21"/>
        <v/>
      </c>
    </row>
    <row r="1372" spans="27:27" x14ac:dyDescent="0.2">
      <c r="AA1372" s="96" t="str">
        <f t="shared" si="21"/>
        <v/>
      </c>
    </row>
    <row r="1373" spans="27:27" x14ac:dyDescent="0.2">
      <c r="AA1373" s="96" t="str">
        <f t="shared" si="21"/>
        <v/>
      </c>
    </row>
    <row r="1374" spans="27:27" x14ac:dyDescent="0.2">
      <c r="AA1374" s="96" t="str">
        <f t="shared" si="21"/>
        <v/>
      </c>
    </row>
    <row r="1375" spans="27:27" x14ac:dyDescent="0.2">
      <c r="AA1375" s="96" t="str">
        <f t="shared" si="21"/>
        <v/>
      </c>
    </row>
    <row r="1376" spans="27:27" x14ac:dyDescent="0.2">
      <c r="AA1376" s="96" t="str">
        <f t="shared" si="21"/>
        <v/>
      </c>
    </row>
    <row r="1377" spans="27:27" x14ac:dyDescent="0.2">
      <c r="AA1377" s="96" t="str">
        <f t="shared" si="21"/>
        <v/>
      </c>
    </row>
    <row r="1378" spans="27:27" x14ac:dyDescent="0.2">
      <c r="AA1378" s="96" t="str">
        <f t="shared" si="21"/>
        <v/>
      </c>
    </row>
    <row r="1379" spans="27:27" x14ac:dyDescent="0.2">
      <c r="AA1379" s="96" t="str">
        <f t="shared" si="21"/>
        <v/>
      </c>
    </row>
    <row r="1380" spans="27:27" x14ac:dyDescent="0.2">
      <c r="AA1380" s="96" t="str">
        <f t="shared" si="21"/>
        <v/>
      </c>
    </row>
    <row r="1381" spans="27:27" x14ac:dyDescent="0.2">
      <c r="AA1381" s="96" t="str">
        <f t="shared" si="21"/>
        <v/>
      </c>
    </row>
    <row r="1382" spans="27:27" x14ac:dyDescent="0.2">
      <c r="AA1382" s="96" t="str">
        <f t="shared" si="21"/>
        <v/>
      </c>
    </row>
    <row r="1383" spans="27:27" x14ac:dyDescent="0.2">
      <c r="AA1383" s="96" t="str">
        <f t="shared" si="21"/>
        <v/>
      </c>
    </row>
    <row r="1384" spans="27:27" x14ac:dyDescent="0.2">
      <c r="AA1384" s="96" t="str">
        <f t="shared" si="21"/>
        <v/>
      </c>
    </row>
    <row r="1385" spans="27:27" x14ac:dyDescent="0.2">
      <c r="AA1385" s="96" t="str">
        <f t="shared" si="21"/>
        <v/>
      </c>
    </row>
    <row r="1386" spans="27:27" x14ac:dyDescent="0.2">
      <c r="AA1386" s="96" t="str">
        <f t="shared" si="21"/>
        <v/>
      </c>
    </row>
    <row r="1387" spans="27:27" x14ac:dyDescent="0.2">
      <c r="AA1387" s="96" t="str">
        <f t="shared" si="21"/>
        <v/>
      </c>
    </row>
    <row r="1388" spans="27:27" x14ac:dyDescent="0.2">
      <c r="AA1388" s="96" t="str">
        <f t="shared" si="21"/>
        <v/>
      </c>
    </row>
    <row r="1389" spans="27:27" x14ac:dyDescent="0.2">
      <c r="AA1389" s="96" t="str">
        <f t="shared" si="21"/>
        <v/>
      </c>
    </row>
    <row r="1390" spans="27:27" x14ac:dyDescent="0.2">
      <c r="AA1390" s="96" t="str">
        <f t="shared" si="21"/>
        <v/>
      </c>
    </row>
    <row r="1391" spans="27:27" x14ac:dyDescent="0.2">
      <c r="AA1391" s="96" t="str">
        <f t="shared" si="21"/>
        <v/>
      </c>
    </row>
    <row r="1392" spans="27:27" x14ac:dyDescent="0.2">
      <c r="AA1392" s="96" t="str">
        <f t="shared" si="21"/>
        <v/>
      </c>
    </row>
    <row r="1393" spans="27:27" x14ac:dyDescent="0.2">
      <c r="AA1393" s="96" t="str">
        <f t="shared" si="21"/>
        <v/>
      </c>
    </row>
    <row r="1394" spans="27:27" x14ac:dyDescent="0.2">
      <c r="AA1394" s="96" t="str">
        <f t="shared" si="21"/>
        <v/>
      </c>
    </row>
    <row r="1395" spans="27:27" x14ac:dyDescent="0.2">
      <c r="AA1395" s="96" t="str">
        <f t="shared" si="21"/>
        <v/>
      </c>
    </row>
    <row r="1396" spans="27:27" x14ac:dyDescent="0.2">
      <c r="AA1396" s="96" t="str">
        <f t="shared" si="21"/>
        <v/>
      </c>
    </row>
    <row r="1397" spans="27:27" x14ac:dyDescent="0.2">
      <c r="AA1397" s="96" t="str">
        <f t="shared" si="21"/>
        <v/>
      </c>
    </row>
    <row r="1398" spans="27:27" x14ac:dyDescent="0.2">
      <c r="AA1398" s="96" t="str">
        <f t="shared" si="21"/>
        <v/>
      </c>
    </row>
    <row r="1399" spans="27:27" x14ac:dyDescent="0.2">
      <c r="AA1399" s="96" t="str">
        <f t="shared" si="21"/>
        <v/>
      </c>
    </row>
    <row r="1400" spans="27:27" x14ac:dyDescent="0.2">
      <c r="AA1400" s="96" t="str">
        <f t="shared" si="21"/>
        <v/>
      </c>
    </row>
    <row r="1401" spans="27:27" x14ac:dyDescent="0.2">
      <c r="AA1401" s="96" t="str">
        <f t="shared" si="21"/>
        <v/>
      </c>
    </row>
    <row r="1402" spans="27:27" x14ac:dyDescent="0.2">
      <c r="AA1402" s="96" t="str">
        <f t="shared" si="21"/>
        <v/>
      </c>
    </row>
    <row r="1403" spans="27:27" x14ac:dyDescent="0.2">
      <c r="AA1403" s="96" t="str">
        <f t="shared" si="21"/>
        <v/>
      </c>
    </row>
    <row r="1404" spans="27:27" x14ac:dyDescent="0.2">
      <c r="AA1404" s="96" t="str">
        <f t="shared" si="21"/>
        <v/>
      </c>
    </row>
    <row r="1405" spans="27:27" x14ac:dyDescent="0.2">
      <c r="AA1405" s="96" t="str">
        <f t="shared" si="21"/>
        <v/>
      </c>
    </row>
    <row r="1406" spans="27:27" x14ac:dyDescent="0.2">
      <c r="AA1406" s="96" t="str">
        <f t="shared" si="21"/>
        <v/>
      </c>
    </row>
    <row r="1407" spans="27:27" x14ac:dyDescent="0.2">
      <c r="AA1407" s="96" t="str">
        <f t="shared" si="21"/>
        <v/>
      </c>
    </row>
    <row r="1408" spans="27:27" x14ac:dyDescent="0.2">
      <c r="AA1408" s="96" t="str">
        <f t="shared" si="21"/>
        <v/>
      </c>
    </row>
    <row r="1409" spans="27:27" x14ac:dyDescent="0.2">
      <c r="AA1409" s="96" t="str">
        <f t="shared" si="21"/>
        <v/>
      </c>
    </row>
    <row r="1410" spans="27:27" x14ac:dyDescent="0.2">
      <c r="AA1410" s="96" t="str">
        <f t="shared" si="21"/>
        <v/>
      </c>
    </row>
    <row r="1411" spans="27:27" x14ac:dyDescent="0.2">
      <c r="AA1411" s="96" t="str">
        <f t="shared" ref="AA1411:AA1474" si="22">IF(A1411="","",CONCATENATE(A1411,B1411,C1411,D1411,F1411,I1411,J1411,K1411,W1411))</f>
        <v/>
      </c>
    </row>
    <row r="1412" spans="27:27" x14ac:dyDescent="0.2">
      <c r="AA1412" s="96" t="str">
        <f t="shared" si="22"/>
        <v/>
      </c>
    </row>
    <row r="1413" spans="27:27" x14ac:dyDescent="0.2">
      <c r="AA1413" s="96" t="str">
        <f t="shared" si="22"/>
        <v/>
      </c>
    </row>
    <row r="1414" spans="27:27" x14ac:dyDescent="0.2">
      <c r="AA1414" s="96" t="str">
        <f t="shared" si="22"/>
        <v/>
      </c>
    </row>
    <row r="1415" spans="27:27" x14ac:dyDescent="0.2">
      <c r="AA1415" s="96" t="str">
        <f t="shared" si="22"/>
        <v/>
      </c>
    </row>
    <row r="1416" spans="27:27" x14ac:dyDescent="0.2">
      <c r="AA1416" s="96" t="str">
        <f t="shared" si="22"/>
        <v/>
      </c>
    </row>
    <row r="1417" spans="27:27" x14ac:dyDescent="0.2">
      <c r="AA1417" s="96" t="str">
        <f t="shared" si="22"/>
        <v/>
      </c>
    </row>
    <row r="1418" spans="27:27" x14ac:dyDescent="0.2">
      <c r="AA1418" s="96" t="str">
        <f t="shared" si="22"/>
        <v/>
      </c>
    </row>
    <row r="1419" spans="27:27" x14ac:dyDescent="0.2">
      <c r="AA1419" s="96" t="str">
        <f t="shared" si="22"/>
        <v/>
      </c>
    </row>
    <row r="1420" spans="27:27" x14ac:dyDescent="0.2">
      <c r="AA1420" s="96" t="str">
        <f t="shared" si="22"/>
        <v/>
      </c>
    </row>
    <row r="1421" spans="27:27" x14ac:dyDescent="0.2">
      <c r="AA1421" s="96" t="str">
        <f t="shared" si="22"/>
        <v/>
      </c>
    </row>
    <row r="1422" spans="27:27" x14ac:dyDescent="0.2">
      <c r="AA1422" s="96" t="str">
        <f t="shared" si="22"/>
        <v/>
      </c>
    </row>
    <row r="1423" spans="27:27" x14ac:dyDescent="0.2">
      <c r="AA1423" s="96" t="str">
        <f t="shared" si="22"/>
        <v/>
      </c>
    </row>
    <row r="1424" spans="27:27" x14ac:dyDescent="0.2">
      <c r="AA1424" s="96" t="str">
        <f t="shared" si="22"/>
        <v/>
      </c>
    </row>
    <row r="1425" spans="27:27" x14ac:dyDescent="0.2">
      <c r="AA1425" s="96" t="str">
        <f t="shared" si="22"/>
        <v/>
      </c>
    </row>
    <row r="1426" spans="27:27" x14ac:dyDescent="0.2">
      <c r="AA1426" s="96" t="str">
        <f t="shared" si="22"/>
        <v/>
      </c>
    </row>
    <row r="1427" spans="27:27" x14ac:dyDescent="0.2">
      <c r="AA1427" s="96" t="str">
        <f t="shared" si="22"/>
        <v/>
      </c>
    </row>
    <row r="1428" spans="27:27" x14ac:dyDescent="0.2">
      <c r="AA1428" s="96" t="str">
        <f t="shared" si="22"/>
        <v/>
      </c>
    </row>
    <row r="1429" spans="27:27" x14ac:dyDescent="0.2">
      <c r="AA1429" s="96" t="str">
        <f t="shared" si="22"/>
        <v/>
      </c>
    </row>
    <row r="1430" spans="27:27" x14ac:dyDescent="0.2">
      <c r="AA1430" s="96" t="str">
        <f t="shared" si="22"/>
        <v/>
      </c>
    </row>
    <row r="1431" spans="27:27" x14ac:dyDescent="0.2">
      <c r="AA1431" s="96" t="str">
        <f t="shared" si="22"/>
        <v/>
      </c>
    </row>
    <row r="1432" spans="27:27" x14ac:dyDescent="0.2">
      <c r="AA1432" s="96" t="str">
        <f t="shared" si="22"/>
        <v/>
      </c>
    </row>
    <row r="1433" spans="27:27" x14ac:dyDescent="0.2">
      <c r="AA1433" s="96" t="str">
        <f t="shared" si="22"/>
        <v/>
      </c>
    </row>
    <row r="1434" spans="27:27" x14ac:dyDescent="0.2">
      <c r="AA1434" s="96" t="str">
        <f t="shared" si="22"/>
        <v/>
      </c>
    </row>
    <row r="1435" spans="27:27" x14ac:dyDescent="0.2">
      <c r="AA1435" s="96" t="str">
        <f t="shared" si="22"/>
        <v/>
      </c>
    </row>
    <row r="1436" spans="27:27" x14ac:dyDescent="0.2">
      <c r="AA1436" s="96" t="str">
        <f t="shared" si="22"/>
        <v/>
      </c>
    </row>
    <row r="1437" spans="27:27" x14ac:dyDescent="0.2">
      <c r="AA1437" s="96" t="str">
        <f t="shared" si="22"/>
        <v/>
      </c>
    </row>
    <row r="1438" spans="27:27" x14ac:dyDescent="0.2">
      <c r="AA1438" s="96" t="str">
        <f t="shared" si="22"/>
        <v/>
      </c>
    </row>
    <row r="1439" spans="27:27" x14ac:dyDescent="0.2">
      <c r="AA1439" s="96" t="str">
        <f t="shared" si="22"/>
        <v/>
      </c>
    </row>
    <row r="1440" spans="27:27" x14ac:dyDescent="0.2">
      <c r="AA1440" s="96" t="str">
        <f t="shared" si="22"/>
        <v/>
      </c>
    </row>
    <row r="1441" spans="27:27" x14ac:dyDescent="0.2">
      <c r="AA1441" s="96" t="str">
        <f t="shared" si="22"/>
        <v/>
      </c>
    </row>
    <row r="1442" spans="27:27" x14ac:dyDescent="0.2">
      <c r="AA1442" s="96" t="str">
        <f t="shared" si="22"/>
        <v/>
      </c>
    </row>
    <row r="1443" spans="27:27" x14ac:dyDescent="0.2">
      <c r="AA1443" s="96" t="str">
        <f t="shared" si="22"/>
        <v/>
      </c>
    </row>
    <row r="1444" spans="27:27" x14ac:dyDescent="0.2">
      <c r="AA1444" s="96" t="str">
        <f t="shared" si="22"/>
        <v/>
      </c>
    </row>
    <row r="1445" spans="27:27" x14ac:dyDescent="0.2">
      <c r="AA1445" s="96" t="str">
        <f t="shared" si="22"/>
        <v/>
      </c>
    </row>
    <row r="1446" spans="27:27" x14ac:dyDescent="0.2">
      <c r="AA1446" s="96" t="str">
        <f t="shared" si="22"/>
        <v/>
      </c>
    </row>
    <row r="1447" spans="27:27" x14ac:dyDescent="0.2">
      <c r="AA1447" s="96" t="str">
        <f t="shared" si="22"/>
        <v/>
      </c>
    </row>
    <row r="1448" spans="27:27" x14ac:dyDescent="0.2">
      <c r="AA1448" s="96" t="str">
        <f t="shared" si="22"/>
        <v/>
      </c>
    </row>
    <row r="1449" spans="27:27" x14ac:dyDescent="0.2">
      <c r="AA1449" s="96" t="str">
        <f t="shared" si="22"/>
        <v/>
      </c>
    </row>
    <row r="1450" spans="27:27" x14ac:dyDescent="0.2">
      <c r="AA1450" s="96" t="str">
        <f t="shared" si="22"/>
        <v/>
      </c>
    </row>
    <row r="1451" spans="27:27" x14ac:dyDescent="0.2">
      <c r="AA1451" s="96" t="str">
        <f t="shared" si="22"/>
        <v/>
      </c>
    </row>
    <row r="1452" spans="27:27" x14ac:dyDescent="0.2">
      <c r="AA1452" s="96" t="str">
        <f t="shared" si="22"/>
        <v/>
      </c>
    </row>
    <row r="1453" spans="27:27" x14ac:dyDescent="0.2">
      <c r="AA1453" s="96" t="str">
        <f t="shared" si="22"/>
        <v/>
      </c>
    </row>
    <row r="1454" spans="27:27" x14ac:dyDescent="0.2">
      <c r="AA1454" s="96" t="str">
        <f t="shared" si="22"/>
        <v/>
      </c>
    </row>
    <row r="1455" spans="27:27" x14ac:dyDescent="0.2">
      <c r="AA1455" s="96" t="str">
        <f t="shared" si="22"/>
        <v/>
      </c>
    </row>
    <row r="1456" spans="27:27" x14ac:dyDescent="0.2">
      <c r="AA1456" s="96" t="str">
        <f t="shared" si="22"/>
        <v/>
      </c>
    </row>
    <row r="1457" spans="27:27" x14ac:dyDescent="0.2">
      <c r="AA1457" s="96" t="str">
        <f t="shared" si="22"/>
        <v/>
      </c>
    </row>
    <row r="1458" spans="27:27" x14ac:dyDescent="0.2">
      <c r="AA1458" s="96" t="str">
        <f t="shared" si="22"/>
        <v/>
      </c>
    </row>
    <row r="1459" spans="27:27" x14ac:dyDescent="0.2">
      <c r="AA1459" s="96" t="str">
        <f t="shared" si="22"/>
        <v/>
      </c>
    </row>
    <row r="1460" spans="27:27" x14ac:dyDescent="0.2">
      <c r="AA1460" s="96" t="str">
        <f t="shared" si="22"/>
        <v/>
      </c>
    </row>
    <row r="1461" spans="27:27" x14ac:dyDescent="0.2">
      <c r="AA1461" s="96" t="str">
        <f t="shared" si="22"/>
        <v/>
      </c>
    </row>
    <row r="1462" spans="27:27" x14ac:dyDescent="0.2">
      <c r="AA1462" s="96" t="str">
        <f t="shared" si="22"/>
        <v/>
      </c>
    </row>
    <row r="1463" spans="27:27" x14ac:dyDescent="0.2">
      <c r="AA1463" s="96" t="str">
        <f t="shared" si="22"/>
        <v/>
      </c>
    </row>
    <row r="1464" spans="27:27" x14ac:dyDescent="0.2">
      <c r="AA1464" s="96" t="str">
        <f t="shared" si="22"/>
        <v/>
      </c>
    </row>
    <row r="1465" spans="27:27" x14ac:dyDescent="0.2">
      <c r="AA1465" s="96" t="str">
        <f t="shared" si="22"/>
        <v/>
      </c>
    </row>
    <row r="1466" spans="27:27" x14ac:dyDescent="0.2">
      <c r="AA1466" s="96" t="str">
        <f t="shared" si="22"/>
        <v/>
      </c>
    </row>
    <row r="1467" spans="27:27" x14ac:dyDescent="0.2">
      <c r="AA1467" s="96" t="str">
        <f t="shared" si="22"/>
        <v/>
      </c>
    </row>
    <row r="1468" spans="27:27" x14ac:dyDescent="0.2">
      <c r="AA1468" s="96" t="str">
        <f t="shared" si="22"/>
        <v/>
      </c>
    </row>
    <row r="1469" spans="27:27" x14ac:dyDescent="0.2">
      <c r="AA1469" s="96" t="str">
        <f t="shared" si="22"/>
        <v/>
      </c>
    </row>
    <row r="1470" spans="27:27" x14ac:dyDescent="0.2">
      <c r="AA1470" s="96" t="str">
        <f t="shared" si="22"/>
        <v/>
      </c>
    </row>
    <row r="1471" spans="27:27" x14ac:dyDescent="0.2">
      <c r="AA1471" s="96" t="str">
        <f t="shared" si="22"/>
        <v/>
      </c>
    </row>
    <row r="1472" spans="27:27" x14ac:dyDescent="0.2">
      <c r="AA1472" s="96" t="str">
        <f t="shared" si="22"/>
        <v/>
      </c>
    </row>
    <row r="1473" spans="27:27" x14ac:dyDescent="0.2">
      <c r="AA1473" s="96" t="str">
        <f t="shared" si="22"/>
        <v/>
      </c>
    </row>
    <row r="1474" spans="27:27" x14ac:dyDescent="0.2">
      <c r="AA1474" s="96" t="str">
        <f t="shared" si="22"/>
        <v/>
      </c>
    </row>
    <row r="1475" spans="27:27" x14ac:dyDescent="0.2">
      <c r="AA1475" s="96" t="str">
        <f t="shared" ref="AA1475:AA1538" si="23">IF(A1475="","",CONCATENATE(A1475,B1475,C1475,D1475,F1475,I1475,J1475,K1475,W1475))</f>
        <v/>
      </c>
    </row>
    <row r="1476" spans="27:27" x14ac:dyDescent="0.2">
      <c r="AA1476" s="96" t="str">
        <f t="shared" si="23"/>
        <v/>
      </c>
    </row>
    <row r="1477" spans="27:27" x14ac:dyDescent="0.2">
      <c r="AA1477" s="96" t="str">
        <f t="shared" si="23"/>
        <v/>
      </c>
    </row>
    <row r="1478" spans="27:27" x14ac:dyDescent="0.2">
      <c r="AA1478" s="96" t="str">
        <f t="shared" si="23"/>
        <v/>
      </c>
    </row>
    <row r="1479" spans="27:27" x14ac:dyDescent="0.2">
      <c r="AA1479" s="96" t="str">
        <f t="shared" si="23"/>
        <v/>
      </c>
    </row>
    <row r="1480" spans="27:27" x14ac:dyDescent="0.2">
      <c r="AA1480" s="96" t="str">
        <f t="shared" si="23"/>
        <v/>
      </c>
    </row>
    <row r="1481" spans="27:27" x14ac:dyDescent="0.2">
      <c r="AA1481" s="96" t="str">
        <f t="shared" si="23"/>
        <v/>
      </c>
    </row>
    <row r="1482" spans="27:27" x14ac:dyDescent="0.2">
      <c r="AA1482" s="96" t="str">
        <f t="shared" si="23"/>
        <v/>
      </c>
    </row>
    <row r="1483" spans="27:27" x14ac:dyDescent="0.2">
      <c r="AA1483" s="96" t="str">
        <f t="shared" si="23"/>
        <v/>
      </c>
    </row>
    <row r="1484" spans="27:27" x14ac:dyDescent="0.2">
      <c r="AA1484" s="96" t="str">
        <f t="shared" si="23"/>
        <v/>
      </c>
    </row>
    <row r="1485" spans="27:27" x14ac:dyDescent="0.2">
      <c r="AA1485" s="96" t="str">
        <f t="shared" si="23"/>
        <v/>
      </c>
    </row>
    <row r="1486" spans="27:27" x14ac:dyDescent="0.2">
      <c r="AA1486" s="96" t="str">
        <f t="shared" si="23"/>
        <v/>
      </c>
    </row>
    <row r="1487" spans="27:27" x14ac:dyDescent="0.2">
      <c r="AA1487" s="96" t="str">
        <f t="shared" si="23"/>
        <v/>
      </c>
    </row>
    <row r="1488" spans="27:27" x14ac:dyDescent="0.2">
      <c r="AA1488" s="96" t="str">
        <f t="shared" si="23"/>
        <v/>
      </c>
    </row>
    <row r="1489" spans="27:27" x14ac:dyDescent="0.2">
      <c r="AA1489" s="96" t="str">
        <f t="shared" si="23"/>
        <v/>
      </c>
    </row>
    <row r="1490" spans="27:27" x14ac:dyDescent="0.2">
      <c r="AA1490" s="96" t="str">
        <f t="shared" si="23"/>
        <v/>
      </c>
    </row>
    <row r="1491" spans="27:27" x14ac:dyDescent="0.2">
      <c r="AA1491" s="96" t="str">
        <f t="shared" si="23"/>
        <v/>
      </c>
    </row>
    <row r="1492" spans="27:27" x14ac:dyDescent="0.2">
      <c r="AA1492" s="96" t="str">
        <f t="shared" si="23"/>
        <v/>
      </c>
    </row>
    <row r="1493" spans="27:27" x14ac:dyDescent="0.2">
      <c r="AA1493" s="96" t="str">
        <f t="shared" si="23"/>
        <v/>
      </c>
    </row>
    <row r="1494" spans="27:27" x14ac:dyDescent="0.2">
      <c r="AA1494" s="96" t="str">
        <f t="shared" si="23"/>
        <v/>
      </c>
    </row>
    <row r="1495" spans="27:27" x14ac:dyDescent="0.2">
      <c r="AA1495" s="96" t="str">
        <f t="shared" si="23"/>
        <v/>
      </c>
    </row>
    <row r="1496" spans="27:27" x14ac:dyDescent="0.2">
      <c r="AA1496" s="96" t="str">
        <f t="shared" si="23"/>
        <v/>
      </c>
    </row>
    <row r="1497" spans="27:27" x14ac:dyDescent="0.2">
      <c r="AA1497" s="96" t="str">
        <f t="shared" si="23"/>
        <v/>
      </c>
    </row>
    <row r="1498" spans="27:27" x14ac:dyDescent="0.2">
      <c r="AA1498" s="96" t="str">
        <f t="shared" si="23"/>
        <v/>
      </c>
    </row>
    <row r="1499" spans="27:27" x14ac:dyDescent="0.2">
      <c r="AA1499" s="96" t="str">
        <f t="shared" si="23"/>
        <v/>
      </c>
    </row>
    <row r="1500" spans="27:27" x14ac:dyDescent="0.2">
      <c r="AA1500" s="96" t="str">
        <f t="shared" si="23"/>
        <v/>
      </c>
    </row>
    <row r="1501" spans="27:27" x14ac:dyDescent="0.2">
      <c r="AA1501" s="96" t="str">
        <f t="shared" si="23"/>
        <v/>
      </c>
    </row>
    <row r="1502" spans="27:27" x14ac:dyDescent="0.2">
      <c r="AA1502" s="96" t="str">
        <f t="shared" si="23"/>
        <v/>
      </c>
    </row>
    <row r="1503" spans="27:27" x14ac:dyDescent="0.2">
      <c r="AA1503" s="96" t="str">
        <f t="shared" si="23"/>
        <v/>
      </c>
    </row>
    <row r="1504" spans="27:27" x14ac:dyDescent="0.2">
      <c r="AA1504" s="96" t="str">
        <f t="shared" si="23"/>
        <v/>
      </c>
    </row>
    <row r="1505" spans="27:27" x14ac:dyDescent="0.2">
      <c r="AA1505" s="96" t="str">
        <f t="shared" si="23"/>
        <v/>
      </c>
    </row>
    <row r="1506" spans="27:27" x14ac:dyDescent="0.2">
      <c r="AA1506" s="96" t="str">
        <f t="shared" si="23"/>
        <v/>
      </c>
    </row>
    <row r="1507" spans="27:27" x14ac:dyDescent="0.2">
      <c r="AA1507" s="96" t="str">
        <f t="shared" si="23"/>
        <v/>
      </c>
    </row>
    <row r="1508" spans="27:27" x14ac:dyDescent="0.2">
      <c r="AA1508" s="96" t="str">
        <f t="shared" si="23"/>
        <v/>
      </c>
    </row>
    <row r="1509" spans="27:27" x14ac:dyDescent="0.2">
      <c r="AA1509" s="96" t="str">
        <f t="shared" si="23"/>
        <v/>
      </c>
    </row>
    <row r="1510" spans="27:27" x14ac:dyDescent="0.2">
      <c r="AA1510" s="96" t="str">
        <f t="shared" si="23"/>
        <v/>
      </c>
    </row>
    <row r="1511" spans="27:27" x14ac:dyDescent="0.2">
      <c r="AA1511" s="96" t="str">
        <f t="shared" si="23"/>
        <v/>
      </c>
    </row>
    <row r="1512" spans="27:27" x14ac:dyDescent="0.2">
      <c r="AA1512" s="96" t="str">
        <f t="shared" si="23"/>
        <v/>
      </c>
    </row>
    <row r="1513" spans="27:27" x14ac:dyDescent="0.2">
      <c r="AA1513" s="96" t="str">
        <f t="shared" si="23"/>
        <v/>
      </c>
    </row>
    <row r="1514" spans="27:27" x14ac:dyDescent="0.2">
      <c r="AA1514" s="96" t="str">
        <f t="shared" si="23"/>
        <v/>
      </c>
    </row>
    <row r="1515" spans="27:27" x14ac:dyDescent="0.2">
      <c r="AA1515" s="96" t="str">
        <f t="shared" si="23"/>
        <v/>
      </c>
    </row>
    <row r="1516" spans="27:27" x14ac:dyDescent="0.2">
      <c r="AA1516" s="96" t="str">
        <f t="shared" si="23"/>
        <v/>
      </c>
    </row>
    <row r="1517" spans="27:27" x14ac:dyDescent="0.2">
      <c r="AA1517" s="96" t="str">
        <f t="shared" si="23"/>
        <v/>
      </c>
    </row>
    <row r="1518" spans="27:27" x14ac:dyDescent="0.2">
      <c r="AA1518" s="96" t="str">
        <f t="shared" si="23"/>
        <v/>
      </c>
    </row>
    <row r="1519" spans="27:27" x14ac:dyDescent="0.2">
      <c r="AA1519" s="96" t="str">
        <f t="shared" si="23"/>
        <v/>
      </c>
    </row>
    <row r="1520" spans="27:27" x14ac:dyDescent="0.2">
      <c r="AA1520" s="96" t="str">
        <f t="shared" si="23"/>
        <v/>
      </c>
    </row>
    <row r="1521" spans="27:27" x14ac:dyDescent="0.2">
      <c r="AA1521" s="96" t="str">
        <f t="shared" si="23"/>
        <v/>
      </c>
    </row>
    <row r="1522" spans="27:27" x14ac:dyDescent="0.2">
      <c r="AA1522" s="96" t="str">
        <f t="shared" si="23"/>
        <v/>
      </c>
    </row>
    <row r="1523" spans="27:27" x14ac:dyDescent="0.2">
      <c r="AA1523" s="96" t="str">
        <f t="shared" si="23"/>
        <v/>
      </c>
    </row>
    <row r="1524" spans="27:27" x14ac:dyDescent="0.2">
      <c r="AA1524" s="96" t="str">
        <f t="shared" si="23"/>
        <v/>
      </c>
    </row>
    <row r="1525" spans="27:27" x14ac:dyDescent="0.2">
      <c r="AA1525" s="96" t="str">
        <f t="shared" si="23"/>
        <v/>
      </c>
    </row>
    <row r="1526" spans="27:27" x14ac:dyDescent="0.2">
      <c r="AA1526" s="96" t="str">
        <f t="shared" si="23"/>
        <v/>
      </c>
    </row>
    <row r="1527" spans="27:27" x14ac:dyDescent="0.2">
      <c r="AA1527" s="96" t="str">
        <f t="shared" si="23"/>
        <v/>
      </c>
    </row>
    <row r="1528" spans="27:27" x14ac:dyDescent="0.2">
      <c r="AA1528" s="96" t="str">
        <f t="shared" si="23"/>
        <v/>
      </c>
    </row>
    <row r="1529" spans="27:27" x14ac:dyDescent="0.2">
      <c r="AA1529" s="96" t="str">
        <f t="shared" si="23"/>
        <v/>
      </c>
    </row>
    <row r="1530" spans="27:27" x14ac:dyDescent="0.2">
      <c r="AA1530" s="96" t="str">
        <f t="shared" si="23"/>
        <v/>
      </c>
    </row>
    <row r="1531" spans="27:27" x14ac:dyDescent="0.2">
      <c r="AA1531" s="96" t="str">
        <f t="shared" si="23"/>
        <v/>
      </c>
    </row>
    <row r="1532" spans="27:27" x14ac:dyDescent="0.2">
      <c r="AA1532" s="96" t="str">
        <f t="shared" si="23"/>
        <v/>
      </c>
    </row>
    <row r="1533" spans="27:27" x14ac:dyDescent="0.2">
      <c r="AA1533" s="96" t="str">
        <f t="shared" si="23"/>
        <v/>
      </c>
    </row>
    <row r="1534" spans="27:27" x14ac:dyDescent="0.2">
      <c r="AA1534" s="96" t="str">
        <f t="shared" si="23"/>
        <v/>
      </c>
    </row>
    <row r="1535" spans="27:27" x14ac:dyDescent="0.2">
      <c r="AA1535" s="96" t="str">
        <f t="shared" si="23"/>
        <v/>
      </c>
    </row>
    <row r="1536" spans="27:27" x14ac:dyDescent="0.2">
      <c r="AA1536" s="96" t="str">
        <f t="shared" si="23"/>
        <v/>
      </c>
    </row>
    <row r="1537" spans="27:27" x14ac:dyDescent="0.2">
      <c r="AA1537" s="96" t="str">
        <f t="shared" si="23"/>
        <v/>
      </c>
    </row>
    <row r="1538" spans="27:27" x14ac:dyDescent="0.2">
      <c r="AA1538" s="96" t="str">
        <f t="shared" si="23"/>
        <v/>
      </c>
    </row>
    <row r="1539" spans="27:27" x14ac:dyDescent="0.2">
      <c r="AA1539" s="96" t="str">
        <f t="shared" ref="AA1539:AA1602" si="24">IF(A1539="","",CONCATENATE(A1539,B1539,C1539,D1539,F1539,I1539,J1539,K1539,W1539))</f>
        <v/>
      </c>
    </row>
    <row r="1540" spans="27:27" x14ac:dyDescent="0.2">
      <c r="AA1540" s="96" t="str">
        <f t="shared" si="24"/>
        <v/>
      </c>
    </row>
    <row r="1541" spans="27:27" x14ac:dyDescent="0.2">
      <c r="AA1541" s="96" t="str">
        <f t="shared" si="24"/>
        <v/>
      </c>
    </row>
    <row r="1542" spans="27:27" x14ac:dyDescent="0.2">
      <c r="AA1542" s="96" t="str">
        <f t="shared" si="24"/>
        <v/>
      </c>
    </row>
    <row r="1543" spans="27:27" x14ac:dyDescent="0.2">
      <c r="AA1543" s="96" t="str">
        <f t="shared" si="24"/>
        <v/>
      </c>
    </row>
    <row r="1544" spans="27:27" x14ac:dyDescent="0.2">
      <c r="AA1544" s="96" t="str">
        <f t="shared" si="24"/>
        <v/>
      </c>
    </row>
    <row r="1545" spans="27:27" x14ac:dyDescent="0.2">
      <c r="AA1545" s="96" t="str">
        <f t="shared" si="24"/>
        <v/>
      </c>
    </row>
    <row r="1546" spans="27:27" x14ac:dyDescent="0.2">
      <c r="AA1546" s="96" t="str">
        <f t="shared" si="24"/>
        <v/>
      </c>
    </row>
    <row r="1547" spans="27:27" x14ac:dyDescent="0.2">
      <c r="AA1547" s="96" t="str">
        <f t="shared" si="24"/>
        <v/>
      </c>
    </row>
    <row r="1548" spans="27:27" x14ac:dyDescent="0.2">
      <c r="AA1548" s="96" t="str">
        <f t="shared" si="24"/>
        <v/>
      </c>
    </row>
    <row r="1549" spans="27:27" x14ac:dyDescent="0.2">
      <c r="AA1549" s="96" t="str">
        <f t="shared" si="24"/>
        <v/>
      </c>
    </row>
    <row r="1550" spans="27:27" x14ac:dyDescent="0.2">
      <c r="AA1550" s="96" t="str">
        <f t="shared" si="24"/>
        <v/>
      </c>
    </row>
    <row r="1551" spans="27:27" x14ac:dyDescent="0.2">
      <c r="AA1551" s="96" t="str">
        <f t="shared" si="24"/>
        <v/>
      </c>
    </row>
    <row r="1552" spans="27:27" x14ac:dyDescent="0.2">
      <c r="AA1552" s="96" t="str">
        <f t="shared" si="24"/>
        <v/>
      </c>
    </row>
    <row r="1553" spans="27:27" x14ac:dyDescent="0.2">
      <c r="AA1553" s="96" t="str">
        <f t="shared" si="24"/>
        <v/>
      </c>
    </row>
    <row r="1554" spans="27:27" x14ac:dyDescent="0.2">
      <c r="AA1554" s="96" t="str">
        <f t="shared" si="24"/>
        <v/>
      </c>
    </row>
    <row r="1555" spans="27:27" x14ac:dyDescent="0.2">
      <c r="AA1555" s="96" t="str">
        <f t="shared" si="24"/>
        <v/>
      </c>
    </row>
    <row r="1556" spans="27:27" x14ac:dyDescent="0.2">
      <c r="AA1556" s="96" t="str">
        <f t="shared" si="24"/>
        <v/>
      </c>
    </row>
    <row r="1557" spans="27:27" x14ac:dyDescent="0.2">
      <c r="AA1557" s="96" t="str">
        <f t="shared" si="24"/>
        <v/>
      </c>
    </row>
    <row r="1558" spans="27:27" x14ac:dyDescent="0.2">
      <c r="AA1558" s="96" t="str">
        <f t="shared" si="24"/>
        <v/>
      </c>
    </row>
    <row r="1559" spans="27:27" x14ac:dyDescent="0.2">
      <c r="AA1559" s="96" t="str">
        <f t="shared" si="24"/>
        <v/>
      </c>
    </row>
    <row r="1560" spans="27:27" x14ac:dyDescent="0.2">
      <c r="AA1560" s="96" t="str">
        <f t="shared" si="24"/>
        <v/>
      </c>
    </row>
    <row r="1561" spans="27:27" x14ac:dyDescent="0.2">
      <c r="AA1561" s="96" t="str">
        <f t="shared" si="24"/>
        <v/>
      </c>
    </row>
    <row r="1562" spans="27:27" x14ac:dyDescent="0.2">
      <c r="AA1562" s="96" t="str">
        <f t="shared" si="24"/>
        <v/>
      </c>
    </row>
    <row r="1563" spans="27:27" x14ac:dyDescent="0.2">
      <c r="AA1563" s="96" t="str">
        <f t="shared" si="24"/>
        <v/>
      </c>
    </row>
    <row r="1564" spans="27:27" x14ac:dyDescent="0.2">
      <c r="AA1564" s="96" t="str">
        <f t="shared" si="24"/>
        <v/>
      </c>
    </row>
    <row r="1565" spans="27:27" x14ac:dyDescent="0.2">
      <c r="AA1565" s="96" t="str">
        <f t="shared" si="24"/>
        <v/>
      </c>
    </row>
    <row r="1566" spans="27:27" x14ac:dyDescent="0.2">
      <c r="AA1566" s="96" t="str">
        <f t="shared" si="24"/>
        <v/>
      </c>
    </row>
    <row r="1567" spans="27:27" x14ac:dyDescent="0.2">
      <c r="AA1567" s="96" t="str">
        <f t="shared" si="24"/>
        <v/>
      </c>
    </row>
    <row r="1568" spans="27:27" x14ac:dyDescent="0.2">
      <c r="AA1568" s="96" t="str">
        <f t="shared" si="24"/>
        <v/>
      </c>
    </row>
    <row r="1569" spans="27:27" x14ac:dyDescent="0.2">
      <c r="AA1569" s="96" t="str">
        <f t="shared" si="24"/>
        <v/>
      </c>
    </row>
    <row r="1570" spans="27:27" x14ac:dyDescent="0.2">
      <c r="AA1570" s="96" t="str">
        <f t="shared" si="24"/>
        <v/>
      </c>
    </row>
    <row r="1571" spans="27:27" x14ac:dyDescent="0.2">
      <c r="AA1571" s="96" t="str">
        <f t="shared" si="24"/>
        <v/>
      </c>
    </row>
    <row r="1572" spans="27:27" x14ac:dyDescent="0.2">
      <c r="AA1572" s="96" t="str">
        <f t="shared" si="24"/>
        <v/>
      </c>
    </row>
    <row r="1573" spans="27:27" x14ac:dyDescent="0.2">
      <c r="AA1573" s="96" t="str">
        <f t="shared" si="24"/>
        <v/>
      </c>
    </row>
    <row r="1574" spans="27:27" x14ac:dyDescent="0.2">
      <c r="AA1574" s="96" t="str">
        <f t="shared" si="24"/>
        <v/>
      </c>
    </row>
    <row r="1575" spans="27:27" x14ac:dyDescent="0.2">
      <c r="AA1575" s="96" t="str">
        <f t="shared" si="24"/>
        <v/>
      </c>
    </row>
    <row r="1576" spans="27:27" x14ac:dyDescent="0.2">
      <c r="AA1576" s="96" t="str">
        <f t="shared" si="24"/>
        <v/>
      </c>
    </row>
    <row r="1577" spans="27:27" x14ac:dyDescent="0.2">
      <c r="AA1577" s="96" t="str">
        <f t="shared" si="24"/>
        <v/>
      </c>
    </row>
    <row r="1578" spans="27:27" x14ac:dyDescent="0.2">
      <c r="AA1578" s="96" t="str">
        <f t="shared" si="24"/>
        <v/>
      </c>
    </row>
    <row r="1579" spans="27:27" x14ac:dyDescent="0.2">
      <c r="AA1579" s="96" t="str">
        <f t="shared" si="24"/>
        <v/>
      </c>
    </row>
    <row r="1580" spans="27:27" x14ac:dyDescent="0.2">
      <c r="AA1580" s="96" t="str">
        <f t="shared" si="24"/>
        <v/>
      </c>
    </row>
    <row r="1581" spans="27:27" x14ac:dyDescent="0.2">
      <c r="AA1581" s="96" t="str">
        <f t="shared" si="24"/>
        <v/>
      </c>
    </row>
    <row r="1582" spans="27:27" x14ac:dyDescent="0.2">
      <c r="AA1582" s="96" t="str">
        <f t="shared" si="24"/>
        <v/>
      </c>
    </row>
    <row r="1583" spans="27:27" x14ac:dyDescent="0.2">
      <c r="AA1583" s="96" t="str">
        <f t="shared" si="24"/>
        <v/>
      </c>
    </row>
    <row r="1584" spans="27:27" x14ac:dyDescent="0.2">
      <c r="AA1584" s="96" t="str">
        <f t="shared" si="24"/>
        <v/>
      </c>
    </row>
    <row r="1585" spans="27:27" x14ac:dyDescent="0.2">
      <c r="AA1585" s="96" t="str">
        <f t="shared" si="24"/>
        <v/>
      </c>
    </row>
    <row r="1586" spans="27:27" x14ac:dyDescent="0.2">
      <c r="AA1586" s="96" t="str">
        <f t="shared" si="24"/>
        <v/>
      </c>
    </row>
    <row r="1587" spans="27:27" x14ac:dyDescent="0.2">
      <c r="AA1587" s="96" t="str">
        <f t="shared" si="24"/>
        <v/>
      </c>
    </row>
    <row r="1588" spans="27:27" x14ac:dyDescent="0.2">
      <c r="AA1588" s="96" t="str">
        <f t="shared" si="24"/>
        <v/>
      </c>
    </row>
    <row r="1589" spans="27:27" x14ac:dyDescent="0.2">
      <c r="AA1589" s="96" t="str">
        <f t="shared" si="24"/>
        <v/>
      </c>
    </row>
    <row r="1590" spans="27:27" x14ac:dyDescent="0.2">
      <c r="AA1590" s="96" t="str">
        <f t="shared" si="24"/>
        <v/>
      </c>
    </row>
    <row r="1591" spans="27:27" x14ac:dyDescent="0.2">
      <c r="AA1591" s="96" t="str">
        <f t="shared" si="24"/>
        <v/>
      </c>
    </row>
    <row r="1592" spans="27:27" x14ac:dyDescent="0.2">
      <c r="AA1592" s="96" t="str">
        <f t="shared" si="24"/>
        <v/>
      </c>
    </row>
    <row r="1593" spans="27:27" x14ac:dyDescent="0.2">
      <c r="AA1593" s="96" t="str">
        <f t="shared" si="24"/>
        <v/>
      </c>
    </row>
    <row r="1594" spans="27:27" x14ac:dyDescent="0.2">
      <c r="AA1594" s="96" t="str">
        <f t="shared" si="24"/>
        <v/>
      </c>
    </row>
    <row r="1595" spans="27:27" x14ac:dyDescent="0.2">
      <c r="AA1595" s="96" t="str">
        <f t="shared" si="24"/>
        <v/>
      </c>
    </row>
    <row r="1596" spans="27:27" x14ac:dyDescent="0.2">
      <c r="AA1596" s="96" t="str">
        <f t="shared" si="24"/>
        <v/>
      </c>
    </row>
    <row r="1597" spans="27:27" x14ac:dyDescent="0.2">
      <c r="AA1597" s="96" t="str">
        <f t="shared" si="24"/>
        <v/>
      </c>
    </row>
    <row r="1598" spans="27:27" x14ac:dyDescent="0.2">
      <c r="AA1598" s="96" t="str">
        <f t="shared" si="24"/>
        <v/>
      </c>
    </row>
    <row r="1599" spans="27:27" x14ac:dyDescent="0.2">
      <c r="AA1599" s="96" t="str">
        <f t="shared" si="24"/>
        <v/>
      </c>
    </row>
    <row r="1600" spans="27:27" x14ac:dyDescent="0.2">
      <c r="AA1600" s="96" t="str">
        <f t="shared" si="24"/>
        <v/>
      </c>
    </row>
    <row r="1601" spans="27:27" x14ac:dyDescent="0.2">
      <c r="AA1601" s="96" t="str">
        <f t="shared" si="24"/>
        <v/>
      </c>
    </row>
    <row r="1602" spans="27:27" x14ac:dyDescent="0.2">
      <c r="AA1602" s="96" t="str">
        <f t="shared" si="24"/>
        <v/>
      </c>
    </row>
    <row r="1603" spans="27:27" x14ac:dyDescent="0.2">
      <c r="AA1603" s="96" t="str">
        <f t="shared" ref="AA1603:AA1666" si="25">IF(A1603="","",CONCATENATE(A1603,B1603,C1603,D1603,F1603,I1603,J1603,K1603,W1603))</f>
        <v/>
      </c>
    </row>
    <row r="1604" spans="27:27" x14ac:dyDescent="0.2">
      <c r="AA1604" s="96" t="str">
        <f t="shared" si="25"/>
        <v/>
      </c>
    </row>
    <row r="1605" spans="27:27" x14ac:dyDescent="0.2">
      <c r="AA1605" s="96" t="str">
        <f t="shared" si="25"/>
        <v/>
      </c>
    </row>
    <row r="1606" spans="27:27" x14ac:dyDescent="0.2">
      <c r="AA1606" s="96" t="str">
        <f t="shared" si="25"/>
        <v/>
      </c>
    </row>
    <row r="1607" spans="27:27" x14ac:dyDescent="0.2">
      <c r="AA1607" s="96" t="str">
        <f t="shared" si="25"/>
        <v/>
      </c>
    </row>
    <row r="1608" spans="27:27" x14ac:dyDescent="0.2">
      <c r="AA1608" s="96" t="str">
        <f t="shared" si="25"/>
        <v/>
      </c>
    </row>
    <row r="1609" spans="27:27" x14ac:dyDescent="0.2">
      <c r="AA1609" s="96" t="str">
        <f t="shared" si="25"/>
        <v/>
      </c>
    </row>
    <row r="1610" spans="27:27" x14ac:dyDescent="0.2">
      <c r="AA1610" s="96" t="str">
        <f t="shared" si="25"/>
        <v/>
      </c>
    </row>
    <row r="1611" spans="27:27" x14ac:dyDescent="0.2">
      <c r="AA1611" s="96" t="str">
        <f t="shared" si="25"/>
        <v/>
      </c>
    </row>
    <row r="1612" spans="27:27" x14ac:dyDescent="0.2">
      <c r="AA1612" s="96" t="str">
        <f t="shared" si="25"/>
        <v/>
      </c>
    </row>
    <row r="1613" spans="27:27" x14ac:dyDescent="0.2">
      <c r="AA1613" s="96" t="str">
        <f t="shared" si="25"/>
        <v/>
      </c>
    </row>
    <row r="1614" spans="27:27" x14ac:dyDescent="0.2">
      <c r="AA1614" s="96" t="str">
        <f t="shared" si="25"/>
        <v/>
      </c>
    </row>
    <row r="1615" spans="27:27" x14ac:dyDescent="0.2">
      <c r="AA1615" s="96" t="str">
        <f t="shared" si="25"/>
        <v/>
      </c>
    </row>
    <row r="1616" spans="27:27" x14ac:dyDescent="0.2">
      <c r="AA1616" s="96" t="str">
        <f t="shared" si="25"/>
        <v/>
      </c>
    </row>
    <row r="1617" spans="27:27" x14ac:dyDescent="0.2">
      <c r="AA1617" s="96" t="str">
        <f t="shared" si="25"/>
        <v/>
      </c>
    </row>
    <row r="1618" spans="27:27" x14ac:dyDescent="0.2">
      <c r="AA1618" s="96" t="str">
        <f t="shared" si="25"/>
        <v/>
      </c>
    </row>
    <row r="1619" spans="27:27" x14ac:dyDescent="0.2">
      <c r="AA1619" s="96" t="str">
        <f t="shared" si="25"/>
        <v/>
      </c>
    </row>
    <row r="1620" spans="27:27" x14ac:dyDescent="0.2">
      <c r="AA1620" s="96" t="str">
        <f t="shared" si="25"/>
        <v/>
      </c>
    </row>
    <row r="1621" spans="27:27" x14ac:dyDescent="0.2">
      <c r="AA1621" s="96" t="str">
        <f t="shared" si="25"/>
        <v/>
      </c>
    </row>
    <row r="1622" spans="27:27" x14ac:dyDescent="0.2">
      <c r="AA1622" s="96" t="str">
        <f t="shared" si="25"/>
        <v/>
      </c>
    </row>
    <row r="1623" spans="27:27" x14ac:dyDescent="0.2">
      <c r="AA1623" s="96" t="str">
        <f t="shared" si="25"/>
        <v/>
      </c>
    </row>
    <row r="1624" spans="27:27" x14ac:dyDescent="0.2">
      <c r="AA1624" s="96" t="str">
        <f t="shared" si="25"/>
        <v/>
      </c>
    </row>
    <row r="1625" spans="27:27" x14ac:dyDescent="0.2">
      <c r="AA1625" s="96" t="str">
        <f t="shared" si="25"/>
        <v/>
      </c>
    </row>
    <row r="1626" spans="27:27" x14ac:dyDescent="0.2">
      <c r="AA1626" s="96" t="str">
        <f t="shared" si="25"/>
        <v/>
      </c>
    </row>
    <row r="1627" spans="27:27" x14ac:dyDescent="0.2">
      <c r="AA1627" s="96" t="str">
        <f t="shared" si="25"/>
        <v/>
      </c>
    </row>
    <row r="1628" spans="27:27" x14ac:dyDescent="0.2">
      <c r="AA1628" s="96" t="str">
        <f t="shared" si="25"/>
        <v/>
      </c>
    </row>
    <row r="1629" spans="27:27" x14ac:dyDescent="0.2">
      <c r="AA1629" s="96" t="str">
        <f t="shared" si="25"/>
        <v/>
      </c>
    </row>
    <row r="1630" spans="27:27" x14ac:dyDescent="0.2">
      <c r="AA1630" s="96" t="str">
        <f t="shared" si="25"/>
        <v/>
      </c>
    </row>
    <row r="1631" spans="27:27" x14ac:dyDescent="0.2">
      <c r="AA1631" s="96" t="str">
        <f t="shared" si="25"/>
        <v/>
      </c>
    </row>
    <row r="1632" spans="27:27" x14ac:dyDescent="0.2">
      <c r="AA1632" s="96" t="str">
        <f t="shared" si="25"/>
        <v/>
      </c>
    </row>
    <row r="1633" spans="27:27" x14ac:dyDescent="0.2">
      <c r="AA1633" s="96" t="str">
        <f t="shared" si="25"/>
        <v/>
      </c>
    </row>
    <row r="1634" spans="27:27" x14ac:dyDescent="0.2">
      <c r="AA1634" s="96" t="str">
        <f t="shared" si="25"/>
        <v/>
      </c>
    </row>
    <row r="1635" spans="27:27" x14ac:dyDescent="0.2">
      <c r="AA1635" s="96" t="str">
        <f t="shared" si="25"/>
        <v/>
      </c>
    </row>
    <row r="1636" spans="27:27" x14ac:dyDescent="0.2">
      <c r="AA1636" s="96" t="str">
        <f t="shared" si="25"/>
        <v/>
      </c>
    </row>
    <row r="1637" spans="27:27" x14ac:dyDescent="0.2">
      <c r="AA1637" s="96" t="str">
        <f t="shared" si="25"/>
        <v/>
      </c>
    </row>
    <row r="1638" spans="27:27" x14ac:dyDescent="0.2">
      <c r="AA1638" s="96" t="str">
        <f t="shared" si="25"/>
        <v/>
      </c>
    </row>
    <row r="1639" spans="27:27" x14ac:dyDescent="0.2">
      <c r="AA1639" s="96" t="str">
        <f t="shared" si="25"/>
        <v/>
      </c>
    </row>
    <row r="1640" spans="27:27" x14ac:dyDescent="0.2">
      <c r="AA1640" s="96" t="str">
        <f t="shared" si="25"/>
        <v/>
      </c>
    </row>
    <row r="1641" spans="27:27" x14ac:dyDescent="0.2">
      <c r="AA1641" s="96" t="str">
        <f t="shared" si="25"/>
        <v/>
      </c>
    </row>
    <row r="1642" spans="27:27" x14ac:dyDescent="0.2">
      <c r="AA1642" s="96" t="str">
        <f t="shared" si="25"/>
        <v/>
      </c>
    </row>
    <row r="1643" spans="27:27" x14ac:dyDescent="0.2">
      <c r="AA1643" s="96" t="str">
        <f t="shared" si="25"/>
        <v/>
      </c>
    </row>
    <row r="1644" spans="27:27" x14ac:dyDescent="0.2">
      <c r="AA1644" s="96" t="str">
        <f t="shared" si="25"/>
        <v/>
      </c>
    </row>
    <row r="1645" spans="27:27" x14ac:dyDescent="0.2">
      <c r="AA1645" s="96" t="str">
        <f t="shared" si="25"/>
        <v/>
      </c>
    </row>
    <row r="1646" spans="27:27" x14ac:dyDescent="0.2">
      <c r="AA1646" s="96" t="str">
        <f t="shared" si="25"/>
        <v/>
      </c>
    </row>
    <row r="1647" spans="27:27" x14ac:dyDescent="0.2">
      <c r="AA1647" s="96" t="str">
        <f t="shared" si="25"/>
        <v/>
      </c>
    </row>
    <row r="1648" spans="27:27" x14ac:dyDescent="0.2">
      <c r="AA1648" s="96" t="str">
        <f t="shared" si="25"/>
        <v/>
      </c>
    </row>
    <row r="1649" spans="27:27" x14ac:dyDescent="0.2">
      <c r="AA1649" s="96" t="str">
        <f t="shared" si="25"/>
        <v/>
      </c>
    </row>
    <row r="1650" spans="27:27" x14ac:dyDescent="0.2">
      <c r="AA1650" s="96" t="str">
        <f t="shared" si="25"/>
        <v/>
      </c>
    </row>
    <row r="1651" spans="27:27" x14ac:dyDescent="0.2">
      <c r="AA1651" s="96" t="str">
        <f t="shared" si="25"/>
        <v/>
      </c>
    </row>
    <row r="1652" spans="27:27" x14ac:dyDescent="0.2">
      <c r="AA1652" s="96" t="str">
        <f t="shared" si="25"/>
        <v/>
      </c>
    </row>
    <row r="1653" spans="27:27" x14ac:dyDescent="0.2">
      <c r="AA1653" s="96" t="str">
        <f t="shared" si="25"/>
        <v/>
      </c>
    </row>
    <row r="1654" spans="27:27" x14ac:dyDescent="0.2">
      <c r="AA1654" s="96" t="str">
        <f t="shared" si="25"/>
        <v/>
      </c>
    </row>
    <row r="1655" spans="27:27" x14ac:dyDescent="0.2">
      <c r="AA1655" s="96" t="str">
        <f t="shared" si="25"/>
        <v/>
      </c>
    </row>
    <row r="1656" spans="27:27" x14ac:dyDescent="0.2">
      <c r="AA1656" s="96" t="str">
        <f t="shared" si="25"/>
        <v/>
      </c>
    </row>
    <row r="1657" spans="27:27" x14ac:dyDescent="0.2">
      <c r="AA1657" s="96" t="str">
        <f t="shared" si="25"/>
        <v/>
      </c>
    </row>
    <row r="1658" spans="27:27" x14ac:dyDescent="0.2">
      <c r="AA1658" s="96" t="str">
        <f t="shared" si="25"/>
        <v/>
      </c>
    </row>
    <row r="1659" spans="27:27" x14ac:dyDescent="0.2">
      <c r="AA1659" s="96" t="str">
        <f t="shared" si="25"/>
        <v/>
      </c>
    </row>
    <row r="1660" spans="27:27" x14ac:dyDescent="0.2">
      <c r="AA1660" s="96" t="str">
        <f t="shared" si="25"/>
        <v/>
      </c>
    </row>
    <row r="1661" spans="27:27" x14ac:dyDescent="0.2">
      <c r="AA1661" s="96" t="str">
        <f t="shared" si="25"/>
        <v/>
      </c>
    </row>
    <row r="1662" spans="27:27" x14ac:dyDescent="0.2">
      <c r="AA1662" s="96" t="str">
        <f t="shared" si="25"/>
        <v/>
      </c>
    </row>
    <row r="1663" spans="27:27" x14ac:dyDescent="0.2">
      <c r="AA1663" s="96" t="str">
        <f t="shared" si="25"/>
        <v/>
      </c>
    </row>
    <row r="1664" spans="27:27" x14ac:dyDescent="0.2">
      <c r="AA1664" s="96" t="str">
        <f t="shared" si="25"/>
        <v/>
      </c>
    </row>
    <row r="1665" spans="27:27" x14ac:dyDescent="0.2">
      <c r="AA1665" s="96" t="str">
        <f t="shared" si="25"/>
        <v/>
      </c>
    </row>
    <row r="1666" spans="27:27" x14ac:dyDescent="0.2">
      <c r="AA1666" s="96" t="str">
        <f t="shared" si="25"/>
        <v/>
      </c>
    </row>
    <row r="1667" spans="27:27" x14ac:dyDescent="0.2">
      <c r="AA1667" s="96" t="str">
        <f t="shared" ref="AA1667:AA1730" si="26">IF(A1667="","",CONCATENATE(A1667,B1667,C1667,D1667,F1667,I1667,J1667,K1667,W1667))</f>
        <v/>
      </c>
    </row>
    <row r="1668" spans="27:27" x14ac:dyDescent="0.2">
      <c r="AA1668" s="96" t="str">
        <f t="shared" si="26"/>
        <v/>
      </c>
    </row>
    <row r="1669" spans="27:27" x14ac:dyDescent="0.2">
      <c r="AA1669" s="96" t="str">
        <f t="shared" si="26"/>
        <v/>
      </c>
    </row>
    <row r="1670" spans="27:27" x14ac:dyDescent="0.2">
      <c r="AA1670" s="96" t="str">
        <f t="shared" si="26"/>
        <v/>
      </c>
    </row>
    <row r="1671" spans="27:27" x14ac:dyDescent="0.2">
      <c r="AA1671" s="96" t="str">
        <f t="shared" si="26"/>
        <v/>
      </c>
    </row>
    <row r="1672" spans="27:27" x14ac:dyDescent="0.2">
      <c r="AA1672" s="96" t="str">
        <f t="shared" si="26"/>
        <v/>
      </c>
    </row>
    <row r="1673" spans="27:27" x14ac:dyDescent="0.2">
      <c r="AA1673" s="96" t="str">
        <f t="shared" si="26"/>
        <v/>
      </c>
    </row>
    <row r="1674" spans="27:27" x14ac:dyDescent="0.2">
      <c r="AA1674" s="96" t="str">
        <f t="shared" si="26"/>
        <v/>
      </c>
    </row>
    <row r="1675" spans="27:27" x14ac:dyDescent="0.2">
      <c r="AA1675" s="96" t="str">
        <f t="shared" si="26"/>
        <v/>
      </c>
    </row>
    <row r="1676" spans="27:27" x14ac:dyDescent="0.2">
      <c r="AA1676" s="96" t="str">
        <f t="shared" si="26"/>
        <v/>
      </c>
    </row>
    <row r="1677" spans="27:27" x14ac:dyDescent="0.2">
      <c r="AA1677" s="96" t="str">
        <f t="shared" si="26"/>
        <v/>
      </c>
    </row>
    <row r="1678" spans="27:27" x14ac:dyDescent="0.2">
      <c r="AA1678" s="96" t="str">
        <f t="shared" si="26"/>
        <v/>
      </c>
    </row>
    <row r="1679" spans="27:27" x14ac:dyDescent="0.2">
      <c r="AA1679" s="96" t="str">
        <f t="shared" si="26"/>
        <v/>
      </c>
    </row>
    <row r="1680" spans="27:27" x14ac:dyDescent="0.2">
      <c r="AA1680" s="96" t="str">
        <f t="shared" si="26"/>
        <v/>
      </c>
    </row>
    <row r="1681" spans="27:27" x14ac:dyDescent="0.2">
      <c r="AA1681" s="96" t="str">
        <f t="shared" si="26"/>
        <v/>
      </c>
    </row>
    <row r="1682" spans="27:27" x14ac:dyDescent="0.2">
      <c r="AA1682" s="96" t="str">
        <f t="shared" si="26"/>
        <v/>
      </c>
    </row>
    <row r="1683" spans="27:27" x14ac:dyDescent="0.2">
      <c r="AA1683" s="96" t="str">
        <f t="shared" si="26"/>
        <v/>
      </c>
    </row>
    <row r="1684" spans="27:27" x14ac:dyDescent="0.2">
      <c r="AA1684" s="96" t="str">
        <f t="shared" si="26"/>
        <v/>
      </c>
    </row>
    <row r="1685" spans="27:27" x14ac:dyDescent="0.2">
      <c r="AA1685" s="96" t="str">
        <f t="shared" si="26"/>
        <v/>
      </c>
    </row>
    <row r="1686" spans="27:27" x14ac:dyDescent="0.2">
      <c r="AA1686" s="96" t="str">
        <f t="shared" si="26"/>
        <v/>
      </c>
    </row>
    <row r="1687" spans="27:27" x14ac:dyDescent="0.2">
      <c r="AA1687" s="96" t="str">
        <f t="shared" si="26"/>
        <v/>
      </c>
    </row>
    <row r="1688" spans="27:27" x14ac:dyDescent="0.2">
      <c r="AA1688" s="96" t="str">
        <f t="shared" si="26"/>
        <v/>
      </c>
    </row>
    <row r="1689" spans="27:27" x14ac:dyDescent="0.2">
      <c r="AA1689" s="96" t="str">
        <f t="shared" si="26"/>
        <v/>
      </c>
    </row>
    <row r="1690" spans="27:27" x14ac:dyDescent="0.2">
      <c r="AA1690" s="96" t="str">
        <f t="shared" si="26"/>
        <v/>
      </c>
    </row>
    <row r="1691" spans="27:27" x14ac:dyDescent="0.2">
      <c r="AA1691" s="96" t="str">
        <f t="shared" si="26"/>
        <v/>
      </c>
    </row>
    <row r="1692" spans="27:27" x14ac:dyDescent="0.2">
      <c r="AA1692" s="96" t="str">
        <f t="shared" si="26"/>
        <v/>
      </c>
    </row>
    <row r="1693" spans="27:27" x14ac:dyDescent="0.2">
      <c r="AA1693" s="96" t="str">
        <f t="shared" si="26"/>
        <v/>
      </c>
    </row>
    <row r="1694" spans="27:27" x14ac:dyDescent="0.2">
      <c r="AA1694" s="96" t="str">
        <f t="shared" si="26"/>
        <v/>
      </c>
    </row>
    <row r="1695" spans="27:27" x14ac:dyDescent="0.2">
      <c r="AA1695" s="96" t="str">
        <f t="shared" si="26"/>
        <v/>
      </c>
    </row>
    <row r="1696" spans="27:27" x14ac:dyDescent="0.2">
      <c r="AA1696" s="96" t="str">
        <f t="shared" si="26"/>
        <v/>
      </c>
    </row>
    <row r="1697" spans="27:27" x14ac:dyDescent="0.2">
      <c r="AA1697" s="96" t="str">
        <f t="shared" si="26"/>
        <v/>
      </c>
    </row>
    <row r="1698" spans="27:27" x14ac:dyDescent="0.2">
      <c r="AA1698" s="96" t="str">
        <f t="shared" si="26"/>
        <v/>
      </c>
    </row>
    <row r="1699" spans="27:27" x14ac:dyDescent="0.2">
      <c r="AA1699" s="96" t="str">
        <f t="shared" si="26"/>
        <v/>
      </c>
    </row>
    <row r="1700" spans="27:27" x14ac:dyDescent="0.2">
      <c r="AA1700" s="96" t="str">
        <f t="shared" si="26"/>
        <v/>
      </c>
    </row>
    <row r="1701" spans="27:27" x14ac:dyDescent="0.2">
      <c r="AA1701" s="96" t="str">
        <f t="shared" si="26"/>
        <v/>
      </c>
    </row>
    <row r="1702" spans="27:27" x14ac:dyDescent="0.2">
      <c r="AA1702" s="96" t="str">
        <f t="shared" si="26"/>
        <v/>
      </c>
    </row>
    <row r="1703" spans="27:27" x14ac:dyDescent="0.2">
      <c r="AA1703" s="96" t="str">
        <f t="shared" si="26"/>
        <v/>
      </c>
    </row>
    <row r="1704" spans="27:27" x14ac:dyDescent="0.2">
      <c r="AA1704" s="96" t="str">
        <f t="shared" si="26"/>
        <v/>
      </c>
    </row>
    <row r="1705" spans="27:27" x14ac:dyDescent="0.2">
      <c r="AA1705" s="96" t="str">
        <f t="shared" si="26"/>
        <v/>
      </c>
    </row>
    <row r="1706" spans="27:27" x14ac:dyDescent="0.2">
      <c r="AA1706" s="96" t="str">
        <f t="shared" si="26"/>
        <v/>
      </c>
    </row>
    <row r="1707" spans="27:27" x14ac:dyDescent="0.2">
      <c r="AA1707" s="96" t="str">
        <f t="shared" si="26"/>
        <v/>
      </c>
    </row>
    <row r="1708" spans="27:27" x14ac:dyDescent="0.2">
      <c r="AA1708" s="96" t="str">
        <f t="shared" si="26"/>
        <v/>
      </c>
    </row>
    <row r="1709" spans="27:27" x14ac:dyDescent="0.2">
      <c r="AA1709" s="96" t="str">
        <f t="shared" si="26"/>
        <v/>
      </c>
    </row>
    <row r="1710" spans="27:27" x14ac:dyDescent="0.2">
      <c r="AA1710" s="96" t="str">
        <f t="shared" si="26"/>
        <v/>
      </c>
    </row>
    <row r="1711" spans="27:27" x14ac:dyDescent="0.2">
      <c r="AA1711" s="96" t="str">
        <f t="shared" si="26"/>
        <v/>
      </c>
    </row>
    <row r="1712" spans="27:27" x14ac:dyDescent="0.2">
      <c r="AA1712" s="96" t="str">
        <f t="shared" si="26"/>
        <v/>
      </c>
    </row>
    <row r="1713" spans="27:27" x14ac:dyDescent="0.2">
      <c r="AA1713" s="96" t="str">
        <f t="shared" si="26"/>
        <v/>
      </c>
    </row>
    <row r="1714" spans="27:27" x14ac:dyDescent="0.2">
      <c r="AA1714" s="96" t="str">
        <f t="shared" si="26"/>
        <v/>
      </c>
    </row>
    <row r="1715" spans="27:27" x14ac:dyDescent="0.2">
      <c r="AA1715" s="96" t="str">
        <f t="shared" si="26"/>
        <v/>
      </c>
    </row>
    <row r="1716" spans="27:27" x14ac:dyDescent="0.2">
      <c r="AA1716" s="96" t="str">
        <f t="shared" si="26"/>
        <v/>
      </c>
    </row>
    <row r="1717" spans="27:27" x14ac:dyDescent="0.2">
      <c r="AA1717" s="96" t="str">
        <f t="shared" si="26"/>
        <v/>
      </c>
    </row>
    <row r="1718" spans="27:27" x14ac:dyDescent="0.2">
      <c r="AA1718" s="96" t="str">
        <f t="shared" si="26"/>
        <v/>
      </c>
    </row>
    <row r="1719" spans="27:27" x14ac:dyDescent="0.2">
      <c r="AA1719" s="96" t="str">
        <f t="shared" si="26"/>
        <v/>
      </c>
    </row>
    <row r="1720" spans="27:27" x14ac:dyDescent="0.2">
      <c r="AA1720" s="96" t="str">
        <f t="shared" si="26"/>
        <v/>
      </c>
    </row>
    <row r="1721" spans="27:27" x14ac:dyDescent="0.2">
      <c r="AA1721" s="96" t="str">
        <f t="shared" si="26"/>
        <v/>
      </c>
    </row>
    <row r="1722" spans="27:27" x14ac:dyDescent="0.2">
      <c r="AA1722" s="96" t="str">
        <f t="shared" si="26"/>
        <v/>
      </c>
    </row>
    <row r="1723" spans="27:27" x14ac:dyDescent="0.2">
      <c r="AA1723" s="96" t="str">
        <f t="shared" si="26"/>
        <v/>
      </c>
    </row>
    <row r="1724" spans="27:27" x14ac:dyDescent="0.2">
      <c r="AA1724" s="96" t="str">
        <f t="shared" si="26"/>
        <v/>
      </c>
    </row>
    <row r="1725" spans="27:27" x14ac:dyDescent="0.2">
      <c r="AA1725" s="96" t="str">
        <f t="shared" si="26"/>
        <v/>
      </c>
    </row>
    <row r="1726" spans="27:27" x14ac:dyDescent="0.2">
      <c r="AA1726" s="96" t="str">
        <f t="shared" si="26"/>
        <v/>
      </c>
    </row>
    <row r="1727" spans="27:27" x14ac:dyDescent="0.2">
      <c r="AA1727" s="96" t="str">
        <f t="shared" si="26"/>
        <v/>
      </c>
    </row>
    <row r="1728" spans="27:27" x14ac:dyDescent="0.2">
      <c r="AA1728" s="96" t="str">
        <f t="shared" si="26"/>
        <v/>
      </c>
    </row>
    <row r="1729" spans="27:27" x14ac:dyDescent="0.2">
      <c r="AA1729" s="96" t="str">
        <f t="shared" si="26"/>
        <v/>
      </c>
    </row>
    <row r="1730" spans="27:27" x14ac:dyDescent="0.2">
      <c r="AA1730" s="96" t="str">
        <f t="shared" si="26"/>
        <v/>
      </c>
    </row>
    <row r="1731" spans="27:27" x14ac:dyDescent="0.2">
      <c r="AA1731" s="96" t="str">
        <f t="shared" ref="AA1731:AA1794" si="27">IF(A1731="","",CONCATENATE(A1731,B1731,C1731,D1731,F1731,I1731,J1731,K1731,W1731))</f>
        <v/>
      </c>
    </row>
    <row r="1732" spans="27:27" x14ac:dyDescent="0.2">
      <c r="AA1732" s="96" t="str">
        <f t="shared" si="27"/>
        <v/>
      </c>
    </row>
    <row r="1733" spans="27:27" x14ac:dyDescent="0.2">
      <c r="AA1733" s="96" t="str">
        <f t="shared" si="27"/>
        <v/>
      </c>
    </row>
    <row r="1734" spans="27:27" x14ac:dyDescent="0.2">
      <c r="AA1734" s="96" t="str">
        <f t="shared" si="27"/>
        <v/>
      </c>
    </row>
    <row r="1735" spans="27:27" x14ac:dyDescent="0.2">
      <c r="AA1735" s="96" t="str">
        <f t="shared" si="27"/>
        <v/>
      </c>
    </row>
    <row r="1736" spans="27:27" x14ac:dyDescent="0.2">
      <c r="AA1736" s="96" t="str">
        <f t="shared" si="27"/>
        <v/>
      </c>
    </row>
    <row r="1737" spans="27:27" x14ac:dyDescent="0.2">
      <c r="AA1737" s="96" t="str">
        <f t="shared" si="27"/>
        <v/>
      </c>
    </row>
    <row r="1738" spans="27:27" x14ac:dyDescent="0.2">
      <c r="AA1738" s="96" t="str">
        <f t="shared" si="27"/>
        <v/>
      </c>
    </row>
    <row r="1739" spans="27:27" x14ac:dyDescent="0.2">
      <c r="AA1739" s="96" t="str">
        <f t="shared" si="27"/>
        <v/>
      </c>
    </row>
    <row r="1740" spans="27:27" x14ac:dyDescent="0.2">
      <c r="AA1740" s="96" t="str">
        <f t="shared" si="27"/>
        <v/>
      </c>
    </row>
    <row r="1741" spans="27:27" x14ac:dyDescent="0.2">
      <c r="AA1741" s="96" t="str">
        <f t="shared" si="27"/>
        <v/>
      </c>
    </row>
    <row r="1742" spans="27:27" x14ac:dyDescent="0.2">
      <c r="AA1742" s="96" t="str">
        <f t="shared" si="27"/>
        <v/>
      </c>
    </row>
    <row r="1743" spans="27:27" x14ac:dyDescent="0.2">
      <c r="AA1743" s="96" t="str">
        <f t="shared" si="27"/>
        <v/>
      </c>
    </row>
    <row r="1744" spans="27:27" x14ac:dyDescent="0.2">
      <c r="AA1744" s="96" t="str">
        <f t="shared" si="27"/>
        <v/>
      </c>
    </row>
    <row r="1745" spans="27:27" x14ac:dyDescent="0.2">
      <c r="AA1745" s="96" t="str">
        <f t="shared" si="27"/>
        <v/>
      </c>
    </row>
    <row r="1746" spans="27:27" x14ac:dyDescent="0.2">
      <c r="AA1746" s="96" t="str">
        <f t="shared" si="27"/>
        <v/>
      </c>
    </row>
    <row r="1747" spans="27:27" x14ac:dyDescent="0.2">
      <c r="AA1747" s="96" t="str">
        <f t="shared" si="27"/>
        <v/>
      </c>
    </row>
    <row r="1748" spans="27:27" x14ac:dyDescent="0.2">
      <c r="AA1748" s="96" t="str">
        <f t="shared" si="27"/>
        <v/>
      </c>
    </row>
    <row r="1749" spans="27:27" x14ac:dyDescent="0.2">
      <c r="AA1749" s="96" t="str">
        <f t="shared" si="27"/>
        <v/>
      </c>
    </row>
    <row r="1750" spans="27:27" x14ac:dyDescent="0.2">
      <c r="AA1750" s="96" t="str">
        <f t="shared" si="27"/>
        <v/>
      </c>
    </row>
    <row r="1751" spans="27:27" x14ac:dyDescent="0.2">
      <c r="AA1751" s="96" t="str">
        <f t="shared" si="27"/>
        <v/>
      </c>
    </row>
    <row r="1752" spans="27:27" x14ac:dyDescent="0.2">
      <c r="AA1752" s="96" t="str">
        <f t="shared" si="27"/>
        <v/>
      </c>
    </row>
    <row r="1753" spans="27:27" x14ac:dyDescent="0.2">
      <c r="AA1753" s="96" t="str">
        <f t="shared" si="27"/>
        <v/>
      </c>
    </row>
    <row r="1754" spans="27:27" x14ac:dyDescent="0.2">
      <c r="AA1754" s="96" t="str">
        <f t="shared" si="27"/>
        <v/>
      </c>
    </row>
    <row r="1755" spans="27:27" x14ac:dyDescent="0.2">
      <c r="AA1755" s="96" t="str">
        <f t="shared" si="27"/>
        <v/>
      </c>
    </row>
    <row r="1756" spans="27:27" x14ac:dyDescent="0.2">
      <c r="AA1756" s="96" t="str">
        <f t="shared" si="27"/>
        <v/>
      </c>
    </row>
    <row r="1757" spans="27:27" x14ac:dyDescent="0.2">
      <c r="AA1757" s="96" t="str">
        <f t="shared" si="27"/>
        <v/>
      </c>
    </row>
    <row r="1758" spans="27:27" x14ac:dyDescent="0.2">
      <c r="AA1758" s="96" t="str">
        <f t="shared" si="27"/>
        <v/>
      </c>
    </row>
    <row r="1759" spans="27:27" x14ac:dyDescent="0.2">
      <c r="AA1759" s="96" t="str">
        <f t="shared" si="27"/>
        <v/>
      </c>
    </row>
    <row r="1760" spans="27:27" x14ac:dyDescent="0.2">
      <c r="AA1760" s="96" t="str">
        <f t="shared" si="27"/>
        <v/>
      </c>
    </row>
    <row r="1761" spans="27:27" x14ac:dyDescent="0.2">
      <c r="AA1761" s="96" t="str">
        <f t="shared" si="27"/>
        <v/>
      </c>
    </row>
    <row r="1762" spans="27:27" x14ac:dyDescent="0.2">
      <c r="AA1762" s="96" t="str">
        <f t="shared" si="27"/>
        <v/>
      </c>
    </row>
    <row r="1763" spans="27:27" x14ac:dyDescent="0.2">
      <c r="AA1763" s="96" t="str">
        <f t="shared" si="27"/>
        <v/>
      </c>
    </row>
    <row r="1764" spans="27:27" x14ac:dyDescent="0.2">
      <c r="AA1764" s="96" t="str">
        <f t="shared" si="27"/>
        <v/>
      </c>
    </row>
    <row r="1765" spans="27:27" x14ac:dyDescent="0.2">
      <c r="AA1765" s="96" t="str">
        <f t="shared" si="27"/>
        <v/>
      </c>
    </row>
    <row r="1766" spans="27:27" x14ac:dyDescent="0.2">
      <c r="AA1766" s="96" t="str">
        <f t="shared" si="27"/>
        <v/>
      </c>
    </row>
    <row r="1767" spans="27:27" x14ac:dyDescent="0.2">
      <c r="AA1767" s="96" t="str">
        <f t="shared" si="27"/>
        <v/>
      </c>
    </row>
    <row r="1768" spans="27:27" x14ac:dyDescent="0.2">
      <c r="AA1768" s="96" t="str">
        <f t="shared" si="27"/>
        <v/>
      </c>
    </row>
    <row r="1769" spans="27:27" x14ac:dyDescent="0.2">
      <c r="AA1769" s="96" t="str">
        <f t="shared" si="27"/>
        <v/>
      </c>
    </row>
    <row r="1770" spans="27:27" x14ac:dyDescent="0.2">
      <c r="AA1770" s="96" t="str">
        <f t="shared" si="27"/>
        <v/>
      </c>
    </row>
    <row r="1771" spans="27:27" x14ac:dyDescent="0.2">
      <c r="AA1771" s="96" t="str">
        <f t="shared" si="27"/>
        <v/>
      </c>
    </row>
    <row r="1772" spans="27:27" x14ac:dyDescent="0.2">
      <c r="AA1772" s="96" t="str">
        <f t="shared" si="27"/>
        <v/>
      </c>
    </row>
    <row r="1773" spans="27:27" x14ac:dyDescent="0.2">
      <c r="AA1773" s="96" t="str">
        <f t="shared" si="27"/>
        <v/>
      </c>
    </row>
    <row r="1774" spans="27:27" x14ac:dyDescent="0.2">
      <c r="AA1774" s="96" t="str">
        <f t="shared" si="27"/>
        <v/>
      </c>
    </row>
    <row r="1775" spans="27:27" x14ac:dyDescent="0.2">
      <c r="AA1775" s="96" t="str">
        <f t="shared" si="27"/>
        <v/>
      </c>
    </row>
    <row r="1776" spans="27:27" x14ac:dyDescent="0.2">
      <c r="AA1776" s="96" t="str">
        <f t="shared" si="27"/>
        <v/>
      </c>
    </row>
    <row r="1777" spans="27:27" x14ac:dyDescent="0.2">
      <c r="AA1777" s="96" t="str">
        <f t="shared" si="27"/>
        <v/>
      </c>
    </row>
    <row r="1778" spans="27:27" x14ac:dyDescent="0.2">
      <c r="AA1778" s="96" t="str">
        <f t="shared" si="27"/>
        <v/>
      </c>
    </row>
    <row r="1779" spans="27:27" x14ac:dyDescent="0.2">
      <c r="AA1779" s="96" t="str">
        <f t="shared" si="27"/>
        <v/>
      </c>
    </row>
    <row r="1780" spans="27:27" x14ac:dyDescent="0.2">
      <c r="AA1780" s="96" t="str">
        <f t="shared" si="27"/>
        <v/>
      </c>
    </row>
    <row r="1781" spans="27:27" x14ac:dyDescent="0.2">
      <c r="AA1781" s="96" t="str">
        <f t="shared" si="27"/>
        <v/>
      </c>
    </row>
    <row r="1782" spans="27:27" x14ac:dyDescent="0.2">
      <c r="AA1782" s="96" t="str">
        <f t="shared" si="27"/>
        <v/>
      </c>
    </row>
    <row r="1783" spans="27:27" x14ac:dyDescent="0.2">
      <c r="AA1783" s="96" t="str">
        <f t="shared" si="27"/>
        <v/>
      </c>
    </row>
    <row r="1784" spans="27:27" x14ac:dyDescent="0.2">
      <c r="AA1784" s="96" t="str">
        <f t="shared" si="27"/>
        <v/>
      </c>
    </row>
    <row r="1785" spans="27:27" x14ac:dyDescent="0.2">
      <c r="AA1785" s="96" t="str">
        <f t="shared" si="27"/>
        <v/>
      </c>
    </row>
    <row r="1786" spans="27:27" x14ac:dyDescent="0.2">
      <c r="AA1786" s="96" t="str">
        <f t="shared" si="27"/>
        <v/>
      </c>
    </row>
    <row r="1787" spans="27:27" x14ac:dyDescent="0.2">
      <c r="AA1787" s="96" t="str">
        <f t="shared" si="27"/>
        <v/>
      </c>
    </row>
    <row r="1788" spans="27:27" x14ac:dyDescent="0.2">
      <c r="AA1788" s="96" t="str">
        <f t="shared" si="27"/>
        <v/>
      </c>
    </row>
    <row r="1789" spans="27:27" x14ac:dyDescent="0.2">
      <c r="AA1789" s="96" t="str">
        <f t="shared" si="27"/>
        <v/>
      </c>
    </row>
    <row r="1790" spans="27:27" x14ac:dyDescent="0.2">
      <c r="AA1790" s="96" t="str">
        <f t="shared" si="27"/>
        <v/>
      </c>
    </row>
    <row r="1791" spans="27:27" x14ac:dyDescent="0.2">
      <c r="AA1791" s="96" t="str">
        <f t="shared" si="27"/>
        <v/>
      </c>
    </row>
    <row r="1792" spans="27:27" x14ac:dyDescent="0.2">
      <c r="AA1792" s="96" t="str">
        <f t="shared" si="27"/>
        <v/>
      </c>
    </row>
    <row r="1793" spans="27:27" x14ac:dyDescent="0.2">
      <c r="AA1793" s="96" t="str">
        <f t="shared" si="27"/>
        <v/>
      </c>
    </row>
    <row r="1794" spans="27:27" x14ac:dyDescent="0.2">
      <c r="AA1794" s="96" t="str">
        <f t="shared" si="27"/>
        <v/>
      </c>
    </row>
    <row r="1795" spans="27:27" x14ac:dyDescent="0.2">
      <c r="AA1795" s="96" t="str">
        <f t="shared" ref="AA1795:AA1858" si="28">IF(A1795="","",CONCATENATE(A1795,B1795,C1795,D1795,F1795,I1795,J1795,K1795,W1795))</f>
        <v/>
      </c>
    </row>
    <row r="1796" spans="27:27" x14ac:dyDescent="0.2">
      <c r="AA1796" s="96" t="str">
        <f t="shared" si="28"/>
        <v/>
      </c>
    </row>
    <row r="1797" spans="27:27" x14ac:dyDescent="0.2">
      <c r="AA1797" s="96" t="str">
        <f t="shared" si="28"/>
        <v/>
      </c>
    </row>
    <row r="1798" spans="27:27" x14ac:dyDescent="0.2">
      <c r="AA1798" s="96" t="str">
        <f t="shared" si="28"/>
        <v/>
      </c>
    </row>
    <row r="1799" spans="27:27" x14ac:dyDescent="0.2">
      <c r="AA1799" s="96" t="str">
        <f t="shared" si="28"/>
        <v/>
      </c>
    </row>
    <row r="1800" spans="27:27" x14ac:dyDescent="0.2">
      <c r="AA1800" s="96" t="str">
        <f t="shared" si="28"/>
        <v/>
      </c>
    </row>
    <row r="1801" spans="27:27" x14ac:dyDescent="0.2">
      <c r="AA1801" s="96" t="str">
        <f t="shared" si="28"/>
        <v/>
      </c>
    </row>
    <row r="1802" spans="27:27" x14ac:dyDescent="0.2">
      <c r="AA1802" s="96" t="str">
        <f t="shared" si="28"/>
        <v/>
      </c>
    </row>
    <row r="1803" spans="27:27" x14ac:dyDescent="0.2">
      <c r="AA1803" s="96" t="str">
        <f t="shared" si="28"/>
        <v/>
      </c>
    </row>
    <row r="1804" spans="27:27" x14ac:dyDescent="0.2">
      <c r="AA1804" s="96" t="str">
        <f t="shared" si="28"/>
        <v/>
      </c>
    </row>
    <row r="1805" spans="27:27" x14ac:dyDescent="0.2">
      <c r="AA1805" s="96" t="str">
        <f t="shared" si="28"/>
        <v/>
      </c>
    </row>
    <row r="1806" spans="27:27" x14ac:dyDescent="0.2">
      <c r="AA1806" s="96" t="str">
        <f t="shared" si="28"/>
        <v/>
      </c>
    </row>
    <row r="1807" spans="27:27" x14ac:dyDescent="0.2">
      <c r="AA1807" s="96" t="str">
        <f t="shared" si="28"/>
        <v/>
      </c>
    </row>
    <row r="1808" spans="27:27" x14ac:dyDescent="0.2">
      <c r="AA1808" s="96" t="str">
        <f t="shared" si="28"/>
        <v/>
      </c>
    </row>
    <row r="1809" spans="27:27" x14ac:dyDescent="0.2">
      <c r="AA1809" s="96" t="str">
        <f t="shared" si="28"/>
        <v/>
      </c>
    </row>
    <row r="1810" spans="27:27" x14ac:dyDescent="0.2">
      <c r="AA1810" s="96" t="str">
        <f t="shared" si="28"/>
        <v/>
      </c>
    </row>
    <row r="1811" spans="27:27" x14ac:dyDescent="0.2">
      <c r="AA1811" s="96" t="str">
        <f t="shared" si="28"/>
        <v/>
      </c>
    </row>
    <row r="1812" spans="27:27" x14ac:dyDescent="0.2">
      <c r="AA1812" s="96" t="str">
        <f t="shared" si="28"/>
        <v/>
      </c>
    </row>
    <row r="1813" spans="27:27" x14ac:dyDescent="0.2">
      <c r="AA1813" s="96" t="str">
        <f t="shared" si="28"/>
        <v/>
      </c>
    </row>
    <row r="1814" spans="27:27" x14ac:dyDescent="0.2">
      <c r="AA1814" s="96" t="str">
        <f t="shared" si="28"/>
        <v/>
      </c>
    </row>
    <row r="1815" spans="27:27" x14ac:dyDescent="0.2">
      <c r="AA1815" s="96" t="str">
        <f t="shared" si="28"/>
        <v/>
      </c>
    </row>
    <row r="1816" spans="27:27" x14ac:dyDescent="0.2">
      <c r="AA1816" s="96" t="str">
        <f t="shared" si="28"/>
        <v/>
      </c>
    </row>
    <row r="1817" spans="27:27" x14ac:dyDescent="0.2">
      <c r="AA1817" s="96" t="str">
        <f t="shared" si="28"/>
        <v/>
      </c>
    </row>
    <row r="1818" spans="27:27" x14ac:dyDescent="0.2">
      <c r="AA1818" s="96" t="str">
        <f t="shared" si="28"/>
        <v/>
      </c>
    </row>
    <row r="1819" spans="27:27" x14ac:dyDescent="0.2">
      <c r="AA1819" s="96" t="str">
        <f t="shared" si="28"/>
        <v/>
      </c>
    </row>
    <row r="1820" spans="27:27" x14ac:dyDescent="0.2">
      <c r="AA1820" s="96" t="str">
        <f t="shared" si="28"/>
        <v/>
      </c>
    </row>
    <row r="1821" spans="27:27" x14ac:dyDescent="0.2">
      <c r="AA1821" s="96" t="str">
        <f t="shared" si="28"/>
        <v/>
      </c>
    </row>
    <row r="1822" spans="27:27" x14ac:dyDescent="0.2">
      <c r="AA1822" s="96" t="str">
        <f t="shared" si="28"/>
        <v/>
      </c>
    </row>
    <row r="1823" spans="27:27" x14ac:dyDescent="0.2">
      <c r="AA1823" s="96" t="str">
        <f t="shared" si="28"/>
        <v/>
      </c>
    </row>
    <row r="1824" spans="27:27" x14ac:dyDescent="0.2">
      <c r="AA1824" s="96" t="str">
        <f t="shared" si="28"/>
        <v/>
      </c>
    </row>
    <row r="1825" spans="27:27" x14ac:dyDescent="0.2">
      <c r="AA1825" s="96" t="str">
        <f t="shared" si="28"/>
        <v/>
      </c>
    </row>
    <row r="1826" spans="27:27" x14ac:dyDescent="0.2">
      <c r="AA1826" s="96" t="str">
        <f t="shared" si="28"/>
        <v/>
      </c>
    </row>
    <row r="1827" spans="27:27" x14ac:dyDescent="0.2">
      <c r="AA1827" s="96" t="str">
        <f t="shared" si="28"/>
        <v/>
      </c>
    </row>
    <row r="1828" spans="27:27" x14ac:dyDescent="0.2">
      <c r="AA1828" s="96" t="str">
        <f t="shared" si="28"/>
        <v/>
      </c>
    </row>
    <row r="1829" spans="27:27" x14ac:dyDescent="0.2">
      <c r="AA1829" s="96" t="str">
        <f t="shared" si="28"/>
        <v/>
      </c>
    </row>
    <row r="1830" spans="27:27" x14ac:dyDescent="0.2">
      <c r="AA1830" s="96" t="str">
        <f t="shared" si="28"/>
        <v/>
      </c>
    </row>
    <row r="1831" spans="27:27" x14ac:dyDescent="0.2">
      <c r="AA1831" s="96" t="str">
        <f t="shared" si="28"/>
        <v/>
      </c>
    </row>
    <row r="1832" spans="27:27" x14ac:dyDescent="0.2">
      <c r="AA1832" s="96" t="str">
        <f t="shared" si="28"/>
        <v/>
      </c>
    </row>
    <row r="1833" spans="27:27" x14ac:dyDescent="0.2">
      <c r="AA1833" s="96" t="str">
        <f t="shared" si="28"/>
        <v/>
      </c>
    </row>
    <row r="1834" spans="27:27" x14ac:dyDescent="0.2">
      <c r="AA1834" s="96" t="str">
        <f t="shared" si="28"/>
        <v/>
      </c>
    </row>
    <row r="1835" spans="27:27" x14ac:dyDescent="0.2">
      <c r="AA1835" s="96" t="str">
        <f t="shared" si="28"/>
        <v/>
      </c>
    </row>
    <row r="1836" spans="27:27" x14ac:dyDescent="0.2">
      <c r="AA1836" s="96" t="str">
        <f t="shared" si="28"/>
        <v/>
      </c>
    </row>
    <row r="1837" spans="27:27" x14ac:dyDescent="0.2">
      <c r="AA1837" s="96" t="str">
        <f t="shared" si="28"/>
        <v/>
      </c>
    </row>
    <row r="1838" spans="27:27" x14ac:dyDescent="0.2">
      <c r="AA1838" s="96" t="str">
        <f t="shared" si="28"/>
        <v/>
      </c>
    </row>
    <row r="1839" spans="27:27" x14ac:dyDescent="0.2">
      <c r="AA1839" s="96" t="str">
        <f t="shared" si="28"/>
        <v/>
      </c>
    </row>
    <row r="1840" spans="27:27" x14ac:dyDescent="0.2">
      <c r="AA1840" s="96" t="str">
        <f t="shared" si="28"/>
        <v/>
      </c>
    </row>
    <row r="1841" spans="27:27" x14ac:dyDescent="0.2">
      <c r="AA1841" s="96" t="str">
        <f t="shared" si="28"/>
        <v/>
      </c>
    </row>
    <row r="1842" spans="27:27" x14ac:dyDescent="0.2">
      <c r="AA1842" s="96" t="str">
        <f t="shared" si="28"/>
        <v/>
      </c>
    </row>
    <row r="1843" spans="27:27" x14ac:dyDescent="0.2">
      <c r="AA1843" s="96" t="str">
        <f t="shared" si="28"/>
        <v/>
      </c>
    </row>
    <row r="1844" spans="27:27" x14ac:dyDescent="0.2">
      <c r="AA1844" s="96" t="str">
        <f t="shared" si="28"/>
        <v/>
      </c>
    </row>
    <row r="1845" spans="27:27" x14ac:dyDescent="0.2">
      <c r="AA1845" s="96" t="str">
        <f t="shared" si="28"/>
        <v/>
      </c>
    </row>
    <row r="1846" spans="27:27" x14ac:dyDescent="0.2">
      <c r="AA1846" s="96" t="str">
        <f t="shared" si="28"/>
        <v/>
      </c>
    </row>
    <row r="1847" spans="27:27" x14ac:dyDescent="0.2">
      <c r="AA1847" s="96" t="str">
        <f t="shared" si="28"/>
        <v/>
      </c>
    </row>
    <row r="1848" spans="27:27" x14ac:dyDescent="0.2">
      <c r="AA1848" s="96" t="str">
        <f t="shared" si="28"/>
        <v/>
      </c>
    </row>
    <row r="1849" spans="27:27" x14ac:dyDescent="0.2">
      <c r="AA1849" s="96" t="str">
        <f t="shared" si="28"/>
        <v/>
      </c>
    </row>
    <row r="1850" spans="27:27" x14ac:dyDescent="0.2">
      <c r="AA1850" s="96" t="str">
        <f t="shared" si="28"/>
        <v/>
      </c>
    </row>
    <row r="1851" spans="27:27" x14ac:dyDescent="0.2">
      <c r="AA1851" s="96" t="str">
        <f t="shared" si="28"/>
        <v/>
      </c>
    </row>
    <row r="1852" spans="27:27" x14ac:dyDescent="0.2">
      <c r="AA1852" s="96" t="str">
        <f t="shared" si="28"/>
        <v/>
      </c>
    </row>
    <row r="1853" spans="27:27" x14ac:dyDescent="0.2">
      <c r="AA1853" s="96" t="str">
        <f t="shared" si="28"/>
        <v/>
      </c>
    </row>
    <row r="1854" spans="27:27" x14ac:dyDescent="0.2">
      <c r="AA1854" s="96" t="str">
        <f t="shared" si="28"/>
        <v/>
      </c>
    </row>
    <row r="1855" spans="27:27" x14ac:dyDescent="0.2">
      <c r="AA1855" s="96" t="str">
        <f t="shared" si="28"/>
        <v/>
      </c>
    </row>
    <row r="1856" spans="27:27" x14ac:dyDescent="0.2">
      <c r="AA1856" s="96" t="str">
        <f t="shared" si="28"/>
        <v/>
      </c>
    </row>
    <row r="1857" spans="27:27" x14ac:dyDescent="0.2">
      <c r="AA1857" s="96" t="str">
        <f t="shared" si="28"/>
        <v/>
      </c>
    </row>
    <row r="1858" spans="27:27" x14ac:dyDescent="0.2">
      <c r="AA1858" s="96" t="str">
        <f t="shared" si="28"/>
        <v/>
      </c>
    </row>
    <row r="1859" spans="27:27" x14ac:dyDescent="0.2">
      <c r="AA1859" s="96" t="str">
        <f t="shared" ref="AA1859:AA1922" si="29">IF(A1859="","",CONCATENATE(A1859,B1859,C1859,D1859,F1859,I1859,J1859,K1859,W1859))</f>
        <v/>
      </c>
    </row>
    <row r="1860" spans="27:27" x14ac:dyDescent="0.2">
      <c r="AA1860" s="96" t="str">
        <f t="shared" si="29"/>
        <v/>
      </c>
    </row>
    <row r="1861" spans="27:27" x14ac:dyDescent="0.2">
      <c r="AA1861" s="96" t="str">
        <f t="shared" si="29"/>
        <v/>
      </c>
    </row>
    <row r="1862" spans="27:27" x14ac:dyDescent="0.2">
      <c r="AA1862" s="96" t="str">
        <f t="shared" si="29"/>
        <v/>
      </c>
    </row>
    <row r="1863" spans="27:27" x14ac:dyDescent="0.2">
      <c r="AA1863" s="96" t="str">
        <f t="shared" si="29"/>
        <v/>
      </c>
    </row>
    <row r="1864" spans="27:27" x14ac:dyDescent="0.2">
      <c r="AA1864" s="96" t="str">
        <f t="shared" si="29"/>
        <v/>
      </c>
    </row>
    <row r="1865" spans="27:27" x14ac:dyDescent="0.2">
      <c r="AA1865" s="96" t="str">
        <f t="shared" si="29"/>
        <v/>
      </c>
    </row>
    <row r="1866" spans="27:27" x14ac:dyDescent="0.2">
      <c r="AA1866" s="96" t="str">
        <f t="shared" si="29"/>
        <v/>
      </c>
    </row>
    <row r="1867" spans="27:27" x14ac:dyDescent="0.2">
      <c r="AA1867" s="96" t="str">
        <f t="shared" si="29"/>
        <v/>
      </c>
    </row>
    <row r="1868" spans="27:27" x14ac:dyDescent="0.2">
      <c r="AA1868" s="96" t="str">
        <f t="shared" si="29"/>
        <v/>
      </c>
    </row>
    <row r="1869" spans="27:27" x14ac:dyDescent="0.2">
      <c r="AA1869" s="96" t="str">
        <f t="shared" si="29"/>
        <v/>
      </c>
    </row>
    <row r="1870" spans="27:27" x14ac:dyDescent="0.2">
      <c r="AA1870" s="96" t="str">
        <f t="shared" si="29"/>
        <v/>
      </c>
    </row>
    <row r="1871" spans="27:27" x14ac:dyDescent="0.2">
      <c r="AA1871" s="96" t="str">
        <f t="shared" si="29"/>
        <v/>
      </c>
    </row>
    <row r="1872" spans="27:27" x14ac:dyDescent="0.2">
      <c r="AA1872" s="96" t="str">
        <f t="shared" si="29"/>
        <v/>
      </c>
    </row>
    <row r="1873" spans="27:27" x14ac:dyDescent="0.2">
      <c r="AA1873" s="96" t="str">
        <f t="shared" si="29"/>
        <v/>
      </c>
    </row>
    <row r="1874" spans="27:27" x14ac:dyDescent="0.2">
      <c r="AA1874" s="96" t="str">
        <f t="shared" si="29"/>
        <v/>
      </c>
    </row>
    <row r="1875" spans="27:27" x14ac:dyDescent="0.2">
      <c r="AA1875" s="96" t="str">
        <f t="shared" si="29"/>
        <v/>
      </c>
    </row>
    <row r="1876" spans="27:27" x14ac:dyDescent="0.2">
      <c r="AA1876" s="96" t="str">
        <f t="shared" si="29"/>
        <v/>
      </c>
    </row>
    <row r="1877" spans="27:27" x14ac:dyDescent="0.2">
      <c r="AA1877" s="96" t="str">
        <f t="shared" si="29"/>
        <v/>
      </c>
    </row>
    <row r="1878" spans="27:27" x14ac:dyDescent="0.2">
      <c r="AA1878" s="96" t="str">
        <f t="shared" si="29"/>
        <v/>
      </c>
    </row>
    <row r="1879" spans="27:27" x14ac:dyDescent="0.2">
      <c r="AA1879" s="96" t="str">
        <f t="shared" si="29"/>
        <v/>
      </c>
    </row>
    <row r="1880" spans="27:27" x14ac:dyDescent="0.2">
      <c r="AA1880" s="96" t="str">
        <f t="shared" si="29"/>
        <v/>
      </c>
    </row>
    <row r="1881" spans="27:27" x14ac:dyDescent="0.2">
      <c r="AA1881" s="96" t="str">
        <f t="shared" si="29"/>
        <v/>
      </c>
    </row>
    <row r="1882" spans="27:27" x14ac:dyDescent="0.2">
      <c r="AA1882" s="96" t="str">
        <f t="shared" si="29"/>
        <v/>
      </c>
    </row>
    <row r="1883" spans="27:27" x14ac:dyDescent="0.2">
      <c r="AA1883" s="96" t="str">
        <f t="shared" si="29"/>
        <v/>
      </c>
    </row>
    <row r="1884" spans="27:27" x14ac:dyDescent="0.2">
      <c r="AA1884" s="96" t="str">
        <f t="shared" si="29"/>
        <v/>
      </c>
    </row>
    <row r="1885" spans="27:27" x14ac:dyDescent="0.2">
      <c r="AA1885" s="96" t="str">
        <f t="shared" si="29"/>
        <v/>
      </c>
    </row>
    <row r="1886" spans="27:27" x14ac:dyDescent="0.2">
      <c r="AA1886" s="96" t="str">
        <f t="shared" si="29"/>
        <v/>
      </c>
    </row>
    <row r="1887" spans="27:27" x14ac:dyDescent="0.2">
      <c r="AA1887" s="96" t="str">
        <f t="shared" si="29"/>
        <v/>
      </c>
    </row>
    <row r="1888" spans="27:27" x14ac:dyDescent="0.2">
      <c r="AA1888" s="96" t="str">
        <f t="shared" si="29"/>
        <v/>
      </c>
    </row>
    <row r="1889" spans="27:27" x14ac:dyDescent="0.2">
      <c r="AA1889" s="96" t="str">
        <f t="shared" si="29"/>
        <v/>
      </c>
    </row>
    <row r="1890" spans="27:27" x14ac:dyDescent="0.2">
      <c r="AA1890" s="96" t="str">
        <f t="shared" si="29"/>
        <v/>
      </c>
    </row>
    <row r="1891" spans="27:27" x14ac:dyDescent="0.2">
      <c r="AA1891" s="96" t="str">
        <f t="shared" si="29"/>
        <v/>
      </c>
    </row>
    <row r="1892" spans="27:27" x14ac:dyDescent="0.2">
      <c r="AA1892" s="96" t="str">
        <f t="shared" si="29"/>
        <v/>
      </c>
    </row>
    <row r="1893" spans="27:27" x14ac:dyDescent="0.2">
      <c r="AA1893" s="96" t="str">
        <f t="shared" si="29"/>
        <v/>
      </c>
    </row>
    <row r="1894" spans="27:27" x14ac:dyDescent="0.2">
      <c r="AA1894" s="96" t="str">
        <f t="shared" si="29"/>
        <v/>
      </c>
    </row>
    <row r="1895" spans="27:27" x14ac:dyDescent="0.2">
      <c r="AA1895" s="96" t="str">
        <f t="shared" si="29"/>
        <v/>
      </c>
    </row>
    <row r="1896" spans="27:27" x14ac:dyDescent="0.2">
      <c r="AA1896" s="96" t="str">
        <f t="shared" si="29"/>
        <v/>
      </c>
    </row>
    <row r="1897" spans="27:27" x14ac:dyDescent="0.2">
      <c r="AA1897" s="96" t="str">
        <f t="shared" si="29"/>
        <v/>
      </c>
    </row>
    <row r="1898" spans="27:27" x14ac:dyDescent="0.2">
      <c r="AA1898" s="96" t="str">
        <f t="shared" si="29"/>
        <v/>
      </c>
    </row>
    <row r="1899" spans="27:27" x14ac:dyDescent="0.2">
      <c r="AA1899" s="96" t="str">
        <f t="shared" si="29"/>
        <v/>
      </c>
    </row>
    <row r="1900" spans="27:27" x14ac:dyDescent="0.2">
      <c r="AA1900" s="96" t="str">
        <f t="shared" si="29"/>
        <v/>
      </c>
    </row>
    <row r="1901" spans="27:27" x14ac:dyDescent="0.2">
      <c r="AA1901" s="96" t="str">
        <f t="shared" si="29"/>
        <v/>
      </c>
    </row>
    <row r="1902" spans="27:27" x14ac:dyDescent="0.2">
      <c r="AA1902" s="96" t="str">
        <f t="shared" si="29"/>
        <v/>
      </c>
    </row>
    <row r="1903" spans="27:27" x14ac:dyDescent="0.2">
      <c r="AA1903" s="96" t="str">
        <f t="shared" si="29"/>
        <v/>
      </c>
    </row>
    <row r="1904" spans="27:27" x14ac:dyDescent="0.2">
      <c r="AA1904" s="96" t="str">
        <f t="shared" si="29"/>
        <v/>
      </c>
    </row>
    <row r="1905" spans="27:27" x14ac:dyDescent="0.2">
      <c r="AA1905" s="96" t="str">
        <f t="shared" si="29"/>
        <v/>
      </c>
    </row>
    <row r="1906" spans="27:27" x14ac:dyDescent="0.2">
      <c r="AA1906" s="96" t="str">
        <f t="shared" si="29"/>
        <v/>
      </c>
    </row>
    <row r="1907" spans="27:27" x14ac:dyDescent="0.2">
      <c r="AA1907" s="96" t="str">
        <f t="shared" si="29"/>
        <v/>
      </c>
    </row>
    <row r="1908" spans="27:27" x14ac:dyDescent="0.2">
      <c r="AA1908" s="96" t="str">
        <f t="shared" si="29"/>
        <v/>
      </c>
    </row>
    <row r="1909" spans="27:27" x14ac:dyDescent="0.2">
      <c r="AA1909" s="96" t="str">
        <f t="shared" si="29"/>
        <v/>
      </c>
    </row>
    <row r="1910" spans="27:27" x14ac:dyDescent="0.2">
      <c r="AA1910" s="96" t="str">
        <f t="shared" si="29"/>
        <v/>
      </c>
    </row>
    <row r="1911" spans="27:27" x14ac:dyDescent="0.2">
      <c r="AA1911" s="96" t="str">
        <f t="shared" si="29"/>
        <v/>
      </c>
    </row>
    <row r="1912" spans="27:27" x14ac:dyDescent="0.2">
      <c r="AA1912" s="96" t="str">
        <f t="shared" si="29"/>
        <v/>
      </c>
    </row>
    <row r="1913" spans="27:27" x14ac:dyDescent="0.2">
      <c r="AA1913" s="96" t="str">
        <f t="shared" si="29"/>
        <v/>
      </c>
    </row>
    <row r="1914" spans="27:27" x14ac:dyDescent="0.2">
      <c r="AA1914" s="96" t="str">
        <f t="shared" si="29"/>
        <v/>
      </c>
    </row>
    <row r="1915" spans="27:27" x14ac:dyDescent="0.2">
      <c r="AA1915" s="96" t="str">
        <f t="shared" si="29"/>
        <v/>
      </c>
    </row>
    <row r="1916" spans="27:27" x14ac:dyDescent="0.2">
      <c r="AA1916" s="96" t="str">
        <f t="shared" si="29"/>
        <v/>
      </c>
    </row>
    <row r="1917" spans="27:27" x14ac:dyDescent="0.2">
      <c r="AA1917" s="96" t="str">
        <f t="shared" si="29"/>
        <v/>
      </c>
    </row>
    <row r="1918" spans="27:27" x14ac:dyDescent="0.2">
      <c r="AA1918" s="96" t="str">
        <f t="shared" si="29"/>
        <v/>
      </c>
    </row>
    <row r="1919" spans="27:27" x14ac:dyDescent="0.2">
      <c r="AA1919" s="96" t="str">
        <f t="shared" si="29"/>
        <v/>
      </c>
    </row>
    <row r="1920" spans="27:27" x14ac:dyDescent="0.2">
      <c r="AA1920" s="96" t="str">
        <f t="shared" si="29"/>
        <v/>
      </c>
    </row>
    <row r="1921" spans="27:27" x14ac:dyDescent="0.2">
      <c r="AA1921" s="96" t="str">
        <f t="shared" si="29"/>
        <v/>
      </c>
    </row>
    <row r="1922" spans="27:27" x14ac:dyDescent="0.2">
      <c r="AA1922" s="96" t="str">
        <f t="shared" si="29"/>
        <v/>
      </c>
    </row>
    <row r="1923" spans="27:27" x14ac:dyDescent="0.2">
      <c r="AA1923" s="96" t="str">
        <f t="shared" ref="AA1923:AA1986" si="30">IF(A1923="","",CONCATENATE(A1923,B1923,C1923,D1923,F1923,I1923,J1923,K1923,W1923))</f>
        <v/>
      </c>
    </row>
    <row r="1924" spans="27:27" x14ac:dyDescent="0.2">
      <c r="AA1924" s="96" t="str">
        <f t="shared" si="30"/>
        <v/>
      </c>
    </row>
    <row r="1925" spans="27:27" x14ac:dyDescent="0.2">
      <c r="AA1925" s="96" t="str">
        <f t="shared" si="30"/>
        <v/>
      </c>
    </row>
    <row r="1926" spans="27:27" x14ac:dyDescent="0.2">
      <c r="AA1926" s="96" t="str">
        <f t="shared" si="30"/>
        <v/>
      </c>
    </row>
    <row r="1927" spans="27:27" x14ac:dyDescent="0.2">
      <c r="AA1927" s="96" t="str">
        <f t="shared" si="30"/>
        <v/>
      </c>
    </row>
    <row r="1928" spans="27:27" x14ac:dyDescent="0.2">
      <c r="AA1928" s="96" t="str">
        <f t="shared" si="30"/>
        <v/>
      </c>
    </row>
    <row r="1929" spans="27:27" x14ac:dyDescent="0.2">
      <c r="AA1929" s="96" t="str">
        <f t="shared" si="30"/>
        <v/>
      </c>
    </row>
    <row r="1930" spans="27:27" x14ac:dyDescent="0.2">
      <c r="AA1930" s="96" t="str">
        <f t="shared" si="30"/>
        <v/>
      </c>
    </row>
    <row r="1931" spans="27:27" x14ac:dyDescent="0.2">
      <c r="AA1931" s="96" t="str">
        <f t="shared" si="30"/>
        <v/>
      </c>
    </row>
    <row r="1932" spans="27:27" x14ac:dyDescent="0.2">
      <c r="AA1932" s="96" t="str">
        <f t="shared" si="30"/>
        <v/>
      </c>
    </row>
    <row r="1933" spans="27:27" x14ac:dyDescent="0.2">
      <c r="AA1933" s="96" t="str">
        <f t="shared" si="30"/>
        <v/>
      </c>
    </row>
    <row r="1934" spans="27:27" x14ac:dyDescent="0.2">
      <c r="AA1934" s="96" t="str">
        <f t="shared" si="30"/>
        <v/>
      </c>
    </row>
    <row r="1935" spans="27:27" x14ac:dyDescent="0.2">
      <c r="AA1935" s="96" t="str">
        <f t="shared" si="30"/>
        <v/>
      </c>
    </row>
    <row r="1936" spans="27:27" x14ac:dyDescent="0.2">
      <c r="AA1936" s="96" t="str">
        <f t="shared" si="30"/>
        <v/>
      </c>
    </row>
    <row r="1937" spans="27:27" x14ac:dyDescent="0.2">
      <c r="AA1937" s="96" t="str">
        <f t="shared" si="30"/>
        <v/>
      </c>
    </row>
    <row r="1938" spans="27:27" x14ac:dyDescent="0.2">
      <c r="AA1938" s="96" t="str">
        <f t="shared" si="30"/>
        <v/>
      </c>
    </row>
    <row r="1939" spans="27:27" x14ac:dyDescent="0.2">
      <c r="AA1939" s="96" t="str">
        <f t="shared" si="30"/>
        <v/>
      </c>
    </row>
    <row r="1940" spans="27:27" x14ac:dyDescent="0.2">
      <c r="AA1940" s="96" t="str">
        <f t="shared" si="30"/>
        <v/>
      </c>
    </row>
    <row r="1941" spans="27:27" x14ac:dyDescent="0.2">
      <c r="AA1941" s="96" t="str">
        <f t="shared" si="30"/>
        <v/>
      </c>
    </row>
    <row r="1942" spans="27:27" x14ac:dyDescent="0.2">
      <c r="AA1942" s="96" t="str">
        <f t="shared" si="30"/>
        <v/>
      </c>
    </row>
    <row r="1943" spans="27:27" x14ac:dyDescent="0.2">
      <c r="AA1943" s="96" t="str">
        <f t="shared" si="30"/>
        <v/>
      </c>
    </row>
    <row r="1944" spans="27:27" x14ac:dyDescent="0.2">
      <c r="AA1944" s="96" t="str">
        <f t="shared" si="30"/>
        <v/>
      </c>
    </row>
    <row r="1945" spans="27:27" x14ac:dyDescent="0.2">
      <c r="AA1945" s="96" t="str">
        <f t="shared" si="30"/>
        <v/>
      </c>
    </row>
    <row r="1946" spans="27:27" x14ac:dyDescent="0.2">
      <c r="AA1946" s="96" t="str">
        <f t="shared" si="30"/>
        <v/>
      </c>
    </row>
    <row r="1947" spans="27:27" x14ac:dyDescent="0.2">
      <c r="AA1947" s="96" t="str">
        <f t="shared" si="30"/>
        <v/>
      </c>
    </row>
    <row r="1948" spans="27:27" x14ac:dyDescent="0.2">
      <c r="AA1948" s="96" t="str">
        <f t="shared" si="30"/>
        <v/>
      </c>
    </row>
    <row r="1949" spans="27:27" x14ac:dyDescent="0.2">
      <c r="AA1949" s="96" t="str">
        <f t="shared" si="30"/>
        <v/>
      </c>
    </row>
    <row r="1950" spans="27:27" x14ac:dyDescent="0.2">
      <c r="AA1950" s="96" t="str">
        <f t="shared" si="30"/>
        <v/>
      </c>
    </row>
    <row r="1951" spans="27:27" x14ac:dyDescent="0.2">
      <c r="AA1951" s="96" t="str">
        <f t="shared" si="30"/>
        <v/>
      </c>
    </row>
    <row r="1952" spans="27:27" x14ac:dyDescent="0.2">
      <c r="AA1952" s="96" t="str">
        <f t="shared" si="30"/>
        <v/>
      </c>
    </row>
    <row r="1953" spans="27:27" x14ac:dyDescent="0.2">
      <c r="AA1953" s="96" t="str">
        <f t="shared" si="30"/>
        <v/>
      </c>
    </row>
    <row r="1954" spans="27:27" x14ac:dyDescent="0.2">
      <c r="AA1954" s="96" t="str">
        <f t="shared" si="30"/>
        <v/>
      </c>
    </row>
    <row r="1955" spans="27:27" x14ac:dyDescent="0.2">
      <c r="AA1955" s="96" t="str">
        <f t="shared" si="30"/>
        <v/>
      </c>
    </row>
    <row r="1956" spans="27:27" x14ac:dyDescent="0.2">
      <c r="AA1956" s="96" t="str">
        <f t="shared" si="30"/>
        <v/>
      </c>
    </row>
    <row r="1957" spans="27:27" x14ac:dyDescent="0.2">
      <c r="AA1957" s="96" t="str">
        <f t="shared" si="30"/>
        <v/>
      </c>
    </row>
    <row r="1958" spans="27:27" x14ac:dyDescent="0.2">
      <c r="AA1958" s="96" t="str">
        <f t="shared" si="30"/>
        <v/>
      </c>
    </row>
    <row r="1959" spans="27:27" x14ac:dyDescent="0.2">
      <c r="AA1959" s="96" t="str">
        <f t="shared" si="30"/>
        <v/>
      </c>
    </row>
    <row r="1960" spans="27:27" x14ac:dyDescent="0.2">
      <c r="AA1960" s="96" t="str">
        <f t="shared" si="30"/>
        <v/>
      </c>
    </row>
    <row r="1961" spans="27:27" x14ac:dyDescent="0.2">
      <c r="AA1961" s="96" t="str">
        <f t="shared" si="30"/>
        <v/>
      </c>
    </row>
    <row r="1962" spans="27:27" x14ac:dyDescent="0.2">
      <c r="AA1962" s="96" t="str">
        <f t="shared" si="30"/>
        <v/>
      </c>
    </row>
    <row r="1963" spans="27:27" x14ac:dyDescent="0.2">
      <c r="AA1963" s="96" t="str">
        <f t="shared" si="30"/>
        <v/>
      </c>
    </row>
    <row r="1964" spans="27:27" x14ac:dyDescent="0.2">
      <c r="AA1964" s="96" t="str">
        <f t="shared" si="30"/>
        <v/>
      </c>
    </row>
    <row r="1965" spans="27:27" x14ac:dyDescent="0.2">
      <c r="AA1965" s="96" t="str">
        <f t="shared" si="30"/>
        <v/>
      </c>
    </row>
    <row r="1966" spans="27:27" x14ac:dyDescent="0.2">
      <c r="AA1966" s="96" t="str">
        <f t="shared" si="30"/>
        <v/>
      </c>
    </row>
    <row r="1967" spans="27:27" x14ac:dyDescent="0.2">
      <c r="AA1967" s="96" t="str">
        <f t="shared" si="30"/>
        <v/>
      </c>
    </row>
    <row r="1968" spans="27:27" x14ac:dyDescent="0.2">
      <c r="AA1968" s="96" t="str">
        <f t="shared" si="30"/>
        <v/>
      </c>
    </row>
    <row r="1969" spans="27:27" x14ac:dyDescent="0.2">
      <c r="AA1969" s="96" t="str">
        <f t="shared" si="30"/>
        <v/>
      </c>
    </row>
    <row r="1970" spans="27:27" x14ac:dyDescent="0.2">
      <c r="AA1970" s="96" t="str">
        <f t="shared" si="30"/>
        <v/>
      </c>
    </row>
    <row r="1971" spans="27:27" x14ac:dyDescent="0.2">
      <c r="AA1971" s="96" t="str">
        <f t="shared" si="30"/>
        <v/>
      </c>
    </row>
    <row r="1972" spans="27:27" x14ac:dyDescent="0.2">
      <c r="AA1972" s="96" t="str">
        <f t="shared" si="30"/>
        <v/>
      </c>
    </row>
    <row r="1973" spans="27:27" x14ac:dyDescent="0.2">
      <c r="AA1973" s="96" t="str">
        <f t="shared" si="30"/>
        <v/>
      </c>
    </row>
    <row r="1974" spans="27:27" x14ac:dyDescent="0.2">
      <c r="AA1974" s="96" t="str">
        <f t="shared" si="30"/>
        <v/>
      </c>
    </row>
    <row r="1975" spans="27:27" x14ac:dyDescent="0.2">
      <c r="AA1975" s="96" t="str">
        <f t="shared" si="30"/>
        <v/>
      </c>
    </row>
    <row r="1976" spans="27:27" x14ac:dyDescent="0.2">
      <c r="AA1976" s="96" t="str">
        <f t="shared" si="30"/>
        <v/>
      </c>
    </row>
    <row r="1977" spans="27:27" x14ac:dyDescent="0.2">
      <c r="AA1977" s="96" t="str">
        <f t="shared" si="30"/>
        <v/>
      </c>
    </row>
    <row r="1978" spans="27:27" x14ac:dyDescent="0.2">
      <c r="AA1978" s="96" t="str">
        <f t="shared" si="30"/>
        <v/>
      </c>
    </row>
    <row r="1979" spans="27:27" x14ac:dyDescent="0.2">
      <c r="AA1979" s="96" t="str">
        <f t="shared" si="30"/>
        <v/>
      </c>
    </row>
    <row r="1980" spans="27:27" x14ac:dyDescent="0.2">
      <c r="AA1980" s="96" t="str">
        <f t="shared" si="30"/>
        <v/>
      </c>
    </row>
    <row r="1981" spans="27:27" x14ac:dyDescent="0.2">
      <c r="AA1981" s="96" t="str">
        <f t="shared" si="30"/>
        <v/>
      </c>
    </row>
    <row r="1982" spans="27:27" x14ac:dyDescent="0.2">
      <c r="AA1982" s="96" t="str">
        <f t="shared" si="30"/>
        <v/>
      </c>
    </row>
    <row r="1983" spans="27:27" x14ac:dyDescent="0.2">
      <c r="AA1983" s="96" t="str">
        <f t="shared" si="30"/>
        <v/>
      </c>
    </row>
    <row r="1984" spans="27:27" x14ac:dyDescent="0.2">
      <c r="AA1984" s="96" t="str">
        <f t="shared" si="30"/>
        <v/>
      </c>
    </row>
    <row r="1985" spans="27:27" x14ac:dyDescent="0.2">
      <c r="AA1985" s="96" t="str">
        <f t="shared" si="30"/>
        <v/>
      </c>
    </row>
    <row r="1986" spans="27:27" x14ac:dyDescent="0.2">
      <c r="AA1986" s="96" t="str">
        <f t="shared" si="30"/>
        <v/>
      </c>
    </row>
    <row r="1987" spans="27:27" x14ac:dyDescent="0.2">
      <c r="AA1987" s="96" t="str">
        <f t="shared" ref="AA1987:AA2000" si="31">IF(A1987="","",CONCATENATE(A1987,B1987,C1987,D1987,F1987,I1987,J1987,K1987,W1987))</f>
        <v/>
      </c>
    </row>
    <row r="1988" spans="27:27" x14ac:dyDescent="0.2">
      <c r="AA1988" s="96" t="str">
        <f t="shared" si="31"/>
        <v/>
      </c>
    </row>
    <row r="1989" spans="27:27" x14ac:dyDescent="0.2">
      <c r="AA1989" s="96" t="str">
        <f t="shared" si="31"/>
        <v/>
      </c>
    </row>
    <row r="1990" spans="27:27" x14ac:dyDescent="0.2">
      <c r="AA1990" s="96" t="str">
        <f t="shared" si="31"/>
        <v/>
      </c>
    </row>
    <row r="1991" spans="27:27" x14ac:dyDescent="0.2">
      <c r="AA1991" s="96" t="str">
        <f t="shared" si="31"/>
        <v/>
      </c>
    </row>
    <row r="1992" spans="27:27" x14ac:dyDescent="0.2">
      <c r="AA1992" s="96" t="str">
        <f t="shared" si="31"/>
        <v/>
      </c>
    </row>
    <row r="1993" spans="27:27" x14ac:dyDescent="0.2">
      <c r="AA1993" s="96" t="str">
        <f t="shared" si="31"/>
        <v/>
      </c>
    </row>
    <row r="1994" spans="27:27" x14ac:dyDescent="0.2">
      <c r="AA1994" s="96" t="str">
        <f t="shared" si="31"/>
        <v/>
      </c>
    </row>
    <row r="1995" spans="27:27" x14ac:dyDescent="0.2">
      <c r="AA1995" s="96" t="str">
        <f t="shared" si="31"/>
        <v/>
      </c>
    </row>
    <row r="1996" spans="27:27" x14ac:dyDescent="0.2">
      <c r="AA1996" s="96" t="str">
        <f t="shared" si="31"/>
        <v/>
      </c>
    </row>
    <row r="1997" spans="27:27" x14ac:dyDescent="0.2">
      <c r="AA1997" s="96" t="str">
        <f t="shared" si="31"/>
        <v/>
      </c>
    </row>
    <row r="1998" spans="27:27" x14ac:dyDescent="0.2">
      <c r="AA1998" s="96" t="str">
        <f t="shared" si="31"/>
        <v/>
      </c>
    </row>
    <row r="1999" spans="27:27" x14ac:dyDescent="0.2">
      <c r="AA1999" s="96" t="str">
        <f t="shared" si="31"/>
        <v/>
      </c>
    </row>
    <row r="2000" spans="27:27" x14ac:dyDescent="0.2">
      <c r="AA2000" s="96" t="str">
        <f t="shared" si="31"/>
        <v/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filterMode="1"/>
  <dimension ref="A1:CZ269"/>
  <sheetViews>
    <sheetView zoomScale="90" zoomScaleNormal="90" workbookViewId="0">
      <selection activeCell="CS10" sqref="CS10"/>
    </sheetView>
  </sheetViews>
  <sheetFormatPr baseColWidth="10" defaultColWidth="10" defaultRowHeight="15" x14ac:dyDescent="0.25"/>
  <cols>
    <col min="1" max="1" width="10" style="98" customWidth="1"/>
    <col min="2" max="5" width="15.5703125" style="98" customWidth="1"/>
    <col min="6" max="6" width="20.7109375" style="98" customWidth="1"/>
    <col min="7" max="7" width="17" style="98" customWidth="1"/>
    <col min="8" max="8" width="16.42578125" style="98" customWidth="1"/>
    <col min="9" max="9" width="16.85546875" style="98" customWidth="1"/>
    <col min="10" max="10" width="14.42578125" style="98" customWidth="1"/>
    <col min="11" max="11" width="16.85546875" style="98" customWidth="1"/>
    <col min="12" max="12" width="14.42578125" style="98" customWidth="1"/>
    <col min="13" max="14" width="14.42578125" style="1" hidden="1" customWidth="1"/>
    <col min="15" max="15" width="16" style="1" hidden="1" customWidth="1"/>
    <col min="16" max="16" width="16" style="98" customWidth="1"/>
    <col min="17" max="17" width="16" style="1" hidden="1" customWidth="1"/>
    <col min="18" max="18" width="14.28515625" style="1" hidden="1" customWidth="1"/>
    <col min="19" max="19" width="15.28515625" style="1" hidden="1" customWidth="1"/>
    <col min="20" max="20" width="13.140625" style="98" customWidth="1"/>
    <col min="21" max="22" width="13.140625" style="1" hidden="1" customWidth="1"/>
    <col min="23" max="23" width="12.7109375" style="1" hidden="1" customWidth="1"/>
    <col min="24" max="25" width="12.7109375" style="98" customWidth="1"/>
    <col min="26" max="26" width="12.42578125" style="98" customWidth="1"/>
    <col min="27" max="27" width="14" style="98" customWidth="1"/>
    <col min="28" max="28" width="27.7109375" style="98" customWidth="1"/>
    <col min="29" max="29" width="14.5703125" style="242" customWidth="1"/>
    <col min="30" max="30" width="15.5703125" style="242" customWidth="1"/>
    <col min="31" max="31" width="15.85546875" style="242" customWidth="1"/>
    <col min="32" max="32" width="14.85546875" style="3" hidden="1" customWidth="1"/>
    <col min="33" max="33" width="14.5703125" style="3" hidden="1" customWidth="1"/>
    <col min="34" max="35" width="10" style="4" hidden="1" customWidth="1"/>
    <col min="36" max="36" width="15.7109375" style="4" hidden="1" customWidth="1"/>
    <col min="37" max="43" width="10" style="4" hidden="1" customWidth="1"/>
    <col min="44" max="44" width="17.7109375" style="4" hidden="1" customWidth="1"/>
    <col min="45" max="46" width="10" style="4" hidden="1" customWidth="1"/>
    <col min="47" max="47" width="15" style="4" hidden="1" customWidth="1"/>
    <col min="48" max="58" width="10" style="4" hidden="1" customWidth="1"/>
    <col min="59" max="59" width="16" style="5" hidden="1" customWidth="1"/>
    <col min="60" max="60" width="11.42578125" style="5" hidden="1" customWidth="1"/>
    <col min="61" max="79" width="10" style="4" hidden="1" customWidth="1"/>
    <col min="80" max="82" width="11.42578125" style="5" hidden="1" customWidth="1"/>
    <col min="83" max="83" width="10" style="4" hidden="1" customWidth="1"/>
    <col min="84" max="85" width="10" style="248" customWidth="1"/>
    <col min="86" max="90" width="10" style="249" customWidth="1"/>
    <col min="91" max="91" width="16.140625" style="189" customWidth="1"/>
    <col min="92" max="92" width="16.5703125" style="189" customWidth="1"/>
    <col min="93" max="94" width="10" style="189" customWidth="1"/>
    <col min="95" max="95" width="64.140625" style="95" bestFit="1" customWidth="1"/>
    <col min="96" max="96" width="19" style="95" customWidth="1"/>
    <col min="97" max="97" width="9.28515625" style="95" bestFit="1" customWidth="1"/>
    <col min="98" max="99" width="10" style="95" customWidth="1"/>
    <col min="100" max="100" width="10" style="98"/>
    <col min="101" max="101" width="11.28515625" style="98" bestFit="1" customWidth="1"/>
    <col min="102" max="102" width="28.7109375" style="98" bestFit="1" customWidth="1"/>
    <col min="103" max="103" width="11.140625" style="98" bestFit="1" customWidth="1"/>
    <col min="104" max="104" width="11.28515625" style="98" bestFit="1" customWidth="1"/>
    <col min="105" max="16384" width="10" style="98"/>
  </cols>
  <sheetData>
    <row r="1" spans="1:104" x14ac:dyDescent="0.25">
      <c r="A1" s="280" t="s">
        <v>34</v>
      </c>
      <c r="B1" s="280"/>
      <c r="C1" s="280"/>
      <c r="D1" s="280"/>
      <c r="E1" s="280"/>
      <c r="F1" s="280"/>
      <c r="J1" s="233" t="s">
        <v>76</v>
      </c>
      <c r="K1" s="233"/>
      <c r="L1" s="233"/>
      <c r="M1" s="2"/>
      <c r="N1" s="2"/>
    </row>
    <row r="2" spans="1:10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6"/>
      <c r="N2" s="6"/>
      <c r="O2" s="6"/>
      <c r="P2" s="114"/>
      <c r="Q2" s="6"/>
      <c r="R2" s="6"/>
      <c r="S2" s="6"/>
      <c r="T2" s="114"/>
      <c r="U2" s="6"/>
      <c r="V2" s="6"/>
      <c r="W2" s="6"/>
      <c r="X2" s="114"/>
      <c r="Y2" s="114"/>
      <c r="Z2" s="114"/>
      <c r="AA2" s="114"/>
      <c r="AB2" s="114"/>
    </row>
    <row r="3" spans="1:104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6"/>
      <c r="N3" s="6"/>
      <c r="O3" s="6"/>
      <c r="P3" s="114"/>
      <c r="Q3" s="6"/>
      <c r="R3" s="6"/>
      <c r="S3" s="6"/>
      <c r="T3" s="114"/>
      <c r="U3" s="6"/>
      <c r="V3" s="6"/>
      <c r="W3" s="6"/>
      <c r="X3" s="114"/>
      <c r="Y3" s="114"/>
      <c r="Z3" s="114"/>
      <c r="AA3" s="114"/>
      <c r="AB3" s="114"/>
    </row>
    <row r="4" spans="1:104" x14ac:dyDescent="0.25">
      <c r="A4" s="114"/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6"/>
      <c r="N4" s="6"/>
      <c r="O4" s="6"/>
      <c r="P4" s="114"/>
      <c r="Q4" s="6"/>
      <c r="R4" s="6"/>
      <c r="S4" s="6"/>
      <c r="T4" s="114"/>
      <c r="U4" s="6"/>
      <c r="V4" s="6"/>
      <c r="W4" s="6"/>
      <c r="X4" s="114"/>
      <c r="Y4" s="114"/>
      <c r="Z4" s="114"/>
      <c r="AA4" s="114"/>
      <c r="AB4" s="114"/>
    </row>
    <row r="5" spans="1:104" x14ac:dyDescent="0.25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6"/>
      <c r="N5" s="6"/>
      <c r="O5" s="6"/>
      <c r="P5" s="114"/>
      <c r="Q5" s="6"/>
      <c r="R5" s="6"/>
      <c r="S5" s="6"/>
      <c r="T5" s="114"/>
      <c r="U5" s="6"/>
      <c r="V5" s="6"/>
      <c r="W5" s="6"/>
      <c r="X5" s="114"/>
      <c r="Y5" s="114"/>
      <c r="Z5" s="114"/>
      <c r="AA5" s="114"/>
      <c r="AB5" s="114"/>
    </row>
    <row r="6" spans="1:104" x14ac:dyDescent="0.25">
      <c r="A6" s="11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6"/>
      <c r="N6" s="6"/>
      <c r="O6" s="6"/>
      <c r="P6" s="114"/>
      <c r="Q6" s="6"/>
      <c r="R6" s="6"/>
      <c r="S6" s="6"/>
      <c r="T6" s="114"/>
      <c r="U6" s="6"/>
      <c r="V6" s="6"/>
      <c r="W6" s="6"/>
      <c r="X6" s="114"/>
      <c r="Y6" s="114"/>
      <c r="Z6" s="114"/>
      <c r="AA6" s="114"/>
      <c r="AB6" s="114"/>
    </row>
    <row r="7" spans="1:104" ht="26.25" x14ac:dyDescent="0.25">
      <c r="A7" s="281" t="s">
        <v>0</v>
      </c>
      <c r="B7" s="281"/>
      <c r="C7" s="281"/>
      <c r="D7" s="281"/>
      <c r="E7" s="281"/>
      <c r="F7" s="281"/>
      <c r="G7" s="153"/>
      <c r="H7" s="153"/>
      <c r="I7" s="153"/>
      <c r="O7" s="7"/>
      <c r="P7" s="153"/>
      <c r="Q7" s="7"/>
      <c r="R7" s="7"/>
      <c r="S7" s="7"/>
      <c r="T7" s="153"/>
      <c r="U7" s="7"/>
      <c r="V7" s="7"/>
      <c r="W7" s="7"/>
      <c r="X7" s="153"/>
      <c r="Y7" s="153"/>
      <c r="Z7" s="153"/>
      <c r="AA7" s="153"/>
      <c r="AB7" s="153"/>
    </row>
    <row r="8" spans="1:104" ht="18.75" customHeight="1" thickBot="1" x14ac:dyDescent="0.3">
      <c r="A8" s="234"/>
      <c r="B8" s="153"/>
      <c r="C8" s="153"/>
      <c r="D8" s="153"/>
      <c r="E8" s="153"/>
      <c r="F8" s="153"/>
      <c r="G8" s="153"/>
      <c r="H8" s="153"/>
      <c r="I8" s="153"/>
      <c r="O8" s="7"/>
      <c r="P8" s="153"/>
      <c r="Q8" s="7"/>
      <c r="R8" s="7"/>
      <c r="S8" s="7"/>
      <c r="T8" s="153"/>
      <c r="U8" s="7"/>
      <c r="V8" s="7"/>
      <c r="W8" s="7"/>
      <c r="X8" s="153"/>
      <c r="Y8" s="153"/>
      <c r="Z8" s="153"/>
      <c r="AA8" s="153"/>
      <c r="AB8" s="153"/>
    </row>
    <row r="9" spans="1:104" ht="15.75" customHeight="1" thickBot="1" x14ac:dyDescent="0.3">
      <c r="B9" s="235" t="s">
        <v>96</v>
      </c>
      <c r="C9" s="282" t="s">
        <v>95</v>
      </c>
      <c r="D9" s="283"/>
      <c r="E9" s="283"/>
      <c r="F9" s="283"/>
      <c r="G9" s="283"/>
      <c r="H9" s="284"/>
      <c r="I9" s="153"/>
      <c r="O9" s="7"/>
      <c r="P9" s="153"/>
      <c r="Q9" s="7"/>
      <c r="R9" s="7"/>
      <c r="S9" s="7"/>
      <c r="T9" s="153"/>
      <c r="U9" s="7"/>
      <c r="V9" s="7"/>
      <c r="W9" s="7"/>
      <c r="X9" s="153"/>
      <c r="Y9" s="153"/>
      <c r="Z9" s="153"/>
      <c r="AA9" s="153"/>
      <c r="AB9" s="153"/>
    </row>
    <row r="10" spans="1:104" ht="15.75" customHeight="1" thickBot="1" x14ac:dyDescent="0.3">
      <c r="B10" s="235" t="s">
        <v>1</v>
      </c>
      <c r="C10" s="285"/>
      <c r="D10" s="286"/>
      <c r="E10" s="286"/>
      <c r="F10" s="286"/>
      <c r="G10" s="286"/>
      <c r="H10" s="287"/>
      <c r="I10" s="153"/>
      <c r="O10" s="7"/>
      <c r="P10" s="153"/>
      <c r="Q10" s="7"/>
      <c r="R10" s="7"/>
      <c r="S10" s="7"/>
      <c r="T10" s="153"/>
      <c r="U10" s="7"/>
      <c r="V10" s="7"/>
      <c r="W10" s="7"/>
      <c r="X10" s="153"/>
      <c r="Y10" s="153"/>
      <c r="Z10" s="153"/>
      <c r="AA10" s="153"/>
      <c r="AB10" s="153"/>
    </row>
    <row r="11" spans="1:104" ht="15.75" customHeight="1" x14ac:dyDescent="0.25">
      <c r="B11" s="236"/>
      <c r="C11" s="236"/>
      <c r="D11" s="236"/>
      <c r="E11" s="236"/>
      <c r="F11" s="237"/>
      <c r="G11" s="238"/>
      <c r="H11" s="210"/>
      <c r="I11" s="153"/>
      <c r="O11" s="7"/>
      <c r="P11" s="153"/>
      <c r="Q11" s="7"/>
      <c r="R11" s="7"/>
      <c r="S11" s="7"/>
      <c r="T11" s="153"/>
      <c r="U11" s="7"/>
      <c r="V11" s="7"/>
      <c r="W11" s="7"/>
      <c r="X11" s="153"/>
      <c r="Y11" s="153"/>
      <c r="Z11" s="153"/>
      <c r="AA11" s="153"/>
      <c r="AB11" s="153"/>
    </row>
    <row r="12" spans="1:104" x14ac:dyDescent="0.25">
      <c r="J12" s="189"/>
      <c r="K12" s="239"/>
      <c r="L12" s="189"/>
      <c r="M12" s="4"/>
      <c r="N12" s="4"/>
    </row>
    <row r="13" spans="1:104" ht="15.75" thickBot="1" x14ac:dyDescent="0.3"/>
    <row r="14" spans="1:104" ht="15.75" customHeight="1" thickBot="1" x14ac:dyDescent="0.3">
      <c r="B14" s="115"/>
      <c r="C14" s="115"/>
      <c r="D14" s="115"/>
      <c r="E14" s="115"/>
      <c r="F14" s="240"/>
      <c r="G14" s="288" t="s">
        <v>9</v>
      </c>
      <c r="H14" s="289"/>
      <c r="I14" s="289"/>
      <c r="J14" s="290"/>
      <c r="K14" s="116"/>
      <c r="L14" s="241" t="s">
        <v>10</v>
      </c>
      <c r="M14" s="11"/>
      <c r="N14" s="11"/>
      <c r="O14" s="11"/>
      <c r="P14" s="241"/>
      <c r="Q14" s="11"/>
      <c r="R14" s="11"/>
      <c r="S14" s="11"/>
      <c r="T14" s="241"/>
      <c r="U14" s="11"/>
      <c r="V14" s="11"/>
      <c r="W14" s="11"/>
      <c r="X14" s="241"/>
      <c r="Y14" s="241"/>
      <c r="Z14" s="241"/>
      <c r="AA14" s="243"/>
      <c r="AB14" s="159" t="s">
        <v>72</v>
      </c>
      <c r="AC14" s="276" t="s">
        <v>28</v>
      </c>
      <c r="AD14" s="277"/>
      <c r="AE14" s="277"/>
      <c r="AF14" s="70"/>
      <c r="AG14" s="70"/>
      <c r="AH14" s="70"/>
      <c r="AI14" s="70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1"/>
      <c r="BH14" s="71"/>
      <c r="BI14" s="70"/>
      <c r="BJ14" s="70"/>
      <c r="BK14" s="70"/>
      <c r="BL14" s="70"/>
      <c r="BM14" s="70"/>
      <c r="BN14" s="70"/>
      <c r="BO14" s="70"/>
      <c r="BP14" s="70"/>
      <c r="BQ14" s="70"/>
      <c r="BR14" s="70"/>
      <c r="BS14" s="70"/>
      <c r="BT14" s="70"/>
      <c r="BU14" s="70"/>
      <c r="BV14" s="70"/>
      <c r="BW14" s="70"/>
      <c r="BX14" s="70"/>
      <c r="BY14" s="70"/>
      <c r="BZ14" s="70"/>
      <c r="CA14" s="70"/>
      <c r="CB14" s="71"/>
      <c r="CC14" s="71"/>
      <c r="CD14" s="71"/>
      <c r="CE14" s="72"/>
      <c r="CF14" s="250"/>
      <c r="CG14" s="250"/>
      <c r="CH14" s="173"/>
      <c r="CI14" s="173"/>
      <c r="CJ14" s="173"/>
      <c r="CK14" s="173"/>
      <c r="CL14" s="173"/>
    </row>
    <row r="15" spans="1:104" ht="15.75" thickBot="1" x14ac:dyDescent="0.3">
      <c r="A15" s="117" t="s">
        <v>11</v>
      </c>
      <c r="B15" s="118" t="s">
        <v>12</v>
      </c>
      <c r="C15" s="119" t="s">
        <v>90</v>
      </c>
      <c r="D15" s="119" t="s">
        <v>106</v>
      </c>
      <c r="E15" s="119" t="s">
        <v>107</v>
      </c>
      <c r="F15" s="120" t="s">
        <v>13</v>
      </c>
      <c r="G15" s="121" t="s">
        <v>74</v>
      </c>
      <c r="H15" s="122" t="s">
        <v>75</v>
      </c>
      <c r="I15" s="123" t="s">
        <v>39</v>
      </c>
      <c r="J15" s="124" t="s">
        <v>40</v>
      </c>
      <c r="K15" s="125" t="s">
        <v>43</v>
      </c>
      <c r="L15" s="126" t="s">
        <v>14</v>
      </c>
      <c r="M15" s="12" t="s">
        <v>15</v>
      </c>
      <c r="N15" s="13" t="s">
        <v>16</v>
      </c>
      <c r="O15" s="13" t="s">
        <v>17</v>
      </c>
      <c r="P15" s="154" t="s">
        <v>18</v>
      </c>
      <c r="Q15" s="13" t="s">
        <v>19</v>
      </c>
      <c r="R15" s="13" t="s">
        <v>20</v>
      </c>
      <c r="S15" s="14" t="s">
        <v>21</v>
      </c>
      <c r="T15" s="154" t="s">
        <v>22</v>
      </c>
      <c r="U15" s="13" t="s">
        <v>23</v>
      </c>
      <c r="V15" s="13" t="s">
        <v>24</v>
      </c>
      <c r="W15" s="15" t="s">
        <v>25</v>
      </c>
      <c r="X15" s="160" t="s">
        <v>26</v>
      </c>
      <c r="Y15" s="161" t="s">
        <v>27</v>
      </c>
      <c r="Z15" s="154" t="s">
        <v>41</v>
      </c>
      <c r="AA15" s="154" t="s">
        <v>42</v>
      </c>
      <c r="AB15" s="162" t="s">
        <v>73</v>
      </c>
      <c r="AC15" s="278"/>
      <c r="AD15" s="279"/>
      <c r="AE15" s="279"/>
      <c r="AF15" s="73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4"/>
      <c r="BH15" s="74"/>
      <c r="BI15" s="73"/>
      <c r="BJ15" s="73"/>
      <c r="BK15" s="73"/>
      <c r="BL15" s="73"/>
      <c r="BM15" s="73"/>
      <c r="BN15" s="73"/>
      <c r="BO15" s="73"/>
      <c r="BP15" s="73"/>
      <c r="BQ15" s="73"/>
      <c r="BR15" s="73"/>
      <c r="BS15" s="73"/>
      <c r="BT15" s="73"/>
      <c r="BU15" s="73"/>
      <c r="BV15" s="73"/>
      <c r="BW15" s="73"/>
      <c r="BX15" s="73"/>
      <c r="BY15" s="73"/>
      <c r="BZ15" s="73"/>
      <c r="CA15" s="73"/>
      <c r="CB15" s="74"/>
      <c r="CC15" s="74"/>
      <c r="CD15" s="74"/>
      <c r="CE15" s="75"/>
      <c r="CF15" s="169" t="s">
        <v>44</v>
      </c>
      <c r="CG15" s="169" t="s">
        <v>45</v>
      </c>
      <c r="CH15" s="170" t="s">
        <v>29</v>
      </c>
      <c r="CI15" s="170" t="s">
        <v>30</v>
      </c>
      <c r="CJ15" s="170" t="s">
        <v>31</v>
      </c>
      <c r="CK15" s="170" t="s">
        <v>32</v>
      </c>
      <c r="CL15" s="170" t="s">
        <v>33</v>
      </c>
      <c r="CM15" s="171" t="s">
        <v>77</v>
      </c>
      <c r="CN15" s="171" t="s">
        <v>78</v>
      </c>
      <c r="CO15" s="171" t="s">
        <v>79</v>
      </c>
      <c r="CP15" s="171" t="s">
        <v>80</v>
      </c>
      <c r="CQ15" s="101" t="s">
        <v>125</v>
      </c>
      <c r="CR15" s="99" t="s">
        <v>133</v>
      </c>
      <c r="CS15" s="110" t="s">
        <v>103</v>
      </c>
      <c r="CT15" s="110" t="s">
        <v>91</v>
      </c>
      <c r="CU15" s="110" t="s">
        <v>92</v>
      </c>
      <c r="CV15" s="111" t="s">
        <v>104</v>
      </c>
      <c r="CW15" s="111" t="s">
        <v>105</v>
      </c>
      <c r="CX15" s="111" t="s">
        <v>90</v>
      </c>
      <c r="CY15" s="111" t="s">
        <v>106</v>
      </c>
      <c r="CZ15" s="111" t="s">
        <v>107</v>
      </c>
    </row>
    <row r="16" spans="1:104" x14ac:dyDescent="0.25">
      <c r="A16" s="127">
        <v>1</v>
      </c>
      <c r="B16" s="128"/>
      <c r="C16" s="129" t="str">
        <f>IF(CX16="","",CX16)</f>
        <v/>
      </c>
      <c r="D16" s="129" t="str">
        <f>IF(CY16="","",CY16)</f>
        <v/>
      </c>
      <c r="E16" s="129" t="str">
        <f>IF(CZ16="","",CZ16)</f>
        <v/>
      </c>
      <c r="F16" s="130" t="str">
        <f>IF(CS16="","",CS16)</f>
        <v/>
      </c>
      <c r="G16" s="131" t="str">
        <f>IF(CT16="","",CT16)</f>
        <v/>
      </c>
      <c r="H16" s="132" t="str">
        <f>IF(CU16="","",CU16)</f>
        <v/>
      </c>
      <c r="I16" s="133" t="str">
        <f>IF(CV16="","",CV16)</f>
        <v/>
      </c>
      <c r="J16" s="134" t="str">
        <f t="shared" ref="J16:J79" si="0">IF(G16="","",ROUND(I16/G16,5))</f>
        <v/>
      </c>
      <c r="K16" s="135">
        <f t="shared" ref="K16:K26" si="1">IF(COUNT(L16:O16)=0,1000,(SUM(L16:O16)/COUNT(L16:O16)-G16)/I16)</f>
        <v>1000</v>
      </c>
      <c r="L16" s="136" t="str">
        <f>IF(CW16="","",CW16)</f>
        <v/>
      </c>
      <c r="M16" s="18"/>
      <c r="N16" s="17"/>
      <c r="O16" s="18"/>
      <c r="P16" s="155">
        <f>IF(OR(L16="",G16="",I16="",ISTEXT(L16)=TRUE),1000,IF(L16&gt;G16,MIN(4,(L16-G16)/I16),MAX(-4,(L16-G16)/I16)))</f>
        <v>1000</v>
      </c>
      <c r="Q16" s="20">
        <f>IF(OR(M16="",G16="",I16="",ISTEXT(M16)=TRUE),1000,IF(M16&gt;G16,MIN(4,(M16-G16)/I16),MAX(-4,(M16-G16)/I16)))</f>
        <v>1000</v>
      </c>
      <c r="R16" s="19">
        <f>IF(OR(N16="",G16="",I16="",ISTEXT(N16)=TRUE),1000,IF(N16&gt;G16,MIN(4,(N16-G16)/I16),MAX(-4,(N16-G16)/I16)))</f>
        <v>1000</v>
      </c>
      <c r="S16" s="16">
        <f>IF(OR(ISTEXT(O16)=TRUE,O16="",G16="",I16=""),1000,IF(O16&gt;G16,MIN(4,(O16-G16)/I16),MAX(-4,(O16-G16)/I16)))</f>
        <v>1000</v>
      </c>
      <c r="T16" s="157">
        <f>IF(OR(ISTEXT(L16)=TRUE,L16="",G16="",$F$259=""),1000,IF(AND($G$259="",$H$260=""),1000,IF($H$260="",IF(L16&lt;=$F$259,IF(L16&gt;G16,MIN(4,(L16-G16)/SQRT(($G$259/2)^2+H16^2)),MAX(-4,(L16-G16)/SQRT(($G$259/2)^2+H16^2))),1000),IF($G$259="",IF(L16&lt;=$F$259,"",IF(L16&gt;G16,MIN(4,(L16-G16)/SQRT(($H$260*L16/2)^2+H16^2)),MAX(-4,(L16-G16)/SQRT(($H$260*L16/2)^2+H16^2)))),IF(L16&lt;=$F$259,IF(L16&gt;G16,MIN(4,(L16-G16)/SQRT(($G$259/2)^2+H16^2)),MAX(-4,(L16-G16)/SQRT(($G$259/2)^2+H16^2))),IF(L16&gt;G16,MIN(4,(L16-G16)/SQRT(($H$260*L16/2)^2+H16^2)),MAX(-4,(L16-G16)/SQRT(($H$260*L16/2)^2+H16^2))))))))</f>
        <v>1000</v>
      </c>
      <c r="U16" s="16">
        <f>IF(OR(ISTEXT(M16)=TRUE,M16="",G16="",$F$259=""),1000,IF(AND($G$259="",$H$260=""),1000,IF($H$260="",IF(M16&lt;=$F$259,IF(M16&gt;G16,MIN(4,(M16-G16)/SQRT(($G$259/2)^2+H16^2)),MAX(-4,(M16-G16)/SQRT(($G$259/2)^2+H16^2))),1000),IF($G$259="",IF(M16&lt;=$F$259,"",IF(M16&gt;G16,MIN(4,(M16-G16)/SQRT(($H$260*M16/2)^2+H16^2)),MAX(-4,(M16-G16)/SQRT(($H$260*M16/2)^2+H16^2)))),IF(M16&lt;=$F$259,IF(M16&gt;G16,MIN(4,(M16-G16)/SQRT(($G$259/2)^2+H16^2)),MAX(-4,(M16-G16)/SQRT(($G$259/2)^2+H16^2))),IF(M16&gt;G16,MIN(4,(M16-G16)/SQRT(($H$260*M16/2)^2+H16^2)),MAX(-4,(M16-G16)/SQRT(($H$260*M16/2)^2+H16^2))))))))</f>
        <v>1000</v>
      </c>
      <c r="V16" s="16">
        <f>IF(OR(ISTEXT(N16)=TRUE,N16="",G16="",$F$259=""),1000,IF(AND($G$259="",$H$260=""),1000,IF($H$260="",IF(N16&lt;=$F$259,IF(N16&gt;G16,MIN(4,(N16-G16)/SQRT(($G$259/2)^2+H16^2)),MAX(-4,(N16-G16)/SQRT(($G$259/2)^2+H16^2))),1000),IF($G$259="",IF(N16&lt;=$F$259,"",IF(N16&gt;G16,MIN(4,(N16-G16)/SQRT(($H$260*N16/2)^2+H16^2)),MAX(-4,(N16-G16)/SQRT(($H$260*N16/2)^2+H16^2)))),IF(N16&lt;=$F$259,IF(N16&gt;G16,MIN(4,(N16-G16)/SQRT(($G$259/2)^2+H16^2)),MAX(-4,(N16-G16)/SQRT(($G$259/2)^2+H16^2))),IF(N16&gt;G16,MIN(4,(N16-G16)/SQRT(($H$260*N16/2)^2+H16^2)),MAX(-4,(N16-G16)/SQRT(($H$260*N16/2)^2+H16^2))))))))</f>
        <v>1000</v>
      </c>
      <c r="W16" s="16">
        <f>IF(OR(ISTEXT(O16)=TRUE,O16="",G16="",$F$259=""),1000,IF(AND($G$259="",$H$260=""),1000,IF($H$260="",IF(O16&lt;=$F$259,IF(O16&gt;G16,MIN(4,(O16-G16)/SQRT(($G$259/2)^2+H16^2)),MAX(-4,(O16-G16)/SQRT(($G$259/2)^2+H16^2))),1000),IF($G$259="",IF(O16&lt;=$F$259,"",IF(O16&gt;G16,MIN(4,(O16-G16)/SQRT(($H$260*O16/2)^2+H16^2)),MAX(-4,(O16-G16)/SQRT(($H$260*O16/2)^2+H16^2)))),IF(O16&lt;=$F$259,IF(O16&gt;G16,MIN(4,(O16-G16)/SQRT(($G$259/2)^2+H16^2)),MAX(-4,(O16-G16)/SQRT(($G$259/2)^2+H16^2))),IF(O16&gt;G16,MIN(4,(O16-G16)/SQRT(($H$260*O16/2)^2+H16^2)),MAX(-4,(O16-G16)/SQRT(($H$260*O16/2)^2+H16^2))))))))</f>
        <v>1000</v>
      </c>
      <c r="X16" s="163" t="str">
        <f t="shared" ref="X16:X79" si="2">IF(G16="","",IF(COUNT(L16:O16)=0,"",AVERAGE(L16:O16)-G16))</f>
        <v/>
      </c>
      <c r="Y16" s="134" t="str">
        <f t="shared" ref="Y16:Y79" si="3">IF(G16="","",IF(COUNT(L16:O16)=0,"",(AVERAGE(L16:O16)-G16)/G16))</f>
        <v/>
      </c>
      <c r="Z16" s="157" t="str">
        <f t="shared" ref="Z16:Z79" si="4">IF(G16="","",IF(COUNT(L16:O16)&lt;2,"",STDEV(L16:O16)))</f>
        <v/>
      </c>
      <c r="AA16" s="164" t="str">
        <f t="shared" ref="AA16:AA79" si="5">IF(G16="","",IF(COUNT(L16:O16)&lt;2,"",STDEV(L16:O16)/AVERAGE(L16:O16)))</f>
        <v/>
      </c>
      <c r="AB16" s="165"/>
      <c r="AC16" s="244"/>
      <c r="AD16" s="245"/>
      <c r="AE16" s="245"/>
      <c r="AF16" s="70"/>
      <c r="AG16" s="70"/>
      <c r="AH16" s="76"/>
      <c r="AI16" s="76"/>
      <c r="AJ16" s="70"/>
      <c r="AK16" s="70"/>
      <c r="AL16" s="70"/>
      <c r="AM16" s="70"/>
      <c r="AN16" s="70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70"/>
      <c r="AZ16" s="70"/>
      <c r="BA16" s="70"/>
      <c r="BB16" s="70"/>
      <c r="BC16" s="70"/>
      <c r="BD16" s="70"/>
      <c r="BE16" s="70"/>
      <c r="BF16" s="70"/>
      <c r="BG16" s="71"/>
      <c r="BH16" s="71"/>
      <c r="BI16" s="70"/>
      <c r="BJ16" s="70"/>
      <c r="BK16" s="70"/>
      <c r="BL16" s="70"/>
      <c r="BM16" s="70"/>
      <c r="BN16" s="70"/>
      <c r="BO16" s="70" t="s">
        <v>102</v>
      </c>
      <c r="BP16" s="70">
        <v>2.5</v>
      </c>
      <c r="BQ16" s="70">
        <v>0.2</v>
      </c>
      <c r="BR16" s="70">
        <v>0.6</v>
      </c>
      <c r="BS16" s="70"/>
      <c r="BT16" s="70"/>
      <c r="BU16" s="70" t="s">
        <v>102</v>
      </c>
      <c r="BV16" s="70"/>
      <c r="BW16" s="70"/>
      <c r="BX16" s="70"/>
      <c r="BY16" s="70"/>
      <c r="BZ16" s="70"/>
      <c r="CA16" s="70"/>
      <c r="CB16" s="71"/>
      <c r="CC16" s="71"/>
      <c r="CD16" s="71"/>
      <c r="CE16" s="72"/>
      <c r="CF16" s="172" t="str">
        <f t="shared" ref="CF16:CF79" si="6">IF(G16="","",LOG(G16))</f>
        <v/>
      </c>
      <c r="CG16" s="172" t="str">
        <f t="shared" ref="CG16:CG79" si="7">IF(J16="","",LOG(J16))</f>
        <v/>
      </c>
      <c r="CH16" s="173">
        <v>0</v>
      </c>
      <c r="CI16" s="174">
        <v>-3</v>
      </c>
      <c r="CJ16" s="174">
        <v>-2</v>
      </c>
      <c r="CK16" s="174">
        <v>2</v>
      </c>
      <c r="CL16" s="174">
        <v>3</v>
      </c>
      <c r="CM16" s="175" t="str">
        <f>IF(OR(G16&gt;=$F$264,X16="",$F$264=""),"",SUMSQ(H16,X16))</f>
        <v/>
      </c>
      <c r="CN16" s="251" t="str">
        <f>IF(OR(Y16="",G16&lt;$F$264,$F$264=""),"",SUMSQ(H16/G16,Y16))</f>
        <v/>
      </c>
      <c r="CO16" s="175" t="str">
        <f>IF(OR(G16&gt;=$F$264,Z16="",$F$264=""),"",Z16*Z16)</f>
        <v/>
      </c>
      <c r="CP16" s="251" t="str">
        <f>IF(OR(AA16="",G16&lt;$F$264,$F$264=""),"",AA16*AA16)</f>
        <v/>
      </c>
      <c r="CQ16" s="102" t="str">
        <f t="shared" ref="CQ16:CQ65" si="8">IF(C16="","",CONCATENATE(C16,D16,E16,F16,G16,H16,I16,L16))</f>
        <v/>
      </c>
      <c r="CR16" s="100"/>
      <c r="CS16" s="112"/>
      <c r="CT16" s="112"/>
      <c r="CU16" s="112"/>
      <c r="CV16" s="113"/>
      <c r="CW16" s="113"/>
      <c r="CX16" s="113"/>
      <c r="CY16" s="113"/>
      <c r="CZ16" s="113"/>
    </row>
    <row r="17" spans="1:104" x14ac:dyDescent="0.25">
      <c r="A17" s="137">
        <v>2</v>
      </c>
      <c r="B17" s="128"/>
      <c r="C17" s="129" t="str">
        <f t="shared" ref="C17:C65" si="9">IF(CX17="","",CX17)</f>
        <v/>
      </c>
      <c r="D17" s="129" t="str">
        <f t="shared" ref="D17:D65" si="10">IF(CY17="","",CY17)</f>
        <v/>
      </c>
      <c r="E17" s="129" t="str">
        <f t="shared" ref="E17:E65" si="11">IF(CZ17="","",CZ17)</f>
        <v/>
      </c>
      <c r="F17" s="138" t="str">
        <f t="shared" ref="F17:F65" si="12">IF(CS17="","",CS17)</f>
        <v/>
      </c>
      <c r="G17" s="89" t="str">
        <f t="shared" ref="G17:G65" si="13">IF(CT17="","",CT17)</f>
        <v/>
      </c>
      <c r="H17" s="139" t="str">
        <f t="shared" ref="H17:H65" si="14">IF(CU17="","",CU17)</f>
        <v/>
      </c>
      <c r="I17" s="140" t="str">
        <f t="shared" ref="I17:I65" si="15">IF(CV17="","",CV17)</f>
        <v/>
      </c>
      <c r="J17" s="141" t="str">
        <f t="shared" si="0"/>
        <v/>
      </c>
      <c r="K17" s="142">
        <f t="shared" si="1"/>
        <v>1000</v>
      </c>
      <c r="L17" s="143" t="str">
        <f t="shared" ref="L17:L65" si="16">IF(CW17="","",CW17)</f>
        <v/>
      </c>
      <c r="M17" s="27"/>
      <c r="N17" s="26"/>
      <c r="O17" s="27"/>
      <c r="P17" s="156">
        <f t="shared" ref="P17:P80" si="17">IF(OR(L17="",G17="",I17="",ISTEXT(L17)=TRUE),1000,IF(L17&gt;G17,MIN(4,(L17-G17)/I17),MAX(-4,(L17-G17)/I17)))</f>
        <v>1000</v>
      </c>
      <c r="Q17" s="29">
        <f t="shared" ref="Q17:Q80" si="18">IF(OR(M17="",G17="",I17="",ISTEXT(M17)=TRUE),1000,IF(M17&gt;G17,MIN(4,(M17-G17)/I17),MAX(-4,(M17-G17)/I17)))</f>
        <v>1000</v>
      </c>
      <c r="R17" s="28">
        <f t="shared" ref="R17:R80" si="19">IF(OR(N17="",G17="",I17="",ISTEXT(N17)=TRUE),1000,IF(N17&gt;G17,MIN(4,(N17-G17)/I17),MAX(-4,(N17-G17)/I17)))</f>
        <v>1000</v>
      </c>
      <c r="S17" s="24">
        <f t="shared" ref="S17:S80" si="20">IF(OR(ISTEXT(O17)=TRUE,O17="",G17="",I17=""),1000,IF(O17&gt;G17,MIN(4,(O17-G17)/I17),MAX(-4,(O17-G17)/I17)))</f>
        <v>1000</v>
      </c>
      <c r="T17" s="158">
        <f t="shared" ref="T17:T80" si="21">IF(OR(ISTEXT(L17)=TRUE,L17="",G17="",$F$259=""),1000,IF(AND($G$259="",$H$260=""),1000,IF($H$260="",IF(L17&lt;=$F$259,IF(L17&gt;G17,MIN(4,(L17-G17)/SQRT(($G$259/2)^2+H17^2)),MAX(-4,(L17-G17)/SQRT(($G$259/2)^2+H17^2))),1000),IF($G$259="",IF(L17&lt;=$F$259,"",IF(L17&gt;G17,MIN(4,(L17-G17)/SQRT(($H$260*L17/2)^2+H17^2)),MAX(-4,(L17-G17)/SQRT(($H$260*L17/2)^2+H17^2)))),IF(L17&lt;=$F$259,IF(L17&gt;G17,MIN(4,(L17-G17)/SQRT(($G$259/2)^2+H17^2)),MAX(-4,(L17-G17)/SQRT(($G$259/2)^2+H17^2))),IF(L17&gt;G17,MIN(4,(L17-G17)/SQRT(($H$260*L17/2)^2+H17^2)),MAX(-4,(L17-G17)/SQRT(($H$260*L17/2)^2+H17^2))))))))</f>
        <v>1000</v>
      </c>
      <c r="U17" s="24">
        <f t="shared" ref="U17:U80" si="22">IF(OR(ISTEXT(M17)=TRUE,M17="",G17="",$F$259=""),1000,IF(AND($G$259="",$H$260=""),1000,IF($H$260="",IF(M17&lt;=$F$259,IF(M17&gt;G17,MIN(4,(M17-G17)/SQRT(($G$259/2)^2+H17^2)),MAX(-4,(M17-G17)/SQRT(($G$259/2)^2+H17^2))),1000),IF($G$259="",IF(M17&lt;=$F$259,"",IF(M17&gt;G17,MIN(4,(M17-G17)/SQRT(($H$260*M17/2)^2+H17^2)),MAX(-4,(M17-G17)/SQRT(($H$260*M17/2)^2+H17^2)))),IF(M17&lt;=$F$259,IF(M17&gt;G17,MIN(4,(M17-G17)/SQRT(($G$259/2)^2+H17^2)),MAX(-4,(M17-G17)/SQRT(($G$259/2)^2+H17^2))),IF(M17&gt;G17,MIN(4,(M17-G17)/SQRT(($H$260*M17/2)^2+H17^2)),MAX(-4,(M17-G17)/SQRT(($H$260*M17/2)^2+H17^2))))))))</f>
        <v>1000</v>
      </c>
      <c r="V17" s="24">
        <f t="shared" ref="V17:V80" si="23">IF(OR(ISTEXT(N17)=TRUE,N17="",G17="",$F$259=""),1000,IF(AND($G$259="",$H$260=""),1000,IF($H$260="",IF(N17&lt;=$F$259,IF(N17&gt;G17,MIN(4,(N17-G17)/SQRT(($G$259/2)^2+H17^2)),MAX(-4,(N17-G17)/SQRT(($G$259/2)^2+H17^2))),1000),IF($G$259="",IF(N17&lt;=$F$259,"",IF(N17&gt;G17,MIN(4,(N17-G17)/SQRT(($H$260*N17/2)^2+H17^2)),MAX(-4,(N17-G17)/SQRT(($H$260*N17/2)^2+H17^2)))),IF(N17&lt;=$F$259,IF(N17&gt;G17,MIN(4,(N17-G17)/SQRT(($G$259/2)^2+H17^2)),MAX(-4,(N17-G17)/SQRT(($G$259/2)^2+H17^2))),IF(N17&gt;G17,MIN(4,(N17-G17)/SQRT(($H$260*N17/2)^2+H17^2)),MAX(-4,(N17-G17)/SQRT(($H$260*N17/2)^2+H17^2))))))))</f>
        <v>1000</v>
      </c>
      <c r="W17" s="24">
        <f t="shared" ref="W17:W80" si="24">IF(OR(ISTEXT(O17)=TRUE,O17="",G17="",$F$259=""),1000,IF(AND($G$259="",$H$260=""),1000,IF($H$260="",IF(O17&lt;=$F$259,IF(O17&gt;G17,MIN(4,(O17-G17)/SQRT(($G$259/2)^2+H17^2)),MAX(-4,(O17-G17)/SQRT(($G$259/2)^2+H17^2))),1000),IF($G$259="",IF(O17&lt;=$F$259,"",IF(O17&gt;G17,MIN(4,(O17-G17)/SQRT(($H$260*O17/2)^2+H17^2)),MAX(-4,(O17-G17)/SQRT(($H$260*O17/2)^2+H17^2)))),IF(O17&lt;=$F$259,IF(O17&gt;G17,MIN(4,(O17-G17)/SQRT(($G$259/2)^2+H17^2)),MAX(-4,(O17-G17)/SQRT(($G$259/2)^2+H17^2))),IF(O17&gt;G17,MIN(4,(O17-G17)/SQRT(($H$260*O17/2)^2+H17^2)),MAX(-4,(O17-G17)/SQRT(($H$260*O17/2)^2+H17^2))))))))</f>
        <v>1000</v>
      </c>
      <c r="X17" s="166" t="str">
        <f t="shared" si="2"/>
        <v/>
      </c>
      <c r="Y17" s="141" t="str">
        <f t="shared" si="3"/>
        <v/>
      </c>
      <c r="Z17" s="158" t="str">
        <f t="shared" si="4"/>
        <v/>
      </c>
      <c r="AA17" s="167" t="str">
        <f t="shared" si="5"/>
        <v/>
      </c>
      <c r="AB17" s="168"/>
      <c r="AC17" s="246"/>
      <c r="AD17" s="247"/>
      <c r="AE17" s="247"/>
      <c r="AF17" s="79"/>
      <c r="AG17" s="79"/>
      <c r="AH17" s="80"/>
      <c r="AI17" s="80"/>
      <c r="AJ17" s="79"/>
      <c r="AK17" s="79"/>
      <c r="AL17" s="79"/>
      <c r="AM17" s="79"/>
      <c r="AN17" s="79"/>
      <c r="AO17" s="79"/>
      <c r="AP17" s="79"/>
      <c r="AQ17" s="79"/>
      <c r="AR17" s="79"/>
      <c r="AS17" s="79"/>
      <c r="AT17" s="79"/>
      <c r="AU17" s="79"/>
      <c r="AV17" s="79"/>
      <c r="AW17" s="79"/>
      <c r="AX17" s="79"/>
      <c r="AY17" s="79"/>
      <c r="AZ17" s="79"/>
      <c r="BA17" s="79"/>
      <c r="BB17" s="79"/>
      <c r="BC17" s="79"/>
      <c r="BD17" s="79"/>
      <c r="BE17" s="79"/>
      <c r="BF17" s="79"/>
      <c r="BG17" s="81"/>
      <c r="BH17" s="81"/>
      <c r="BI17" s="79"/>
      <c r="BJ17" s="79"/>
      <c r="BK17" s="79"/>
      <c r="BL17" s="79"/>
      <c r="BM17" s="79"/>
      <c r="BN17" s="79"/>
      <c r="BO17" s="79" t="s">
        <v>101</v>
      </c>
      <c r="BP17" s="79"/>
      <c r="BQ17" s="79"/>
      <c r="BR17" s="79"/>
      <c r="BS17" s="79"/>
      <c r="BT17" s="79"/>
      <c r="BU17" s="79"/>
      <c r="BV17" s="79"/>
      <c r="BW17" s="79"/>
      <c r="BX17" s="79"/>
      <c r="BY17" s="79"/>
      <c r="BZ17" s="79"/>
      <c r="CA17" s="79"/>
      <c r="CB17" s="81"/>
      <c r="CC17" s="81"/>
      <c r="CD17" s="81"/>
      <c r="CE17" s="82"/>
      <c r="CF17" s="172" t="str">
        <f t="shared" si="6"/>
        <v/>
      </c>
      <c r="CG17" s="172" t="str">
        <f t="shared" si="7"/>
        <v/>
      </c>
      <c r="CH17" s="173">
        <v>0</v>
      </c>
      <c r="CI17" s="174">
        <v>-3</v>
      </c>
      <c r="CJ17" s="174">
        <v>-2</v>
      </c>
      <c r="CK17" s="174">
        <v>2</v>
      </c>
      <c r="CL17" s="174">
        <v>3</v>
      </c>
      <c r="CM17" s="175" t="str">
        <f t="shared" ref="CM17:CM80" si="25">IF(OR(G17&gt;=$F$264,X17="",$F$264=""),"",SUMSQ(H17,X17))</f>
        <v/>
      </c>
      <c r="CN17" s="251" t="str">
        <f t="shared" ref="CN17:CN80" si="26">IF(OR(Y17="",G17&lt;$F$264,$F$264=""),"",SUMSQ(H17/G17,Y17))</f>
        <v/>
      </c>
      <c r="CO17" s="175" t="str">
        <f t="shared" ref="CO17:CO80" si="27">IF(OR(G17&gt;=$F$264,Z17="",$F$264=""),"",Z17*Z17)</f>
        <v/>
      </c>
      <c r="CP17" s="251" t="str">
        <f t="shared" ref="CP17:CP80" si="28">IF(OR(AA17="",G17&lt;$F$264,$F$264=""),"",AA17*AA17)</f>
        <v/>
      </c>
      <c r="CQ17" s="102" t="str">
        <f t="shared" si="8"/>
        <v/>
      </c>
      <c r="CR17" s="100" t="s">
        <v>132</v>
      </c>
      <c r="CS17" s="112"/>
      <c r="CT17" s="112"/>
      <c r="CU17" s="112"/>
      <c r="CV17" s="113"/>
      <c r="CW17" s="113"/>
      <c r="CX17" s="113"/>
      <c r="CY17" s="113"/>
      <c r="CZ17" s="113"/>
    </row>
    <row r="18" spans="1:104" x14ac:dyDescent="0.25">
      <c r="A18" s="137">
        <v>3</v>
      </c>
      <c r="B18" s="128"/>
      <c r="C18" s="129" t="str">
        <f t="shared" si="9"/>
        <v/>
      </c>
      <c r="D18" s="129" t="str">
        <f t="shared" si="10"/>
        <v/>
      </c>
      <c r="E18" s="129" t="str">
        <f t="shared" si="11"/>
        <v/>
      </c>
      <c r="F18" s="138" t="str">
        <f t="shared" si="12"/>
        <v/>
      </c>
      <c r="G18" s="89" t="str">
        <f t="shared" si="13"/>
        <v/>
      </c>
      <c r="H18" s="139" t="str">
        <f t="shared" si="14"/>
        <v/>
      </c>
      <c r="I18" s="140" t="str">
        <f t="shared" si="15"/>
        <v/>
      </c>
      <c r="J18" s="141" t="str">
        <f t="shared" si="0"/>
        <v/>
      </c>
      <c r="K18" s="142">
        <f t="shared" si="1"/>
        <v>1000</v>
      </c>
      <c r="L18" s="143" t="str">
        <f t="shared" si="16"/>
        <v/>
      </c>
      <c r="M18" s="27"/>
      <c r="N18" s="26"/>
      <c r="O18" s="27"/>
      <c r="P18" s="156">
        <f t="shared" si="17"/>
        <v>1000</v>
      </c>
      <c r="Q18" s="29">
        <f t="shared" si="18"/>
        <v>1000</v>
      </c>
      <c r="R18" s="28">
        <f t="shared" si="19"/>
        <v>1000</v>
      </c>
      <c r="S18" s="24">
        <f t="shared" si="20"/>
        <v>1000</v>
      </c>
      <c r="T18" s="158">
        <f t="shared" si="21"/>
        <v>1000</v>
      </c>
      <c r="U18" s="24">
        <f t="shared" si="22"/>
        <v>1000</v>
      </c>
      <c r="V18" s="24">
        <f t="shared" si="23"/>
        <v>1000</v>
      </c>
      <c r="W18" s="24">
        <f t="shared" si="24"/>
        <v>1000</v>
      </c>
      <c r="X18" s="166" t="str">
        <f t="shared" si="2"/>
        <v/>
      </c>
      <c r="Y18" s="141" t="str">
        <f t="shared" si="3"/>
        <v/>
      </c>
      <c r="Z18" s="158" t="str">
        <f t="shared" si="4"/>
        <v/>
      </c>
      <c r="AA18" s="167" t="str">
        <f t="shared" si="5"/>
        <v/>
      </c>
      <c r="AB18" s="168"/>
      <c r="AC18" s="246"/>
      <c r="AD18" s="247"/>
      <c r="AE18" s="247"/>
      <c r="AF18" s="79"/>
      <c r="AG18" s="79"/>
      <c r="AH18" s="80"/>
      <c r="AI18" s="80"/>
      <c r="AJ18" s="79"/>
      <c r="AK18" s="79"/>
      <c r="AL18" s="79"/>
      <c r="AM18" s="79"/>
      <c r="AN18" s="79"/>
      <c r="AO18" s="79"/>
      <c r="AP18" s="79"/>
      <c r="AQ18" s="79"/>
      <c r="AR18" s="79"/>
      <c r="AS18" s="79"/>
      <c r="AT18" s="79"/>
      <c r="AU18" s="79"/>
      <c r="AV18" s="79"/>
      <c r="AW18" s="79"/>
      <c r="AX18" s="79"/>
      <c r="AY18" s="79"/>
      <c r="AZ18" s="79"/>
      <c r="BA18" s="79"/>
      <c r="BB18" s="79"/>
      <c r="BC18" s="79"/>
      <c r="BD18" s="79"/>
      <c r="BE18" s="79"/>
      <c r="BF18" s="79"/>
      <c r="BG18" s="81"/>
      <c r="BH18" s="81"/>
      <c r="BI18" s="79"/>
      <c r="BJ18" s="79"/>
      <c r="BK18" s="79"/>
      <c r="BL18" s="79"/>
      <c r="BM18" s="79"/>
      <c r="BN18" s="79"/>
      <c r="BO18" s="79"/>
      <c r="BP18" s="79"/>
      <c r="BQ18" s="79"/>
      <c r="BR18" s="79"/>
      <c r="BS18" s="79"/>
      <c r="BT18" s="79"/>
      <c r="BU18" s="79"/>
      <c r="BV18" s="79"/>
      <c r="BW18" s="79"/>
      <c r="BX18" s="79"/>
      <c r="BY18" s="79"/>
      <c r="BZ18" s="79"/>
      <c r="CA18" s="79"/>
      <c r="CB18" s="81"/>
      <c r="CC18" s="81"/>
      <c r="CD18" s="81"/>
      <c r="CE18" s="82"/>
      <c r="CF18" s="172" t="str">
        <f t="shared" si="6"/>
        <v/>
      </c>
      <c r="CG18" s="172" t="str">
        <f t="shared" si="7"/>
        <v/>
      </c>
      <c r="CH18" s="173">
        <v>0</v>
      </c>
      <c r="CI18" s="174">
        <v>-3</v>
      </c>
      <c r="CJ18" s="174">
        <v>-2</v>
      </c>
      <c r="CK18" s="174">
        <v>2</v>
      </c>
      <c r="CL18" s="174">
        <v>3</v>
      </c>
      <c r="CM18" s="175" t="str">
        <f t="shared" si="25"/>
        <v/>
      </c>
      <c r="CN18" s="251" t="str">
        <f t="shared" si="26"/>
        <v/>
      </c>
      <c r="CO18" s="175" t="str">
        <f t="shared" si="27"/>
        <v/>
      </c>
      <c r="CP18" s="251" t="str">
        <f t="shared" si="28"/>
        <v/>
      </c>
      <c r="CQ18" s="102" t="str">
        <f t="shared" si="8"/>
        <v/>
      </c>
      <c r="CR18" s="100" t="s">
        <v>132</v>
      </c>
      <c r="CS18" s="112"/>
      <c r="CT18" s="112"/>
      <c r="CU18" s="112"/>
      <c r="CV18" s="113"/>
      <c r="CW18" s="113"/>
      <c r="CX18" s="113"/>
      <c r="CY18" s="113"/>
      <c r="CZ18" s="113"/>
    </row>
    <row r="19" spans="1:104" x14ac:dyDescent="0.25">
      <c r="A19" s="137">
        <v>4</v>
      </c>
      <c r="B19" s="128"/>
      <c r="C19" s="129" t="str">
        <f t="shared" si="9"/>
        <v/>
      </c>
      <c r="D19" s="129" t="str">
        <f t="shared" si="10"/>
        <v/>
      </c>
      <c r="E19" s="129" t="str">
        <f t="shared" si="11"/>
        <v/>
      </c>
      <c r="F19" s="138" t="str">
        <f t="shared" si="12"/>
        <v/>
      </c>
      <c r="G19" s="144" t="str">
        <f t="shared" si="13"/>
        <v/>
      </c>
      <c r="H19" s="139" t="str">
        <f t="shared" si="14"/>
        <v/>
      </c>
      <c r="I19" s="140" t="str">
        <f t="shared" si="15"/>
        <v/>
      </c>
      <c r="J19" s="141" t="str">
        <f t="shared" si="0"/>
        <v/>
      </c>
      <c r="K19" s="142">
        <f t="shared" si="1"/>
        <v>1000</v>
      </c>
      <c r="L19" s="143" t="str">
        <f t="shared" si="16"/>
        <v/>
      </c>
      <c r="M19" s="27"/>
      <c r="N19" s="26"/>
      <c r="O19" s="27"/>
      <c r="P19" s="156">
        <f t="shared" si="17"/>
        <v>1000</v>
      </c>
      <c r="Q19" s="29">
        <f t="shared" si="18"/>
        <v>1000</v>
      </c>
      <c r="R19" s="28">
        <f t="shared" si="19"/>
        <v>1000</v>
      </c>
      <c r="S19" s="24">
        <f t="shared" si="20"/>
        <v>1000</v>
      </c>
      <c r="T19" s="158">
        <f t="shared" si="21"/>
        <v>1000</v>
      </c>
      <c r="U19" s="24">
        <f t="shared" si="22"/>
        <v>1000</v>
      </c>
      <c r="V19" s="24">
        <f t="shared" si="23"/>
        <v>1000</v>
      </c>
      <c r="W19" s="24">
        <f t="shared" si="24"/>
        <v>1000</v>
      </c>
      <c r="X19" s="166" t="str">
        <f t="shared" si="2"/>
        <v/>
      </c>
      <c r="Y19" s="141" t="str">
        <f t="shared" si="3"/>
        <v/>
      </c>
      <c r="Z19" s="158" t="str">
        <f t="shared" si="4"/>
        <v/>
      </c>
      <c r="AA19" s="167" t="str">
        <f t="shared" si="5"/>
        <v/>
      </c>
      <c r="AB19" s="168"/>
      <c r="AC19" s="246"/>
      <c r="AD19" s="247"/>
      <c r="AE19" s="247"/>
      <c r="AF19" s="79"/>
      <c r="AG19" s="79"/>
      <c r="AH19" s="80"/>
      <c r="AI19" s="80"/>
      <c r="AJ19" s="79"/>
      <c r="AK19" s="79"/>
      <c r="AL19" s="79"/>
      <c r="AM19" s="79"/>
      <c r="AN19" s="79"/>
      <c r="AO19" s="79"/>
      <c r="AP19" s="79"/>
      <c r="AQ19" s="79"/>
      <c r="AR19" s="79"/>
      <c r="AS19" s="79"/>
      <c r="AT19" s="79"/>
      <c r="AU19" s="79"/>
      <c r="AV19" s="79"/>
      <c r="AW19" s="79"/>
      <c r="AX19" s="79"/>
      <c r="AY19" s="79"/>
      <c r="AZ19" s="79"/>
      <c r="BA19" s="79"/>
      <c r="BB19" s="79"/>
      <c r="BC19" s="79"/>
      <c r="BD19" s="79"/>
      <c r="BE19" s="79"/>
      <c r="BF19" s="79"/>
      <c r="BG19" s="81"/>
      <c r="BH19" s="81"/>
      <c r="BI19" s="79"/>
      <c r="BJ19" s="79"/>
      <c r="BK19" s="79"/>
      <c r="BL19" s="79"/>
      <c r="BM19" s="79"/>
      <c r="BN19" s="79"/>
      <c r="BO19" s="79"/>
      <c r="BP19" s="79"/>
      <c r="BQ19" s="79"/>
      <c r="BR19" s="79"/>
      <c r="BS19" s="79"/>
      <c r="BT19" s="79"/>
      <c r="BU19" s="79"/>
      <c r="BV19" s="79"/>
      <c r="BW19" s="79"/>
      <c r="BX19" s="79"/>
      <c r="BY19" s="79"/>
      <c r="BZ19" s="79"/>
      <c r="CA19" s="79"/>
      <c r="CB19" s="81"/>
      <c r="CC19" s="81"/>
      <c r="CD19" s="81"/>
      <c r="CE19" s="82"/>
      <c r="CF19" s="172" t="str">
        <f t="shared" si="6"/>
        <v/>
      </c>
      <c r="CG19" s="172" t="str">
        <f t="shared" si="7"/>
        <v/>
      </c>
      <c r="CH19" s="173">
        <v>0</v>
      </c>
      <c r="CI19" s="174">
        <v>-3</v>
      </c>
      <c r="CJ19" s="174">
        <v>-2</v>
      </c>
      <c r="CK19" s="174">
        <v>2</v>
      </c>
      <c r="CL19" s="174">
        <v>3</v>
      </c>
      <c r="CM19" s="175" t="str">
        <f t="shared" si="25"/>
        <v/>
      </c>
      <c r="CN19" s="251" t="str">
        <f t="shared" si="26"/>
        <v/>
      </c>
      <c r="CO19" s="175" t="str">
        <f t="shared" si="27"/>
        <v/>
      </c>
      <c r="CP19" s="251" t="str">
        <f t="shared" si="28"/>
        <v/>
      </c>
      <c r="CQ19" s="102" t="str">
        <f t="shared" si="8"/>
        <v/>
      </c>
      <c r="CR19" s="100" t="s">
        <v>132</v>
      </c>
      <c r="CS19" s="112"/>
      <c r="CT19" s="112"/>
      <c r="CU19" s="112"/>
      <c r="CV19" s="113"/>
      <c r="CW19" s="113"/>
      <c r="CX19" s="113"/>
      <c r="CY19" s="113"/>
      <c r="CZ19" s="113"/>
    </row>
    <row r="20" spans="1:104" x14ac:dyDescent="0.25">
      <c r="A20" s="137">
        <v>5</v>
      </c>
      <c r="B20" s="128"/>
      <c r="C20" s="129" t="str">
        <f t="shared" si="9"/>
        <v/>
      </c>
      <c r="D20" s="129" t="str">
        <f t="shared" si="10"/>
        <v/>
      </c>
      <c r="E20" s="129" t="str">
        <f t="shared" si="11"/>
        <v/>
      </c>
      <c r="F20" s="138" t="str">
        <f t="shared" si="12"/>
        <v/>
      </c>
      <c r="G20" s="89" t="str">
        <f t="shared" si="13"/>
        <v/>
      </c>
      <c r="H20" s="139" t="str">
        <f t="shared" si="14"/>
        <v/>
      </c>
      <c r="I20" s="140" t="str">
        <f t="shared" si="15"/>
        <v/>
      </c>
      <c r="J20" s="141" t="str">
        <f t="shared" si="0"/>
        <v/>
      </c>
      <c r="K20" s="142">
        <f t="shared" si="1"/>
        <v>1000</v>
      </c>
      <c r="L20" s="143" t="str">
        <f t="shared" si="16"/>
        <v/>
      </c>
      <c r="M20" s="27"/>
      <c r="N20" s="26"/>
      <c r="O20" s="27"/>
      <c r="P20" s="156">
        <f t="shared" si="17"/>
        <v>1000</v>
      </c>
      <c r="Q20" s="29">
        <f t="shared" si="18"/>
        <v>1000</v>
      </c>
      <c r="R20" s="28">
        <f t="shared" si="19"/>
        <v>1000</v>
      </c>
      <c r="S20" s="24">
        <f t="shared" si="20"/>
        <v>1000</v>
      </c>
      <c r="T20" s="158">
        <f t="shared" si="21"/>
        <v>1000</v>
      </c>
      <c r="U20" s="24">
        <f t="shared" si="22"/>
        <v>1000</v>
      </c>
      <c r="V20" s="24">
        <f t="shared" si="23"/>
        <v>1000</v>
      </c>
      <c r="W20" s="24">
        <f t="shared" si="24"/>
        <v>1000</v>
      </c>
      <c r="X20" s="166" t="str">
        <f t="shared" si="2"/>
        <v/>
      </c>
      <c r="Y20" s="141" t="str">
        <f t="shared" si="3"/>
        <v/>
      </c>
      <c r="Z20" s="158" t="str">
        <f t="shared" si="4"/>
        <v/>
      </c>
      <c r="AA20" s="167" t="str">
        <f t="shared" si="5"/>
        <v/>
      </c>
      <c r="AB20" s="168"/>
      <c r="AC20" s="246"/>
      <c r="AD20" s="247"/>
      <c r="AE20" s="247"/>
      <c r="AF20" s="79"/>
      <c r="AG20" s="79"/>
      <c r="AH20" s="80"/>
      <c r="AI20" s="80"/>
      <c r="AJ20" s="79"/>
      <c r="AK20" s="79"/>
      <c r="AL20" s="79"/>
      <c r="AM20" s="79"/>
      <c r="AN20" s="79"/>
      <c r="AO20" s="79"/>
      <c r="AP20" s="79"/>
      <c r="AQ20" s="79"/>
      <c r="AR20" s="79"/>
      <c r="AS20" s="79"/>
      <c r="AT20" s="79"/>
      <c r="AU20" s="79"/>
      <c r="AV20" s="79"/>
      <c r="AW20" s="79"/>
      <c r="AX20" s="79"/>
      <c r="AY20" s="79"/>
      <c r="AZ20" s="79"/>
      <c r="BA20" s="79"/>
      <c r="BB20" s="79"/>
      <c r="BC20" s="79"/>
      <c r="BD20" s="79"/>
      <c r="BE20" s="79"/>
      <c r="BF20" s="79"/>
      <c r="BG20" s="81"/>
      <c r="BH20" s="81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9"/>
      <c r="BU20" s="79"/>
      <c r="BV20" s="79"/>
      <c r="BW20" s="79"/>
      <c r="BX20" s="79"/>
      <c r="BY20" s="79"/>
      <c r="BZ20" s="79"/>
      <c r="CA20" s="79"/>
      <c r="CB20" s="81"/>
      <c r="CC20" s="81"/>
      <c r="CD20" s="81"/>
      <c r="CE20" s="82"/>
      <c r="CF20" s="172" t="str">
        <f t="shared" si="6"/>
        <v/>
      </c>
      <c r="CG20" s="172" t="str">
        <f t="shared" si="7"/>
        <v/>
      </c>
      <c r="CH20" s="173">
        <v>0</v>
      </c>
      <c r="CI20" s="174">
        <v>-3</v>
      </c>
      <c r="CJ20" s="174">
        <v>-2</v>
      </c>
      <c r="CK20" s="174">
        <v>2</v>
      </c>
      <c r="CL20" s="174">
        <v>3</v>
      </c>
      <c r="CM20" s="175" t="str">
        <f t="shared" si="25"/>
        <v/>
      </c>
      <c r="CN20" s="251" t="str">
        <f t="shared" si="26"/>
        <v/>
      </c>
      <c r="CO20" s="175" t="str">
        <f t="shared" si="27"/>
        <v/>
      </c>
      <c r="CP20" s="251" t="str">
        <f t="shared" si="28"/>
        <v/>
      </c>
      <c r="CQ20" s="102" t="str">
        <f t="shared" si="8"/>
        <v/>
      </c>
      <c r="CR20" s="100" t="s">
        <v>132</v>
      </c>
      <c r="CS20" s="112"/>
      <c r="CT20" s="112"/>
      <c r="CU20" s="112"/>
      <c r="CV20" s="113"/>
      <c r="CW20" s="113"/>
      <c r="CX20" s="113"/>
      <c r="CY20" s="113"/>
      <c r="CZ20" s="113"/>
    </row>
    <row r="21" spans="1:104" x14ac:dyDescent="0.25">
      <c r="A21" s="137">
        <v>6</v>
      </c>
      <c r="B21" s="128"/>
      <c r="C21" s="129" t="str">
        <f t="shared" si="9"/>
        <v/>
      </c>
      <c r="D21" s="129" t="str">
        <f t="shared" si="10"/>
        <v/>
      </c>
      <c r="E21" s="129" t="str">
        <f t="shared" si="11"/>
        <v/>
      </c>
      <c r="F21" s="138" t="str">
        <f t="shared" si="12"/>
        <v/>
      </c>
      <c r="G21" s="89" t="str">
        <f t="shared" si="13"/>
        <v/>
      </c>
      <c r="H21" s="139" t="str">
        <f t="shared" si="14"/>
        <v/>
      </c>
      <c r="I21" s="140" t="str">
        <f t="shared" si="15"/>
        <v/>
      </c>
      <c r="J21" s="141" t="str">
        <f t="shared" si="0"/>
        <v/>
      </c>
      <c r="K21" s="142">
        <f t="shared" si="1"/>
        <v>1000</v>
      </c>
      <c r="L21" s="143" t="str">
        <f t="shared" si="16"/>
        <v/>
      </c>
      <c r="M21" s="27"/>
      <c r="N21" s="26"/>
      <c r="O21" s="27"/>
      <c r="P21" s="156">
        <f t="shared" si="17"/>
        <v>1000</v>
      </c>
      <c r="Q21" s="29">
        <f t="shared" si="18"/>
        <v>1000</v>
      </c>
      <c r="R21" s="28">
        <f t="shared" si="19"/>
        <v>1000</v>
      </c>
      <c r="S21" s="24">
        <f t="shared" si="20"/>
        <v>1000</v>
      </c>
      <c r="T21" s="158">
        <f t="shared" si="21"/>
        <v>1000</v>
      </c>
      <c r="U21" s="24">
        <f t="shared" si="22"/>
        <v>1000</v>
      </c>
      <c r="V21" s="24">
        <f t="shared" si="23"/>
        <v>1000</v>
      </c>
      <c r="W21" s="24">
        <f t="shared" si="24"/>
        <v>1000</v>
      </c>
      <c r="X21" s="166" t="str">
        <f t="shared" si="2"/>
        <v/>
      </c>
      <c r="Y21" s="141" t="str">
        <f t="shared" si="3"/>
        <v/>
      </c>
      <c r="Z21" s="158" t="str">
        <f t="shared" si="4"/>
        <v/>
      </c>
      <c r="AA21" s="167" t="str">
        <f t="shared" si="5"/>
        <v/>
      </c>
      <c r="AB21" s="168"/>
      <c r="AC21" s="246"/>
      <c r="AD21" s="247"/>
      <c r="AE21" s="247"/>
      <c r="AF21" s="79"/>
      <c r="AG21" s="79"/>
      <c r="AH21" s="80"/>
      <c r="AI21" s="80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79"/>
      <c r="BB21" s="79"/>
      <c r="BC21" s="79"/>
      <c r="BD21" s="79"/>
      <c r="BE21" s="79"/>
      <c r="BF21" s="79"/>
      <c r="BG21" s="81"/>
      <c r="BH21" s="81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9"/>
      <c r="BU21" s="79"/>
      <c r="BV21" s="79"/>
      <c r="BW21" s="79"/>
      <c r="BX21" s="79"/>
      <c r="BY21" s="79"/>
      <c r="BZ21" s="79"/>
      <c r="CA21" s="79"/>
      <c r="CB21" s="81"/>
      <c r="CC21" s="81"/>
      <c r="CD21" s="81"/>
      <c r="CE21" s="82"/>
      <c r="CF21" s="172" t="str">
        <f t="shared" si="6"/>
        <v/>
      </c>
      <c r="CG21" s="172" t="str">
        <f t="shared" si="7"/>
        <v/>
      </c>
      <c r="CH21" s="173">
        <v>0</v>
      </c>
      <c r="CI21" s="174">
        <v>-3</v>
      </c>
      <c r="CJ21" s="174">
        <v>-2</v>
      </c>
      <c r="CK21" s="174">
        <v>2</v>
      </c>
      <c r="CL21" s="174">
        <v>3</v>
      </c>
      <c r="CM21" s="175" t="str">
        <f t="shared" si="25"/>
        <v/>
      </c>
      <c r="CN21" s="251" t="str">
        <f t="shared" si="26"/>
        <v/>
      </c>
      <c r="CO21" s="175" t="str">
        <f t="shared" si="27"/>
        <v/>
      </c>
      <c r="CP21" s="251" t="str">
        <f t="shared" si="28"/>
        <v/>
      </c>
      <c r="CQ21" s="102" t="str">
        <f t="shared" si="8"/>
        <v/>
      </c>
      <c r="CR21" s="100" t="s">
        <v>132</v>
      </c>
      <c r="CS21" s="112"/>
      <c r="CT21" s="112"/>
      <c r="CU21" s="112"/>
      <c r="CV21" s="113"/>
      <c r="CW21" s="113"/>
      <c r="CX21" s="113"/>
      <c r="CY21" s="113"/>
      <c r="CZ21" s="113"/>
    </row>
    <row r="22" spans="1:104" x14ac:dyDescent="0.25">
      <c r="A22" s="137">
        <v>7</v>
      </c>
      <c r="B22" s="128"/>
      <c r="C22" s="129" t="str">
        <f t="shared" si="9"/>
        <v/>
      </c>
      <c r="D22" s="129" t="str">
        <f t="shared" si="10"/>
        <v/>
      </c>
      <c r="E22" s="129" t="str">
        <f t="shared" si="11"/>
        <v/>
      </c>
      <c r="F22" s="138" t="str">
        <f t="shared" si="12"/>
        <v/>
      </c>
      <c r="G22" s="89" t="str">
        <f t="shared" si="13"/>
        <v/>
      </c>
      <c r="H22" s="139" t="str">
        <f t="shared" si="14"/>
        <v/>
      </c>
      <c r="I22" s="140" t="str">
        <f t="shared" si="15"/>
        <v/>
      </c>
      <c r="J22" s="141" t="str">
        <f t="shared" si="0"/>
        <v/>
      </c>
      <c r="K22" s="142">
        <f t="shared" si="1"/>
        <v>1000</v>
      </c>
      <c r="L22" s="143" t="str">
        <f t="shared" si="16"/>
        <v/>
      </c>
      <c r="M22" s="27"/>
      <c r="N22" s="26"/>
      <c r="O22" s="27"/>
      <c r="P22" s="156">
        <f t="shared" si="17"/>
        <v>1000</v>
      </c>
      <c r="Q22" s="29">
        <f t="shared" si="18"/>
        <v>1000</v>
      </c>
      <c r="R22" s="28">
        <f t="shared" si="19"/>
        <v>1000</v>
      </c>
      <c r="S22" s="24">
        <f t="shared" si="20"/>
        <v>1000</v>
      </c>
      <c r="T22" s="158">
        <f t="shared" si="21"/>
        <v>1000</v>
      </c>
      <c r="U22" s="24">
        <f t="shared" si="22"/>
        <v>1000</v>
      </c>
      <c r="V22" s="24">
        <f t="shared" si="23"/>
        <v>1000</v>
      </c>
      <c r="W22" s="24">
        <f t="shared" si="24"/>
        <v>1000</v>
      </c>
      <c r="X22" s="166" t="str">
        <f t="shared" si="2"/>
        <v/>
      </c>
      <c r="Y22" s="141" t="str">
        <f t="shared" si="3"/>
        <v/>
      </c>
      <c r="Z22" s="158" t="str">
        <f t="shared" si="4"/>
        <v/>
      </c>
      <c r="AA22" s="167" t="str">
        <f t="shared" si="5"/>
        <v/>
      </c>
      <c r="AB22" s="168"/>
      <c r="AC22" s="246"/>
      <c r="AD22" s="247"/>
      <c r="AE22" s="247"/>
      <c r="AF22" s="79"/>
      <c r="AG22" s="79"/>
      <c r="AH22" s="80"/>
      <c r="AI22" s="80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79"/>
      <c r="BB22" s="79"/>
      <c r="BC22" s="79"/>
      <c r="BD22" s="79"/>
      <c r="BE22" s="79"/>
      <c r="BF22" s="79"/>
      <c r="BG22" s="81"/>
      <c r="BH22" s="81"/>
      <c r="BI22" s="79"/>
      <c r="BJ22" s="79"/>
      <c r="BK22" s="79"/>
      <c r="BL22" s="79"/>
      <c r="BM22" s="79"/>
      <c r="BN22" s="79"/>
      <c r="BO22" s="79"/>
      <c r="BP22" s="79"/>
      <c r="BQ22" s="79"/>
      <c r="BR22" s="79"/>
      <c r="BS22" s="79"/>
      <c r="BT22" s="79"/>
      <c r="BU22" s="79"/>
      <c r="BV22" s="79"/>
      <c r="BW22" s="79"/>
      <c r="BX22" s="79"/>
      <c r="BY22" s="79"/>
      <c r="BZ22" s="79"/>
      <c r="CA22" s="79"/>
      <c r="CB22" s="81"/>
      <c r="CC22" s="81"/>
      <c r="CD22" s="81"/>
      <c r="CE22" s="82"/>
      <c r="CF22" s="172" t="str">
        <f t="shared" si="6"/>
        <v/>
      </c>
      <c r="CG22" s="172" t="str">
        <f t="shared" si="7"/>
        <v/>
      </c>
      <c r="CH22" s="173">
        <v>0</v>
      </c>
      <c r="CI22" s="174">
        <v>-3</v>
      </c>
      <c r="CJ22" s="174">
        <v>-2</v>
      </c>
      <c r="CK22" s="174">
        <v>2</v>
      </c>
      <c r="CL22" s="174">
        <v>3</v>
      </c>
      <c r="CM22" s="175" t="str">
        <f t="shared" si="25"/>
        <v/>
      </c>
      <c r="CN22" s="251" t="str">
        <f t="shared" si="26"/>
        <v/>
      </c>
      <c r="CO22" s="175" t="str">
        <f t="shared" si="27"/>
        <v/>
      </c>
      <c r="CP22" s="251" t="str">
        <f t="shared" si="28"/>
        <v/>
      </c>
      <c r="CQ22" s="102" t="str">
        <f t="shared" si="8"/>
        <v/>
      </c>
      <c r="CR22" s="100" t="s">
        <v>132</v>
      </c>
      <c r="CS22" s="112"/>
      <c r="CT22" s="112"/>
      <c r="CU22" s="112"/>
      <c r="CV22" s="113"/>
      <c r="CW22" s="113"/>
      <c r="CX22" s="113"/>
      <c r="CY22" s="113"/>
      <c r="CZ22" s="113"/>
    </row>
    <row r="23" spans="1:104" x14ac:dyDescent="0.25">
      <c r="A23" s="137">
        <v>8</v>
      </c>
      <c r="B23" s="128"/>
      <c r="C23" s="129" t="str">
        <f t="shared" si="9"/>
        <v/>
      </c>
      <c r="D23" s="129" t="str">
        <f t="shared" si="10"/>
        <v/>
      </c>
      <c r="E23" s="129" t="str">
        <f t="shared" si="11"/>
        <v/>
      </c>
      <c r="F23" s="138" t="str">
        <f t="shared" si="12"/>
        <v/>
      </c>
      <c r="G23" s="89" t="str">
        <f t="shared" si="13"/>
        <v/>
      </c>
      <c r="H23" s="139" t="str">
        <f t="shared" si="14"/>
        <v/>
      </c>
      <c r="I23" s="140" t="str">
        <f t="shared" si="15"/>
        <v/>
      </c>
      <c r="J23" s="141" t="str">
        <f t="shared" si="0"/>
        <v/>
      </c>
      <c r="K23" s="142">
        <f t="shared" si="1"/>
        <v>1000</v>
      </c>
      <c r="L23" s="143" t="str">
        <f t="shared" si="16"/>
        <v/>
      </c>
      <c r="M23" s="27"/>
      <c r="N23" s="26"/>
      <c r="O23" s="27"/>
      <c r="P23" s="156">
        <f t="shared" si="17"/>
        <v>1000</v>
      </c>
      <c r="Q23" s="29">
        <f t="shared" si="18"/>
        <v>1000</v>
      </c>
      <c r="R23" s="28">
        <f t="shared" si="19"/>
        <v>1000</v>
      </c>
      <c r="S23" s="24">
        <f t="shared" si="20"/>
        <v>1000</v>
      </c>
      <c r="T23" s="158">
        <f t="shared" si="21"/>
        <v>1000</v>
      </c>
      <c r="U23" s="24">
        <f t="shared" si="22"/>
        <v>1000</v>
      </c>
      <c r="V23" s="24">
        <f t="shared" si="23"/>
        <v>1000</v>
      </c>
      <c r="W23" s="24">
        <f t="shared" si="24"/>
        <v>1000</v>
      </c>
      <c r="X23" s="166" t="str">
        <f t="shared" si="2"/>
        <v/>
      </c>
      <c r="Y23" s="141" t="str">
        <f t="shared" si="3"/>
        <v/>
      </c>
      <c r="Z23" s="158" t="str">
        <f t="shared" si="4"/>
        <v/>
      </c>
      <c r="AA23" s="167" t="str">
        <f t="shared" si="5"/>
        <v/>
      </c>
      <c r="AB23" s="168"/>
      <c r="AC23" s="246"/>
      <c r="AD23" s="247"/>
      <c r="AE23" s="247"/>
      <c r="AF23" s="79"/>
      <c r="AG23" s="79"/>
      <c r="AH23" s="80"/>
      <c r="AI23" s="80"/>
      <c r="AJ23" s="79"/>
      <c r="AK23" s="79"/>
      <c r="AL23" s="79"/>
      <c r="AM23" s="79"/>
      <c r="AN23" s="79"/>
      <c r="AO23" s="79"/>
      <c r="AP23" s="79"/>
      <c r="AQ23" s="79"/>
      <c r="AR23" s="79"/>
      <c r="AS23" s="79"/>
      <c r="AT23" s="79"/>
      <c r="AU23" s="79"/>
      <c r="AV23" s="79"/>
      <c r="AW23" s="79"/>
      <c r="AX23" s="79"/>
      <c r="AY23" s="79"/>
      <c r="AZ23" s="79"/>
      <c r="BA23" s="79"/>
      <c r="BB23" s="79"/>
      <c r="BC23" s="79"/>
      <c r="BD23" s="79"/>
      <c r="BE23" s="79"/>
      <c r="BF23" s="79"/>
      <c r="BG23" s="81"/>
      <c r="BH23" s="81"/>
      <c r="BI23" s="79"/>
      <c r="BJ23" s="79"/>
      <c r="BK23" s="79"/>
      <c r="BL23" s="79"/>
      <c r="BM23" s="79"/>
      <c r="BN23" s="79"/>
      <c r="BO23" s="79"/>
      <c r="BP23" s="79"/>
      <c r="BQ23" s="79"/>
      <c r="BR23" s="79"/>
      <c r="BS23" s="79"/>
      <c r="BT23" s="79"/>
      <c r="BU23" s="79"/>
      <c r="BV23" s="79"/>
      <c r="BW23" s="79"/>
      <c r="BX23" s="79"/>
      <c r="BY23" s="79"/>
      <c r="BZ23" s="79"/>
      <c r="CA23" s="79"/>
      <c r="CB23" s="81"/>
      <c r="CC23" s="81"/>
      <c r="CD23" s="81"/>
      <c r="CE23" s="82"/>
      <c r="CF23" s="172" t="str">
        <f t="shared" si="6"/>
        <v/>
      </c>
      <c r="CG23" s="172" t="str">
        <f t="shared" si="7"/>
        <v/>
      </c>
      <c r="CH23" s="173">
        <v>0</v>
      </c>
      <c r="CI23" s="174">
        <v>-3</v>
      </c>
      <c r="CJ23" s="174">
        <v>-2</v>
      </c>
      <c r="CK23" s="174">
        <v>2</v>
      </c>
      <c r="CL23" s="174">
        <v>3</v>
      </c>
      <c r="CM23" s="175" t="str">
        <f t="shared" si="25"/>
        <v/>
      </c>
      <c r="CN23" s="251" t="str">
        <f t="shared" si="26"/>
        <v/>
      </c>
      <c r="CO23" s="175"/>
      <c r="CP23" s="251" t="str">
        <f t="shared" si="28"/>
        <v/>
      </c>
      <c r="CQ23" s="102" t="str">
        <f t="shared" si="8"/>
        <v/>
      </c>
      <c r="CR23" s="100" t="s">
        <v>132</v>
      </c>
      <c r="CS23" s="112"/>
      <c r="CT23" s="112"/>
      <c r="CU23" s="112"/>
      <c r="CV23" s="113"/>
      <c r="CW23" s="113"/>
      <c r="CX23" s="113"/>
      <c r="CY23" s="113"/>
      <c r="CZ23" s="113"/>
    </row>
    <row r="24" spans="1:104" x14ac:dyDescent="0.25">
      <c r="A24" s="137">
        <v>9</v>
      </c>
      <c r="B24" s="128"/>
      <c r="C24" s="129" t="str">
        <f t="shared" si="9"/>
        <v/>
      </c>
      <c r="D24" s="129" t="str">
        <f t="shared" si="10"/>
        <v/>
      </c>
      <c r="E24" s="129" t="str">
        <f t="shared" si="11"/>
        <v/>
      </c>
      <c r="F24" s="138" t="str">
        <f t="shared" si="12"/>
        <v/>
      </c>
      <c r="G24" s="89" t="str">
        <f t="shared" si="13"/>
        <v/>
      </c>
      <c r="H24" s="139" t="str">
        <f t="shared" si="14"/>
        <v/>
      </c>
      <c r="I24" s="140" t="str">
        <f t="shared" si="15"/>
        <v/>
      </c>
      <c r="J24" s="141" t="str">
        <f t="shared" si="0"/>
        <v/>
      </c>
      <c r="K24" s="142">
        <f>IF(COUNT(L24:O24)=0,1000,(SUM(L24:O24)/COUNT(L24:O24)-G24)/I24)</f>
        <v>1000</v>
      </c>
      <c r="L24" s="143" t="str">
        <f t="shared" si="16"/>
        <v/>
      </c>
      <c r="M24" s="26"/>
      <c r="N24" s="26"/>
      <c r="O24" s="26"/>
      <c r="P24" s="156">
        <f t="shared" si="17"/>
        <v>1000</v>
      </c>
      <c r="Q24" s="29">
        <f t="shared" si="18"/>
        <v>1000</v>
      </c>
      <c r="R24" s="28">
        <f t="shared" si="19"/>
        <v>1000</v>
      </c>
      <c r="S24" s="24">
        <f t="shared" si="20"/>
        <v>1000</v>
      </c>
      <c r="T24" s="158">
        <f t="shared" si="21"/>
        <v>1000</v>
      </c>
      <c r="U24" s="24">
        <f t="shared" si="22"/>
        <v>1000</v>
      </c>
      <c r="V24" s="24">
        <f t="shared" si="23"/>
        <v>1000</v>
      </c>
      <c r="W24" s="24">
        <f t="shared" si="24"/>
        <v>1000</v>
      </c>
      <c r="X24" s="166" t="str">
        <f t="shared" si="2"/>
        <v/>
      </c>
      <c r="Y24" s="141" t="str">
        <f t="shared" si="3"/>
        <v/>
      </c>
      <c r="Z24" s="158" t="str">
        <f t="shared" si="4"/>
        <v/>
      </c>
      <c r="AA24" s="167" t="str">
        <f t="shared" si="5"/>
        <v/>
      </c>
      <c r="AB24" s="168"/>
      <c r="AC24" s="246"/>
      <c r="AD24" s="247"/>
      <c r="AE24" s="247"/>
      <c r="AF24" s="79"/>
      <c r="AG24" s="79"/>
      <c r="AH24" s="80"/>
      <c r="AI24" s="80"/>
      <c r="AJ24" s="79"/>
      <c r="AK24" s="79"/>
      <c r="AL24" s="79"/>
      <c r="AM24" s="79"/>
      <c r="AN24" s="79"/>
      <c r="AO24" s="79"/>
      <c r="AP24" s="79"/>
      <c r="AQ24" s="79"/>
      <c r="AR24" s="79"/>
      <c r="AS24" s="79"/>
      <c r="AT24" s="79"/>
      <c r="AU24" s="79"/>
      <c r="AV24" s="79"/>
      <c r="AW24" s="79"/>
      <c r="AX24" s="79"/>
      <c r="AY24" s="79"/>
      <c r="AZ24" s="79"/>
      <c r="BA24" s="79"/>
      <c r="BB24" s="79"/>
      <c r="BC24" s="79"/>
      <c r="BD24" s="79"/>
      <c r="BE24" s="79"/>
      <c r="BF24" s="79"/>
      <c r="BG24" s="81"/>
      <c r="BH24" s="81"/>
      <c r="BI24" s="79"/>
      <c r="BJ24" s="79"/>
      <c r="BK24" s="79"/>
      <c r="BL24" s="79"/>
      <c r="BM24" s="79"/>
      <c r="BN24" s="79"/>
      <c r="BO24" s="79"/>
      <c r="BP24" s="79"/>
      <c r="BQ24" s="79"/>
      <c r="BR24" s="79"/>
      <c r="BS24" s="79"/>
      <c r="BT24" s="79"/>
      <c r="BU24" s="79"/>
      <c r="BV24" s="79"/>
      <c r="BW24" s="79"/>
      <c r="BX24" s="79"/>
      <c r="BY24" s="79"/>
      <c r="BZ24" s="79"/>
      <c r="CA24" s="79"/>
      <c r="CB24" s="81"/>
      <c r="CC24" s="81"/>
      <c r="CD24" s="81"/>
      <c r="CE24" s="82"/>
      <c r="CF24" s="172" t="str">
        <f t="shared" si="6"/>
        <v/>
      </c>
      <c r="CG24" s="172" t="str">
        <f t="shared" si="7"/>
        <v/>
      </c>
      <c r="CH24" s="173">
        <v>0</v>
      </c>
      <c r="CI24" s="174">
        <v>-3</v>
      </c>
      <c r="CJ24" s="174">
        <v>-2</v>
      </c>
      <c r="CK24" s="174">
        <v>2</v>
      </c>
      <c r="CL24" s="174">
        <v>3</v>
      </c>
      <c r="CM24" s="175" t="str">
        <f t="shared" si="25"/>
        <v/>
      </c>
      <c r="CN24" s="251" t="str">
        <f t="shared" si="26"/>
        <v/>
      </c>
      <c r="CO24" s="175" t="str">
        <f t="shared" si="27"/>
        <v/>
      </c>
      <c r="CP24" s="251" t="str">
        <f t="shared" si="28"/>
        <v/>
      </c>
      <c r="CQ24" s="102" t="str">
        <f t="shared" si="8"/>
        <v/>
      </c>
      <c r="CR24" s="100" t="s">
        <v>132</v>
      </c>
      <c r="CS24" s="112"/>
      <c r="CT24" s="112"/>
      <c r="CU24" s="112"/>
      <c r="CV24" s="113"/>
      <c r="CW24" s="113"/>
      <c r="CX24" s="113"/>
      <c r="CY24" s="113"/>
      <c r="CZ24" s="113"/>
    </row>
    <row r="25" spans="1:104" x14ac:dyDescent="0.25">
      <c r="A25" s="137">
        <v>10</v>
      </c>
      <c r="B25" s="128"/>
      <c r="C25" s="129" t="str">
        <f t="shared" si="9"/>
        <v/>
      </c>
      <c r="D25" s="129" t="str">
        <f t="shared" si="10"/>
        <v/>
      </c>
      <c r="E25" s="129" t="str">
        <f t="shared" si="11"/>
        <v/>
      </c>
      <c r="F25" s="138" t="str">
        <f t="shared" si="12"/>
        <v/>
      </c>
      <c r="G25" s="89" t="str">
        <f t="shared" si="13"/>
        <v/>
      </c>
      <c r="H25" s="139" t="str">
        <f t="shared" si="14"/>
        <v/>
      </c>
      <c r="I25" s="140" t="str">
        <f t="shared" si="15"/>
        <v/>
      </c>
      <c r="J25" s="141" t="str">
        <f t="shared" si="0"/>
        <v/>
      </c>
      <c r="K25" s="142">
        <f t="shared" si="1"/>
        <v>1000</v>
      </c>
      <c r="L25" s="143" t="str">
        <f t="shared" si="16"/>
        <v/>
      </c>
      <c r="M25" s="27"/>
      <c r="N25" s="26"/>
      <c r="O25" s="27"/>
      <c r="P25" s="156">
        <f t="shared" si="17"/>
        <v>1000</v>
      </c>
      <c r="Q25" s="29">
        <f t="shared" si="18"/>
        <v>1000</v>
      </c>
      <c r="R25" s="28">
        <f t="shared" si="19"/>
        <v>1000</v>
      </c>
      <c r="S25" s="24">
        <f t="shared" si="20"/>
        <v>1000</v>
      </c>
      <c r="T25" s="158">
        <f t="shared" si="21"/>
        <v>1000</v>
      </c>
      <c r="U25" s="24">
        <f t="shared" si="22"/>
        <v>1000</v>
      </c>
      <c r="V25" s="24">
        <f t="shared" si="23"/>
        <v>1000</v>
      </c>
      <c r="W25" s="24">
        <f t="shared" si="24"/>
        <v>1000</v>
      </c>
      <c r="X25" s="166" t="str">
        <f t="shared" si="2"/>
        <v/>
      </c>
      <c r="Y25" s="141" t="str">
        <f t="shared" si="3"/>
        <v/>
      </c>
      <c r="Z25" s="158" t="str">
        <f t="shared" si="4"/>
        <v/>
      </c>
      <c r="AA25" s="167" t="str">
        <f t="shared" si="5"/>
        <v/>
      </c>
      <c r="AB25" s="168"/>
      <c r="AC25" s="246"/>
      <c r="AD25" s="247"/>
      <c r="AE25" s="247"/>
      <c r="AF25" s="79"/>
      <c r="AG25" s="79"/>
      <c r="AH25" s="80"/>
      <c r="AI25" s="80"/>
      <c r="AJ25" s="79"/>
      <c r="AK25" s="79"/>
      <c r="AL25" s="79"/>
      <c r="AM25" s="79"/>
      <c r="AN25" s="79"/>
      <c r="AO25" s="79"/>
      <c r="AP25" s="79"/>
      <c r="AQ25" s="79"/>
      <c r="AR25" s="79"/>
      <c r="AS25" s="79"/>
      <c r="AT25" s="79"/>
      <c r="AU25" s="79"/>
      <c r="AV25" s="79"/>
      <c r="AW25" s="79"/>
      <c r="AX25" s="79"/>
      <c r="AY25" s="79"/>
      <c r="AZ25" s="79"/>
      <c r="BA25" s="79"/>
      <c r="BB25" s="79"/>
      <c r="BC25" s="79"/>
      <c r="BD25" s="79"/>
      <c r="BE25" s="79"/>
      <c r="BF25" s="79"/>
      <c r="BG25" s="81"/>
      <c r="BH25" s="81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9"/>
      <c r="BU25" s="79"/>
      <c r="BV25" s="79"/>
      <c r="BW25" s="79"/>
      <c r="BX25" s="79"/>
      <c r="BY25" s="79"/>
      <c r="BZ25" s="79"/>
      <c r="CA25" s="79"/>
      <c r="CB25" s="81"/>
      <c r="CC25" s="81"/>
      <c r="CD25" s="81"/>
      <c r="CE25" s="82"/>
      <c r="CF25" s="172" t="str">
        <f t="shared" si="6"/>
        <v/>
      </c>
      <c r="CG25" s="172" t="str">
        <f t="shared" si="7"/>
        <v/>
      </c>
      <c r="CH25" s="173">
        <v>0</v>
      </c>
      <c r="CI25" s="174">
        <v>-3</v>
      </c>
      <c r="CJ25" s="174">
        <v>-2</v>
      </c>
      <c r="CK25" s="174">
        <v>2</v>
      </c>
      <c r="CL25" s="174">
        <v>3</v>
      </c>
      <c r="CM25" s="175" t="str">
        <f t="shared" si="25"/>
        <v/>
      </c>
      <c r="CN25" s="251" t="str">
        <f t="shared" si="26"/>
        <v/>
      </c>
      <c r="CO25" s="175" t="str">
        <f t="shared" si="27"/>
        <v/>
      </c>
      <c r="CP25" s="251" t="str">
        <f t="shared" si="28"/>
        <v/>
      </c>
      <c r="CQ25" s="102" t="str">
        <f t="shared" si="8"/>
        <v/>
      </c>
      <c r="CR25" s="100" t="s">
        <v>132</v>
      </c>
      <c r="CS25" s="112"/>
      <c r="CT25" s="112"/>
      <c r="CU25" s="112"/>
      <c r="CV25" s="113"/>
      <c r="CW25" s="113"/>
      <c r="CX25" s="113"/>
      <c r="CY25" s="113"/>
      <c r="CZ25" s="113"/>
    </row>
    <row r="26" spans="1:104" x14ac:dyDescent="0.25">
      <c r="A26" s="137">
        <v>11</v>
      </c>
      <c r="B26" s="128"/>
      <c r="C26" s="129" t="str">
        <f t="shared" si="9"/>
        <v/>
      </c>
      <c r="D26" s="129" t="str">
        <f t="shared" si="10"/>
        <v/>
      </c>
      <c r="E26" s="129" t="str">
        <f t="shared" si="11"/>
        <v/>
      </c>
      <c r="F26" s="138" t="str">
        <f t="shared" si="12"/>
        <v/>
      </c>
      <c r="G26" s="89" t="str">
        <f t="shared" si="13"/>
        <v/>
      </c>
      <c r="H26" s="139" t="str">
        <f t="shared" si="14"/>
        <v/>
      </c>
      <c r="I26" s="140" t="str">
        <f t="shared" si="15"/>
        <v/>
      </c>
      <c r="J26" s="141" t="str">
        <f t="shared" si="0"/>
        <v/>
      </c>
      <c r="K26" s="142">
        <f t="shared" si="1"/>
        <v>1000</v>
      </c>
      <c r="L26" s="143" t="str">
        <f t="shared" si="16"/>
        <v/>
      </c>
      <c r="M26" s="27"/>
      <c r="N26" s="26"/>
      <c r="O26" s="27"/>
      <c r="P26" s="156">
        <f t="shared" si="17"/>
        <v>1000</v>
      </c>
      <c r="Q26" s="29">
        <f t="shared" si="18"/>
        <v>1000</v>
      </c>
      <c r="R26" s="28">
        <f t="shared" si="19"/>
        <v>1000</v>
      </c>
      <c r="S26" s="24">
        <f t="shared" si="20"/>
        <v>1000</v>
      </c>
      <c r="T26" s="158">
        <f t="shared" si="21"/>
        <v>1000</v>
      </c>
      <c r="U26" s="24">
        <f t="shared" si="22"/>
        <v>1000</v>
      </c>
      <c r="V26" s="24">
        <f t="shared" si="23"/>
        <v>1000</v>
      </c>
      <c r="W26" s="24">
        <f t="shared" si="24"/>
        <v>1000</v>
      </c>
      <c r="X26" s="166" t="str">
        <f t="shared" si="2"/>
        <v/>
      </c>
      <c r="Y26" s="141" t="str">
        <f t="shared" si="3"/>
        <v/>
      </c>
      <c r="Z26" s="158" t="str">
        <f t="shared" si="4"/>
        <v/>
      </c>
      <c r="AA26" s="167" t="str">
        <f t="shared" si="5"/>
        <v/>
      </c>
      <c r="AB26" s="168"/>
      <c r="AC26" s="246"/>
      <c r="AD26" s="247"/>
      <c r="AE26" s="247"/>
      <c r="AF26" s="79"/>
      <c r="AG26" s="79"/>
      <c r="AH26" s="80"/>
      <c r="AI26" s="80"/>
      <c r="AJ26" s="79"/>
      <c r="AK26" s="79"/>
      <c r="AL26" s="79"/>
      <c r="AM26" s="79"/>
      <c r="AN26" s="79"/>
      <c r="AO26" s="79"/>
      <c r="AP26" s="79"/>
      <c r="AQ26" s="79"/>
      <c r="AR26" s="79"/>
      <c r="AS26" s="79"/>
      <c r="AT26" s="79"/>
      <c r="AU26" s="79"/>
      <c r="AV26" s="79"/>
      <c r="AW26" s="79"/>
      <c r="AX26" s="79"/>
      <c r="AY26" s="79"/>
      <c r="AZ26" s="79"/>
      <c r="BA26" s="79"/>
      <c r="BB26" s="79"/>
      <c r="BC26" s="79"/>
      <c r="BD26" s="79"/>
      <c r="BE26" s="79"/>
      <c r="BF26" s="79"/>
      <c r="BG26" s="81"/>
      <c r="BH26" s="81"/>
      <c r="BI26" s="79"/>
      <c r="BJ26" s="79"/>
      <c r="BK26" s="79"/>
      <c r="BL26" s="79"/>
      <c r="BM26" s="79"/>
      <c r="BN26" s="79"/>
      <c r="BO26" s="79"/>
      <c r="BP26" s="79"/>
      <c r="BQ26" s="79"/>
      <c r="BR26" s="79"/>
      <c r="BS26" s="79"/>
      <c r="BT26" s="79"/>
      <c r="BU26" s="79"/>
      <c r="BV26" s="79"/>
      <c r="BW26" s="79"/>
      <c r="BX26" s="79"/>
      <c r="BY26" s="79"/>
      <c r="BZ26" s="79"/>
      <c r="CA26" s="79"/>
      <c r="CB26" s="81"/>
      <c r="CC26" s="81"/>
      <c r="CD26" s="81"/>
      <c r="CE26" s="82"/>
      <c r="CF26" s="172" t="str">
        <f t="shared" si="6"/>
        <v/>
      </c>
      <c r="CG26" s="172" t="str">
        <f t="shared" si="7"/>
        <v/>
      </c>
      <c r="CH26" s="173">
        <v>0</v>
      </c>
      <c r="CI26" s="174">
        <v>-3</v>
      </c>
      <c r="CJ26" s="174">
        <v>-2</v>
      </c>
      <c r="CK26" s="174">
        <v>2</v>
      </c>
      <c r="CL26" s="174">
        <v>3</v>
      </c>
      <c r="CM26" s="175" t="str">
        <f t="shared" si="25"/>
        <v/>
      </c>
      <c r="CN26" s="251" t="str">
        <f t="shared" si="26"/>
        <v/>
      </c>
      <c r="CO26" s="175" t="str">
        <f t="shared" si="27"/>
        <v/>
      </c>
      <c r="CP26" s="251" t="str">
        <f t="shared" si="28"/>
        <v/>
      </c>
      <c r="CQ26" s="102" t="str">
        <f t="shared" si="8"/>
        <v/>
      </c>
      <c r="CR26" s="100" t="s">
        <v>132</v>
      </c>
      <c r="CS26" s="112"/>
      <c r="CT26" s="112"/>
      <c r="CU26" s="112"/>
      <c r="CV26" s="113"/>
      <c r="CW26" s="113"/>
      <c r="CX26" s="113"/>
      <c r="CY26" s="113"/>
      <c r="CZ26" s="113"/>
    </row>
    <row r="27" spans="1:104" x14ac:dyDescent="0.25">
      <c r="A27" s="137">
        <v>12</v>
      </c>
      <c r="B27" s="128"/>
      <c r="C27" s="129" t="str">
        <f t="shared" si="9"/>
        <v/>
      </c>
      <c r="D27" s="129" t="str">
        <f t="shared" si="10"/>
        <v/>
      </c>
      <c r="E27" s="129" t="str">
        <f t="shared" si="11"/>
        <v/>
      </c>
      <c r="F27" s="138" t="str">
        <f t="shared" si="12"/>
        <v/>
      </c>
      <c r="G27" s="89" t="str">
        <f t="shared" si="13"/>
        <v/>
      </c>
      <c r="H27" s="139" t="str">
        <f t="shared" si="14"/>
        <v/>
      </c>
      <c r="I27" s="140" t="str">
        <f t="shared" si="15"/>
        <v/>
      </c>
      <c r="J27" s="141" t="str">
        <f t="shared" si="0"/>
        <v/>
      </c>
      <c r="K27" s="142">
        <f>IF(COUNT(L27:O27)=0,1000,(SUM(L27:O27)/COUNT(L27:O27)-G27)/I27)</f>
        <v>1000</v>
      </c>
      <c r="L27" s="145" t="str">
        <f t="shared" si="16"/>
        <v/>
      </c>
      <c r="M27" s="35"/>
      <c r="N27" s="35"/>
      <c r="O27" s="35"/>
      <c r="P27" s="156">
        <f t="shared" si="17"/>
        <v>1000</v>
      </c>
      <c r="Q27" s="29">
        <f t="shared" si="18"/>
        <v>1000</v>
      </c>
      <c r="R27" s="28">
        <f t="shared" si="19"/>
        <v>1000</v>
      </c>
      <c r="S27" s="24">
        <f t="shared" si="20"/>
        <v>1000</v>
      </c>
      <c r="T27" s="158">
        <f t="shared" si="21"/>
        <v>1000</v>
      </c>
      <c r="U27" s="24">
        <f t="shared" si="22"/>
        <v>1000</v>
      </c>
      <c r="V27" s="24">
        <f t="shared" si="23"/>
        <v>1000</v>
      </c>
      <c r="W27" s="24">
        <f t="shared" si="24"/>
        <v>1000</v>
      </c>
      <c r="X27" s="166" t="str">
        <f t="shared" si="2"/>
        <v/>
      </c>
      <c r="Y27" s="141" t="str">
        <f t="shared" si="3"/>
        <v/>
      </c>
      <c r="Z27" s="158" t="str">
        <f t="shared" si="4"/>
        <v/>
      </c>
      <c r="AA27" s="167" t="str">
        <f t="shared" si="5"/>
        <v/>
      </c>
      <c r="AB27" s="168"/>
      <c r="AC27" s="246"/>
      <c r="AD27" s="247"/>
      <c r="AE27" s="247"/>
      <c r="AF27" s="79"/>
      <c r="AG27" s="79"/>
      <c r="AH27" s="80"/>
      <c r="AI27" s="80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81"/>
      <c r="BH27" s="81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  <c r="BZ27" s="79"/>
      <c r="CA27" s="79"/>
      <c r="CB27" s="81"/>
      <c r="CC27" s="81"/>
      <c r="CD27" s="81"/>
      <c r="CE27" s="82"/>
      <c r="CF27" s="172" t="str">
        <f t="shared" si="6"/>
        <v/>
      </c>
      <c r="CG27" s="172" t="str">
        <f t="shared" si="7"/>
        <v/>
      </c>
      <c r="CH27" s="173">
        <v>0</v>
      </c>
      <c r="CI27" s="174">
        <v>-3</v>
      </c>
      <c r="CJ27" s="174">
        <v>-2</v>
      </c>
      <c r="CK27" s="174">
        <v>2</v>
      </c>
      <c r="CL27" s="174">
        <v>3</v>
      </c>
      <c r="CM27" s="175" t="str">
        <f t="shared" si="25"/>
        <v/>
      </c>
      <c r="CN27" s="251" t="str">
        <f t="shared" si="26"/>
        <v/>
      </c>
      <c r="CO27" s="175" t="str">
        <f t="shared" si="27"/>
        <v/>
      </c>
      <c r="CP27" s="251" t="str">
        <f t="shared" si="28"/>
        <v/>
      </c>
      <c r="CQ27" s="102" t="str">
        <f t="shared" si="8"/>
        <v/>
      </c>
      <c r="CR27" s="100" t="s">
        <v>132</v>
      </c>
      <c r="CS27" s="112"/>
      <c r="CT27" s="112"/>
      <c r="CU27" s="112"/>
      <c r="CV27" s="113"/>
      <c r="CW27" s="113"/>
      <c r="CX27" s="113"/>
      <c r="CY27" s="113"/>
      <c r="CZ27" s="113"/>
    </row>
    <row r="28" spans="1:104" x14ac:dyDescent="0.25">
      <c r="A28" s="137">
        <v>13</v>
      </c>
      <c r="B28" s="32"/>
      <c r="C28" s="106" t="str">
        <f t="shared" si="9"/>
        <v/>
      </c>
      <c r="D28" s="106" t="str">
        <f t="shared" si="10"/>
        <v/>
      </c>
      <c r="E28" s="106" t="str">
        <f t="shared" si="11"/>
        <v/>
      </c>
      <c r="F28" s="138" t="str">
        <f t="shared" si="12"/>
        <v/>
      </c>
      <c r="G28" s="89" t="str">
        <f t="shared" si="13"/>
        <v/>
      </c>
      <c r="H28" s="139" t="str">
        <f t="shared" si="14"/>
        <v/>
      </c>
      <c r="I28" s="140" t="str">
        <f t="shared" si="15"/>
        <v/>
      </c>
      <c r="J28" s="141" t="str">
        <f t="shared" si="0"/>
        <v/>
      </c>
      <c r="K28" s="142">
        <f t="shared" ref="K28:K43" si="29">IF(COUNT(L28:O28)=0,1000,(SUM(L28:O28)/COUNT(L28:O28)-G28)/I28)</f>
        <v>1000</v>
      </c>
      <c r="L28" s="145" t="str">
        <f t="shared" si="16"/>
        <v/>
      </c>
      <c r="M28" s="35"/>
      <c r="N28" s="35"/>
      <c r="O28" s="34"/>
      <c r="P28" s="156">
        <f t="shared" si="17"/>
        <v>1000</v>
      </c>
      <c r="Q28" s="29">
        <f t="shared" si="18"/>
        <v>1000</v>
      </c>
      <c r="R28" s="28">
        <f t="shared" si="19"/>
        <v>1000</v>
      </c>
      <c r="S28" s="24">
        <f t="shared" si="20"/>
        <v>1000</v>
      </c>
      <c r="T28" s="158">
        <f t="shared" si="21"/>
        <v>1000</v>
      </c>
      <c r="U28" s="24">
        <f t="shared" si="22"/>
        <v>1000</v>
      </c>
      <c r="V28" s="24">
        <f t="shared" si="23"/>
        <v>1000</v>
      </c>
      <c r="W28" s="24">
        <f t="shared" si="24"/>
        <v>1000</v>
      </c>
      <c r="X28" s="166" t="str">
        <f t="shared" si="2"/>
        <v/>
      </c>
      <c r="Y28" s="141" t="str">
        <f t="shared" si="3"/>
        <v/>
      </c>
      <c r="Z28" s="158" t="str">
        <f t="shared" si="4"/>
        <v/>
      </c>
      <c r="AA28" s="167" t="str">
        <f t="shared" si="5"/>
        <v/>
      </c>
      <c r="AB28" s="168"/>
      <c r="AC28" s="246"/>
      <c r="AD28" s="247"/>
      <c r="AE28" s="247"/>
      <c r="AF28" s="79"/>
      <c r="AG28" s="79"/>
      <c r="AH28" s="80"/>
      <c r="AI28" s="80"/>
      <c r="AJ28" s="79"/>
      <c r="AK28" s="79"/>
      <c r="AL28" s="79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79"/>
      <c r="AX28" s="79"/>
      <c r="AY28" s="79"/>
      <c r="AZ28" s="79"/>
      <c r="BA28" s="79"/>
      <c r="BB28" s="79"/>
      <c r="BC28" s="79"/>
      <c r="BD28" s="79"/>
      <c r="BE28" s="79"/>
      <c r="BF28" s="79"/>
      <c r="BG28" s="81"/>
      <c r="BH28" s="81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9"/>
      <c r="BU28" s="79"/>
      <c r="BV28" s="79"/>
      <c r="BW28" s="79"/>
      <c r="BX28" s="79"/>
      <c r="BY28" s="79"/>
      <c r="BZ28" s="79"/>
      <c r="CA28" s="79"/>
      <c r="CB28" s="81"/>
      <c r="CC28" s="81"/>
      <c r="CD28" s="81"/>
      <c r="CE28" s="82"/>
      <c r="CF28" s="172" t="str">
        <f t="shared" si="6"/>
        <v/>
      </c>
      <c r="CG28" s="172" t="str">
        <f t="shared" si="7"/>
        <v/>
      </c>
      <c r="CH28" s="173">
        <v>0</v>
      </c>
      <c r="CI28" s="174">
        <v>-3</v>
      </c>
      <c r="CJ28" s="174">
        <v>-2</v>
      </c>
      <c r="CK28" s="174">
        <v>2</v>
      </c>
      <c r="CL28" s="174">
        <v>3</v>
      </c>
      <c r="CM28" s="175" t="str">
        <f t="shared" si="25"/>
        <v/>
      </c>
      <c r="CN28" s="251" t="str">
        <f t="shared" si="26"/>
        <v/>
      </c>
      <c r="CO28" s="175" t="str">
        <f t="shared" si="27"/>
        <v/>
      </c>
      <c r="CP28" s="251" t="str">
        <f t="shared" si="28"/>
        <v/>
      </c>
      <c r="CQ28" s="102" t="str">
        <f t="shared" si="8"/>
        <v/>
      </c>
      <c r="CR28" s="100" t="s">
        <v>132</v>
      </c>
      <c r="CS28" s="112"/>
      <c r="CT28" s="112"/>
      <c r="CU28" s="112"/>
      <c r="CV28" s="113"/>
      <c r="CW28" s="113"/>
      <c r="CX28" s="113"/>
      <c r="CY28" s="113"/>
      <c r="CZ28" s="113"/>
    </row>
    <row r="29" spans="1:104" x14ac:dyDescent="0.25">
      <c r="A29" s="137">
        <v>14</v>
      </c>
      <c r="B29" s="32"/>
      <c r="C29" s="106" t="str">
        <f t="shared" si="9"/>
        <v/>
      </c>
      <c r="D29" s="106" t="str">
        <f t="shared" si="10"/>
        <v/>
      </c>
      <c r="E29" s="106" t="str">
        <f t="shared" si="11"/>
        <v/>
      </c>
      <c r="F29" s="138" t="str">
        <f t="shared" si="12"/>
        <v/>
      </c>
      <c r="G29" s="89" t="str">
        <f t="shared" si="13"/>
        <v/>
      </c>
      <c r="H29" s="146" t="str">
        <f t="shared" si="14"/>
        <v/>
      </c>
      <c r="I29" s="147" t="str">
        <f t="shared" si="15"/>
        <v/>
      </c>
      <c r="J29" s="141" t="str">
        <f t="shared" si="0"/>
        <v/>
      </c>
      <c r="K29" s="142">
        <f t="shared" si="29"/>
        <v>1000</v>
      </c>
      <c r="L29" s="145" t="str">
        <f t="shared" si="16"/>
        <v/>
      </c>
      <c r="M29" s="35"/>
      <c r="N29" s="35"/>
      <c r="O29" s="34"/>
      <c r="P29" s="156">
        <f t="shared" si="17"/>
        <v>1000</v>
      </c>
      <c r="Q29" s="29">
        <f t="shared" si="18"/>
        <v>1000</v>
      </c>
      <c r="R29" s="28">
        <f t="shared" si="19"/>
        <v>1000</v>
      </c>
      <c r="S29" s="24">
        <f t="shared" si="20"/>
        <v>1000</v>
      </c>
      <c r="T29" s="158">
        <f t="shared" si="21"/>
        <v>1000</v>
      </c>
      <c r="U29" s="24">
        <f t="shared" si="22"/>
        <v>1000</v>
      </c>
      <c r="V29" s="24">
        <f t="shared" si="23"/>
        <v>1000</v>
      </c>
      <c r="W29" s="24">
        <f t="shared" si="24"/>
        <v>1000</v>
      </c>
      <c r="X29" s="166" t="str">
        <f t="shared" si="2"/>
        <v/>
      </c>
      <c r="Y29" s="141" t="str">
        <f t="shared" si="3"/>
        <v/>
      </c>
      <c r="Z29" s="158" t="str">
        <f t="shared" si="4"/>
        <v/>
      </c>
      <c r="AA29" s="167" t="str">
        <f t="shared" si="5"/>
        <v/>
      </c>
      <c r="AB29" s="168"/>
      <c r="AC29" s="246"/>
      <c r="AD29" s="247"/>
      <c r="AE29" s="247"/>
      <c r="AF29" s="79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9"/>
      <c r="AS29" s="79"/>
      <c r="AT29" s="79"/>
      <c r="AU29" s="79"/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81"/>
      <c r="BH29" s="81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9"/>
      <c r="BU29" s="79"/>
      <c r="BV29" s="79"/>
      <c r="BW29" s="79"/>
      <c r="BX29" s="79"/>
      <c r="BY29" s="79"/>
      <c r="BZ29" s="79"/>
      <c r="CA29" s="79"/>
      <c r="CB29" s="81"/>
      <c r="CC29" s="81"/>
      <c r="CD29" s="81"/>
      <c r="CE29" s="82"/>
      <c r="CF29" s="172" t="str">
        <f t="shared" si="6"/>
        <v/>
      </c>
      <c r="CG29" s="172" t="str">
        <f t="shared" si="7"/>
        <v/>
      </c>
      <c r="CH29" s="173">
        <v>0</v>
      </c>
      <c r="CI29" s="174">
        <v>-3</v>
      </c>
      <c r="CJ29" s="174">
        <v>-2</v>
      </c>
      <c r="CK29" s="174">
        <v>2</v>
      </c>
      <c r="CL29" s="174">
        <v>3</v>
      </c>
      <c r="CM29" s="175" t="str">
        <f t="shared" si="25"/>
        <v/>
      </c>
      <c r="CN29" s="251" t="str">
        <f t="shared" si="26"/>
        <v/>
      </c>
      <c r="CO29" s="175" t="str">
        <f t="shared" si="27"/>
        <v/>
      </c>
      <c r="CP29" s="251" t="str">
        <f t="shared" si="28"/>
        <v/>
      </c>
      <c r="CQ29" s="102" t="str">
        <f t="shared" si="8"/>
        <v/>
      </c>
      <c r="CR29" s="100" t="s">
        <v>132</v>
      </c>
      <c r="CS29" s="112"/>
      <c r="CT29" s="112"/>
      <c r="CU29" s="112"/>
      <c r="CV29" s="113"/>
      <c r="CW29" s="113"/>
      <c r="CX29" s="113"/>
      <c r="CY29" s="113"/>
      <c r="CZ29" s="113"/>
    </row>
    <row r="30" spans="1:104" x14ac:dyDescent="0.25">
      <c r="A30" s="137">
        <v>15</v>
      </c>
      <c r="B30" s="32"/>
      <c r="C30" s="106" t="str">
        <f t="shared" si="9"/>
        <v/>
      </c>
      <c r="D30" s="106" t="str">
        <f t="shared" si="10"/>
        <v/>
      </c>
      <c r="E30" s="106" t="str">
        <f t="shared" si="11"/>
        <v/>
      </c>
      <c r="F30" s="138" t="str">
        <f t="shared" si="12"/>
        <v/>
      </c>
      <c r="G30" s="89" t="str">
        <f t="shared" si="13"/>
        <v/>
      </c>
      <c r="H30" s="146" t="str">
        <f t="shared" si="14"/>
        <v/>
      </c>
      <c r="I30" s="147" t="str">
        <f t="shared" si="15"/>
        <v/>
      </c>
      <c r="J30" s="141" t="str">
        <f t="shared" si="0"/>
        <v/>
      </c>
      <c r="K30" s="142">
        <f t="shared" si="29"/>
        <v>1000</v>
      </c>
      <c r="L30" s="145" t="str">
        <f t="shared" si="16"/>
        <v/>
      </c>
      <c r="M30" s="35"/>
      <c r="N30" s="35"/>
      <c r="O30" s="34"/>
      <c r="P30" s="156">
        <f t="shared" si="17"/>
        <v>1000</v>
      </c>
      <c r="Q30" s="29">
        <f t="shared" si="18"/>
        <v>1000</v>
      </c>
      <c r="R30" s="28">
        <f t="shared" si="19"/>
        <v>1000</v>
      </c>
      <c r="S30" s="24">
        <f t="shared" si="20"/>
        <v>1000</v>
      </c>
      <c r="T30" s="158">
        <f t="shared" si="21"/>
        <v>1000</v>
      </c>
      <c r="U30" s="24">
        <f t="shared" si="22"/>
        <v>1000</v>
      </c>
      <c r="V30" s="24">
        <f t="shared" si="23"/>
        <v>1000</v>
      </c>
      <c r="W30" s="24">
        <f t="shared" si="24"/>
        <v>1000</v>
      </c>
      <c r="X30" s="166" t="str">
        <f t="shared" si="2"/>
        <v/>
      </c>
      <c r="Y30" s="141" t="str">
        <f t="shared" si="3"/>
        <v/>
      </c>
      <c r="Z30" s="158" t="str">
        <f t="shared" si="4"/>
        <v/>
      </c>
      <c r="AA30" s="167" t="str">
        <f t="shared" si="5"/>
        <v/>
      </c>
      <c r="AB30" s="168"/>
      <c r="AC30" s="246"/>
      <c r="AD30" s="247"/>
      <c r="AE30" s="247"/>
      <c r="AF30" s="79"/>
      <c r="AG30" s="79"/>
      <c r="AH30" s="79"/>
      <c r="AI30" s="79"/>
      <c r="AJ30" s="79"/>
      <c r="AK30" s="79"/>
      <c r="AL30" s="79"/>
      <c r="AM30" s="79"/>
      <c r="AN30" s="79"/>
      <c r="AO30" s="79"/>
      <c r="AP30" s="79"/>
      <c r="AQ30" s="79"/>
      <c r="AR30" s="79"/>
      <c r="AS30" s="79"/>
      <c r="AT30" s="79"/>
      <c r="AU30" s="79"/>
      <c r="AV30" s="79"/>
      <c r="AW30" s="79"/>
      <c r="AX30" s="79"/>
      <c r="AY30" s="79"/>
      <c r="AZ30" s="79"/>
      <c r="BA30" s="79"/>
      <c r="BB30" s="79"/>
      <c r="BC30" s="79"/>
      <c r="BD30" s="79"/>
      <c r="BE30" s="79"/>
      <c r="BF30" s="79"/>
      <c r="BG30" s="81"/>
      <c r="BH30" s="81"/>
      <c r="BI30" s="79"/>
      <c r="BJ30" s="79"/>
      <c r="BK30" s="79"/>
      <c r="BL30" s="79"/>
      <c r="BM30" s="79"/>
      <c r="BN30" s="79"/>
      <c r="BO30" s="79"/>
      <c r="BP30" s="79"/>
      <c r="BQ30" s="79"/>
      <c r="BR30" s="79"/>
      <c r="BS30" s="79"/>
      <c r="BT30" s="79"/>
      <c r="BU30" s="79"/>
      <c r="BV30" s="79"/>
      <c r="BW30" s="79"/>
      <c r="BX30" s="79"/>
      <c r="BY30" s="79"/>
      <c r="BZ30" s="79"/>
      <c r="CA30" s="79"/>
      <c r="CB30" s="81"/>
      <c r="CC30" s="81"/>
      <c r="CD30" s="81"/>
      <c r="CE30" s="82"/>
      <c r="CF30" s="172" t="str">
        <f t="shared" si="6"/>
        <v/>
      </c>
      <c r="CG30" s="172" t="str">
        <f t="shared" si="7"/>
        <v/>
      </c>
      <c r="CH30" s="173">
        <v>0</v>
      </c>
      <c r="CI30" s="174">
        <v>-3</v>
      </c>
      <c r="CJ30" s="174">
        <v>-2</v>
      </c>
      <c r="CK30" s="174">
        <v>2</v>
      </c>
      <c r="CL30" s="174">
        <v>3</v>
      </c>
      <c r="CM30" s="175" t="str">
        <f t="shared" si="25"/>
        <v/>
      </c>
      <c r="CN30" s="251" t="str">
        <f t="shared" si="26"/>
        <v/>
      </c>
      <c r="CO30" s="175" t="str">
        <f t="shared" si="27"/>
        <v/>
      </c>
      <c r="CP30" s="251" t="str">
        <f t="shared" si="28"/>
        <v/>
      </c>
      <c r="CQ30" s="102" t="str">
        <f t="shared" si="8"/>
        <v/>
      </c>
      <c r="CR30" s="100" t="s">
        <v>132</v>
      </c>
      <c r="CS30" s="112"/>
      <c r="CT30" s="112"/>
      <c r="CU30" s="112"/>
      <c r="CV30" s="113"/>
      <c r="CW30" s="113"/>
      <c r="CX30" s="113"/>
      <c r="CY30" s="113"/>
      <c r="CZ30" s="113"/>
    </row>
    <row r="31" spans="1:104" x14ac:dyDescent="0.25">
      <c r="A31" s="137">
        <v>16</v>
      </c>
      <c r="B31" s="32"/>
      <c r="C31" s="106" t="str">
        <f t="shared" si="9"/>
        <v/>
      </c>
      <c r="D31" s="106" t="str">
        <f t="shared" si="10"/>
        <v/>
      </c>
      <c r="E31" s="106" t="str">
        <f t="shared" si="11"/>
        <v/>
      </c>
      <c r="F31" s="138" t="str">
        <f t="shared" si="12"/>
        <v/>
      </c>
      <c r="G31" s="89" t="str">
        <f t="shared" si="13"/>
        <v/>
      </c>
      <c r="H31" s="146" t="str">
        <f t="shared" si="14"/>
        <v/>
      </c>
      <c r="I31" s="147" t="str">
        <f t="shared" si="15"/>
        <v/>
      </c>
      <c r="J31" s="141" t="str">
        <f t="shared" si="0"/>
        <v/>
      </c>
      <c r="K31" s="142">
        <f t="shared" si="29"/>
        <v>1000</v>
      </c>
      <c r="L31" s="145" t="str">
        <f t="shared" si="16"/>
        <v/>
      </c>
      <c r="M31" s="35"/>
      <c r="N31" s="35"/>
      <c r="O31" s="34"/>
      <c r="P31" s="156">
        <f t="shared" si="17"/>
        <v>1000</v>
      </c>
      <c r="Q31" s="29">
        <f t="shared" si="18"/>
        <v>1000</v>
      </c>
      <c r="R31" s="28">
        <f t="shared" si="19"/>
        <v>1000</v>
      </c>
      <c r="S31" s="24">
        <f t="shared" si="20"/>
        <v>1000</v>
      </c>
      <c r="T31" s="158">
        <f t="shared" si="21"/>
        <v>1000</v>
      </c>
      <c r="U31" s="24">
        <f t="shared" si="22"/>
        <v>1000</v>
      </c>
      <c r="V31" s="24">
        <f t="shared" si="23"/>
        <v>1000</v>
      </c>
      <c r="W31" s="24">
        <f t="shared" si="24"/>
        <v>1000</v>
      </c>
      <c r="X31" s="166" t="str">
        <f t="shared" si="2"/>
        <v/>
      </c>
      <c r="Y31" s="141" t="str">
        <f t="shared" si="3"/>
        <v/>
      </c>
      <c r="Z31" s="158" t="str">
        <f t="shared" si="4"/>
        <v/>
      </c>
      <c r="AA31" s="167" t="str">
        <f t="shared" si="5"/>
        <v/>
      </c>
      <c r="AB31" s="168"/>
      <c r="AC31" s="246"/>
      <c r="AD31" s="247"/>
      <c r="AE31" s="247"/>
      <c r="AF31" s="79"/>
      <c r="AG31" s="79"/>
      <c r="AH31" s="79"/>
      <c r="AI31" s="79"/>
      <c r="AJ31" s="79"/>
      <c r="AK31" s="79"/>
      <c r="AL31" s="79"/>
      <c r="AM31" s="79"/>
      <c r="AN31" s="79"/>
      <c r="AO31" s="79"/>
      <c r="AP31" s="79"/>
      <c r="AQ31" s="79"/>
      <c r="AR31" s="79"/>
      <c r="AS31" s="79"/>
      <c r="AT31" s="79"/>
      <c r="AU31" s="79"/>
      <c r="AV31" s="79"/>
      <c r="AW31" s="79"/>
      <c r="AX31" s="79"/>
      <c r="AY31" s="79"/>
      <c r="AZ31" s="79"/>
      <c r="BA31" s="79"/>
      <c r="BB31" s="79"/>
      <c r="BC31" s="79"/>
      <c r="BD31" s="79"/>
      <c r="BE31" s="79"/>
      <c r="BF31" s="79"/>
      <c r="BG31" s="81"/>
      <c r="BH31" s="81"/>
      <c r="BI31" s="79"/>
      <c r="BJ31" s="79"/>
      <c r="BK31" s="79"/>
      <c r="BL31" s="79"/>
      <c r="BM31" s="79"/>
      <c r="BN31" s="79"/>
      <c r="BO31" s="79"/>
      <c r="BP31" s="79"/>
      <c r="BQ31" s="79"/>
      <c r="BR31" s="79"/>
      <c r="BS31" s="79"/>
      <c r="BT31" s="79"/>
      <c r="BU31" s="79"/>
      <c r="BV31" s="79"/>
      <c r="BW31" s="79"/>
      <c r="BX31" s="79"/>
      <c r="BY31" s="79"/>
      <c r="BZ31" s="79"/>
      <c r="CA31" s="79"/>
      <c r="CB31" s="81"/>
      <c r="CC31" s="81"/>
      <c r="CD31" s="81"/>
      <c r="CE31" s="82"/>
      <c r="CF31" s="172" t="str">
        <f t="shared" si="6"/>
        <v/>
      </c>
      <c r="CG31" s="172" t="str">
        <f t="shared" si="7"/>
        <v/>
      </c>
      <c r="CH31" s="173">
        <v>0</v>
      </c>
      <c r="CI31" s="174">
        <v>-3</v>
      </c>
      <c r="CJ31" s="174">
        <v>-2</v>
      </c>
      <c r="CK31" s="174">
        <v>2</v>
      </c>
      <c r="CL31" s="174">
        <v>3</v>
      </c>
      <c r="CM31" s="175" t="str">
        <f t="shared" si="25"/>
        <v/>
      </c>
      <c r="CN31" s="251" t="str">
        <f t="shared" si="26"/>
        <v/>
      </c>
      <c r="CO31" s="175" t="str">
        <f t="shared" si="27"/>
        <v/>
      </c>
      <c r="CP31" s="251" t="str">
        <f t="shared" si="28"/>
        <v/>
      </c>
      <c r="CQ31" s="102" t="str">
        <f t="shared" si="8"/>
        <v/>
      </c>
      <c r="CR31" s="100" t="s">
        <v>132</v>
      </c>
      <c r="CS31" s="112"/>
      <c r="CT31" s="112"/>
      <c r="CU31" s="112"/>
      <c r="CV31" s="113"/>
      <c r="CW31" s="113"/>
      <c r="CX31" s="113"/>
      <c r="CY31" s="113"/>
      <c r="CZ31" s="113"/>
    </row>
    <row r="32" spans="1:104" x14ac:dyDescent="0.25">
      <c r="A32" s="137">
        <v>17</v>
      </c>
      <c r="B32" s="32"/>
      <c r="C32" s="106" t="str">
        <f t="shared" si="9"/>
        <v/>
      </c>
      <c r="D32" s="106" t="str">
        <f t="shared" si="10"/>
        <v/>
      </c>
      <c r="E32" s="106" t="str">
        <f t="shared" si="11"/>
        <v/>
      </c>
      <c r="F32" s="138" t="str">
        <f t="shared" si="12"/>
        <v/>
      </c>
      <c r="G32" s="89" t="str">
        <f t="shared" si="13"/>
        <v/>
      </c>
      <c r="H32" s="146" t="str">
        <f t="shared" si="14"/>
        <v/>
      </c>
      <c r="I32" s="140" t="str">
        <f t="shared" si="15"/>
        <v/>
      </c>
      <c r="J32" s="141" t="str">
        <f t="shared" si="0"/>
        <v/>
      </c>
      <c r="K32" s="142">
        <f t="shared" si="29"/>
        <v>1000</v>
      </c>
      <c r="L32" s="145" t="str">
        <f t="shared" si="16"/>
        <v/>
      </c>
      <c r="M32" s="36"/>
      <c r="N32" s="36"/>
      <c r="O32" s="34"/>
      <c r="P32" s="156">
        <f t="shared" si="17"/>
        <v>1000</v>
      </c>
      <c r="Q32" s="29">
        <f t="shared" si="18"/>
        <v>1000</v>
      </c>
      <c r="R32" s="28">
        <f t="shared" si="19"/>
        <v>1000</v>
      </c>
      <c r="S32" s="24">
        <f t="shared" si="20"/>
        <v>1000</v>
      </c>
      <c r="T32" s="158">
        <f t="shared" si="21"/>
        <v>1000</v>
      </c>
      <c r="U32" s="24">
        <f t="shared" si="22"/>
        <v>1000</v>
      </c>
      <c r="V32" s="24">
        <f t="shared" si="23"/>
        <v>1000</v>
      </c>
      <c r="W32" s="24">
        <f t="shared" si="24"/>
        <v>1000</v>
      </c>
      <c r="X32" s="166" t="str">
        <f t="shared" si="2"/>
        <v/>
      </c>
      <c r="Y32" s="141" t="str">
        <f t="shared" si="3"/>
        <v/>
      </c>
      <c r="Z32" s="158" t="str">
        <f t="shared" si="4"/>
        <v/>
      </c>
      <c r="AA32" s="167" t="str">
        <f t="shared" si="5"/>
        <v/>
      </c>
      <c r="AB32" s="168"/>
      <c r="AC32" s="246"/>
      <c r="AD32" s="247"/>
      <c r="AE32" s="247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81"/>
      <c r="BH32" s="81"/>
      <c r="BI32" s="79"/>
      <c r="BJ32" s="79"/>
      <c r="BK32" s="79"/>
      <c r="BL32" s="79"/>
      <c r="BM32" s="79"/>
      <c r="BN32" s="79"/>
      <c r="BO32" s="79"/>
      <c r="BP32" s="79"/>
      <c r="BQ32" s="79"/>
      <c r="BR32" s="79"/>
      <c r="BS32" s="79"/>
      <c r="BT32" s="79"/>
      <c r="BU32" s="79"/>
      <c r="BV32" s="79"/>
      <c r="BW32" s="79"/>
      <c r="BX32" s="79"/>
      <c r="BY32" s="79"/>
      <c r="BZ32" s="79"/>
      <c r="CA32" s="79"/>
      <c r="CB32" s="81"/>
      <c r="CC32" s="81"/>
      <c r="CD32" s="81"/>
      <c r="CE32" s="82"/>
      <c r="CF32" s="172" t="str">
        <f t="shared" si="6"/>
        <v/>
      </c>
      <c r="CG32" s="172" t="str">
        <f t="shared" si="7"/>
        <v/>
      </c>
      <c r="CH32" s="173">
        <v>0</v>
      </c>
      <c r="CI32" s="174">
        <v>-3</v>
      </c>
      <c r="CJ32" s="174">
        <v>-2</v>
      </c>
      <c r="CK32" s="174">
        <v>2</v>
      </c>
      <c r="CL32" s="174">
        <v>3</v>
      </c>
      <c r="CM32" s="175" t="str">
        <f t="shared" si="25"/>
        <v/>
      </c>
      <c r="CN32" s="251" t="str">
        <f t="shared" si="26"/>
        <v/>
      </c>
      <c r="CO32" s="175" t="str">
        <f t="shared" si="27"/>
        <v/>
      </c>
      <c r="CP32" s="251" t="str">
        <f t="shared" si="28"/>
        <v/>
      </c>
      <c r="CQ32" s="102" t="str">
        <f t="shared" si="8"/>
        <v/>
      </c>
      <c r="CR32" s="100" t="s">
        <v>132</v>
      </c>
      <c r="CS32" s="112"/>
      <c r="CT32" s="112"/>
      <c r="CU32" s="112"/>
      <c r="CV32" s="113"/>
      <c r="CW32" s="113"/>
      <c r="CX32" s="113"/>
      <c r="CY32" s="113"/>
      <c r="CZ32" s="113"/>
    </row>
    <row r="33" spans="1:104" x14ac:dyDescent="0.25">
      <c r="A33" s="137">
        <v>18</v>
      </c>
      <c r="B33" s="32"/>
      <c r="C33" s="106" t="str">
        <f t="shared" si="9"/>
        <v/>
      </c>
      <c r="D33" s="106" t="str">
        <f t="shared" si="10"/>
        <v/>
      </c>
      <c r="E33" s="106" t="str">
        <f t="shared" si="11"/>
        <v/>
      </c>
      <c r="F33" s="138" t="str">
        <f t="shared" si="12"/>
        <v/>
      </c>
      <c r="G33" s="89" t="str">
        <f t="shared" si="13"/>
        <v/>
      </c>
      <c r="H33" s="146" t="str">
        <f t="shared" si="14"/>
        <v/>
      </c>
      <c r="I33" s="148" t="str">
        <f t="shared" si="15"/>
        <v/>
      </c>
      <c r="J33" s="141" t="str">
        <f t="shared" si="0"/>
        <v/>
      </c>
      <c r="K33" s="142">
        <f t="shared" si="29"/>
        <v>1000</v>
      </c>
      <c r="L33" s="145" t="str">
        <f t="shared" si="16"/>
        <v/>
      </c>
      <c r="M33" s="36"/>
      <c r="N33" s="36"/>
      <c r="O33" s="34"/>
      <c r="P33" s="156">
        <f t="shared" si="17"/>
        <v>1000</v>
      </c>
      <c r="Q33" s="29">
        <f t="shared" si="18"/>
        <v>1000</v>
      </c>
      <c r="R33" s="28">
        <f t="shared" si="19"/>
        <v>1000</v>
      </c>
      <c r="S33" s="24">
        <f t="shared" si="20"/>
        <v>1000</v>
      </c>
      <c r="T33" s="158">
        <f t="shared" si="21"/>
        <v>1000</v>
      </c>
      <c r="U33" s="24">
        <f t="shared" si="22"/>
        <v>1000</v>
      </c>
      <c r="V33" s="24">
        <f t="shared" si="23"/>
        <v>1000</v>
      </c>
      <c r="W33" s="24">
        <f t="shared" si="24"/>
        <v>1000</v>
      </c>
      <c r="X33" s="166" t="str">
        <f t="shared" si="2"/>
        <v/>
      </c>
      <c r="Y33" s="141" t="str">
        <f t="shared" si="3"/>
        <v/>
      </c>
      <c r="Z33" s="158" t="str">
        <f t="shared" si="4"/>
        <v/>
      </c>
      <c r="AA33" s="167" t="str">
        <f t="shared" si="5"/>
        <v/>
      </c>
      <c r="AB33" s="168"/>
      <c r="AC33" s="246"/>
      <c r="AD33" s="247"/>
      <c r="AE33" s="247"/>
      <c r="AF33" s="79"/>
      <c r="AG33" s="79"/>
      <c r="AH33" s="79"/>
      <c r="AI33" s="79"/>
      <c r="AJ33" s="79"/>
      <c r="AK33" s="79"/>
      <c r="AL33" s="79"/>
      <c r="AM33" s="79"/>
      <c r="AN33" s="79"/>
      <c r="AO33" s="79"/>
      <c r="AP33" s="79"/>
      <c r="AQ33" s="79"/>
      <c r="AR33" s="79"/>
      <c r="AS33" s="79"/>
      <c r="AT33" s="79"/>
      <c r="AU33" s="79"/>
      <c r="AV33" s="79"/>
      <c r="AW33" s="79"/>
      <c r="AX33" s="79"/>
      <c r="AY33" s="79"/>
      <c r="AZ33" s="79"/>
      <c r="BA33" s="79"/>
      <c r="BB33" s="79"/>
      <c r="BC33" s="79"/>
      <c r="BD33" s="79"/>
      <c r="BE33" s="79"/>
      <c r="BF33" s="79"/>
      <c r="BG33" s="81"/>
      <c r="BH33" s="81"/>
      <c r="BI33" s="79"/>
      <c r="BJ33" s="79"/>
      <c r="BK33" s="79"/>
      <c r="BL33" s="79"/>
      <c r="BM33" s="79"/>
      <c r="BN33" s="79"/>
      <c r="BO33" s="79"/>
      <c r="BP33" s="79"/>
      <c r="BQ33" s="79"/>
      <c r="BR33" s="79"/>
      <c r="BS33" s="79"/>
      <c r="BT33" s="79"/>
      <c r="BU33" s="79"/>
      <c r="BV33" s="79"/>
      <c r="BW33" s="79"/>
      <c r="BX33" s="79"/>
      <c r="BY33" s="79"/>
      <c r="BZ33" s="79"/>
      <c r="CA33" s="79"/>
      <c r="CB33" s="81"/>
      <c r="CC33" s="81"/>
      <c r="CD33" s="81"/>
      <c r="CE33" s="82"/>
      <c r="CF33" s="172" t="str">
        <f t="shared" si="6"/>
        <v/>
      </c>
      <c r="CG33" s="172" t="str">
        <f t="shared" si="7"/>
        <v/>
      </c>
      <c r="CH33" s="173">
        <v>0</v>
      </c>
      <c r="CI33" s="174">
        <v>-3</v>
      </c>
      <c r="CJ33" s="174">
        <v>-2</v>
      </c>
      <c r="CK33" s="174">
        <v>2</v>
      </c>
      <c r="CL33" s="174">
        <v>3</v>
      </c>
      <c r="CM33" s="175" t="str">
        <f t="shared" si="25"/>
        <v/>
      </c>
      <c r="CN33" s="251" t="str">
        <f t="shared" si="26"/>
        <v/>
      </c>
      <c r="CO33" s="175" t="str">
        <f t="shared" si="27"/>
        <v/>
      </c>
      <c r="CP33" s="251" t="str">
        <f t="shared" si="28"/>
        <v/>
      </c>
      <c r="CQ33" s="102" t="str">
        <f t="shared" si="8"/>
        <v/>
      </c>
      <c r="CR33" s="100" t="s">
        <v>132</v>
      </c>
      <c r="CS33" s="112"/>
      <c r="CT33" s="112"/>
      <c r="CU33" s="112"/>
      <c r="CV33" s="113"/>
      <c r="CW33" s="113"/>
      <c r="CX33" s="113"/>
      <c r="CY33" s="113"/>
      <c r="CZ33" s="113"/>
    </row>
    <row r="34" spans="1:104" x14ac:dyDescent="0.25">
      <c r="A34" s="137">
        <v>19</v>
      </c>
      <c r="B34" s="32"/>
      <c r="C34" s="106" t="str">
        <f t="shared" si="9"/>
        <v/>
      </c>
      <c r="D34" s="106" t="str">
        <f t="shared" si="10"/>
        <v/>
      </c>
      <c r="E34" s="106" t="str">
        <f t="shared" si="11"/>
        <v/>
      </c>
      <c r="F34" s="138" t="str">
        <f t="shared" si="12"/>
        <v/>
      </c>
      <c r="G34" s="89" t="str">
        <f t="shared" si="13"/>
        <v/>
      </c>
      <c r="H34" s="146" t="str">
        <f t="shared" si="14"/>
        <v/>
      </c>
      <c r="I34" s="148" t="str">
        <f t="shared" si="15"/>
        <v/>
      </c>
      <c r="J34" s="141" t="str">
        <f t="shared" si="0"/>
        <v/>
      </c>
      <c r="K34" s="142">
        <f t="shared" si="29"/>
        <v>1000</v>
      </c>
      <c r="L34" s="145" t="str">
        <f t="shared" si="16"/>
        <v/>
      </c>
      <c r="M34" s="36"/>
      <c r="N34" s="36"/>
      <c r="O34" s="34"/>
      <c r="P34" s="156">
        <f t="shared" si="17"/>
        <v>1000</v>
      </c>
      <c r="Q34" s="29">
        <f t="shared" si="18"/>
        <v>1000</v>
      </c>
      <c r="R34" s="28">
        <f t="shared" si="19"/>
        <v>1000</v>
      </c>
      <c r="S34" s="24">
        <f t="shared" si="20"/>
        <v>1000</v>
      </c>
      <c r="T34" s="158">
        <f t="shared" si="21"/>
        <v>1000</v>
      </c>
      <c r="U34" s="24">
        <f t="shared" si="22"/>
        <v>1000</v>
      </c>
      <c r="V34" s="24">
        <f t="shared" si="23"/>
        <v>1000</v>
      </c>
      <c r="W34" s="24">
        <f t="shared" si="24"/>
        <v>1000</v>
      </c>
      <c r="X34" s="166" t="str">
        <f t="shared" si="2"/>
        <v/>
      </c>
      <c r="Y34" s="141" t="str">
        <f t="shared" si="3"/>
        <v/>
      </c>
      <c r="Z34" s="158" t="str">
        <f t="shared" si="4"/>
        <v/>
      </c>
      <c r="AA34" s="167" t="str">
        <f t="shared" si="5"/>
        <v/>
      </c>
      <c r="AB34" s="168"/>
      <c r="AC34" s="246"/>
      <c r="AD34" s="247"/>
      <c r="AE34" s="247"/>
      <c r="AF34" s="79"/>
      <c r="AG34" s="79"/>
      <c r="AH34" s="79"/>
      <c r="AI34" s="79"/>
      <c r="AJ34" s="79"/>
      <c r="AK34" s="79"/>
      <c r="AL34" s="79"/>
      <c r="AM34" s="79"/>
      <c r="AN34" s="79"/>
      <c r="AO34" s="79"/>
      <c r="AP34" s="79"/>
      <c r="AQ34" s="79"/>
      <c r="AR34" s="79"/>
      <c r="AS34" s="79"/>
      <c r="AT34" s="79"/>
      <c r="AU34" s="79"/>
      <c r="AV34" s="79"/>
      <c r="AW34" s="79"/>
      <c r="AX34" s="79"/>
      <c r="AY34" s="79"/>
      <c r="AZ34" s="79"/>
      <c r="BA34" s="79"/>
      <c r="BB34" s="79"/>
      <c r="BC34" s="79"/>
      <c r="BD34" s="79"/>
      <c r="BE34" s="79"/>
      <c r="BF34" s="79"/>
      <c r="BG34" s="81"/>
      <c r="BH34" s="81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9"/>
      <c r="BU34" s="79"/>
      <c r="BV34" s="79"/>
      <c r="BW34" s="79"/>
      <c r="BX34" s="79"/>
      <c r="BY34" s="79"/>
      <c r="BZ34" s="79"/>
      <c r="CA34" s="79"/>
      <c r="CB34" s="81"/>
      <c r="CC34" s="81"/>
      <c r="CD34" s="81"/>
      <c r="CE34" s="82"/>
      <c r="CF34" s="172" t="str">
        <f t="shared" si="6"/>
        <v/>
      </c>
      <c r="CG34" s="172" t="str">
        <f t="shared" si="7"/>
        <v/>
      </c>
      <c r="CH34" s="173">
        <v>0</v>
      </c>
      <c r="CI34" s="174">
        <v>-3</v>
      </c>
      <c r="CJ34" s="174">
        <v>-2</v>
      </c>
      <c r="CK34" s="174">
        <v>2</v>
      </c>
      <c r="CL34" s="174">
        <v>3</v>
      </c>
      <c r="CM34" s="175" t="str">
        <f t="shared" si="25"/>
        <v/>
      </c>
      <c r="CN34" s="251" t="str">
        <f t="shared" si="26"/>
        <v/>
      </c>
      <c r="CO34" s="175" t="str">
        <f t="shared" si="27"/>
        <v/>
      </c>
      <c r="CP34" s="251" t="str">
        <f t="shared" si="28"/>
        <v/>
      </c>
      <c r="CQ34" s="102" t="str">
        <f t="shared" si="8"/>
        <v/>
      </c>
      <c r="CR34" s="100" t="s">
        <v>132</v>
      </c>
      <c r="CS34" s="112"/>
      <c r="CT34" s="112"/>
      <c r="CU34" s="112"/>
      <c r="CV34" s="113"/>
      <c r="CW34" s="113"/>
      <c r="CX34" s="113"/>
      <c r="CY34" s="113"/>
      <c r="CZ34" s="113"/>
    </row>
    <row r="35" spans="1:104" x14ac:dyDescent="0.25">
      <c r="A35" s="137">
        <v>20</v>
      </c>
      <c r="B35" s="32"/>
      <c r="C35" s="106" t="str">
        <f t="shared" si="9"/>
        <v/>
      </c>
      <c r="D35" s="106" t="str">
        <f t="shared" si="10"/>
        <v/>
      </c>
      <c r="E35" s="106" t="str">
        <f t="shared" si="11"/>
        <v/>
      </c>
      <c r="F35" s="138" t="str">
        <f t="shared" si="12"/>
        <v/>
      </c>
      <c r="G35" s="89" t="str">
        <f t="shared" si="13"/>
        <v/>
      </c>
      <c r="H35" s="146" t="str">
        <f t="shared" si="14"/>
        <v/>
      </c>
      <c r="I35" s="148" t="str">
        <f t="shared" si="15"/>
        <v/>
      </c>
      <c r="J35" s="141" t="str">
        <f t="shared" si="0"/>
        <v/>
      </c>
      <c r="K35" s="142">
        <f t="shared" si="29"/>
        <v>1000</v>
      </c>
      <c r="L35" s="145" t="str">
        <f t="shared" si="16"/>
        <v/>
      </c>
      <c r="M35" s="36"/>
      <c r="N35" s="36"/>
      <c r="O35" s="34"/>
      <c r="P35" s="156">
        <f t="shared" si="17"/>
        <v>1000</v>
      </c>
      <c r="Q35" s="29">
        <f t="shared" si="18"/>
        <v>1000</v>
      </c>
      <c r="R35" s="28">
        <f t="shared" si="19"/>
        <v>1000</v>
      </c>
      <c r="S35" s="24">
        <f t="shared" si="20"/>
        <v>1000</v>
      </c>
      <c r="T35" s="158">
        <f t="shared" si="21"/>
        <v>1000</v>
      </c>
      <c r="U35" s="24">
        <f t="shared" si="22"/>
        <v>1000</v>
      </c>
      <c r="V35" s="24">
        <f t="shared" si="23"/>
        <v>1000</v>
      </c>
      <c r="W35" s="24">
        <f t="shared" si="24"/>
        <v>1000</v>
      </c>
      <c r="X35" s="166" t="str">
        <f t="shared" si="2"/>
        <v/>
      </c>
      <c r="Y35" s="141" t="str">
        <f t="shared" si="3"/>
        <v/>
      </c>
      <c r="Z35" s="158" t="str">
        <f t="shared" si="4"/>
        <v/>
      </c>
      <c r="AA35" s="167" t="str">
        <f t="shared" si="5"/>
        <v/>
      </c>
      <c r="AB35" s="168"/>
      <c r="AC35" s="246"/>
      <c r="AD35" s="247"/>
      <c r="AE35" s="247"/>
      <c r="AF35" s="79"/>
      <c r="AG35" s="79"/>
      <c r="AH35" s="79"/>
      <c r="AI35" s="79"/>
      <c r="AJ35" s="79"/>
      <c r="AK35" s="79"/>
      <c r="AL35" s="79"/>
      <c r="AM35" s="79"/>
      <c r="AN35" s="79"/>
      <c r="AO35" s="79"/>
      <c r="AP35" s="79"/>
      <c r="AQ35" s="79"/>
      <c r="AR35" s="79"/>
      <c r="AS35" s="79"/>
      <c r="AT35" s="79"/>
      <c r="AU35" s="79"/>
      <c r="AV35" s="79"/>
      <c r="AW35" s="79"/>
      <c r="AX35" s="79"/>
      <c r="AY35" s="79"/>
      <c r="AZ35" s="79"/>
      <c r="BA35" s="79"/>
      <c r="BB35" s="79"/>
      <c r="BC35" s="79"/>
      <c r="BD35" s="79"/>
      <c r="BE35" s="79"/>
      <c r="BF35" s="79"/>
      <c r="BG35" s="81"/>
      <c r="BH35" s="81"/>
      <c r="BI35" s="79"/>
      <c r="BJ35" s="79"/>
      <c r="BK35" s="79"/>
      <c r="BL35" s="79"/>
      <c r="BM35" s="79"/>
      <c r="BN35" s="79"/>
      <c r="BO35" s="79"/>
      <c r="BP35" s="79"/>
      <c r="BQ35" s="79"/>
      <c r="BR35" s="79"/>
      <c r="BS35" s="79"/>
      <c r="BT35" s="79"/>
      <c r="BU35" s="79"/>
      <c r="BV35" s="79"/>
      <c r="BW35" s="79"/>
      <c r="BX35" s="79"/>
      <c r="BY35" s="79"/>
      <c r="BZ35" s="79"/>
      <c r="CA35" s="79"/>
      <c r="CB35" s="81"/>
      <c r="CC35" s="81"/>
      <c r="CD35" s="81"/>
      <c r="CE35" s="82"/>
      <c r="CF35" s="172" t="str">
        <f t="shared" si="6"/>
        <v/>
      </c>
      <c r="CG35" s="172" t="str">
        <f t="shared" si="7"/>
        <v/>
      </c>
      <c r="CH35" s="173">
        <v>0</v>
      </c>
      <c r="CI35" s="174">
        <v>-3</v>
      </c>
      <c r="CJ35" s="174">
        <v>-2</v>
      </c>
      <c r="CK35" s="174">
        <v>2</v>
      </c>
      <c r="CL35" s="174">
        <v>3</v>
      </c>
      <c r="CM35" s="175" t="str">
        <f t="shared" si="25"/>
        <v/>
      </c>
      <c r="CN35" s="251" t="str">
        <f t="shared" si="26"/>
        <v/>
      </c>
      <c r="CO35" s="175" t="str">
        <f t="shared" si="27"/>
        <v/>
      </c>
      <c r="CP35" s="251" t="str">
        <f t="shared" si="28"/>
        <v/>
      </c>
      <c r="CQ35" s="102" t="str">
        <f t="shared" si="8"/>
        <v/>
      </c>
      <c r="CR35" s="100" t="s">
        <v>132</v>
      </c>
      <c r="CS35" s="112"/>
      <c r="CT35" s="112"/>
      <c r="CU35" s="112"/>
      <c r="CV35" s="113"/>
      <c r="CW35" s="113"/>
      <c r="CX35" s="113"/>
      <c r="CY35" s="113"/>
      <c r="CZ35" s="113"/>
    </row>
    <row r="36" spans="1:104" x14ac:dyDescent="0.25">
      <c r="A36" s="137">
        <v>21</v>
      </c>
      <c r="B36" s="32"/>
      <c r="C36" s="106" t="str">
        <f t="shared" si="9"/>
        <v/>
      </c>
      <c r="D36" s="106" t="str">
        <f t="shared" si="10"/>
        <v/>
      </c>
      <c r="E36" s="106" t="str">
        <f t="shared" si="11"/>
        <v/>
      </c>
      <c r="F36" s="138" t="str">
        <f t="shared" si="12"/>
        <v/>
      </c>
      <c r="G36" s="89" t="str">
        <f t="shared" si="13"/>
        <v/>
      </c>
      <c r="H36" s="139" t="str">
        <f t="shared" si="14"/>
        <v/>
      </c>
      <c r="I36" s="89" t="str">
        <f t="shared" si="15"/>
        <v/>
      </c>
      <c r="J36" s="141" t="str">
        <f t="shared" si="0"/>
        <v/>
      </c>
      <c r="K36" s="142">
        <f t="shared" si="29"/>
        <v>1000</v>
      </c>
      <c r="L36" s="145" t="str">
        <f t="shared" si="16"/>
        <v/>
      </c>
      <c r="M36" s="36"/>
      <c r="N36" s="36"/>
      <c r="O36" s="34"/>
      <c r="P36" s="156">
        <f t="shared" si="17"/>
        <v>1000</v>
      </c>
      <c r="Q36" s="29">
        <f t="shared" si="18"/>
        <v>1000</v>
      </c>
      <c r="R36" s="28">
        <f t="shared" si="19"/>
        <v>1000</v>
      </c>
      <c r="S36" s="24">
        <f t="shared" si="20"/>
        <v>1000</v>
      </c>
      <c r="T36" s="158">
        <f t="shared" si="21"/>
        <v>1000</v>
      </c>
      <c r="U36" s="24">
        <f t="shared" si="22"/>
        <v>1000</v>
      </c>
      <c r="V36" s="24">
        <f t="shared" si="23"/>
        <v>1000</v>
      </c>
      <c r="W36" s="24">
        <f t="shared" si="24"/>
        <v>1000</v>
      </c>
      <c r="X36" s="166" t="str">
        <f t="shared" si="2"/>
        <v/>
      </c>
      <c r="Y36" s="141" t="str">
        <f t="shared" si="3"/>
        <v/>
      </c>
      <c r="Z36" s="158" t="str">
        <f t="shared" si="4"/>
        <v/>
      </c>
      <c r="AA36" s="167" t="str">
        <f t="shared" si="5"/>
        <v/>
      </c>
      <c r="AB36" s="168"/>
      <c r="AC36" s="246"/>
      <c r="AD36" s="247"/>
      <c r="AE36" s="247"/>
      <c r="AF36" s="79"/>
      <c r="AG36" s="79"/>
      <c r="AH36" s="79"/>
      <c r="AI36" s="79"/>
      <c r="AJ36" s="79"/>
      <c r="AK36" s="79"/>
      <c r="AL36" s="79"/>
      <c r="AM36" s="79"/>
      <c r="AN36" s="79"/>
      <c r="AO36" s="79"/>
      <c r="AP36" s="79"/>
      <c r="AQ36" s="79"/>
      <c r="AR36" s="79"/>
      <c r="AS36" s="79"/>
      <c r="AT36" s="79"/>
      <c r="AU36" s="79"/>
      <c r="AV36" s="79"/>
      <c r="AW36" s="79"/>
      <c r="AX36" s="79"/>
      <c r="AY36" s="79"/>
      <c r="AZ36" s="79"/>
      <c r="BA36" s="79"/>
      <c r="BB36" s="79"/>
      <c r="BC36" s="79"/>
      <c r="BD36" s="79"/>
      <c r="BE36" s="79"/>
      <c r="BF36" s="79"/>
      <c r="BG36" s="81"/>
      <c r="BH36" s="81"/>
      <c r="BI36" s="79"/>
      <c r="BJ36" s="79"/>
      <c r="BK36" s="79"/>
      <c r="BL36" s="79"/>
      <c r="BM36" s="79"/>
      <c r="BN36" s="79"/>
      <c r="BO36" s="79"/>
      <c r="BP36" s="79"/>
      <c r="BQ36" s="79"/>
      <c r="BR36" s="79"/>
      <c r="BS36" s="79"/>
      <c r="BT36" s="79"/>
      <c r="BU36" s="79"/>
      <c r="BV36" s="79"/>
      <c r="BW36" s="79"/>
      <c r="BX36" s="79"/>
      <c r="BY36" s="79"/>
      <c r="BZ36" s="79"/>
      <c r="CA36" s="79"/>
      <c r="CB36" s="81"/>
      <c r="CC36" s="81"/>
      <c r="CD36" s="81"/>
      <c r="CE36" s="82"/>
      <c r="CF36" s="172" t="str">
        <f t="shared" si="6"/>
        <v/>
      </c>
      <c r="CG36" s="172" t="str">
        <f t="shared" si="7"/>
        <v/>
      </c>
      <c r="CH36" s="173">
        <v>0</v>
      </c>
      <c r="CI36" s="174">
        <v>-3</v>
      </c>
      <c r="CJ36" s="174">
        <v>-2</v>
      </c>
      <c r="CK36" s="174">
        <v>2</v>
      </c>
      <c r="CL36" s="174">
        <v>3</v>
      </c>
      <c r="CM36" s="175" t="str">
        <f t="shared" si="25"/>
        <v/>
      </c>
      <c r="CN36" s="251" t="str">
        <f t="shared" si="26"/>
        <v/>
      </c>
      <c r="CO36" s="175" t="str">
        <f t="shared" si="27"/>
        <v/>
      </c>
      <c r="CP36" s="251" t="str">
        <f t="shared" si="28"/>
        <v/>
      </c>
      <c r="CQ36" s="103" t="str">
        <f t="shared" si="8"/>
        <v/>
      </c>
      <c r="CR36" s="100" t="s">
        <v>132</v>
      </c>
      <c r="CS36" s="113"/>
      <c r="CT36" s="113"/>
      <c r="CU36" s="113"/>
      <c r="CV36" s="113"/>
      <c r="CW36" s="113"/>
      <c r="CX36" s="113"/>
      <c r="CY36" s="113"/>
      <c r="CZ36" s="113"/>
    </row>
    <row r="37" spans="1:104" x14ac:dyDescent="0.25">
      <c r="A37" s="137">
        <v>22</v>
      </c>
      <c r="B37" s="32"/>
      <c r="C37" s="106" t="str">
        <f t="shared" si="9"/>
        <v/>
      </c>
      <c r="D37" s="106" t="str">
        <f t="shared" si="10"/>
        <v/>
      </c>
      <c r="E37" s="106" t="str">
        <f t="shared" si="11"/>
        <v/>
      </c>
      <c r="F37" s="138" t="str">
        <f t="shared" si="12"/>
        <v/>
      </c>
      <c r="G37" s="89" t="str">
        <f t="shared" si="13"/>
        <v/>
      </c>
      <c r="H37" s="139" t="str">
        <f t="shared" si="14"/>
        <v/>
      </c>
      <c r="I37" s="89" t="str">
        <f t="shared" si="15"/>
        <v/>
      </c>
      <c r="J37" s="141" t="str">
        <f t="shared" si="0"/>
        <v/>
      </c>
      <c r="K37" s="142">
        <f t="shared" si="29"/>
        <v>1000</v>
      </c>
      <c r="L37" s="145" t="str">
        <f t="shared" si="16"/>
        <v/>
      </c>
      <c r="M37" s="36"/>
      <c r="N37" s="36"/>
      <c r="O37" s="34"/>
      <c r="P37" s="156">
        <f t="shared" si="17"/>
        <v>1000</v>
      </c>
      <c r="Q37" s="29">
        <f t="shared" si="18"/>
        <v>1000</v>
      </c>
      <c r="R37" s="28">
        <f t="shared" si="19"/>
        <v>1000</v>
      </c>
      <c r="S37" s="24">
        <f t="shared" si="20"/>
        <v>1000</v>
      </c>
      <c r="T37" s="158">
        <f t="shared" si="21"/>
        <v>1000</v>
      </c>
      <c r="U37" s="24">
        <f t="shared" si="22"/>
        <v>1000</v>
      </c>
      <c r="V37" s="24">
        <f t="shared" si="23"/>
        <v>1000</v>
      </c>
      <c r="W37" s="24">
        <f t="shared" si="24"/>
        <v>1000</v>
      </c>
      <c r="X37" s="166" t="str">
        <f t="shared" si="2"/>
        <v/>
      </c>
      <c r="Y37" s="141" t="str">
        <f t="shared" si="3"/>
        <v/>
      </c>
      <c r="Z37" s="158" t="str">
        <f t="shared" si="4"/>
        <v/>
      </c>
      <c r="AA37" s="167" t="str">
        <f t="shared" si="5"/>
        <v/>
      </c>
      <c r="AB37" s="168"/>
      <c r="AC37" s="246"/>
      <c r="AD37" s="247"/>
      <c r="AE37" s="247"/>
      <c r="AF37" s="79"/>
      <c r="AG37" s="79"/>
      <c r="AH37" s="79"/>
      <c r="AI37" s="79"/>
      <c r="AJ37" s="79"/>
      <c r="AK37" s="79"/>
      <c r="AL37" s="79"/>
      <c r="AM37" s="79"/>
      <c r="AN37" s="79"/>
      <c r="AO37" s="79"/>
      <c r="AP37" s="79"/>
      <c r="AQ37" s="79"/>
      <c r="AR37" s="79"/>
      <c r="AS37" s="79"/>
      <c r="AT37" s="79"/>
      <c r="AU37" s="79"/>
      <c r="AV37" s="79"/>
      <c r="AW37" s="79"/>
      <c r="AX37" s="79"/>
      <c r="AY37" s="79"/>
      <c r="AZ37" s="79"/>
      <c r="BA37" s="79"/>
      <c r="BB37" s="79"/>
      <c r="BC37" s="79"/>
      <c r="BD37" s="79"/>
      <c r="BE37" s="79"/>
      <c r="BF37" s="79"/>
      <c r="BG37" s="81"/>
      <c r="BH37" s="81"/>
      <c r="BI37" s="79"/>
      <c r="BJ37" s="79"/>
      <c r="BK37" s="79"/>
      <c r="BL37" s="79"/>
      <c r="BM37" s="79"/>
      <c r="BN37" s="79"/>
      <c r="BO37" s="79"/>
      <c r="BP37" s="79"/>
      <c r="BQ37" s="79"/>
      <c r="BR37" s="79"/>
      <c r="BS37" s="79"/>
      <c r="BT37" s="79"/>
      <c r="BU37" s="79"/>
      <c r="BV37" s="79"/>
      <c r="BW37" s="79"/>
      <c r="BX37" s="79"/>
      <c r="BY37" s="79"/>
      <c r="BZ37" s="79"/>
      <c r="CA37" s="79"/>
      <c r="CB37" s="81"/>
      <c r="CC37" s="81"/>
      <c r="CD37" s="81"/>
      <c r="CE37" s="82"/>
      <c r="CF37" s="172" t="str">
        <f t="shared" si="6"/>
        <v/>
      </c>
      <c r="CG37" s="172" t="str">
        <f t="shared" si="7"/>
        <v/>
      </c>
      <c r="CH37" s="173">
        <v>0</v>
      </c>
      <c r="CI37" s="174">
        <v>-3</v>
      </c>
      <c r="CJ37" s="174">
        <v>-2</v>
      </c>
      <c r="CK37" s="174">
        <v>2</v>
      </c>
      <c r="CL37" s="174">
        <v>3</v>
      </c>
      <c r="CM37" s="175" t="str">
        <f t="shared" si="25"/>
        <v/>
      </c>
      <c r="CN37" s="251" t="str">
        <f t="shared" si="26"/>
        <v/>
      </c>
      <c r="CO37" s="175" t="str">
        <f t="shared" si="27"/>
        <v/>
      </c>
      <c r="CP37" s="251" t="str">
        <f t="shared" si="28"/>
        <v/>
      </c>
      <c r="CQ37" s="103" t="str">
        <f t="shared" si="8"/>
        <v/>
      </c>
      <c r="CR37" s="100" t="s">
        <v>132</v>
      </c>
      <c r="CS37" s="113"/>
      <c r="CT37" s="113"/>
      <c r="CU37" s="113"/>
      <c r="CV37" s="113"/>
      <c r="CW37" s="113"/>
      <c r="CX37" s="113"/>
      <c r="CY37" s="113"/>
      <c r="CZ37" s="113"/>
    </row>
    <row r="38" spans="1:104" x14ac:dyDescent="0.25">
      <c r="A38" s="137">
        <v>23</v>
      </c>
      <c r="B38" s="32"/>
      <c r="C38" s="106" t="str">
        <f t="shared" si="9"/>
        <v/>
      </c>
      <c r="D38" s="106" t="str">
        <f t="shared" si="10"/>
        <v/>
      </c>
      <c r="E38" s="106" t="str">
        <f t="shared" si="11"/>
        <v/>
      </c>
      <c r="F38" s="138" t="str">
        <f t="shared" si="12"/>
        <v/>
      </c>
      <c r="G38" s="89" t="str">
        <f t="shared" si="13"/>
        <v/>
      </c>
      <c r="H38" s="139" t="str">
        <f t="shared" si="14"/>
        <v/>
      </c>
      <c r="I38" s="89" t="str">
        <f t="shared" si="15"/>
        <v/>
      </c>
      <c r="J38" s="141" t="str">
        <f t="shared" si="0"/>
        <v/>
      </c>
      <c r="K38" s="142">
        <f t="shared" si="29"/>
        <v>1000</v>
      </c>
      <c r="L38" s="145" t="str">
        <f t="shared" si="16"/>
        <v/>
      </c>
      <c r="M38" s="36"/>
      <c r="N38" s="36"/>
      <c r="O38" s="34"/>
      <c r="P38" s="156">
        <f t="shared" si="17"/>
        <v>1000</v>
      </c>
      <c r="Q38" s="29">
        <f t="shared" si="18"/>
        <v>1000</v>
      </c>
      <c r="R38" s="28">
        <f t="shared" si="19"/>
        <v>1000</v>
      </c>
      <c r="S38" s="24">
        <f t="shared" si="20"/>
        <v>1000</v>
      </c>
      <c r="T38" s="158">
        <f t="shared" si="21"/>
        <v>1000</v>
      </c>
      <c r="U38" s="24">
        <f t="shared" si="22"/>
        <v>1000</v>
      </c>
      <c r="V38" s="24">
        <f t="shared" si="23"/>
        <v>1000</v>
      </c>
      <c r="W38" s="24">
        <f t="shared" si="24"/>
        <v>1000</v>
      </c>
      <c r="X38" s="166" t="str">
        <f t="shared" si="2"/>
        <v/>
      </c>
      <c r="Y38" s="141" t="str">
        <f t="shared" si="3"/>
        <v/>
      </c>
      <c r="Z38" s="158" t="str">
        <f t="shared" si="4"/>
        <v/>
      </c>
      <c r="AA38" s="167" t="str">
        <f t="shared" si="5"/>
        <v/>
      </c>
      <c r="AB38" s="168"/>
      <c r="AC38" s="246"/>
      <c r="AD38" s="247"/>
      <c r="AE38" s="247"/>
      <c r="AF38" s="79"/>
      <c r="AG38" s="79"/>
      <c r="AH38" s="79"/>
      <c r="AI38" s="79"/>
      <c r="AJ38" s="79"/>
      <c r="AK38" s="79"/>
      <c r="AL38" s="79"/>
      <c r="AM38" s="79"/>
      <c r="AN38" s="79"/>
      <c r="AO38" s="79"/>
      <c r="AP38" s="79"/>
      <c r="AQ38" s="79"/>
      <c r="AR38" s="79"/>
      <c r="AS38" s="79"/>
      <c r="AT38" s="79"/>
      <c r="AU38" s="79"/>
      <c r="AV38" s="79"/>
      <c r="AW38" s="79"/>
      <c r="AX38" s="79"/>
      <c r="AY38" s="79"/>
      <c r="AZ38" s="79"/>
      <c r="BA38" s="79"/>
      <c r="BB38" s="79"/>
      <c r="BC38" s="79"/>
      <c r="BD38" s="79"/>
      <c r="BE38" s="79"/>
      <c r="BF38" s="79"/>
      <c r="BG38" s="81"/>
      <c r="BH38" s="81"/>
      <c r="BI38" s="79"/>
      <c r="BJ38" s="79"/>
      <c r="BK38" s="79"/>
      <c r="BL38" s="79"/>
      <c r="BM38" s="79"/>
      <c r="BN38" s="79"/>
      <c r="BO38" s="79"/>
      <c r="BP38" s="79"/>
      <c r="BQ38" s="79"/>
      <c r="BR38" s="79"/>
      <c r="BS38" s="79"/>
      <c r="BT38" s="79"/>
      <c r="BU38" s="79"/>
      <c r="BV38" s="79"/>
      <c r="BW38" s="79"/>
      <c r="BX38" s="79"/>
      <c r="BY38" s="79"/>
      <c r="BZ38" s="79"/>
      <c r="CA38" s="79"/>
      <c r="CB38" s="81"/>
      <c r="CC38" s="81"/>
      <c r="CD38" s="81"/>
      <c r="CE38" s="82"/>
      <c r="CF38" s="172" t="str">
        <f t="shared" si="6"/>
        <v/>
      </c>
      <c r="CG38" s="172" t="str">
        <f t="shared" si="7"/>
        <v/>
      </c>
      <c r="CH38" s="173">
        <v>0</v>
      </c>
      <c r="CI38" s="174">
        <v>-3</v>
      </c>
      <c r="CJ38" s="174">
        <v>-2</v>
      </c>
      <c r="CK38" s="174">
        <v>2</v>
      </c>
      <c r="CL38" s="174">
        <v>3</v>
      </c>
      <c r="CM38" s="175" t="str">
        <f t="shared" si="25"/>
        <v/>
      </c>
      <c r="CN38" s="251" t="str">
        <f t="shared" si="26"/>
        <v/>
      </c>
      <c r="CO38" s="175" t="str">
        <f t="shared" si="27"/>
        <v/>
      </c>
      <c r="CP38" s="251" t="str">
        <f t="shared" si="28"/>
        <v/>
      </c>
      <c r="CQ38" s="103" t="str">
        <f t="shared" si="8"/>
        <v/>
      </c>
      <c r="CR38" s="100" t="s">
        <v>132</v>
      </c>
      <c r="CS38" s="113"/>
      <c r="CT38" s="113"/>
      <c r="CU38" s="113"/>
      <c r="CV38" s="113"/>
      <c r="CW38" s="113"/>
      <c r="CX38" s="113"/>
      <c r="CY38" s="113"/>
      <c r="CZ38" s="113"/>
    </row>
    <row r="39" spans="1:104" x14ac:dyDescent="0.25">
      <c r="A39" s="137">
        <v>24</v>
      </c>
      <c r="B39" s="32"/>
      <c r="C39" s="106" t="str">
        <f t="shared" si="9"/>
        <v/>
      </c>
      <c r="D39" s="106" t="str">
        <f t="shared" si="10"/>
        <v/>
      </c>
      <c r="E39" s="106" t="str">
        <f t="shared" si="11"/>
        <v/>
      </c>
      <c r="F39" s="138" t="str">
        <f t="shared" si="12"/>
        <v/>
      </c>
      <c r="G39" s="89" t="str">
        <f t="shared" si="13"/>
        <v/>
      </c>
      <c r="H39" s="139" t="str">
        <f t="shared" si="14"/>
        <v/>
      </c>
      <c r="I39" s="89" t="str">
        <f t="shared" si="15"/>
        <v/>
      </c>
      <c r="J39" s="141" t="str">
        <f t="shared" si="0"/>
        <v/>
      </c>
      <c r="K39" s="142">
        <f t="shared" si="29"/>
        <v>1000</v>
      </c>
      <c r="L39" s="145" t="str">
        <f t="shared" si="16"/>
        <v/>
      </c>
      <c r="M39" s="36"/>
      <c r="N39" s="36"/>
      <c r="O39" s="34"/>
      <c r="P39" s="156">
        <f t="shared" si="17"/>
        <v>1000</v>
      </c>
      <c r="Q39" s="29">
        <f t="shared" si="18"/>
        <v>1000</v>
      </c>
      <c r="R39" s="28">
        <f t="shared" si="19"/>
        <v>1000</v>
      </c>
      <c r="S39" s="24">
        <f t="shared" si="20"/>
        <v>1000</v>
      </c>
      <c r="T39" s="158">
        <f t="shared" si="21"/>
        <v>1000</v>
      </c>
      <c r="U39" s="24">
        <f t="shared" si="22"/>
        <v>1000</v>
      </c>
      <c r="V39" s="24">
        <f t="shared" si="23"/>
        <v>1000</v>
      </c>
      <c r="W39" s="24">
        <f t="shared" si="24"/>
        <v>1000</v>
      </c>
      <c r="X39" s="166" t="str">
        <f t="shared" si="2"/>
        <v/>
      </c>
      <c r="Y39" s="141" t="str">
        <f t="shared" si="3"/>
        <v/>
      </c>
      <c r="Z39" s="158" t="str">
        <f t="shared" si="4"/>
        <v/>
      </c>
      <c r="AA39" s="167" t="str">
        <f t="shared" si="5"/>
        <v/>
      </c>
      <c r="AB39" s="168"/>
      <c r="AC39" s="246"/>
      <c r="AD39" s="247"/>
      <c r="AE39" s="247"/>
      <c r="AF39" s="79"/>
      <c r="AG39" s="79"/>
      <c r="AH39" s="79"/>
      <c r="AI39" s="79"/>
      <c r="AJ39" s="79"/>
      <c r="AK39" s="79"/>
      <c r="AL39" s="79"/>
      <c r="AM39" s="79"/>
      <c r="AN39" s="79"/>
      <c r="AO39" s="79"/>
      <c r="AP39" s="79"/>
      <c r="AQ39" s="79"/>
      <c r="AR39" s="79"/>
      <c r="AS39" s="79"/>
      <c r="AT39" s="79"/>
      <c r="AU39" s="79"/>
      <c r="AV39" s="79"/>
      <c r="AW39" s="79"/>
      <c r="AX39" s="79"/>
      <c r="AY39" s="79"/>
      <c r="AZ39" s="79"/>
      <c r="BA39" s="79"/>
      <c r="BB39" s="79"/>
      <c r="BC39" s="79"/>
      <c r="BD39" s="79"/>
      <c r="BE39" s="79"/>
      <c r="BF39" s="79"/>
      <c r="BG39" s="81"/>
      <c r="BH39" s="81"/>
      <c r="BI39" s="79"/>
      <c r="BJ39" s="79"/>
      <c r="BK39" s="79"/>
      <c r="BL39" s="79"/>
      <c r="BM39" s="79"/>
      <c r="BN39" s="79"/>
      <c r="BO39" s="79"/>
      <c r="BP39" s="79"/>
      <c r="BQ39" s="79"/>
      <c r="BR39" s="79"/>
      <c r="BS39" s="79"/>
      <c r="BT39" s="79"/>
      <c r="BU39" s="79"/>
      <c r="BV39" s="79"/>
      <c r="BW39" s="79"/>
      <c r="BX39" s="79"/>
      <c r="BY39" s="79"/>
      <c r="BZ39" s="79"/>
      <c r="CA39" s="79"/>
      <c r="CB39" s="81"/>
      <c r="CC39" s="81"/>
      <c r="CD39" s="81"/>
      <c r="CE39" s="82"/>
      <c r="CF39" s="172" t="str">
        <f t="shared" si="6"/>
        <v/>
      </c>
      <c r="CG39" s="172" t="str">
        <f t="shared" si="7"/>
        <v/>
      </c>
      <c r="CH39" s="173">
        <v>0</v>
      </c>
      <c r="CI39" s="174">
        <v>-3</v>
      </c>
      <c r="CJ39" s="174">
        <v>-2</v>
      </c>
      <c r="CK39" s="174">
        <v>2</v>
      </c>
      <c r="CL39" s="174">
        <v>3</v>
      </c>
      <c r="CM39" s="175" t="str">
        <f t="shared" si="25"/>
        <v/>
      </c>
      <c r="CN39" s="251" t="str">
        <f t="shared" si="26"/>
        <v/>
      </c>
      <c r="CO39" s="175" t="str">
        <f t="shared" si="27"/>
        <v/>
      </c>
      <c r="CP39" s="251" t="str">
        <f t="shared" si="28"/>
        <v/>
      </c>
      <c r="CQ39" s="103" t="str">
        <f t="shared" si="8"/>
        <v/>
      </c>
      <c r="CR39" s="100" t="s">
        <v>132</v>
      </c>
      <c r="CS39" s="113"/>
      <c r="CT39" s="113"/>
      <c r="CU39" s="113"/>
      <c r="CV39" s="113"/>
      <c r="CW39" s="113"/>
      <c r="CX39" s="113"/>
      <c r="CY39" s="113"/>
      <c r="CZ39" s="113"/>
    </row>
    <row r="40" spans="1:104" x14ac:dyDescent="0.25">
      <c r="A40" s="137">
        <v>25</v>
      </c>
      <c r="B40" s="32"/>
      <c r="C40" s="106" t="str">
        <f t="shared" si="9"/>
        <v/>
      </c>
      <c r="D40" s="106" t="str">
        <f t="shared" si="10"/>
        <v/>
      </c>
      <c r="E40" s="106" t="str">
        <f t="shared" si="11"/>
        <v/>
      </c>
      <c r="F40" s="138" t="str">
        <f t="shared" si="12"/>
        <v/>
      </c>
      <c r="G40" s="89" t="str">
        <f t="shared" si="13"/>
        <v/>
      </c>
      <c r="H40" s="139" t="str">
        <f t="shared" si="14"/>
        <v/>
      </c>
      <c r="I40" s="89" t="str">
        <f t="shared" si="15"/>
        <v/>
      </c>
      <c r="J40" s="141" t="str">
        <f t="shared" si="0"/>
        <v/>
      </c>
      <c r="K40" s="142">
        <f t="shared" si="29"/>
        <v>1000</v>
      </c>
      <c r="L40" s="145" t="str">
        <f t="shared" si="16"/>
        <v/>
      </c>
      <c r="M40" s="36"/>
      <c r="N40" s="36"/>
      <c r="O40" s="34"/>
      <c r="P40" s="156">
        <f t="shared" si="17"/>
        <v>1000</v>
      </c>
      <c r="Q40" s="29">
        <f t="shared" si="18"/>
        <v>1000</v>
      </c>
      <c r="R40" s="28">
        <f t="shared" si="19"/>
        <v>1000</v>
      </c>
      <c r="S40" s="24">
        <f t="shared" si="20"/>
        <v>1000</v>
      </c>
      <c r="T40" s="158">
        <f t="shared" si="21"/>
        <v>1000</v>
      </c>
      <c r="U40" s="24">
        <f t="shared" si="22"/>
        <v>1000</v>
      </c>
      <c r="V40" s="24">
        <f t="shared" si="23"/>
        <v>1000</v>
      </c>
      <c r="W40" s="24">
        <f t="shared" si="24"/>
        <v>1000</v>
      </c>
      <c r="X40" s="166" t="str">
        <f t="shared" si="2"/>
        <v/>
      </c>
      <c r="Y40" s="141" t="str">
        <f t="shared" si="3"/>
        <v/>
      </c>
      <c r="Z40" s="158" t="str">
        <f t="shared" si="4"/>
        <v/>
      </c>
      <c r="AA40" s="167" t="str">
        <f t="shared" si="5"/>
        <v/>
      </c>
      <c r="AB40" s="168"/>
      <c r="AC40" s="246"/>
      <c r="AD40" s="247"/>
      <c r="AE40" s="247"/>
      <c r="AF40" s="79"/>
      <c r="AG40" s="79"/>
      <c r="AH40" s="79"/>
      <c r="AI40" s="79"/>
      <c r="AJ40" s="79"/>
      <c r="AK40" s="79"/>
      <c r="AL40" s="79"/>
      <c r="AM40" s="79"/>
      <c r="AN40" s="79"/>
      <c r="AO40" s="79"/>
      <c r="AP40" s="79"/>
      <c r="AQ40" s="79"/>
      <c r="AR40" s="79"/>
      <c r="AS40" s="79"/>
      <c r="AT40" s="79"/>
      <c r="AU40" s="79"/>
      <c r="AV40" s="79"/>
      <c r="AW40" s="79"/>
      <c r="AX40" s="79"/>
      <c r="AY40" s="79"/>
      <c r="AZ40" s="79"/>
      <c r="BA40" s="79"/>
      <c r="BB40" s="79"/>
      <c r="BC40" s="79"/>
      <c r="BD40" s="79"/>
      <c r="BE40" s="79"/>
      <c r="BF40" s="79"/>
      <c r="BG40" s="81"/>
      <c r="BH40" s="81"/>
      <c r="BI40" s="79"/>
      <c r="BJ40" s="79"/>
      <c r="BK40" s="79"/>
      <c r="BL40" s="79"/>
      <c r="BM40" s="79"/>
      <c r="BN40" s="79"/>
      <c r="BO40" s="79"/>
      <c r="BP40" s="79"/>
      <c r="BQ40" s="79"/>
      <c r="BR40" s="79"/>
      <c r="BS40" s="79"/>
      <c r="BT40" s="79"/>
      <c r="BU40" s="79"/>
      <c r="BV40" s="79"/>
      <c r="BW40" s="79"/>
      <c r="BX40" s="79"/>
      <c r="BY40" s="79"/>
      <c r="BZ40" s="79"/>
      <c r="CA40" s="79"/>
      <c r="CB40" s="81"/>
      <c r="CC40" s="81"/>
      <c r="CD40" s="81"/>
      <c r="CE40" s="82"/>
      <c r="CF40" s="172" t="str">
        <f t="shared" si="6"/>
        <v/>
      </c>
      <c r="CG40" s="172" t="str">
        <f t="shared" si="7"/>
        <v/>
      </c>
      <c r="CH40" s="173">
        <v>0</v>
      </c>
      <c r="CI40" s="174">
        <v>-3</v>
      </c>
      <c r="CJ40" s="174">
        <v>-2</v>
      </c>
      <c r="CK40" s="174">
        <v>2</v>
      </c>
      <c r="CL40" s="174">
        <v>3</v>
      </c>
      <c r="CM40" s="175" t="str">
        <f t="shared" si="25"/>
        <v/>
      </c>
      <c r="CN40" s="251" t="str">
        <f t="shared" si="26"/>
        <v/>
      </c>
      <c r="CO40" s="175" t="str">
        <f t="shared" si="27"/>
        <v/>
      </c>
      <c r="CP40" s="251" t="str">
        <f t="shared" si="28"/>
        <v/>
      </c>
      <c r="CQ40" s="103" t="str">
        <f t="shared" si="8"/>
        <v/>
      </c>
      <c r="CR40" s="100" t="s">
        <v>132</v>
      </c>
      <c r="CS40" s="113"/>
      <c r="CT40" s="113"/>
      <c r="CU40" s="113"/>
      <c r="CV40" s="113"/>
      <c r="CW40" s="113"/>
      <c r="CX40" s="113"/>
      <c r="CY40" s="113"/>
      <c r="CZ40" s="113"/>
    </row>
    <row r="41" spans="1:104" x14ac:dyDescent="0.25">
      <c r="A41" s="137">
        <v>26</v>
      </c>
      <c r="B41" s="32"/>
      <c r="C41" s="106" t="str">
        <f t="shared" si="9"/>
        <v/>
      </c>
      <c r="D41" s="106" t="str">
        <f t="shared" si="10"/>
        <v/>
      </c>
      <c r="E41" s="106" t="str">
        <f t="shared" si="11"/>
        <v/>
      </c>
      <c r="F41" s="138" t="str">
        <f t="shared" si="12"/>
        <v/>
      </c>
      <c r="G41" s="89" t="str">
        <f t="shared" si="13"/>
        <v/>
      </c>
      <c r="H41" s="139" t="str">
        <f t="shared" si="14"/>
        <v/>
      </c>
      <c r="I41" s="89" t="str">
        <f t="shared" si="15"/>
        <v/>
      </c>
      <c r="J41" s="141" t="str">
        <f t="shared" si="0"/>
        <v/>
      </c>
      <c r="K41" s="142">
        <f t="shared" si="29"/>
        <v>1000</v>
      </c>
      <c r="L41" s="145" t="str">
        <f t="shared" si="16"/>
        <v/>
      </c>
      <c r="M41" s="36"/>
      <c r="N41" s="36"/>
      <c r="O41" s="34"/>
      <c r="P41" s="156">
        <f t="shared" si="17"/>
        <v>1000</v>
      </c>
      <c r="Q41" s="29">
        <f t="shared" si="18"/>
        <v>1000</v>
      </c>
      <c r="R41" s="28">
        <f t="shared" si="19"/>
        <v>1000</v>
      </c>
      <c r="S41" s="24">
        <f t="shared" si="20"/>
        <v>1000</v>
      </c>
      <c r="T41" s="158">
        <f t="shared" si="21"/>
        <v>1000</v>
      </c>
      <c r="U41" s="24">
        <f t="shared" si="22"/>
        <v>1000</v>
      </c>
      <c r="V41" s="24">
        <f t="shared" si="23"/>
        <v>1000</v>
      </c>
      <c r="W41" s="24">
        <f t="shared" si="24"/>
        <v>1000</v>
      </c>
      <c r="X41" s="166" t="str">
        <f t="shared" si="2"/>
        <v/>
      </c>
      <c r="Y41" s="141" t="str">
        <f t="shared" si="3"/>
        <v/>
      </c>
      <c r="Z41" s="158" t="str">
        <f t="shared" si="4"/>
        <v/>
      </c>
      <c r="AA41" s="167" t="str">
        <f t="shared" si="5"/>
        <v/>
      </c>
      <c r="AB41" s="168"/>
      <c r="AC41" s="246"/>
      <c r="AD41" s="247"/>
      <c r="AE41" s="247"/>
      <c r="AF41" s="79"/>
      <c r="AG41" s="79"/>
      <c r="AH41" s="79"/>
      <c r="AI41" s="79"/>
      <c r="AJ41" s="79"/>
      <c r="AK41" s="79"/>
      <c r="AL41" s="79"/>
      <c r="AM41" s="79"/>
      <c r="AN41" s="79"/>
      <c r="AO41" s="79"/>
      <c r="AP41" s="79"/>
      <c r="AQ41" s="79"/>
      <c r="AR41" s="79"/>
      <c r="AS41" s="79"/>
      <c r="AT41" s="79"/>
      <c r="AU41" s="79"/>
      <c r="AV41" s="79"/>
      <c r="AW41" s="79"/>
      <c r="AX41" s="79"/>
      <c r="AY41" s="79"/>
      <c r="AZ41" s="79"/>
      <c r="BA41" s="79"/>
      <c r="BB41" s="79"/>
      <c r="BC41" s="79"/>
      <c r="BD41" s="79"/>
      <c r="BE41" s="79"/>
      <c r="BF41" s="79"/>
      <c r="BG41" s="81"/>
      <c r="BH41" s="81"/>
      <c r="BI41" s="79"/>
      <c r="BJ41" s="79"/>
      <c r="BK41" s="79"/>
      <c r="BL41" s="79"/>
      <c r="BM41" s="79"/>
      <c r="BN41" s="79"/>
      <c r="BO41" s="79"/>
      <c r="BP41" s="79"/>
      <c r="BQ41" s="79"/>
      <c r="BR41" s="79"/>
      <c r="BS41" s="79"/>
      <c r="BT41" s="79"/>
      <c r="BU41" s="79"/>
      <c r="BV41" s="79"/>
      <c r="BW41" s="79"/>
      <c r="BX41" s="79"/>
      <c r="BY41" s="79"/>
      <c r="BZ41" s="79"/>
      <c r="CA41" s="79"/>
      <c r="CB41" s="81"/>
      <c r="CC41" s="81"/>
      <c r="CD41" s="81"/>
      <c r="CE41" s="82"/>
      <c r="CF41" s="172" t="str">
        <f t="shared" si="6"/>
        <v/>
      </c>
      <c r="CG41" s="172" t="str">
        <f t="shared" si="7"/>
        <v/>
      </c>
      <c r="CH41" s="173">
        <v>0</v>
      </c>
      <c r="CI41" s="174">
        <v>-3</v>
      </c>
      <c r="CJ41" s="174">
        <v>-2</v>
      </c>
      <c r="CK41" s="174">
        <v>2</v>
      </c>
      <c r="CL41" s="174">
        <v>3</v>
      </c>
      <c r="CM41" s="175" t="str">
        <f t="shared" si="25"/>
        <v/>
      </c>
      <c r="CN41" s="251" t="str">
        <f t="shared" si="26"/>
        <v/>
      </c>
      <c r="CO41" s="175" t="str">
        <f t="shared" si="27"/>
        <v/>
      </c>
      <c r="CP41" s="251" t="str">
        <f t="shared" si="28"/>
        <v/>
      </c>
      <c r="CQ41" s="103" t="str">
        <f t="shared" si="8"/>
        <v/>
      </c>
      <c r="CR41" s="100" t="s">
        <v>132</v>
      </c>
      <c r="CS41" s="113"/>
      <c r="CT41" s="113"/>
      <c r="CU41" s="113"/>
      <c r="CV41" s="113"/>
      <c r="CW41" s="113"/>
      <c r="CX41" s="113"/>
      <c r="CY41" s="113"/>
      <c r="CZ41" s="113"/>
    </row>
    <row r="42" spans="1:104" x14ac:dyDescent="0.25">
      <c r="A42" s="137">
        <v>27</v>
      </c>
      <c r="B42" s="32"/>
      <c r="C42" s="106" t="str">
        <f t="shared" si="9"/>
        <v/>
      </c>
      <c r="D42" s="106" t="str">
        <f t="shared" si="10"/>
        <v/>
      </c>
      <c r="E42" s="106" t="str">
        <f t="shared" si="11"/>
        <v/>
      </c>
      <c r="F42" s="138" t="str">
        <f t="shared" si="12"/>
        <v/>
      </c>
      <c r="G42" s="89" t="str">
        <f t="shared" si="13"/>
        <v/>
      </c>
      <c r="H42" s="139" t="str">
        <f t="shared" si="14"/>
        <v/>
      </c>
      <c r="I42" s="89" t="str">
        <f t="shared" si="15"/>
        <v/>
      </c>
      <c r="J42" s="141" t="str">
        <f t="shared" si="0"/>
        <v/>
      </c>
      <c r="K42" s="142">
        <f t="shared" si="29"/>
        <v>1000</v>
      </c>
      <c r="L42" s="145" t="str">
        <f t="shared" si="16"/>
        <v/>
      </c>
      <c r="M42" s="36"/>
      <c r="N42" s="36"/>
      <c r="O42" s="34"/>
      <c r="P42" s="156">
        <f t="shared" si="17"/>
        <v>1000</v>
      </c>
      <c r="Q42" s="29">
        <f t="shared" si="18"/>
        <v>1000</v>
      </c>
      <c r="R42" s="28">
        <f t="shared" si="19"/>
        <v>1000</v>
      </c>
      <c r="S42" s="24">
        <f t="shared" si="20"/>
        <v>1000</v>
      </c>
      <c r="T42" s="158">
        <f t="shared" si="21"/>
        <v>1000</v>
      </c>
      <c r="U42" s="24">
        <f t="shared" si="22"/>
        <v>1000</v>
      </c>
      <c r="V42" s="24">
        <f t="shared" si="23"/>
        <v>1000</v>
      </c>
      <c r="W42" s="24">
        <f t="shared" si="24"/>
        <v>1000</v>
      </c>
      <c r="X42" s="166" t="str">
        <f t="shared" si="2"/>
        <v/>
      </c>
      <c r="Y42" s="141" t="str">
        <f t="shared" si="3"/>
        <v/>
      </c>
      <c r="Z42" s="158" t="str">
        <f t="shared" si="4"/>
        <v/>
      </c>
      <c r="AA42" s="167" t="str">
        <f t="shared" si="5"/>
        <v/>
      </c>
      <c r="AB42" s="168"/>
      <c r="AC42" s="246"/>
      <c r="AD42" s="247"/>
      <c r="AE42" s="247"/>
      <c r="AF42" s="79"/>
      <c r="AG42" s="79"/>
      <c r="AH42" s="79"/>
      <c r="AI42" s="79"/>
      <c r="AJ42" s="79"/>
      <c r="AK42" s="79"/>
      <c r="AL42" s="79"/>
      <c r="AM42" s="79"/>
      <c r="AN42" s="79"/>
      <c r="AO42" s="79"/>
      <c r="AP42" s="79"/>
      <c r="AQ42" s="79"/>
      <c r="AR42" s="79"/>
      <c r="AS42" s="79"/>
      <c r="AT42" s="79"/>
      <c r="AU42" s="79"/>
      <c r="AV42" s="79"/>
      <c r="AW42" s="79"/>
      <c r="AX42" s="79"/>
      <c r="AY42" s="79"/>
      <c r="AZ42" s="79"/>
      <c r="BA42" s="79"/>
      <c r="BB42" s="79"/>
      <c r="BC42" s="79"/>
      <c r="BD42" s="79"/>
      <c r="BE42" s="79"/>
      <c r="BF42" s="79"/>
      <c r="BG42" s="81"/>
      <c r="BH42" s="81"/>
      <c r="BI42" s="79"/>
      <c r="BJ42" s="79"/>
      <c r="BK42" s="79"/>
      <c r="BL42" s="79"/>
      <c r="BM42" s="79"/>
      <c r="BN42" s="79"/>
      <c r="BO42" s="79"/>
      <c r="BP42" s="79"/>
      <c r="BQ42" s="79"/>
      <c r="BR42" s="79"/>
      <c r="BS42" s="79"/>
      <c r="BT42" s="79"/>
      <c r="BU42" s="79"/>
      <c r="BV42" s="79"/>
      <c r="BW42" s="79"/>
      <c r="BX42" s="79"/>
      <c r="BY42" s="79"/>
      <c r="BZ42" s="79"/>
      <c r="CA42" s="79"/>
      <c r="CB42" s="81"/>
      <c r="CC42" s="81"/>
      <c r="CD42" s="81"/>
      <c r="CE42" s="82"/>
      <c r="CF42" s="172" t="str">
        <f t="shared" si="6"/>
        <v/>
      </c>
      <c r="CG42" s="172" t="str">
        <f t="shared" si="7"/>
        <v/>
      </c>
      <c r="CH42" s="173">
        <v>0</v>
      </c>
      <c r="CI42" s="174">
        <v>-3</v>
      </c>
      <c r="CJ42" s="174">
        <v>-2</v>
      </c>
      <c r="CK42" s="174">
        <v>2</v>
      </c>
      <c r="CL42" s="174">
        <v>3</v>
      </c>
      <c r="CM42" s="175" t="str">
        <f t="shared" si="25"/>
        <v/>
      </c>
      <c r="CN42" s="251" t="str">
        <f t="shared" si="26"/>
        <v/>
      </c>
      <c r="CO42" s="175" t="str">
        <f t="shared" si="27"/>
        <v/>
      </c>
      <c r="CP42" s="251" t="str">
        <f t="shared" si="28"/>
        <v/>
      </c>
      <c r="CQ42" s="103" t="str">
        <f t="shared" si="8"/>
        <v/>
      </c>
      <c r="CR42" s="100" t="s">
        <v>132</v>
      </c>
      <c r="CS42" s="113"/>
      <c r="CT42" s="113"/>
      <c r="CU42" s="113"/>
      <c r="CV42" s="113"/>
      <c r="CW42" s="113"/>
      <c r="CX42" s="113"/>
      <c r="CY42" s="113"/>
      <c r="CZ42" s="113"/>
    </row>
    <row r="43" spans="1:104" x14ac:dyDescent="0.25">
      <c r="A43" s="137">
        <v>28</v>
      </c>
      <c r="B43" s="32"/>
      <c r="C43" s="106" t="str">
        <f t="shared" si="9"/>
        <v/>
      </c>
      <c r="D43" s="106" t="str">
        <f t="shared" si="10"/>
        <v/>
      </c>
      <c r="E43" s="106" t="str">
        <f t="shared" si="11"/>
        <v/>
      </c>
      <c r="F43" s="138" t="str">
        <f t="shared" si="12"/>
        <v/>
      </c>
      <c r="G43" s="89" t="str">
        <f t="shared" si="13"/>
        <v/>
      </c>
      <c r="H43" s="139" t="str">
        <f t="shared" si="14"/>
        <v/>
      </c>
      <c r="I43" s="89" t="str">
        <f t="shared" si="15"/>
        <v/>
      </c>
      <c r="J43" s="141" t="str">
        <f t="shared" si="0"/>
        <v/>
      </c>
      <c r="K43" s="142">
        <f t="shared" si="29"/>
        <v>1000</v>
      </c>
      <c r="L43" s="145" t="str">
        <f t="shared" si="16"/>
        <v/>
      </c>
      <c r="M43" s="36"/>
      <c r="N43" s="36"/>
      <c r="O43" s="34"/>
      <c r="P43" s="156">
        <f t="shared" si="17"/>
        <v>1000</v>
      </c>
      <c r="Q43" s="29">
        <f t="shared" si="18"/>
        <v>1000</v>
      </c>
      <c r="R43" s="28">
        <f t="shared" si="19"/>
        <v>1000</v>
      </c>
      <c r="S43" s="24">
        <f t="shared" si="20"/>
        <v>1000</v>
      </c>
      <c r="T43" s="158">
        <f t="shared" si="21"/>
        <v>1000</v>
      </c>
      <c r="U43" s="24">
        <f t="shared" si="22"/>
        <v>1000</v>
      </c>
      <c r="V43" s="24">
        <f t="shared" si="23"/>
        <v>1000</v>
      </c>
      <c r="W43" s="24">
        <f t="shared" si="24"/>
        <v>1000</v>
      </c>
      <c r="X43" s="166" t="str">
        <f t="shared" si="2"/>
        <v/>
      </c>
      <c r="Y43" s="141" t="str">
        <f t="shared" si="3"/>
        <v/>
      </c>
      <c r="Z43" s="158" t="str">
        <f t="shared" si="4"/>
        <v/>
      </c>
      <c r="AA43" s="167" t="str">
        <f t="shared" si="5"/>
        <v/>
      </c>
      <c r="AB43" s="168"/>
      <c r="AC43" s="246"/>
      <c r="AD43" s="247"/>
      <c r="AE43" s="247"/>
      <c r="AF43" s="79"/>
      <c r="AG43" s="79"/>
      <c r="AH43" s="79"/>
      <c r="AI43" s="79"/>
      <c r="AJ43" s="79"/>
      <c r="AK43" s="79"/>
      <c r="AL43" s="79"/>
      <c r="AM43" s="79"/>
      <c r="AN43" s="79"/>
      <c r="AO43" s="79"/>
      <c r="AP43" s="79"/>
      <c r="AQ43" s="79"/>
      <c r="AR43" s="79"/>
      <c r="AS43" s="79"/>
      <c r="AT43" s="79"/>
      <c r="AU43" s="79"/>
      <c r="AV43" s="79"/>
      <c r="AW43" s="79"/>
      <c r="AX43" s="79"/>
      <c r="AY43" s="79"/>
      <c r="AZ43" s="79"/>
      <c r="BA43" s="79"/>
      <c r="BB43" s="79"/>
      <c r="BC43" s="79"/>
      <c r="BD43" s="79"/>
      <c r="BE43" s="79"/>
      <c r="BF43" s="79"/>
      <c r="BG43" s="81"/>
      <c r="BH43" s="81"/>
      <c r="BI43" s="79"/>
      <c r="BJ43" s="79"/>
      <c r="BK43" s="79"/>
      <c r="BL43" s="79"/>
      <c r="BM43" s="79"/>
      <c r="BN43" s="79"/>
      <c r="BO43" s="79"/>
      <c r="BP43" s="79"/>
      <c r="BQ43" s="79"/>
      <c r="BR43" s="79"/>
      <c r="BS43" s="79"/>
      <c r="BT43" s="79"/>
      <c r="BU43" s="79"/>
      <c r="BV43" s="79"/>
      <c r="BW43" s="79"/>
      <c r="BX43" s="79"/>
      <c r="BY43" s="79"/>
      <c r="BZ43" s="79"/>
      <c r="CA43" s="79"/>
      <c r="CB43" s="81"/>
      <c r="CC43" s="81"/>
      <c r="CD43" s="81"/>
      <c r="CE43" s="82"/>
      <c r="CF43" s="172" t="str">
        <f t="shared" si="6"/>
        <v/>
      </c>
      <c r="CG43" s="172" t="str">
        <f t="shared" si="7"/>
        <v/>
      </c>
      <c r="CH43" s="173">
        <v>0</v>
      </c>
      <c r="CI43" s="174">
        <v>-3</v>
      </c>
      <c r="CJ43" s="174">
        <v>-2</v>
      </c>
      <c r="CK43" s="174">
        <v>2</v>
      </c>
      <c r="CL43" s="174">
        <v>3</v>
      </c>
      <c r="CM43" s="175" t="str">
        <f t="shared" si="25"/>
        <v/>
      </c>
      <c r="CN43" s="251" t="str">
        <f t="shared" si="26"/>
        <v/>
      </c>
      <c r="CO43" s="175" t="str">
        <f t="shared" si="27"/>
        <v/>
      </c>
      <c r="CP43" s="251" t="str">
        <f t="shared" si="28"/>
        <v/>
      </c>
      <c r="CQ43" s="103" t="str">
        <f t="shared" si="8"/>
        <v/>
      </c>
      <c r="CR43" s="100" t="s">
        <v>132</v>
      </c>
      <c r="CS43" s="113"/>
      <c r="CT43" s="113"/>
      <c r="CU43" s="113"/>
      <c r="CV43" s="113"/>
      <c r="CW43" s="113"/>
      <c r="CX43" s="113"/>
      <c r="CY43" s="113"/>
      <c r="CZ43" s="113"/>
    </row>
    <row r="44" spans="1:104" x14ac:dyDescent="0.25">
      <c r="A44" s="137">
        <v>29</v>
      </c>
      <c r="B44" s="32"/>
      <c r="C44" s="106" t="str">
        <f t="shared" si="9"/>
        <v/>
      </c>
      <c r="D44" s="106" t="str">
        <f t="shared" si="10"/>
        <v/>
      </c>
      <c r="E44" s="106" t="str">
        <f t="shared" si="11"/>
        <v/>
      </c>
      <c r="F44" s="149" t="str">
        <f t="shared" si="12"/>
        <v/>
      </c>
      <c r="G44" s="150" t="str">
        <f t="shared" si="13"/>
        <v/>
      </c>
      <c r="H44" s="151" t="str">
        <f t="shared" si="14"/>
        <v/>
      </c>
      <c r="I44" s="150" t="str">
        <f t="shared" si="15"/>
        <v/>
      </c>
      <c r="J44" s="141" t="str">
        <f t="shared" si="0"/>
        <v/>
      </c>
      <c r="K44" s="142"/>
      <c r="L44" s="152" t="str">
        <f t="shared" si="16"/>
        <v/>
      </c>
      <c r="M44" s="36"/>
      <c r="N44" s="36"/>
      <c r="O44" s="34"/>
      <c r="P44" s="156">
        <f t="shared" si="17"/>
        <v>1000</v>
      </c>
      <c r="Q44" s="29">
        <f t="shared" si="18"/>
        <v>1000</v>
      </c>
      <c r="R44" s="28">
        <f t="shared" si="19"/>
        <v>1000</v>
      </c>
      <c r="S44" s="24">
        <f t="shared" si="20"/>
        <v>1000</v>
      </c>
      <c r="T44" s="158">
        <f t="shared" si="21"/>
        <v>1000</v>
      </c>
      <c r="U44" s="24">
        <f t="shared" si="22"/>
        <v>1000</v>
      </c>
      <c r="V44" s="24">
        <f t="shared" si="23"/>
        <v>1000</v>
      </c>
      <c r="W44" s="24">
        <f t="shared" si="24"/>
        <v>1000</v>
      </c>
      <c r="X44" s="166" t="str">
        <f t="shared" si="2"/>
        <v/>
      </c>
      <c r="Y44" s="141" t="str">
        <f t="shared" si="3"/>
        <v/>
      </c>
      <c r="Z44" s="158" t="str">
        <f t="shared" si="4"/>
        <v/>
      </c>
      <c r="AA44" s="167" t="str">
        <f t="shared" si="5"/>
        <v/>
      </c>
      <c r="AB44" s="168"/>
      <c r="AC44" s="246"/>
      <c r="AD44" s="247"/>
      <c r="AE44" s="247"/>
      <c r="AF44" s="79"/>
      <c r="AG44" s="79"/>
      <c r="AH44" s="79"/>
      <c r="AI44" s="79"/>
      <c r="AJ44" s="79"/>
      <c r="AK44" s="79"/>
      <c r="AL44" s="79"/>
      <c r="AM44" s="79"/>
      <c r="AN44" s="79"/>
      <c r="AO44" s="79"/>
      <c r="AP44" s="79"/>
      <c r="AQ44" s="79"/>
      <c r="AR44" s="79"/>
      <c r="AS44" s="79"/>
      <c r="AT44" s="79"/>
      <c r="AU44" s="79"/>
      <c r="AV44" s="79"/>
      <c r="AW44" s="79"/>
      <c r="AX44" s="79"/>
      <c r="AY44" s="79"/>
      <c r="AZ44" s="79"/>
      <c r="BA44" s="79"/>
      <c r="BB44" s="79"/>
      <c r="BC44" s="79"/>
      <c r="BD44" s="79"/>
      <c r="BE44" s="79"/>
      <c r="BF44" s="79"/>
      <c r="BG44" s="81"/>
      <c r="BH44" s="81"/>
      <c r="BI44" s="79"/>
      <c r="BJ44" s="79"/>
      <c r="BK44" s="79"/>
      <c r="BL44" s="79"/>
      <c r="BM44" s="79"/>
      <c r="BN44" s="79"/>
      <c r="BO44" s="79"/>
      <c r="BP44" s="79"/>
      <c r="BQ44" s="79"/>
      <c r="BR44" s="79"/>
      <c r="BS44" s="79"/>
      <c r="BT44" s="79"/>
      <c r="BU44" s="79"/>
      <c r="BV44" s="79"/>
      <c r="BW44" s="79"/>
      <c r="BX44" s="79"/>
      <c r="BY44" s="79"/>
      <c r="BZ44" s="79"/>
      <c r="CA44" s="79"/>
      <c r="CB44" s="81"/>
      <c r="CC44" s="81"/>
      <c r="CD44" s="81"/>
      <c r="CE44" s="82"/>
      <c r="CF44" s="172" t="str">
        <f t="shared" si="6"/>
        <v/>
      </c>
      <c r="CG44" s="172" t="str">
        <f t="shared" si="7"/>
        <v/>
      </c>
      <c r="CH44" s="173">
        <v>0</v>
      </c>
      <c r="CI44" s="174">
        <v>-3</v>
      </c>
      <c r="CJ44" s="174">
        <v>-2</v>
      </c>
      <c r="CK44" s="174">
        <v>2</v>
      </c>
      <c r="CL44" s="174">
        <v>3</v>
      </c>
      <c r="CM44" s="175" t="str">
        <f t="shared" si="25"/>
        <v/>
      </c>
      <c r="CN44" s="251" t="str">
        <f t="shared" si="26"/>
        <v/>
      </c>
      <c r="CO44" s="175" t="str">
        <f t="shared" si="27"/>
        <v/>
      </c>
      <c r="CP44" s="251" t="str">
        <f t="shared" si="28"/>
        <v/>
      </c>
      <c r="CQ44" s="103" t="str">
        <f t="shared" si="8"/>
        <v/>
      </c>
      <c r="CR44" s="100" t="s">
        <v>132</v>
      </c>
      <c r="CS44" s="113"/>
      <c r="CT44" s="113"/>
      <c r="CU44" s="113"/>
      <c r="CV44" s="113"/>
      <c r="CW44" s="113"/>
      <c r="CX44" s="113"/>
      <c r="CY44" s="113"/>
      <c r="CZ44" s="113"/>
    </row>
    <row r="45" spans="1:104" x14ac:dyDescent="0.25">
      <c r="A45" s="137">
        <v>30</v>
      </c>
      <c r="B45" s="32"/>
      <c r="C45" s="106" t="str">
        <f t="shared" si="9"/>
        <v/>
      </c>
      <c r="D45" s="106" t="str">
        <f t="shared" si="10"/>
        <v/>
      </c>
      <c r="E45" s="106" t="str">
        <f t="shared" si="11"/>
        <v/>
      </c>
      <c r="F45" s="149" t="str">
        <f t="shared" si="12"/>
        <v/>
      </c>
      <c r="G45" s="150" t="str">
        <f t="shared" si="13"/>
        <v/>
      </c>
      <c r="H45" s="151" t="str">
        <f t="shared" si="14"/>
        <v/>
      </c>
      <c r="I45" s="150" t="str">
        <f t="shared" si="15"/>
        <v/>
      </c>
      <c r="J45" s="141" t="str">
        <f t="shared" si="0"/>
        <v/>
      </c>
      <c r="K45" s="142"/>
      <c r="L45" s="152" t="str">
        <f t="shared" si="16"/>
        <v/>
      </c>
      <c r="M45" s="36"/>
      <c r="N45" s="36"/>
      <c r="O45" s="34"/>
      <c r="P45" s="156">
        <f t="shared" si="17"/>
        <v>1000</v>
      </c>
      <c r="Q45" s="29">
        <f t="shared" si="18"/>
        <v>1000</v>
      </c>
      <c r="R45" s="28">
        <f t="shared" si="19"/>
        <v>1000</v>
      </c>
      <c r="S45" s="24">
        <f t="shared" si="20"/>
        <v>1000</v>
      </c>
      <c r="T45" s="158">
        <f t="shared" si="21"/>
        <v>1000</v>
      </c>
      <c r="U45" s="24">
        <f t="shared" si="22"/>
        <v>1000</v>
      </c>
      <c r="V45" s="24">
        <f t="shared" si="23"/>
        <v>1000</v>
      </c>
      <c r="W45" s="24">
        <f t="shared" si="24"/>
        <v>1000</v>
      </c>
      <c r="X45" s="166" t="str">
        <f t="shared" si="2"/>
        <v/>
      </c>
      <c r="Y45" s="141" t="str">
        <f t="shared" si="3"/>
        <v/>
      </c>
      <c r="Z45" s="158" t="str">
        <f t="shared" si="4"/>
        <v/>
      </c>
      <c r="AA45" s="167" t="str">
        <f t="shared" si="5"/>
        <v/>
      </c>
      <c r="AB45" s="168"/>
      <c r="AC45" s="246"/>
      <c r="AD45" s="247"/>
      <c r="AE45" s="247"/>
      <c r="AF45" s="79"/>
      <c r="AG45" s="79"/>
      <c r="AH45" s="79"/>
      <c r="AI45" s="79"/>
      <c r="AJ45" s="79"/>
      <c r="AK45" s="79"/>
      <c r="AL45" s="79"/>
      <c r="AM45" s="79"/>
      <c r="AN45" s="79"/>
      <c r="AO45" s="79"/>
      <c r="AP45" s="79"/>
      <c r="AQ45" s="79"/>
      <c r="AR45" s="79"/>
      <c r="AS45" s="79"/>
      <c r="AT45" s="79"/>
      <c r="AU45" s="79"/>
      <c r="AV45" s="79"/>
      <c r="AW45" s="79"/>
      <c r="AX45" s="79"/>
      <c r="AY45" s="79"/>
      <c r="AZ45" s="79"/>
      <c r="BA45" s="79"/>
      <c r="BB45" s="79"/>
      <c r="BC45" s="79"/>
      <c r="BD45" s="79"/>
      <c r="BE45" s="79"/>
      <c r="BF45" s="79"/>
      <c r="BG45" s="81"/>
      <c r="BH45" s="81"/>
      <c r="BI45" s="79"/>
      <c r="BJ45" s="79"/>
      <c r="BK45" s="79"/>
      <c r="BL45" s="79"/>
      <c r="BM45" s="79"/>
      <c r="BN45" s="79"/>
      <c r="BO45" s="79"/>
      <c r="BP45" s="79"/>
      <c r="BQ45" s="79"/>
      <c r="BR45" s="79"/>
      <c r="BS45" s="79"/>
      <c r="BT45" s="79"/>
      <c r="BU45" s="79"/>
      <c r="BV45" s="79"/>
      <c r="BW45" s="79"/>
      <c r="BX45" s="79"/>
      <c r="BY45" s="79"/>
      <c r="BZ45" s="79"/>
      <c r="CA45" s="79"/>
      <c r="CB45" s="81"/>
      <c r="CC45" s="81"/>
      <c r="CD45" s="81"/>
      <c r="CE45" s="82"/>
      <c r="CF45" s="172" t="str">
        <f t="shared" si="6"/>
        <v/>
      </c>
      <c r="CG45" s="172" t="str">
        <f t="shared" si="7"/>
        <v/>
      </c>
      <c r="CH45" s="173">
        <v>0</v>
      </c>
      <c r="CI45" s="174">
        <v>-3</v>
      </c>
      <c r="CJ45" s="174">
        <v>-2</v>
      </c>
      <c r="CK45" s="174">
        <v>2</v>
      </c>
      <c r="CL45" s="174">
        <v>3</v>
      </c>
      <c r="CM45" s="175" t="str">
        <f t="shared" si="25"/>
        <v/>
      </c>
      <c r="CN45" s="251" t="str">
        <f t="shared" si="26"/>
        <v/>
      </c>
      <c r="CO45" s="175" t="str">
        <f t="shared" si="27"/>
        <v/>
      </c>
      <c r="CP45" s="251" t="str">
        <f t="shared" si="28"/>
        <v/>
      </c>
      <c r="CQ45" s="103" t="str">
        <f t="shared" si="8"/>
        <v/>
      </c>
      <c r="CR45" s="100" t="s">
        <v>132</v>
      </c>
      <c r="CS45" s="113"/>
      <c r="CT45" s="113"/>
      <c r="CU45" s="113"/>
      <c r="CV45" s="113"/>
      <c r="CW45" s="113"/>
      <c r="CX45" s="113"/>
      <c r="CY45" s="113"/>
      <c r="CZ45" s="113"/>
    </row>
    <row r="46" spans="1:104" x14ac:dyDescent="0.25">
      <c r="A46" s="137">
        <v>31</v>
      </c>
      <c r="B46" s="32"/>
      <c r="C46" s="106" t="str">
        <f t="shared" si="9"/>
        <v/>
      </c>
      <c r="D46" s="106" t="str">
        <f t="shared" si="10"/>
        <v/>
      </c>
      <c r="E46" s="106" t="str">
        <f t="shared" si="11"/>
        <v/>
      </c>
      <c r="F46" s="149" t="str">
        <f t="shared" si="12"/>
        <v/>
      </c>
      <c r="G46" s="150" t="str">
        <f t="shared" si="13"/>
        <v/>
      </c>
      <c r="H46" s="151" t="str">
        <f t="shared" si="14"/>
        <v/>
      </c>
      <c r="I46" s="150" t="str">
        <f t="shared" si="15"/>
        <v/>
      </c>
      <c r="J46" s="141" t="str">
        <f t="shared" si="0"/>
        <v/>
      </c>
      <c r="K46" s="142"/>
      <c r="L46" s="152" t="str">
        <f t="shared" si="16"/>
        <v/>
      </c>
      <c r="M46" s="36"/>
      <c r="N46" s="36"/>
      <c r="O46" s="34"/>
      <c r="P46" s="156">
        <f t="shared" si="17"/>
        <v>1000</v>
      </c>
      <c r="Q46" s="29">
        <f t="shared" si="18"/>
        <v>1000</v>
      </c>
      <c r="R46" s="28">
        <f t="shared" si="19"/>
        <v>1000</v>
      </c>
      <c r="S46" s="24">
        <f t="shared" si="20"/>
        <v>1000</v>
      </c>
      <c r="T46" s="158">
        <f t="shared" si="21"/>
        <v>1000</v>
      </c>
      <c r="U46" s="24">
        <f t="shared" si="22"/>
        <v>1000</v>
      </c>
      <c r="V46" s="24">
        <f t="shared" si="23"/>
        <v>1000</v>
      </c>
      <c r="W46" s="24">
        <f t="shared" si="24"/>
        <v>1000</v>
      </c>
      <c r="X46" s="166" t="str">
        <f t="shared" si="2"/>
        <v/>
      </c>
      <c r="Y46" s="141" t="str">
        <f t="shared" si="3"/>
        <v/>
      </c>
      <c r="Z46" s="158" t="str">
        <f t="shared" si="4"/>
        <v/>
      </c>
      <c r="AA46" s="167" t="str">
        <f t="shared" si="5"/>
        <v/>
      </c>
      <c r="AB46" s="168"/>
      <c r="AC46" s="246"/>
      <c r="AD46" s="247"/>
      <c r="AE46" s="247"/>
      <c r="AF46" s="79"/>
      <c r="AG46" s="79"/>
      <c r="AH46" s="79"/>
      <c r="AI46" s="79"/>
      <c r="AJ46" s="79"/>
      <c r="AK46" s="79"/>
      <c r="AL46" s="79"/>
      <c r="AM46" s="79"/>
      <c r="AN46" s="79"/>
      <c r="AO46" s="79"/>
      <c r="AP46" s="79"/>
      <c r="AQ46" s="79"/>
      <c r="AR46" s="79"/>
      <c r="AS46" s="79"/>
      <c r="AT46" s="79"/>
      <c r="AU46" s="79"/>
      <c r="AV46" s="79"/>
      <c r="AW46" s="79"/>
      <c r="AX46" s="79"/>
      <c r="AY46" s="79"/>
      <c r="AZ46" s="79"/>
      <c r="BA46" s="79"/>
      <c r="BB46" s="79"/>
      <c r="BC46" s="79"/>
      <c r="BD46" s="79"/>
      <c r="BE46" s="79"/>
      <c r="BF46" s="79"/>
      <c r="BG46" s="81"/>
      <c r="BH46" s="81"/>
      <c r="BI46" s="79"/>
      <c r="BJ46" s="79"/>
      <c r="BK46" s="79"/>
      <c r="BL46" s="79"/>
      <c r="BM46" s="79"/>
      <c r="BN46" s="79"/>
      <c r="BO46" s="79"/>
      <c r="BP46" s="79"/>
      <c r="BQ46" s="79"/>
      <c r="BR46" s="79"/>
      <c r="BS46" s="79"/>
      <c r="BT46" s="79"/>
      <c r="BU46" s="79"/>
      <c r="BV46" s="79"/>
      <c r="BW46" s="79"/>
      <c r="BX46" s="79"/>
      <c r="BY46" s="79"/>
      <c r="BZ46" s="79"/>
      <c r="CA46" s="79"/>
      <c r="CB46" s="81"/>
      <c r="CC46" s="81"/>
      <c r="CD46" s="81"/>
      <c r="CE46" s="82"/>
      <c r="CF46" s="172" t="str">
        <f t="shared" si="6"/>
        <v/>
      </c>
      <c r="CG46" s="172" t="str">
        <f t="shared" si="7"/>
        <v/>
      </c>
      <c r="CH46" s="173">
        <v>0</v>
      </c>
      <c r="CI46" s="174">
        <v>-3</v>
      </c>
      <c r="CJ46" s="174">
        <v>-2</v>
      </c>
      <c r="CK46" s="174">
        <v>2</v>
      </c>
      <c r="CL46" s="174">
        <v>3</v>
      </c>
      <c r="CM46" s="175" t="str">
        <f t="shared" si="25"/>
        <v/>
      </c>
      <c r="CN46" s="251" t="str">
        <f t="shared" si="26"/>
        <v/>
      </c>
      <c r="CO46" s="175" t="str">
        <f t="shared" si="27"/>
        <v/>
      </c>
      <c r="CP46" s="251" t="str">
        <f t="shared" si="28"/>
        <v/>
      </c>
      <c r="CQ46" s="103" t="str">
        <f t="shared" si="8"/>
        <v/>
      </c>
      <c r="CR46" s="100" t="s">
        <v>132</v>
      </c>
      <c r="CS46" s="113"/>
      <c r="CT46" s="113"/>
      <c r="CU46" s="113"/>
      <c r="CV46" s="113"/>
      <c r="CW46" s="113"/>
      <c r="CX46" s="113"/>
      <c r="CY46" s="113"/>
      <c r="CZ46" s="113"/>
    </row>
    <row r="47" spans="1:104" x14ac:dyDescent="0.25">
      <c r="A47" s="137">
        <v>32</v>
      </c>
      <c r="B47" s="32"/>
      <c r="C47" s="106" t="str">
        <f t="shared" si="9"/>
        <v/>
      </c>
      <c r="D47" s="106" t="str">
        <f t="shared" si="10"/>
        <v/>
      </c>
      <c r="E47" s="106" t="str">
        <f t="shared" si="11"/>
        <v/>
      </c>
      <c r="F47" s="149" t="str">
        <f t="shared" si="12"/>
        <v/>
      </c>
      <c r="G47" s="150" t="str">
        <f t="shared" si="13"/>
        <v/>
      </c>
      <c r="H47" s="151" t="str">
        <f t="shared" si="14"/>
        <v/>
      </c>
      <c r="I47" s="150" t="str">
        <f t="shared" si="15"/>
        <v/>
      </c>
      <c r="J47" s="141" t="str">
        <f t="shared" si="0"/>
        <v/>
      </c>
      <c r="K47" s="142"/>
      <c r="L47" s="152" t="str">
        <f t="shared" si="16"/>
        <v/>
      </c>
      <c r="M47" s="36"/>
      <c r="N47" s="36"/>
      <c r="O47" s="34"/>
      <c r="P47" s="156">
        <f t="shared" si="17"/>
        <v>1000</v>
      </c>
      <c r="Q47" s="29">
        <f t="shared" si="18"/>
        <v>1000</v>
      </c>
      <c r="R47" s="28">
        <f t="shared" si="19"/>
        <v>1000</v>
      </c>
      <c r="S47" s="24">
        <f t="shared" si="20"/>
        <v>1000</v>
      </c>
      <c r="T47" s="158">
        <f t="shared" si="21"/>
        <v>1000</v>
      </c>
      <c r="U47" s="24">
        <f t="shared" si="22"/>
        <v>1000</v>
      </c>
      <c r="V47" s="24">
        <f t="shared" si="23"/>
        <v>1000</v>
      </c>
      <c r="W47" s="24">
        <f t="shared" si="24"/>
        <v>1000</v>
      </c>
      <c r="X47" s="166" t="str">
        <f t="shared" si="2"/>
        <v/>
      </c>
      <c r="Y47" s="141" t="str">
        <f t="shared" si="3"/>
        <v/>
      </c>
      <c r="Z47" s="158" t="str">
        <f t="shared" si="4"/>
        <v/>
      </c>
      <c r="AA47" s="167" t="str">
        <f t="shared" si="5"/>
        <v/>
      </c>
      <c r="AB47" s="168"/>
      <c r="AC47" s="246"/>
      <c r="AD47" s="247"/>
      <c r="AE47" s="247"/>
      <c r="AF47" s="79"/>
      <c r="AG47" s="79"/>
      <c r="AH47" s="79"/>
      <c r="AI47" s="79"/>
      <c r="AJ47" s="79"/>
      <c r="AK47" s="79"/>
      <c r="AL47" s="79"/>
      <c r="AM47" s="79"/>
      <c r="AN47" s="79"/>
      <c r="AO47" s="79"/>
      <c r="AP47" s="79"/>
      <c r="AQ47" s="79"/>
      <c r="AR47" s="79"/>
      <c r="AS47" s="79"/>
      <c r="AT47" s="79"/>
      <c r="AU47" s="79"/>
      <c r="AV47" s="79"/>
      <c r="AW47" s="79"/>
      <c r="AX47" s="79"/>
      <c r="AY47" s="79"/>
      <c r="AZ47" s="79"/>
      <c r="BA47" s="79"/>
      <c r="BB47" s="79"/>
      <c r="BC47" s="79"/>
      <c r="BD47" s="79"/>
      <c r="BE47" s="79"/>
      <c r="BF47" s="79"/>
      <c r="BG47" s="81"/>
      <c r="BH47" s="81"/>
      <c r="BI47" s="79"/>
      <c r="BJ47" s="79"/>
      <c r="BK47" s="79"/>
      <c r="BL47" s="79"/>
      <c r="BM47" s="79"/>
      <c r="BN47" s="79"/>
      <c r="BO47" s="79"/>
      <c r="BP47" s="79"/>
      <c r="BQ47" s="79"/>
      <c r="BR47" s="79"/>
      <c r="BS47" s="79"/>
      <c r="BT47" s="79"/>
      <c r="BU47" s="79"/>
      <c r="BV47" s="79"/>
      <c r="BW47" s="79"/>
      <c r="BX47" s="79"/>
      <c r="BY47" s="79"/>
      <c r="BZ47" s="79"/>
      <c r="CA47" s="79"/>
      <c r="CB47" s="81"/>
      <c r="CC47" s="81"/>
      <c r="CD47" s="81"/>
      <c r="CE47" s="82"/>
      <c r="CF47" s="172" t="str">
        <f t="shared" si="6"/>
        <v/>
      </c>
      <c r="CG47" s="172" t="str">
        <f t="shared" si="7"/>
        <v/>
      </c>
      <c r="CH47" s="173">
        <v>0</v>
      </c>
      <c r="CI47" s="174">
        <v>-3</v>
      </c>
      <c r="CJ47" s="174">
        <v>-2</v>
      </c>
      <c r="CK47" s="174">
        <v>2</v>
      </c>
      <c r="CL47" s="174">
        <v>3</v>
      </c>
      <c r="CM47" s="175" t="str">
        <f t="shared" si="25"/>
        <v/>
      </c>
      <c r="CN47" s="251" t="str">
        <f t="shared" si="26"/>
        <v/>
      </c>
      <c r="CO47" s="175" t="str">
        <f t="shared" si="27"/>
        <v/>
      </c>
      <c r="CP47" s="251" t="str">
        <f t="shared" si="28"/>
        <v/>
      </c>
      <c r="CQ47" s="103" t="str">
        <f t="shared" si="8"/>
        <v/>
      </c>
      <c r="CR47" s="100" t="s">
        <v>132</v>
      </c>
      <c r="CS47" s="113"/>
      <c r="CT47" s="113"/>
      <c r="CU47" s="113"/>
      <c r="CV47" s="113"/>
      <c r="CW47" s="113"/>
      <c r="CX47" s="113"/>
      <c r="CY47" s="113"/>
      <c r="CZ47" s="113"/>
    </row>
    <row r="48" spans="1:104" x14ac:dyDescent="0.25">
      <c r="A48" s="137">
        <v>33</v>
      </c>
      <c r="B48" s="32"/>
      <c r="C48" s="106" t="str">
        <f t="shared" si="9"/>
        <v/>
      </c>
      <c r="D48" s="106" t="str">
        <f t="shared" si="10"/>
        <v/>
      </c>
      <c r="E48" s="106" t="str">
        <f t="shared" si="11"/>
        <v/>
      </c>
      <c r="F48" s="149" t="str">
        <f t="shared" si="12"/>
        <v/>
      </c>
      <c r="G48" s="150" t="str">
        <f t="shared" si="13"/>
        <v/>
      </c>
      <c r="H48" s="151" t="str">
        <f t="shared" si="14"/>
        <v/>
      </c>
      <c r="I48" s="150" t="str">
        <f t="shared" si="15"/>
        <v/>
      </c>
      <c r="J48" s="141" t="str">
        <f t="shared" si="0"/>
        <v/>
      </c>
      <c r="K48" s="142"/>
      <c r="L48" s="152" t="str">
        <f t="shared" si="16"/>
        <v/>
      </c>
      <c r="M48" s="36"/>
      <c r="N48" s="36"/>
      <c r="O48" s="34"/>
      <c r="P48" s="156">
        <f t="shared" si="17"/>
        <v>1000</v>
      </c>
      <c r="Q48" s="29">
        <f t="shared" si="18"/>
        <v>1000</v>
      </c>
      <c r="R48" s="28">
        <f t="shared" si="19"/>
        <v>1000</v>
      </c>
      <c r="S48" s="24">
        <f t="shared" si="20"/>
        <v>1000</v>
      </c>
      <c r="T48" s="158">
        <f t="shared" si="21"/>
        <v>1000</v>
      </c>
      <c r="U48" s="24">
        <f t="shared" si="22"/>
        <v>1000</v>
      </c>
      <c r="V48" s="24">
        <f t="shared" si="23"/>
        <v>1000</v>
      </c>
      <c r="W48" s="24">
        <f t="shared" si="24"/>
        <v>1000</v>
      </c>
      <c r="X48" s="166" t="str">
        <f t="shared" si="2"/>
        <v/>
      </c>
      <c r="Y48" s="141" t="str">
        <f t="shared" si="3"/>
        <v/>
      </c>
      <c r="Z48" s="158" t="str">
        <f t="shared" si="4"/>
        <v/>
      </c>
      <c r="AA48" s="167" t="str">
        <f t="shared" si="5"/>
        <v/>
      </c>
      <c r="AB48" s="168"/>
      <c r="AC48" s="246"/>
      <c r="AD48" s="247"/>
      <c r="AE48" s="247"/>
      <c r="AF48" s="79"/>
      <c r="AG48" s="79"/>
      <c r="AH48" s="79"/>
      <c r="AI48" s="79"/>
      <c r="AJ48" s="79"/>
      <c r="AK48" s="79"/>
      <c r="AL48" s="79"/>
      <c r="AM48" s="79"/>
      <c r="AN48" s="79"/>
      <c r="AO48" s="79"/>
      <c r="AP48" s="79"/>
      <c r="AQ48" s="79"/>
      <c r="AR48" s="79"/>
      <c r="AS48" s="79"/>
      <c r="AT48" s="79"/>
      <c r="AU48" s="79"/>
      <c r="AV48" s="79"/>
      <c r="AW48" s="79"/>
      <c r="AX48" s="79"/>
      <c r="AY48" s="79"/>
      <c r="AZ48" s="79"/>
      <c r="BA48" s="79"/>
      <c r="BB48" s="79"/>
      <c r="BC48" s="79"/>
      <c r="BD48" s="79"/>
      <c r="BE48" s="79"/>
      <c r="BF48" s="79"/>
      <c r="BG48" s="81"/>
      <c r="BH48" s="81"/>
      <c r="BI48" s="79"/>
      <c r="BJ48" s="79"/>
      <c r="BK48" s="79"/>
      <c r="BL48" s="79"/>
      <c r="BM48" s="79"/>
      <c r="BN48" s="79"/>
      <c r="BO48" s="79"/>
      <c r="BP48" s="79"/>
      <c r="BQ48" s="79"/>
      <c r="BR48" s="79"/>
      <c r="BS48" s="79"/>
      <c r="BT48" s="79"/>
      <c r="BU48" s="79"/>
      <c r="BV48" s="79"/>
      <c r="BW48" s="79"/>
      <c r="BX48" s="79"/>
      <c r="BY48" s="79"/>
      <c r="BZ48" s="79"/>
      <c r="CA48" s="79"/>
      <c r="CB48" s="81"/>
      <c r="CC48" s="81"/>
      <c r="CD48" s="81"/>
      <c r="CE48" s="82"/>
      <c r="CF48" s="172" t="str">
        <f t="shared" si="6"/>
        <v/>
      </c>
      <c r="CG48" s="172" t="str">
        <f t="shared" si="7"/>
        <v/>
      </c>
      <c r="CH48" s="173">
        <v>0</v>
      </c>
      <c r="CI48" s="174">
        <v>-3</v>
      </c>
      <c r="CJ48" s="174">
        <v>-2</v>
      </c>
      <c r="CK48" s="174">
        <v>2</v>
      </c>
      <c r="CL48" s="174">
        <v>3</v>
      </c>
      <c r="CM48" s="175" t="str">
        <f t="shared" si="25"/>
        <v/>
      </c>
      <c r="CN48" s="251" t="str">
        <f t="shared" si="26"/>
        <v/>
      </c>
      <c r="CO48" s="175" t="str">
        <f t="shared" si="27"/>
        <v/>
      </c>
      <c r="CP48" s="251" t="str">
        <f t="shared" si="28"/>
        <v/>
      </c>
      <c r="CQ48" s="103" t="str">
        <f t="shared" si="8"/>
        <v/>
      </c>
      <c r="CR48" s="100" t="s">
        <v>132</v>
      </c>
      <c r="CS48" s="113"/>
      <c r="CT48" s="113"/>
      <c r="CU48" s="113"/>
      <c r="CV48" s="113"/>
      <c r="CW48" s="113"/>
      <c r="CX48" s="113"/>
      <c r="CY48" s="113"/>
      <c r="CZ48" s="113"/>
    </row>
    <row r="49" spans="1:104" x14ac:dyDescent="0.25">
      <c r="A49" s="137">
        <v>34</v>
      </c>
      <c r="B49" s="32"/>
      <c r="C49" s="106" t="str">
        <f t="shared" si="9"/>
        <v/>
      </c>
      <c r="D49" s="106" t="str">
        <f t="shared" si="10"/>
        <v/>
      </c>
      <c r="E49" s="106" t="str">
        <f t="shared" si="11"/>
        <v/>
      </c>
      <c r="F49" s="149" t="str">
        <f t="shared" si="12"/>
        <v/>
      </c>
      <c r="G49" s="150" t="str">
        <f t="shared" si="13"/>
        <v/>
      </c>
      <c r="H49" s="151" t="str">
        <f t="shared" si="14"/>
        <v/>
      </c>
      <c r="I49" s="150" t="str">
        <f t="shared" si="15"/>
        <v/>
      </c>
      <c r="J49" s="141" t="str">
        <f t="shared" si="0"/>
        <v/>
      </c>
      <c r="K49" s="142"/>
      <c r="L49" s="152" t="str">
        <f t="shared" si="16"/>
        <v/>
      </c>
      <c r="M49" s="36"/>
      <c r="N49" s="36"/>
      <c r="O49" s="34"/>
      <c r="P49" s="156">
        <f t="shared" si="17"/>
        <v>1000</v>
      </c>
      <c r="Q49" s="29">
        <f t="shared" si="18"/>
        <v>1000</v>
      </c>
      <c r="R49" s="28">
        <f t="shared" si="19"/>
        <v>1000</v>
      </c>
      <c r="S49" s="24">
        <f t="shared" si="20"/>
        <v>1000</v>
      </c>
      <c r="T49" s="158">
        <f t="shared" si="21"/>
        <v>1000</v>
      </c>
      <c r="U49" s="24">
        <f t="shared" si="22"/>
        <v>1000</v>
      </c>
      <c r="V49" s="24">
        <f t="shared" si="23"/>
        <v>1000</v>
      </c>
      <c r="W49" s="24">
        <f t="shared" si="24"/>
        <v>1000</v>
      </c>
      <c r="X49" s="166" t="str">
        <f t="shared" si="2"/>
        <v/>
      </c>
      <c r="Y49" s="141" t="str">
        <f t="shared" si="3"/>
        <v/>
      </c>
      <c r="Z49" s="158" t="str">
        <f t="shared" si="4"/>
        <v/>
      </c>
      <c r="AA49" s="167" t="str">
        <f t="shared" si="5"/>
        <v/>
      </c>
      <c r="AB49" s="168"/>
      <c r="AC49" s="246"/>
      <c r="AD49" s="247"/>
      <c r="AE49" s="247"/>
      <c r="AF49" s="79"/>
      <c r="AG49" s="79"/>
      <c r="AH49" s="79"/>
      <c r="AI49" s="79"/>
      <c r="AJ49" s="79"/>
      <c r="AK49" s="79"/>
      <c r="AL49" s="79"/>
      <c r="AM49" s="79"/>
      <c r="AN49" s="79"/>
      <c r="AO49" s="79"/>
      <c r="AP49" s="79"/>
      <c r="AQ49" s="79"/>
      <c r="AR49" s="79"/>
      <c r="AS49" s="79"/>
      <c r="AT49" s="79"/>
      <c r="AU49" s="79"/>
      <c r="AV49" s="79"/>
      <c r="AW49" s="79"/>
      <c r="AX49" s="79"/>
      <c r="AY49" s="79"/>
      <c r="AZ49" s="79"/>
      <c r="BA49" s="79"/>
      <c r="BB49" s="79"/>
      <c r="BC49" s="79"/>
      <c r="BD49" s="79"/>
      <c r="BE49" s="79"/>
      <c r="BF49" s="79"/>
      <c r="BG49" s="81"/>
      <c r="BH49" s="81"/>
      <c r="BI49" s="79"/>
      <c r="BJ49" s="79"/>
      <c r="BK49" s="79"/>
      <c r="BL49" s="79"/>
      <c r="BM49" s="79"/>
      <c r="BN49" s="79"/>
      <c r="BO49" s="79"/>
      <c r="BP49" s="79"/>
      <c r="BQ49" s="79"/>
      <c r="BR49" s="79"/>
      <c r="BS49" s="79"/>
      <c r="BT49" s="79"/>
      <c r="BU49" s="79"/>
      <c r="BV49" s="79"/>
      <c r="BW49" s="79"/>
      <c r="BX49" s="79"/>
      <c r="BY49" s="79"/>
      <c r="BZ49" s="79"/>
      <c r="CA49" s="79"/>
      <c r="CB49" s="81"/>
      <c r="CC49" s="81"/>
      <c r="CD49" s="81"/>
      <c r="CE49" s="82"/>
      <c r="CF49" s="172" t="str">
        <f t="shared" si="6"/>
        <v/>
      </c>
      <c r="CG49" s="172" t="str">
        <f t="shared" si="7"/>
        <v/>
      </c>
      <c r="CH49" s="173">
        <v>0</v>
      </c>
      <c r="CI49" s="174">
        <v>-3</v>
      </c>
      <c r="CJ49" s="174">
        <v>-2</v>
      </c>
      <c r="CK49" s="174">
        <v>2</v>
      </c>
      <c r="CL49" s="174">
        <v>3</v>
      </c>
      <c r="CM49" s="175" t="str">
        <f t="shared" si="25"/>
        <v/>
      </c>
      <c r="CN49" s="251" t="str">
        <f t="shared" si="26"/>
        <v/>
      </c>
      <c r="CO49" s="175" t="str">
        <f t="shared" si="27"/>
        <v/>
      </c>
      <c r="CP49" s="251" t="str">
        <f t="shared" si="28"/>
        <v/>
      </c>
      <c r="CQ49" s="103" t="str">
        <f t="shared" si="8"/>
        <v/>
      </c>
      <c r="CR49" s="100" t="s">
        <v>132</v>
      </c>
      <c r="CS49" s="113"/>
      <c r="CT49" s="113"/>
      <c r="CU49" s="113"/>
      <c r="CV49" s="113"/>
      <c r="CW49" s="113"/>
      <c r="CX49" s="113"/>
      <c r="CY49" s="113"/>
      <c r="CZ49" s="113"/>
    </row>
    <row r="50" spans="1:104" x14ac:dyDescent="0.25">
      <c r="A50" s="137">
        <v>35</v>
      </c>
      <c r="B50" s="32"/>
      <c r="C50" s="106" t="str">
        <f t="shared" si="9"/>
        <v/>
      </c>
      <c r="D50" s="106" t="str">
        <f t="shared" si="10"/>
        <v/>
      </c>
      <c r="E50" s="106" t="str">
        <f t="shared" si="11"/>
        <v/>
      </c>
      <c r="F50" s="149" t="str">
        <f t="shared" si="12"/>
        <v/>
      </c>
      <c r="G50" s="150" t="str">
        <f t="shared" si="13"/>
        <v/>
      </c>
      <c r="H50" s="151" t="str">
        <f t="shared" si="14"/>
        <v/>
      </c>
      <c r="I50" s="150" t="str">
        <f t="shared" si="15"/>
        <v/>
      </c>
      <c r="J50" s="141" t="str">
        <f t="shared" si="0"/>
        <v/>
      </c>
      <c r="K50" s="142"/>
      <c r="L50" s="152" t="str">
        <f t="shared" si="16"/>
        <v/>
      </c>
      <c r="M50" s="36"/>
      <c r="N50" s="36"/>
      <c r="O50" s="34"/>
      <c r="P50" s="156">
        <f t="shared" si="17"/>
        <v>1000</v>
      </c>
      <c r="Q50" s="29">
        <f t="shared" si="18"/>
        <v>1000</v>
      </c>
      <c r="R50" s="28">
        <f t="shared" si="19"/>
        <v>1000</v>
      </c>
      <c r="S50" s="24">
        <f t="shared" si="20"/>
        <v>1000</v>
      </c>
      <c r="T50" s="158">
        <f t="shared" si="21"/>
        <v>1000</v>
      </c>
      <c r="U50" s="24">
        <f t="shared" si="22"/>
        <v>1000</v>
      </c>
      <c r="V50" s="24">
        <f t="shared" si="23"/>
        <v>1000</v>
      </c>
      <c r="W50" s="24">
        <f t="shared" si="24"/>
        <v>1000</v>
      </c>
      <c r="X50" s="166" t="str">
        <f t="shared" si="2"/>
        <v/>
      </c>
      <c r="Y50" s="141" t="str">
        <f t="shared" si="3"/>
        <v/>
      </c>
      <c r="Z50" s="158" t="str">
        <f t="shared" si="4"/>
        <v/>
      </c>
      <c r="AA50" s="167" t="str">
        <f t="shared" si="5"/>
        <v/>
      </c>
      <c r="AB50" s="168"/>
      <c r="AC50" s="246"/>
      <c r="AD50" s="247"/>
      <c r="AE50" s="247"/>
      <c r="AF50" s="79"/>
      <c r="AG50" s="79"/>
      <c r="AH50" s="79"/>
      <c r="AI50" s="79"/>
      <c r="AJ50" s="79"/>
      <c r="AK50" s="79"/>
      <c r="AL50" s="79"/>
      <c r="AM50" s="79"/>
      <c r="AN50" s="79"/>
      <c r="AO50" s="79"/>
      <c r="AP50" s="79"/>
      <c r="AQ50" s="79"/>
      <c r="AR50" s="79"/>
      <c r="AS50" s="79"/>
      <c r="AT50" s="79"/>
      <c r="AU50" s="79"/>
      <c r="AV50" s="79"/>
      <c r="AW50" s="79"/>
      <c r="AX50" s="79"/>
      <c r="AY50" s="79"/>
      <c r="AZ50" s="79"/>
      <c r="BA50" s="79"/>
      <c r="BB50" s="79"/>
      <c r="BC50" s="79"/>
      <c r="BD50" s="79"/>
      <c r="BE50" s="79"/>
      <c r="BF50" s="79"/>
      <c r="BG50" s="81"/>
      <c r="BH50" s="81"/>
      <c r="BI50" s="79"/>
      <c r="BJ50" s="79"/>
      <c r="BK50" s="79"/>
      <c r="BL50" s="79"/>
      <c r="BM50" s="79"/>
      <c r="BN50" s="79"/>
      <c r="BO50" s="79"/>
      <c r="BP50" s="79"/>
      <c r="BQ50" s="79"/>
      <c r="BR50" s="79"/>
      <c r="BS50" s="79"/>
      <c r="BT50" s="79"/>
      <c r="BU50" s="79"/>
      <c r="BV50" s="79"/>
      <c r="BW50" s="79"/>
      <c r="BX50" s="79"/>
      <c r="BY50" s="79"/>
      <c r="BZ50" s="79"/>
      <c r="CA50" s="79"/>
      <c r="CB50" s="81"/>
      <c r="CC50" s="81"/>
      <c r="CD50" s="81"/>
      <c r="CE50" s="82"/>
      <c r="CF50" s="172" t="str">
        <f t="shared" si="6"/>
        <v/>
      </c>
      <c r="CG50" s="172" t="str">
        <f t="shared" si="7"/>
        <v/>
      </c>
      <c r="CH50" s="173">
        <v>0</v>
      </c>
      <c r="CI50" s="174">
        <v>-3</v>
      </c>
      <c r="CJ50" s="174">
        <v>-2</v>
      </c>
      <c r="CK50" s="174">
        <v>2</v>
      </c>
      <c r="CL50" s="174">
        <v>3</v>
      </c>
      <c r="CM50" s="175" t="str">
        <f t="shared" si="25"/>
        <v/>
      </c>
      <c r="CN50" s="251" t="str">
        <f t="shared" si="26"/>
        <v/>
      </c>
      <c r="CO50" s="175" t="str">
        <f t="shared" si="27"/>
        <v/>
      </c>
      <c r="CP50" s="251" t="str">
        <f t="shared" si="28"/>
        <v/>
      </c>
      <c r="CQ50" s="103" t="str">
        <f t="shared" si="8"/>
        <v/>
      </c>
      <c r="CR50" s="100" t="s">
        <v>132</v>
      </c>
      <c r="CS50" s="113"/>
      <c r="CT50" s="113"/>
      <c r="CU50" s="113"/>
      <c r="CV50" s="113"/>
      <c r="CW50" s="113"/>
      <c r="CX50" s="113"/>
      <c r="CY50" s="113"/>
      <c r="CZ50" s="113"/>
    </row>
    <row r="51" spans="1:104" x14ac:dyDescent="0.25">
      <c r="A51" s="137">
        <v>36</v>
      </c>
      <c r="B51" s="32"/>
      <c r="C51" s="106" t="str">
        <f t="shared" si="9"/>
        <v/>
      </c>
      <c r="D51" s="106" t="str">
        <f t="shared" si="10"/>
        <v/>
      </c>
      <c r="E51" s="106" t="str">
        <f t="shared" si="11"/>
        <v/>
      </c>
      <c r="F51" s="149" t="str">
        <f t="shared" si="12"/>
        <v/>
      </c>
      <c r="G51" s="150" t="str">
        <f t="shared" si="13"/>
        <v/>
      </c>
      <c r="H51" s="151" t="str">
        <f t="shared" si="14"/>
        <v/>
      </c>
      <c r="I51" s="150" t="str">
        <f t="shared" si="15"/>
        <v/>
      </c>
      <c r="J51" s="141" t="str">
        <f t="shared" si="0"/>
        <v/>
      </c>
      <c r="K51" s="142"/>
      <c r="L51" s="152" t="str">
        <f t="shared" si="16"/>
        <v/>
      </c>
      <c r="M51" s="36"/>
      <c r="N51" s="36"/>
      <c r="O51" s="34"/>
      <c r="P51" s="156">
        <f t="shared" si="17"/>
        <v>1000</v>
      </c>
      <c r="Q51" s="29">
        <f t="shared" si="18"/>
        <v>1000</v>
      </c>
      <c r="R51" s="28">
        <f t="shared" si="19"/>
        <v>1000</v>
      </c>
      <c r="S51" s="24">
        <f t="shared" si="20"/>
        <v>1000</v>
      </c>
      <c r="T51" s="158">
        <f t="shared" si="21"/>
        <v>1000</v>
      </c>
      <c r="U51" s="24">
        <f t="shared" si="22"/>
        <v>1000</v>
      </c>
      <c r="V51" s="24">
        <f t="shared" si="23"/>
        <v>1000</v>
      </c>
      <c r="W51" s="24">
        <f t="shared" si="24"/>
        <v>1000</v>
      </c>
      <c r="X51" s="166" t="str">
        <f t="shared" si="2"/>
        <v/>
      </c>
      <c r="Y51" s="141" t="str">
        <f t="shared" si="3"/>
        <v/>
      </c>
      <c r="Z51" s="158" t="str">
        <f t="shared" si="4"/>
        <v/>
      </c>
      <c r="AA51" s="167" t="str">
        <f t="shared" si="5"/>
        <v/>
      </c>
      <c r="AB51" s="168"/>
      <c r="AC51" s="246"/>
      <c r="AD51" s="247"/>
      <c r="AE51" s="247"/>
      <c r="AF51" s="79"/>
      <c r="AG51" s="79"/>
      <c r="AH51" s="79"/>
      <c r="AI51" s="79"/>
      <c r="AJ51" s="79"/>
      <c r="AK51" s="79"/>
      <c r="AL51" s="79"/>
      <c r="AM51" s="79"/>
      <c r="AN51" s="79"/>
      <c r="AO51" s="79"/>
      <c r="AP51" s="79"/>
      <c r="AQ51" s="79"/>
      <c r="AR51" s="79"/>
      <c r="AS51" s="79"/>
      <c r="AT51" s="79"/>
      <c r="AU51" s="79"/>
      <c r="AV51" s="79"/>
      <c r="AW51" s="79"/>
      <c r="AX51" s="79"/>
      <c r="AY51" s="79"/>
      <c r="AZ51" s="79"/>
      <c r="BA51" s="79"/>
      <c r="BB51" s="79"/>
      <c r="BC51" s="79"/>
      <c r="BD51" s="79"/>
      <c r="BE51" s="79"/>
      <c r="BF51" s="79"/>
      <c r="BG51" s="81"/>
      <c r="BH51" s="81"/>
      <c r="BI51" s="79"/>
      <c r="BJ51" s="79"/>
      <c r="BK51" s="79"/>
      <c r="BL51" s="79"/>
      <c r="BM51" s="79"/>
      <c r="BN51" s="79"/>
      <c r="BO51" s="79"/>
      <c r="BP51" s="79"/>
      <c r="BQ51" s="79"/>
      <c r="BR51" s="79"/>
      <c r="BS51" s="79"/>
      <c r="BT51" s="79"/>
      <c r="BU51" s="79"/>
      <c r="BV51" s="79"/>
      <c r="BW51" s="79"/>
      <c r="BX51" s="79"/>
      <c r="BY51" s="79"/>
      <c r="BZ51" s="79"/>
      <c r="CA51" s="79"/>
      <c r="CB51" s="81"/>
      <c r="CC51" s="81"/>
      <c r="CD51" s="81"/>
      <c r="CE51" s="82"/>
      <c r="CF51" s="172" t="str">
        <f t="shared" si="6"/>
        <v/>
      </c>
      <c r="CG51" s="172" t="str">
        <f t="shared" si="7"/>
        <v/>
      </c>
      <c r="CH51" s="173">
        <v>0</v>
      </c>
      <c r="CI51" s="174">
        <v>-3</v>
      </c>
      <c r="CJ51" s="174">
        <v>-2</v>
      </c>
      <c r="CK51" s="174">
        <v>2</v>
      </c>
      <c r="CL51" s="174">
        <v>3</v>
      </c>
      <c r="CM51" s="175" t="str">
        <f t="shared" si="25"/>
        <v/>
      </c>
      <c r="CN51" s="251" t="str">
        <f t="shared" si="26"/>
        <v/>
      </c>
      <c r="CO51" s="175" t="str">
        <f t="shared" si="27"/>
        <v/>
      </c>
      <c r="CP51" s="251" t="str">
        <f t="shared" si="28"/>
        <v/>
      </c>
      <c r="CQ51" s="103" t="str">
        <f t="shared" si="8"/>
        <v/>
      </c>
      <c r="CR51" s="100" t="s">
        <v>132</v>
      </c>
      <c r="CS51" s="113"/>
      <c r="CT51" s="113"/>
      <c r="CU51" s="113"/>
      <c r="CV51" s="113"/>
      <c r="CW51" s="113"/>
      <c r="CX51" s="113"/>
      <c r="CY51" s="113"/>
      <c r="CZ51" s="113"/>
    </row>
    <row r="52" spans="1:104" x14ac:dyDescent="0.25">
      <c r="A52" s="137">
        <v>37</v>
      </c>
      <c r="B52" s="32"/>
      <c r="C52" s="106" t="str">
        <f t="shared" si="9"/>
        <v/>
      </c>
      <c r="D52" s="106" t="str">
        <f t="shared" si="10"/>
        <v/>
      </c>
      <c r="E52" s="106" t="str">
        <f t="shared" si="11"/>
        <v/>
      </c>
      <c r="F52" s="149" t="str">
        <f t="shared" si="12"/>
        <v/>
      </c>
      <c r="G52" s="150" t="str">
        <f t="shared" si="13"/>
        <v/>
      </c>
      <c r="H52" s="151" t="str">
        <f t="shared" si="14"/>
        <v/>
      </c>
      <c r="I52" s="150" t="str">
        <f t="shared" si="15"/>
        <v/>
      </c>
      <c r="J52" s="141" t="str">
        <f t="shared" si="0"/>
        <v/>
      </c>
      <c r="K52" s="142"/>
      <c r="L52" s="152" t="str">
        <f t="shared" si="16"/>
        <v/>
      </c>
      <c r="M52" s="36"/>
      <c r="N52" s="36"/>
      <c r="O52" s="34"/>
      <c r="P52" s="156">
        <f t="shared" si="17"/>
        <v>1000</v>
      </c>
      <c r="Q52" s="29">
        <f t="shared" si="18"/>
        <v>1000</v>
      </c>
      <c r="R52" s="28">
        <f t="shared" si="19"/>
        <v>1000</v>
      </c>
      <c r="S52" s="24">
        <f t="shared" si="20"/>
        <v>1000</v>
      </c>
      <c r="T52" s="158">
        <f t="shared" si="21"/>
        <v>1000</v>
      </c>
      <c r="U52" s="24">
        <f t="shared" si="22"/>
        <v>1000</v>
      </c>
      <c r="V52" s="24">
        <f t="shared" si="23"/>
        <v>1000</v>
      </c>
      <c r="W52" s="24">
        <f t="shared" si="24"/>
        <v>1000</v>
      </c>
      <c r="X52" s="166" t="str">
        <f t="shared" si="2"/>
        <v/>
      </c>
      <c r="Y52" s="141" t="str">
        <f t="shared" si="3"/>
        <v/>
      </c>
      <c r="Z52" s="158" t="str">
        <f t="shared" si="4"/>
        <v/>
      </c>
      <c r="AA52" s="167" t="str">
        <f t="shared" si="5"/>
        <v/>
      </c>
      <c r="AB52" s="168"/>
      <c r="AC52" s="246"/>
      <c r="AD52" s="247"/>
      <c r="AE52" s="247"/>
      <c r="AF52" s="79"/>
      <c r="AG52" s="79"/>
      <c r="AH52" s="79"/>
      <c r="AI52" s="79"/>
      <c r="AJ52" s="79"/>
      <c r="AK52" s="79"/>
      <c r="AL52" s="79"/>
      <c r="AM52" s="79"/>
      <c r="AN52" s="79"/>
      <c r="AO52" s="79"/>
      <c r="AP52" s="79"/>
      <c r="AQ52" s="79"/>
      <c r="AR52" s="79"/>
      <c r="AS52" s="79"/>
      <c r="AT52" s="79"/>
      <c r="AU52" s="79"/>
      <c r="AV52" s="79"/>
      <c r="AW52" s="79"/>
      <c r="AX52" s="79"/>
      <c r="AY52" s="79"/>
      <c r="AZ52" s="79"/>
      <c r="BA52" s="79"/>
      <c r="BB52" s="79"/>
      <c r="BC52" s="79"/>
      <c r="BD52" s="79"/>
      <c r="BE52" s="79"/>
      <c r="BF52" s="79"/>
      <c r="BG52" s="81"/>
      <c r="BH52" s="81"/>
      <c r="BI52" s="79"/>
      <c r="BJ52" s="79"/>
      <c r="BK52" s="79"/>
      <c r="BL52" s="79"/>
      <c r="BM52" s="79"/>
      <c r="BN52" s="79"/>
      <c r="BO52" s="79"/>
      <c r="BP52" s="79"/>
      <c r="BQ52" s="79"/>
      <c r="BR52" s="79"/>
      <c r="BS52" s="79"/>
      <c r="BT52" s="79"/>
      <c r="BU52" s="79"/>
      <c r="BV52" s="79"/>
      <c r="BW52" s="79"/>
      <c r="BX52" s="79"/>
      <c r="BY52" s="79"/>
      <c r="BZ52" s="79"/>
      <c r="CA52" s="79"/>
      <c r="CB52" s="81"/>
      <c r="CC52" s="81"/>
      <c r="CD52" s="81"/>
      <c r="CE52" s="82"/>
      <c r="CF52" s="172" t="str">
        <f t="shared" si="6"/>
        <v/>
      </c>
      <c r="CG52" s="172" t="str">
        <f t="shared" si="7"/>
        <v/>
      </c>
      <c r="CH52" s="173">
        <v>0</v>
      </c>
      <c r="CI52" s="174">
        <v>-3</v>
      </c>
      <c r="CJ52" s="174">
        <v>-2</v>
      </c>
      <c r="CK52" s="174">
        <v>2</v>
      </c>
      <c r="CL52" s="174">
        <v>3</v>
      </c>
      <c r="CM52" s="175" t="str">
        <f t="shared" si="25"/>
        <v/>
      </c>
      <c r="CN52" s="251" t="str">
        <f t="shared" si="26"/>
        <v/>
      </c>
      <c r="CO52" s="175" t="str">
        <f t="shared" si="27"/>
        <v/>
      </c>
      <c r="CP52" s="251" t="str">
        <f t="shared" si="28"/>
        <v/>
      </c>
      <c r="CQ52" s="103" t="str">
        <f t="shared" si="8"/>
        <v/>
      </c>
      <c r="CR52" s="100" t="s">
        <v>132</v>
      </c>
      <c r="CS52" s="113"/>
      <c r="CT52" s="113"/>
      <c r="CU52" s="113"/>
      <c r="CV52" s="113"/>
      <c r="CW52" s="113"/>
      <c r="CX52" s="113"/>
      <c r="CY52" s="113"/>
      <c r="CZ52" s="113"/>
    </row>
    <row r="53" spans="1:104" x14ac:dyDescent="0.25">
      <c r="A53" s="137">
        <v>38</v>
      </c>
      <c r="B53" s="32"/>
      <c r="C53" s="106" t="str">
        <f t="shared" si="9"/>
        <v/>
      </c>
      <c r="D53" s="106" t="str">
        <f t="shared" si="10"/>
        <v/>
      </c>
      <c r="E53" s="106" t="str">
        <f t="shared" si="11"/>
        <v/>
      </c>
      <c r="F53" s="149" t="str">
        <f t="shared" si="12"/>
        <v/>
      </c>
      <c r="G53" s="150" t="str">
        <f t="shared" si="13"/>
        <v/>
      </c>
      <c r="H53" s="151" t="str">
        <f t="shared" si="14"/>
        <v/>
      </c>
      <c r="I53" s="150" t="str">
        <f t="shared" si="15"/>
        <v/>
      </c>
      <c r="J53" s="141" t="str">
        <f t="shared" si="0"/>
        <v/>
      </c>
      <c r="K53" s="142"/>
      <c r="L53" s="152" t="str">
        <f t="shared" si="16"/>
        <v/>
      </c>
      <c r="M53" s="36"/>
      <c r="N53" s="36"/>
      <c r="O53" s="34"/>
      <c r="P53" s="156">
        <f t="shared" si="17"/>
        <v>1000</v>
      </c>
      <c r="Q53" s="29">
        <f t="shared" si="18"/>
        <v>1000</v>
      </c>
      <c r="R53" s="28">
        <f t="shared" si="19"/>
        <v>1000</v>
      </c>
      <c r="S53" s="24">
        <f t="shared" si="20"/>
        <v>1000</v>
      </c>
      <c r="T53" s="158">
        <f t="shared" si="21"/>
        <v>1000</v>
      </c>
      <c r="U53" s="24">
        <f t="shared" si="22"/>
        <v>1000</v>
      </c>
      <c r="V53" s="24">
        <f t="shared" si="23"/>
        <v>1000</v>
      </c>
      <c r="W53" s="24">
        <f t="shared" si="24"/>
        <v>1000</v>
      </c>
      <c r="X53" s="166" t="str">
        <f t="shared" si="2"/>
        <v/>
      </c>
      <c r="Y53" s="141" t="str">
        <f t="shared" si="3"/>
        <v/>
      </c>
      <c r="Z53" s="158" t="str">
        <f t="shared" si="4"/>
        <v/>
      </c>
      <c r="AA53" s="167" t="str">
        <f t="shared" si="5"/>
        <v/>
      </c>
      <c r="AB53" s="168"/>
      <c r="AC53" s="246"/>
      <c r="AD53" s="247"/>
      <c r="AE53" s="247"/>
      <c r="AF53" s="79"/>
      <c r="AG53" s="79"/>
      <c r="AH53" s="79"/>
      <c r="AI53" s="79"/>
      <c r="AJ53" s="79"/>
      <c r="AK53" s="79"/>
      <c r="AL53" s="79"/>
      <c r="AM53" s="79"/>
      <c r="AN53" s="79"/>
      <c r="AO53" s="79"/>
      <c r="AP53" s="79"/>
      <c r="AQ53" s="79"/>
      <c r="AR53" s="79"/>
      <c r="AS53" s="79"/>
      <c r="AT53" s="79"/>
      <c r="AU53" s="79"/>
      <c r="AV53" s="79"/>
      <c r="AW53" s="79"/>
      <c r="AX53" s="79"/>
      <c r="AY53" s="79"/>
      <c r="AZ53" s="79"/>
      <c r="BA53" s="79"/>
      <c r="BB53" s="79"/>
      <c r="BC53" s="79"/>
      <c r="BD53" s="79"/>
      <c r="BE53" s="79"/>
      <c r="BF53" s="79"/>
      <c r="BG53" s="81"/>
      <c r="BH53" s="81"/>
      <c r="BI53" s="79"/>
      <c r="BJ53" s="79"/>
      <c r="BK53" s="79"/>
      <c r="BL53" s="79"/>
      <c r="BM53" s="79"/>
      <c r="BN53" s="79"/>
      <c r="BO53" s="79"/>
      <c r="BP53" s="79"/>
      <c r="BQ53" s="79"/>
      <c r="BR53" s="79"/>
      <c r="BS53" s="79"/>
      <c r="BT53" s="79"/>
      <c r="BU53" s="79"/>
      <c r="BV53" s="79"/>
      <c r="BW53" s="79"/>
      <c r="BX53" s="79"/>
      <c r="BY53" s="79"/>
      <c r="BZ53" s="79"/>
      <c r="CA53" s="79"/>
      <c r="CB53" s="81"/>
      <c r="CC53" s="81"/>
      <c r="CD53" s="81"/>
      <c r="CE53" s="82"/>
      <c r="CF53" s="172" t="str">
        <f t="shared" si="6"/>
        <v/>
      </c>
      <c r="CG53" s="172" t="str">
        <f t="shared" si="7"/>
        <v/>
      </c>
      <c r="CH53" s="173">
        <v>0</v>
      </c>
      <c r="CI53" s="174">
        <v>-3</v>
      </c>
      <c r="CJ53" s="174">
        <v>-2</v>
      </c>
      <c r="CK53" s="174">
        <v>2</v>
      </c>
      <c r="CL53" s="174">
        <v>3</v>
      </c>
      <c r="CM53" s="175" t="str">
        <f t="shared" si="25"/>
        <v/>
      </c>
      <c r="CN53" s="251" t="str">
        <f t="shared" si="26"/>
        <v/>
      </c>
      <c r="CO53" s="175" t="str">
        <f t="shared" si="27"/>
        <v/>
      </c>
      <c r="CP53" s="251" t="str">
        <f t="shared" si="28"/>
        <v/>
      </c>
      <c r="CQ53" s="103" t="str">
        <f t="shared" si="8"/>
        <v/>
      </c>
      <c r="CR53" s="100" t="s">
        <v>132</v>
      </c>
      <c r="CS53" s="113"/>
      <c r="CT53" s="113"/>
      <c r="CU53" s="113"/>
      <c r="CV53" s="113"/>
      <c r="CW53" s="113"/>
      <c r="CX53" s="113"/>
      <c r="CY53" s="113"/>
      <c r="CZ53" s="113"/>
    </row>
    <row r="54" spans="1:104" x14ac:dyDescent="0.25">
      <c r="A54" s="137">
        <v>39</v>
      </c>
      <c r="B54" s="32"/>
      <c r="C54" s="106" t="str">
        <f t="shared" si="9"/>
        <v/>
      </c>
      <c r="D54" s="106" t="str">
        <f t="shared" si="10"/>
        <v/>
      </c>
      <c r="E54" s="106" t="str">
        <f t="shared" si="11"/>
        <v/>
      </c>
      <c r="F54" s="149" t="str">
        <f t="shared" si="12"/>
        <v/>
      </c>
      <c r="G54" s="150" t="str">
        <f t="shared" si="13"/>
        <v/>
      </c>
      <c r="H54" s="151" t="str">
        <f t="shared" si="14"/>
        <v/>
      </c>
      <c r="I54" s="150" t="str">
        <f t="shared" si="15"/>
        <v/>
      </c>
      <c r="J54" s="141" t="str">
        <f t="shared" si="0"/>
        <v/>
      </c>
      <c r="K54" s="142"/>
      <c r="L54" s="152" t="str">
        <f t="shared" si="16"/>
        <v/>
      </c>
      <c r="M54" s="36"/>
      <c r="N54" s="36"/>
      <c r="O54" s="34"/>
      <c r="P54" s="156">
        <f t="shared" si="17"/>
        <v>1000</v>
      </c>
      <c r="Q54" s="29">
        <f t="shared" si="18"/>
        <v>1000</v>
      </c>
      <c r="R54" s="28">
        <f t="shared" si="19"/>
        <v>1000</v>
      </c>
      <c r="S54" s="24">
        <f t="shared" si="20"/>
        <v>1000</v>
      </c>
      <c r="T54" s="158">
        <f t="shared" si="21"/>
        <v>1000</v>
      </c>
      <c r="U54" s="24">
        <f t="shared" si="22"/>
        <v>1000</v>
      </c>
      <c r="V54" s="24">
        <f t="shared" si="23"/>
        <v>1000</v>
      </c>
      <c r="W54" s="24">
        <f t="shared" si="24"/>
        <v>1000</v>
      </c>
      <c r="X54" s="166" t="str">
        <f t="shared" si="2"/>
        <v/>
      </c>
      <c r="Y54" s="141" t="str">
        <f t="shared" si="3"/>
        <v/>
      </c>
      <c r="Z54" s="158" t="str">
        <f t="shared" si="4"/>
        <v/>
      </c>
      <c r="AA54" s="167" t="str">
        <f t="shared" si="5"/>
        <v/>
      </c>
      <c r="AB54" s="168"/>
      <c r="AC54" s="246"/>
      <c r="AD54" s="247"/>
      <c r="AE54" s="247"/>
      <c r="AF54" s="79"/>
      <c r="AG54" s="79"/>
      <c r="AH54" s="79"/>
      <c r="AI54" s="79"/>
      <c r="AJ54" s="79"/>
      <c r="AK54" s="79"/>
      <c r="AL54" s="79"/>
      <c r="AM54" s="79"/>
      <c r="AN54" s="79"/>
      <c r="AO54" s="79"/>
      <c r="AP54" s="79"/>
      <c r="AQ54" s="79"/>
      <c r="AR54" s="79"/>
      <c r="AS54" s="79"/>
      <c r="AT54" s="79"/>
      <c r="AU54" s="79"/>
      <c r="AV54" s="79"/>
      <c r="AW54" s="79"/>
      <c r="AX54" s="79"/>
      <c r="AY54" s="79"/>
      <c r="AZ54" s="79"/>
      <c r="BA54" s="79"/>
      <c r="BB54" s="79"/>
      <c r="BC54" s="79"/>
      <c r="BD54" s="79"/>
      <c r="BE54" s="79"/>
      <c r="BF54" s="79"/>
      <c r="BG54" s="81"/>
      <c r="BH54" s="81"/>
      <c r="BI54" s="79"/>
      <c r="BJ54" s="79"/>
      <c r="BK54" s="79"/>
      <c r="BL54" s="79"/>
      <c r="BM54" s="79"/>
      <c r="BN54" s="79"/>
      <c r="BO54" s="79"/>
      <c r="BP54" s="79"/>
      <c r="BQ54" s="79"/>
      <c r="BR54" s="79"/>
      <c r="BS54" s="79"/>
      <c r="BT54" s="79"/>
      <c r="BU54" s="79"/>
      <c r="BV54" s="79"/>
      <c r="BW54" s="79"/>
      <c r="BX54" s="79"/>
      <c r="BY54" s="79"/>
      <c r="BZ54" s="79"/>
      <c r="CA54" s="79"/>
      <c r="CB54" s="81"/>
      <c r="CC54" s="81"/>
      <c r="CD54" s="81"/>
      <c r="CE54" s="82"/>
      <c r="CF54" s="172" t="str">
        <f t="shared" si="6"/>
        <v/>
      </c>
      <c r="CG54" s="172" t="str">
        <f t="shared" si="7"/>
        <v/>
      </c>
      <c r="CH54" s="173">
        <v>0</v>
      </c>
      <c r="CI54" s="174">
        <v>-3</v>
      </c>
      <c r="CJ54" s="174">
        <v>-2</v>
      </c>
      <c r="CK54" s="174">
        <v>2</v>
      </c>
      <c r="CL54" s="174">
        <v>3</v>
      </c>
      <c r="CM54" s="175" t="str">
        <f t="shared" si="25"/>
        <v/>
      </c>
      <c r="CN54" s="251" t="str">
        <f t="shared" si="26"/>
        <v/>
      </c>
      <c r="CO54" s="175" t="str">
        <f t="shared" si="27"/>
        <v/>
      </c>
      <c r="CP54" s="251" t="str">
        <f t="shared" si="28"/>
        <v/>
      </c>
      <c r="CQ54" s="103" t="str">
        <f t="shared" si="8"/>
        <v/>
      </c>
      <c r="CR54" s="100" t="s">
        <v>132</v>
      </c>
      <c r="CS54" s="113"/>
      <c r="CT54" s="113"/>
      <c r="CU54" s="113"/>
      <c r="CV54" s="113"/>
      <c r="CW54" s="113"/>
      <c r="CX54" s="113"/>
      <c r="CY54" s="113"/>
      <c r="CZ54" s="113"/>
    </row>
    <row r="55" spans="1:104" x14ac:dyDescent="0.25">
      <c r="A55" s="137">
        <v>40</v>
      </c>
      <c r="B55" s="32"/>
      <c r="C55" s="106" t="str">
        <f t="shared" si="9"/>
        <v/>
      </c>
      <c r="D55" s="106" t="str">
        <f t="shared" si="10"/>
        <v/>
      </c>
      <c r="E55" s="106" t="str">
        <f t="shared" si="11"/>
        <v/>
      </c>
      <c r="F55" s="149" t="str">
        <f t="shared" si="12"/>
        <v/>
      </c>
      <c r="G55" s="150" t="str">
        <f t="shared" si="13"/>
        <v/>
      </c>
      <c r="H55" s="151" t="str">
        <f t="shared" si="14"/>
        <v/>
      </c>
      <c r="I55" s="150" t="str">
        <f t="shared" si="15"/>
        <v/>
      </c>
      <c r="J55" s="141" t="str">
        <f t="shared" si="0"/>
        <v/>
      </c>
      <c r="K55" s="142"/>
      <c r="L55" s="152" t="str">
        <f t="shared" si="16"/>
        <v/>
      </c>
      <c r="M55" s="36"/>
      <c r="N55" s="36"/>
      <c r="O55" s="34"/>
      <c r="P55" s="156">
        <f t="shared" si="17"/>
        <v>1000</v>
      </c>
      <c r="Q55" s="29">
        <f t="shared" si="18"/>
        <v>1000</v>
      </c>
      <c r="R55" s="28">
        <f t="shared" si="19"/>
        <v>1000</v>
      </c>
      <c r="S55" s="24">
        <f t="shared" si="20"/>
        <v>1000</v>
      </c>
      <c r="T55" s="158">
        <f t="shared" si="21"/>
        <v>1000</v>
      </c>
      <c r="U55" s="24">
        <f t="shared" si="22"/>
        <v>1000</v>
      </c>
      <c r="V55" s="24">
        <f t="shared" si="23"/>
        <v>1000</v>
      </c>
      <c r="W55" s="24">
        <f t="shared" si="24"/>
        <v>1000</v>
      </c>
      <c r="X55" s="166" t="str">
        <f t="shared" si="2"/>
        <v/>
      </c>
      <c r="Y55" s="141" t="str">
        <f t="shared" si="3"/>
        <v/>
      </c>
      <c r="Z55" s="158" t="str">
        <f t="shared" si="4"/>
        <v/>
      </c>
      <c r="AA55" s="167" t="str">
        <f t="shared" si="5"/>
        <v/>
      </c>
      <c r="AB55" s="168"/>
      <c r="AC55" s="246"/>
      <c r="AD55" s="247"/>
      <c r="AE55" s="247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9"/>
      <c r="AS55" s="79"/>
      <c r="AT55" s="79"/>
      <c r="AU55" s="79"/>
      <c r="AV55" s="79"/>
      <c r="AW55" s="79"/>
      <c r="AX55" s="79"/>
      <c r="AY55" s="79"/>
      <c r="AZ55" s="79"/>
      <c r="BA55" s="79"/>
      <c r="BB55" s="79"/>
      <c r="BC55" s="79"/>
      <c r="BD55" s="79"/>
      <c r="BE55" s="79"/>
      <c r="BF55" s="79"/>
      <c r="BG55" s="81"/>
      <c r="BH55" s="81"/>
      <c r="BI55" s="79"/>
      <c r="BJ55" s="79"/>
      <c r="BK55" s="79"/>
      <c r="BL55" s="79"/>
      <c r="BM55" s="79"/>
      <c r="BN55" s="79"/>
      <c r="BO55" s="79"/>
      <c r="BP55" s="79"/>
      <c r="BQ55" s="79"/>
      <c r="BR55" s="79"/>
      <c r="BS55" s="79"/>
      <c r="BT55" s="79"/>
      <c r="BU55" s="79"/>
      <c r="BV55" s="79"/>
      <c r="BW55" s="79"/>
      <c r="BX55" s="79"/>
      <c r="BY55" s="79"/>
      <c r="BZ55" s="79"/>
      <c r="CA55" s="79"/>
      <c r="CB55" s="81"/>
      <c r="CC55" s="81"/>
      <c r="CD55" s="81"/>
      <c r="CE55" s="82"/>
      <c r="CF55" s="172" t="str">
        <f t="shared" si="6"/>
        <v/>
      </c>
      <c r="CG55" s="172" t="str">
        <f t="shared" si="7"/>
        <v/>
      </c>
      <c r="CH55" s="173">
        <v>0</v>
      </c>
      <c r="CI55" s="174">
        <v>-3</v>
      </c>
      <c r="CJ55" s="174">
        <v>-2</v>
      </c>
      <c r="CK55" s="174">
        <v>2</v>
      </c>
      <c r="CL55" s="174">
        <v>3</v>
      </c>
      <c r="CM55" s="175" t="str">
        <f t="shared" si="25"/>
        <v/>
      </c>
      <c r="CN55" s="251" t="str">
        <f t="shared" si="26"/>
        <v/>
      </c>
      <c r="CO55" s="175" t="str">
        <f t="shared" si="27"/>
        <v/>
      </c>
      <c r="CP55" s="251" t="str">
        <f t="shared" si="28"/>
        <v/>
      </c>
      <c r="CQ55" s="103" t="str">
        <f t="shared" si="8"/>
        <v/>
      </c>
      <c r="CR55" s="100" t="s">
        <v>132</v>
      </c>
      <c r="CS55" s="113"/>
      <c r="CT55" s="113"/>
      <c r="CU55" s="113"/>
      <c r="CV55" s="113"/>
      <c r="CW55" s="113"/>
      <c r="CX55" s="113"/>
      <c r="CY55" s="113"/>
      <c r="CZ55" s="113"/>
    </row>
    <row r="56" spans="1:104" x14ac:dyDescent="0.25">
      <c r="A56" s="137">
        <v>41</v>
      </c>
      <c r="B56" s="32"/>
      <c r="C56" s="106" t="str">
        <f t="shared" si="9"/>
        <v/>
      </c>
      <c r="D56" s="106" t="str">
        <f t="shared" si="10"/>
        <v/>
      </c>
      <c r="E56" s="106" t="str">
        <f t="shared" si="11"/>
        <v/>
      </c>
      <c r="F56" s="149" t="str">
        <f t="shared" si="12"/>
        <v/>
      </c>
      <c r="G56" s="150" t="str">
        <f t="shared" si="13"/>
        <v/>
      </c>
      <c r="H56" s="151" t="str">
        <f t="shared" si="14"/>
        <v/>
      </c>
      <c r="I56" s="150" t="str">
        <f t="shared" si="15"/>
        <v/>
      </c>
      <c r="J56" s="141" t="str">
        <f t="shared" si="0"/>
        <v/>
      </c>
      <c r="K56" s="142"/>
      <c r="L56" s="152" t="str">
        <f t="shared" si="16"/>
        <v/>
      </c>
      <c r="M56" s="36"/>
      <c r="N56" s="36"/>
      <c r="O56" s="34"/>
      <c r="P56" s="156">
        <f t="shared" si="17"/>
        <v>1000</v>
      </c>
      <c r="Q56" s="29">
        <f t="shared" si="18"/>
        <v>1000</v>
      </c>
      <c r="R56" s="28">
        <f t="shared" si="19"/>
        <v>1000</v>
      </c>
      <c r="S56" s="24">
        <f t="shared" si="20"/>
        <v>1000</v>
      </c>
      <c r="T56" s="158">
        <f t="shared" si="21"/>
        <v>1000</v>
      </c>
      <c r="U56" s="24">
        <f t="shared" si="22"/>
        <v>1000</v>
      </c>
      <c r="V56" s="24">
        <f t="shared" si="23"/>
        <v>1000</v>
      </c>
      <c r="W56" s="24">
        <f t="shared" si="24"/>
        <v>1000</v>
      </c>
      <c r="X56" s="166" t="str">
        <f t="shared" si="2"/>
        <v/>
      </c>
      <c r="Y56" s="141" t="str">
        <f t="shared" si="3"/>
        <v/>
      </c>
      <c r="Z56" s="158" t="str">
        <f t="shared" si="4"/>
        <v/>
      </c>
      <c r="AA56" s="167" t="str">
        <f t="shared" si="5"/>
        <v/>
      </c>
      <c r="AB56" s="168"/>
      <c r="AC56" s="246"/>
      <c r="AD56" s="247"/>
      <c r="AE56" s="247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9"/>
      <c r="AS56" s="79"/>
      <c r="AT56" s="79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81"/>
      <c r="BH56" s="81"/>
      <c r="BI56" s="79"/>
      <c r="BJ56" s="79"/>
      <c r="BK56" s="79"/>
      <c r="BL56" s="79"/>
      <c r="BM56" s="79"/>
      <c r="BN56" s="79"/>
      <c r="BO56" s="79"/>
      <c r="BP56" s="79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81"/>
      <c r="CC56" s="81"/>
      <c r="CD56" s="81"/>
      <c r="CE56" s="82"/>
      <c r="CF56" s="172" t="str">
        <f t="shared" si="6"/>
        <v/>
      </c>
      <c r="CG56" s="172" t="str">
        <f t="shared" si="7"/>
        <v/>
      </c>
      <c r="CH56" s="173">
        <v>0</v>
      </c>
      <c r="CI56" s="174">
        <v>-3</v>
      </c>
      <c r="CJ56" s="174">
        <v>-2</v>
      </c>
      <c r="CK56" s="174">
        <v>2</v>
      </c>
      <c r="CL56" s="174">
        <v>3</v>
      </c>
      <c r="CM56" s="175" t="str">
        <f t="shared" si="25"/>
        <v/>
      </c>
      <c r="CN56" s="251" t="str">
        <f t="shared" si="26"/>
        <v/>
      </c>
      <c r="CO56" s="175" t="str">
        <f t="shared" si="27"/>
        <v/>
      </c>
      <c r="CP56" s="251" t="str">
        <f t="shared" si="28"/>
        <v/>
      </c>
      <c r="CQ56" s="103" t="str">
        <f t="shared" si="8"/>
        <v/>
      </c>
      <c r="CR56" s="100" t="s">
        <v>132</v>
      </c>
      <c r="CS56" s="113"/>
      <c r="CT56" s="113"/>
      <c r="CU56" s="113"/>
      <c r="CV56" s="113"/>
      <c r="CW56" s="113"/>
      <c r="CX56" s="113"/>
      <c r="CY56" s="113"/>
      <c r="CZ56" s="113"/>
    </row>
    <row r="57" spans="1:104" x14ac:dyDescent="0.25">
      <c r="A57" s="137">
        <v>42</v>
      </c>
      <c r="B57" s="32"/>
      <c r="C57" s="106" t="str">
        <f t="shared" si="9"/>
        <v/>
      </c>
      <c r="D57" s="106" t="str">
        <f t="shared" si="10"/>
        <v/>
      </c>
      <c r="E57" s="106" t="str">
        <f t="shared" si="11"/>
        <v/>
      </c>
      <c r="F57" s="149" t="str">
        <f t="shared" si="12"/>
        <v/>
      </c>
      <c r="G57" s="150" t="str">
        <f t="shared" si="13"/>
        <v/>
      </c>
      <c r="H57" s="151" t="str">
        <f t="shared" si="14"/>
        <v/>
      </c>
      <c r="I57" s="150" t="str">
        <f t="shared" si="15"/>
        <v/>
      </c>
      <c r="J57" s="141" t="str">
        <f t="shared" si="0"/>
        <v/>
      </c>
      <c r="K57" s="142"/>
      <c r="L57" s="152" t="str">
        <f t="shared" si="16"/>
        <v/>
      </c>
      <c r="M57" s="36"/>
      <c r="N57" s="36"/>
      <c r="O57" s="34"/>
      <c r="P57" s="156">
        <f t="shared" si="17"/>
        <v>1000</v>
      </c>
      <c r="Q57" s="29">
        <f t="shared" si="18"/>
        <v>1000</v>
      </c>
      <c r="R57" s="28">
        <f t="shared" si="19"/>
        <v>1000</v>
      </c>
      <c r="S57" s="24">
        <f t="shared" si="20"/>
        <v>1000</v>
      </c>
      <c r="T57" s="158">
        <f t="shared" si="21"/>
        <v>1000</v>
      </c>
      <c r="U57" s="24">
        <f t="shared" si="22"/>
        <v>1000</v>
      </c>
      <c r="V57" s="24">
        <f t="shared" si="23"/>
        <v>1000</v>
      </c>
      <c r="W57" s="24">
        <f t="shared" si="24"/>
        <v>1000</v>
      </c>
      <c r="X57" s="166" t="str">
        <f t="shared" si="2"/>
        <v/>
      </c>
      <c r="Y57" s="141" t="str">
        <f t="shared" si="3"/>
        <v/>
      </c>
      <c r="Z57" s="158" t="str">
        <f t="shared" si="4"/>
        <v/>
      </c>
      <c r="AA57" s="167" t="str">
        <f t="shared" si="5"/>
        <v/>
      </c>
      <c r="AB57" s="168"/>
      <c r="AC57" s="246"/>
      <c r="AD57" s="247"/>
      <c r="AE57" s="247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9"/>
      <c r="AS57" s="79"/>
      <c r="AT57" s="79"/>
      <c r="AU57" s="79"/>
      <c r="AV57" s="79"/>
      <c r="AW57" s="79"/>
      <c r="AX57" s="79"/>
      <c r="AY57" s="79"/>
      <c r="AZ57" s="79"/>
      <c r="BA57" s="79"/>
      <c r="BB57" s="79"/>
      <c r="BC57" s="79"/>
      <c r="BD57" s="79"/>
      <c r="BE57" s="79"/>
      <c r="BF57" s="79"/>
      <c r="BG57" s="81"/>
      <c r="BH57" s="81"/>
      <c r="BI57" s="79"/>
      <c r="BJ57" s="79"/>
      <c r="BK57" s="79"/>
      <c r="BL57" s="79"/>
      <c r="BM57" s="79"/>
      <c r="BN57" s="79"/>
      <c r="BO57" s="79"/>
      <c r="BP57" s="79"/>
      <c r="BQ57" s="79"/>
      <c r="BR57" s="79"/>
      <c r="BS57" s="79"/>
      <c r="BT57" s="79"/>
      <c r="BU57" s="79"/>
      <c r="BV57" s="79"/>
      <c r="BW57" s="79"/>
      <c r="BX57" s="79"/>
      <c r="BY57" s="79"/>
      <c r="BZ57" s="79"/>
      <c r="CA57" s="79"/>
      <c r="CB57" s="81"/>
      <c r="CC57" s="81"/>
      <c r="CD57" s="81"/>
      <c r="CE57" s="82"/>
      <c r="CF57" s="172" t="str">
        <f t="shared" si="6"/>
        <v/>
      </c>
      <c r="CG57" s="172" t="str">
        <f t="shared" si="7"/>
        <v/>
      </c>
      <c r="CH57" s="173">
        <v>0</v>
      </c>
      <c r="CI57" s="174">
        <v>-3</v>
      </c>
      <c r="CJ57" s="174">
        <v>-2</v>
      </c>
      <c r="CK57" s="174">
        <v>2</v>
      </c>
      <c r="CL57" s="174">
        <v>3</v>
      </c>
      <c r="CM57" s="175" t="str">
        <f t="shared" si="25"/>
        <v/>
      </c>
      <c r="CN57" s="251" t="str">
        <f t="shared" si="26"/>
        <v/>
      </c>
      <c r="CO57" s="175" t="str">
        <f t="shared" si="27"/>
        <v/>
      </c>
      <c r="CP57" s="251" t="str">
        <f t="shared" si="28"/>
        <v/>
      </c>
      <c r="CQ57" s="103" t="str">
        <f t="shared" si="8"/>
        <v/>
      </c>
      <c r="CR57" s="100" t="s">
        <v>132</v>
      </c>
      <c r="CS57" s="113"/>
      <c r="CT57" s="113"/>
      <c r="CU57" s="113"/>
      <c r="CV57" s="113"/>
      <c r="CW57" s="113"/>
      <c r="CX57" s="113"/>
      <c r="CY57" s="113"/>
      <c r="CZ57" s="113"/>
    </row>
    <row r="58" spans="1:104" x14ac:dyDescent="0.25">
      <c r="A58" s="137">
        <v>43</v>
      </c>
      <c r="B58" s="32"/>
      <c r="C58" s="106" t="str">
        <f t="shared" si="9"/>
        <v/>
      </c>
      <c r="D58" s="106" t="str">
        <f t="shared" si="10"/>
        <v/>
      </c>
      <c r="E58" s="106" t="str">
        <f t="shared" si="11"/>
        <v/>
      </c>
      <c r="F58" s="149" t="str">
        <f t="shared" si="12"/>
        <v/>
      </c>
      <c r="G58" s="150" t="str">
        <f t="shared" si="13"/>
        <v/>
      </c>
      <c r="H58" s="151" t="str">
        <f t="shared" si="14"/>
        <v/>
      </c>
      <c r="I58" s="150" t="str">
        <f t="shared" si="15"/>
        <v/>
      </c>
      <c r="J58" s="141" t="str">
        <f t="shared" si="0"/>
        <v/>
      </c>
      <c r="K58" s="142"/>
      <c r="L58" s="152" t="str">
        <f t="shared" si="16"/>
        <v/>
      </c>
      <c r="M58" s="36"/>
      <c r="N58" s="36"/>
      <c r="O58" s="34"/>
      <c r="P58" s="156">
        <f t="shared" si="17"/>
        <v>1000</v>
      </c>
      <c r="Q58" s="29">
        <f t="shared" si="18"/>
        <v>1000</v>
      </c>
      <c r="R58" s="28">
        <f t="shared" si="19"/>
        <v>1000</v>
      </c>
      <c r="S58" s="24">
        <f t="shared" si="20"/>
        <v>1000</v>
      </c>
      <c r="T58" s="158">
        <f t="shared" si="21"/>
        <v>1000</v>
      </c>
      <c r="U58" s="24">
        <f t="shared" si="22"/>
        <v>1000</v>
      </c>
      <c r="V58" s="24">
        <f t="shared" si="23"/>
        <v>1000</v>
      </c>
      <c r="W58" s="24">
        <f t="shared" si="24"/>
        <v>1000</v>
      </c>
      <c r="X58" s="166" t="str">
        <f t="shared" si="2"/>
        <v/>
      </c>
      <c r="Y58" s="141" t="str">
        <f t="shared" si="3"/>
        <v/>
      </c>
      <c r="Z58" s="158" t="str">
        <f t="shared" si="4"/>
        <v/>
      </c>
      <c r="AA58" s="167" t="str">
        <f t="shared" si="5"/>
        <v/>
      </c>
      <c r="AB58" s="168"/>
      <c r="AC58" s="246"/>
      <c r="AD58" s="247"/>
      <c r="AE58" s="247"/>
      <c r="AF58" s="79"/>
      <c r="AG58" s="79"/>
      <c r="AH58" s="79"/>
      <c r="AI58" s="79"/>
      <c r="AJ58" s="79"/>
      <c r="AK58" s="79"/>
      <c r="AL58" s="79"/>
      <c r="AM58" s="79"/>
      <c r="AN58" s="79"/>
      <c r="AO58" s="79"/>
      <c r="AP58" s="79"/>
      <c r="AQ58" s="79"/>
      <c r="AR58" s="79"/>
      <c r="AS58" s="79"/>
      <c r="AT58" s="79"/>
      <c r="AU58" s="79"/>
      <c r="AV58" s="79"/>
      <c r="AW58" s="79"/>
      <c r="AX58" s="79"/>
      <c r="AY58" s="79"/>
      <c r="AZ58" s="79"/>
      <c r="BA58" s="79"/>
      <c r="BB58" s="79"/>
      <c r="BC58" s="79"/>
      <c r="BD58" s="79"/>
      <c r="BE58" s="79"/>
      <c r="BF58" s="79"/>
      <c r="BG58" s="81"/>
      <c r="BH58" s="81"/>
      <c r="BI58" s="79"/>
      <c r="BJ58" s="79"/>
      <c r="BK58" s="79"/>
      <c r="BL58" s="79"/>
      <c r="BM58" s="79"/>
      <c r="BN58" s="79"/>
      <c r="BO58" s="79"/>
      <c r="BP58" s="79"/>
      <c r="BQ58" s="79"/>
      <c r="BR58" s="79"/>
      <c r="BS58" s="79"/>
      <c r="BT58" s="79"/>
      <c r="BU58" s="79"/>
      <c r="BV58" s="79"/>
      <c r="BW58" s="79"/>
      <c r="BX58" s="79"/>
      <c r="BY58" s="79"/>
      <c r="BZ58" s="79"/>
      <c r="CA58" s="79"/>
      <c r="CB58" s="81"/>
      <c r="CC58" s="81"/>
      <c r="CD58" s="81"/>
      <c r="CE58" s="82"/>
      <c r="CF58" s="172" t="str">
        <f t="shared" si="6"/>
        <v/>
      </c>
      <c r="CG58" s="172" t="str">
        <f t="shared" si="7"/>
        <v/>
      </c>
      <c r="CH58" s="173">
        <v>0</v>
      </c>
      <c r="CI58" s="174">
        <v>-3</v>
      </c>
      <c r="CJ58" s="174">
        <v>-2</v>
      </c>
      <c r="CK58" s="174">
        <v>2</v>
      </c>
      <c r="CL58" s="174">
        <v>3</v>
      </c>
      <c r="CM58" s="175" t="str">
        <f t="shared" si="25"/>
        <v/>
      </c>
      <c r="CN58" s="251" t="str">
        <f t="shared" si="26"/>
        <v/>
      </c>
      <c r="CO58" s="175" t="str">
        <f t="shared" si="27"/>
        <v/>
      </c>
      <c r="CP58" s="251" t="str">
        <f t="shared" si="28"/>
        <v/>
      </c>
      <c r="CQ58" s="103" t="str">
        <f t="shared" si="8"/>
        <v/>
      </c>
      <c r="CR58" s="100" t="s">
        <v>132</v>
      </c>
      <c r="CS58" s="113"/>
      <c r="CT58" s="113"/>
      <c r="CU58" s="113"/>
      <c r="CV58" s="113"/>
      <c r="CW58" s="113"/>
      <c r="CX58" s="113"/>
      <c r="CY58" s="113"/>
      <c r="CZ58" s="113"/>
    </row>
    <row r="59" spans="1:104" x14ac:dyDescent="0.25">
      <c r="A59" s="137">
        <v>44</v>
      </c>
      <c r="B59" s="32"/>
      <c r="C59" s="106" t="str">
        <f t="shared" si="9"/>
        <v/>
      </c>
      <c r="D59" s="106" t="str">
        <f t="shared" si="10"/>
        <v/>
      </c>
      <c r="E59" s="106" t="str">
        <f t="shared" si="11"/>
        <v/>
      </c>
      <c r="F59" s="149" t="str">
        <f t="shared" si="12"/>
        <v/>
      </c>
      <c r="G59" s="150" t="str">
        <f t="shared" si="13"/>
        <v/>
      </c>
      <c r="H59" s="151" t="str">
        <f t="shared" si="14"/>
        <v/>
      </c>
      <c r="I59" s="150" t="str">
        <f t="shared" si="15"/>
        <v/>
      </c>
      <c r="J59" s="141" t="str">
        <f t="shared" si="0"/>
        <v/>
      </c>
      <c r="K59" s="142"/>
      <c r="L59" s="152" t="str">
        <f t="shared" si="16"/>
        <v/>
      </c>
      <c r="M59" s="36"/>
      <c r="N59" s="36"/>
      <c r="O59" s="34"/>
      <c r="P59" s="156">
        <f t="shared" si="17"/>
        <v>1000</v>
      </c>
      <c r="Q59" s="29">
        <f t="shared" si="18"/>
        <v>1000</v>
      </c>
      <c r="R59" s="28">
        <f t="shared" si="19"/>
        <v>1000</v>
      </c>
      <c r="S59" s="24">
        <f t="shared" si="20"/>
        <v>1000</v>
      </c>
      <c r="T59" s="158">
        <f t="shared" si="21"/>
        <v>1000</v>
      </c>
      <c r="U59" s="24">
        <f t="shared" si="22"/>
        <v>1000</v>
      </c>
      <c r="V59" s="24">
        <f t="shared" si="23"/>
        <v>1000</v>
      </c>
      <c r="W59" s="24">
        <f t="shared" si="24"/>
        <v>1000</v>
      </c>
      <c r="X59" s="166" t="str">
        <f t="shared" si="2"/>
        <v/>
      </c>
      <c r="Y59" s="141" t="str">
        <f t="shared" si="3"/>
        <v/>
      </c>
      <c r="Z59" s="158" t="str">
        <f t="shared" si="4"/>
        <v/>
      </c>
      <c r="AA59" s="167" t="str">
        <f t="shared" si="5"/>
        <v/>
      </c>
      <c r="AB59" s="168"/>
      <c r="AC59" s="246"/>
      <c r="AD59" s="247"/>
      <c r="AE59" s="247"/>
      <c r="AF59" s="79"/>
      <c r="AG59" s="79"/>
      <c r="AH59" s="79"/>
      <c r="AI59" s="79"/>
      <c r="AJ59" s="79"/>
      <c r="AK59" s="79"/>
      <c r="AL59" s="79"/>
      <c r="AM59" s="79"/>
      <c r="AN59" s="79"/>
      <c r="AO59" s="79"/>
      <c r="AP59" s="79"/>
      <c r="AQ59" s="79"/>
      <c r="AR59" s="79"/>
      <c r="AS59" s="79"/>
      <c r="AT59" s="79"/>
      <c r="AU59" s="79"/>
      <c r="AV59" s="79"/>
      <c r="AW59" s="79"/>
      <c r="AX59" s="79"/>
      <c r="AY59" s="79"/>
      <c r="AZ59" s="79"/>
      <c r="BA59" s="79"/>
      <c r="BB59" s="79"/>
      <c r="BC59" s="79"/>
      <c r="BD59" s="79"/>
      <c r="BE59" s="79"/>
      <c r="BF59" s="79"/>
      <c r="BG59" s="81"/>
      <c r="BH59" s="81"/>
      <c r="BI59" s="79"/>
      <c r="BJ59" s="79"/>
      <c r="BK59" s="79"/>
      <c r="BL59" s="79"/>
      <c r="BM59" s="79"/>
      <c r="BN59" s="79"/>
      <c r="BO59" s="79"/>
      <c r="BP59" s="79"/>
      <c r="BQ59" s="79"/>
      <c r="BR59" s="79"/>
      <c r="BS59" s="79"/>
      <c r="BT59" s="79"/>
      <c r="BU59" s="79"/>
      <c r="BV59" s="79"/>
      <c r="BW59" s="79"/>
      <c r="BX59" s="79"/>
      <c r="BY59" s="79"/>
      <c r="BZ59" s="79"/>
      <c r="CA59" s="79"/>
      <c r="CB59" s="81"/>
      <c r="CC59" s="81"/>
      <c r="CD59" s="81"/>
      <c r="CE59" s="82"/>
      <c r="CF59" s="172" t="str">
        <f t="shared" si="6"/>
        <v/>
      </c>
      <c r="CG59" s="172" t="str">
        <f t="shared" si="7"/>
        <v/>
      </c>
      <c r="CH59" s="173">
        <v>0</v>
      </c>
      <c r="CI59" s="174">
        <v>-3</v>
      </c>
      <c r="CJ59" s="174">
        <v>-2</v>
      </c>
      <c r="CK59" s="174">
        <v>2</v>
      </c>
      <c r="CL59" s="174">
        <v>3</v>
      </c>
      <c r="CM59" s="175" t="str">
        <f t="shared" si="25"/>
        <v/>
      </c>
      <c r="CN59" s="251" t="str">
        <f t="shared" si="26"/>
        <v/>
      </c>
      <c r="CO59" s="175" t="str">
        <f t="shared" si="27"/>
        <v/>
      </c>
      <c r="CP59" s="251" t="str">
        <f t="shared" si="28"/>
        <v/>
      </c>
      <c r="CQ59" s="103" t="str">
        <f t="shared" si="8"/>
        <v/>
      </c>
      <c r="CR59" s="100" t="s">
        <v>132</v>
      </c>
      <c r="CS59" s="113"/>
      <c r="CT59" s="113"/>
      <c r="CU59" s="113"/>
      <c r="CV59" s="113"/>
      <c r="CW59" s="113"/>
      <c r="CX59" s="113"/>
      <c r="CY59" s="113"/>
      <c r="CZ59" s="113"/>
    </row>
    <row r="60" spans="1:104" x14ac:dyDescent="0.25">
      <c r="A60" s="137">
        <v>45</v>
      </c>
      <c r="B60" s="32"/>
      <c r="C60" s="106" t="str">
        <f t="shared" si="9"/>
        <v/>
      </c>
      <c r="D60" s="106" t="str">
        <f t="shared" si="10"/>
        <v/>
      </c>
      <c r="E60" s="106" t="str">
        <f t="shared" si="11"/>
        <v/>
      </c>
      <c r="F60" s="149" t="str">
        <f t="shared" si="12"/>
        <v/>
      </c>
      <c r="G60" s="150" t="str">
        <f t="shared" si="13"/>
        <v/>
      </c>
      <c r="H60" s="151" t="str">
        <f t="shared" si="14"/>
        <v/>
      </c>
      <c r="I60" s="150" t="str">
        <f t="shared" si="15"/>
        <v/>
      </c>
      <c r="J60" s="141" t="str">
        <f t="shared" si="0"/>
        <v/>
      </c>
      <c r="K60" s="142"/>
      <c r="L60" s="152" t="str">
        <f t="shared" si="16"/>
        <v/>
      </c>
      <c r="M60" s="36"/>
      <c r="N60" s="36"/>
      <c r="O60" s="34"/>
      <c r="P60" s="156">
        <f t="shared" si="17"/>
        <v>1000</v>
      </c>
      <c r="Q60" s="29">
        <f t="shared" si="18"/>
        <v>1000</v>
      </c>
      <c r="R60" s="28">
        <f t="shared" si="19"/>
        <v>1000</v>
      </c>
      <c r="S60" s="24">
        <f t="shared" si="20"/>
        <v>1000</v>
      </c>
      <c r="T60" s="158">
        <f t="shared" si="21"/>
        <v>1000</v>
      </c>
      <c r="U60" s="24">
        <f t="shared" si="22"/>
        <v>1000</v>
      </c>
      <c r="V60" s="24">
        <f t="shared" si="23"/>
        <v>1000</v>
      </c>
      <c r="W60" s="24">
        <f t="shared" si="24"/>
        <v>1000</v>
      </c>
      <c r="X60" s="166" t="str">
        <f t="shared" si="2"/>
        <v/>
      </c>
      <c r="Y60" s="141" t="str">
        <f t="shared" si="3"/>
        <v/>
      </c>
      <c r="Z60" s="158" t="str">
        <f t="shared" si="4"/>
        <v/>
      </c>
      <c r="AA60" s="167" t="str">
        <f t="shared" si="5"/>
        <v/>
      </c>
      <c r="AB60" s="168"/>
      <c r="AC60" s="246"/>
      <c r="AD60" s="247"/>
      <c r="AE60" s="247"/>
      <c r="AF60" s="79"/>
      <c r="AG60" s="79"/>
      <c r="AH60" s="79"/>
      <c r="AI60" s="79"/>
      <c r="AJ60" s="79"/>
      <c r="AK60" s="79"/>
      <c r="AL60" s="79"/>
      <c r="AM60" s="79"/>
      <c r="AN60" s="79"/>
      <c r="AO60" s="79"/>
      <c r="AP60" s="79"/>
      <c r="AQ60" s="79"/>
      <c r="AR60" s="79"/>
      <c r="AS60" s="79"/>
      <c r="AT60" s="79"/>
      <c r="AU60" s="79"/>
      <c r="AV60" s="79"/>
      <c r="AW60" s="79"/>
      <c r="AX60" s="79"/>
      <c r="AY60" s="79"/>
      <c r="AZ60" s="79"/>
      <c r="BA60" s="79"/>
      <c r="BB60" s="79"/>
      <c r="BC60" s="79"/>
      <c r="BD60" s="79"/>
      <c r="BE60" s="79"/>
      <c r="BF60" s="79"/>
      <c r="BG60" s="81"/>
      <c r="BH60" s="81"/>
      <c r="BI60" s="79"/>
      <c r="BJ60" s="79"/>
      <c r="BK60" s="79"/>
      <c r="BL60" s="79"/>
      <c r="BM60" s="79"/>
      <c r="BN60" s="79"/>
      <c r="BO60" s="79"/>
      <c r="BP60" s="79"/>
      <c r="BQ60" s="79"/>
      <c r="BR60" s="79"/>
      <c r="BS60" s="79"/>
      <c r="BT60" s="79"/>
      <c r="BU60" s="79"/>
      <c r="BV60" s="79"/>
      <c r="BW60" s="79"/>
      <c r="BX60" s="79"/>
      <c r="BY60" s="79"/>
      <c r="BZ60" s="79"/>
      <c r="CA60" s="79"/>
      <c r="CB60" s="81"/>
      <c r="CC60" s="81"/>
      <c r="CD60" s="81"/>
      <c r="CE60" s="82"/>
      <c r="CF60" s="172" t="str">
        <f t="shared" si="6"/>
        <v/>
      </c>
      <c r="CG60" s="172" t="str">
        <f t="shared" si="7"/>
        <v/>
      </c>
      <c r="CH60" s="173">
        <v>0</v>
      </c>
      <c r="CI60" s="174">
        <v>-3</v>
      </c>
      <c r="CJ60" s="174">
        <v>-2</v>
      </c>
      <c r="CK60" s="174">
        <v>2</v>
      </c>
      <c r="CL60" s="174">
        <v>3</v>
      </c>
      <c r="CM60" s="175" t="str">
        <f t="shared" si="25"/>
        <v/>
      </c>
      <c r="CN60" s="251" t="str">
        <f t="shared" si="26"/>
        <v/>
      </c>
      <c r="CO60" s="175" t="str">
        <f t="shared" si="27"/>
        <v/>
      </c>
      <c r="CP60" s="251" t="str">
        <f t="shared" si="28"/>
        <v/>
      </c>
      <c r="CQ60" s="103" t="str">
        <f t="shared" si="8"/>
        <v/>
      </c>
      <c r="CR60" s="100" t="s">
        <v>132</v>
      </c>
      <c r="CS60" s="113"/>
      <c r="CT60" s="113"/>
      <c r="CU60" s="113"/>
      <c r="CV60" s="113"/>
      <c r="CW60" s="113"/>
      <c r="CX60" s="113"/>
      <c r="CY60" s="113"/>
      <c r="CZ60" s="113"/>
    </row>
    <row r="61" spans="1:104" x14ac:dyDescent="0.25">
      <c r="A61" s="137">
        <v>46</v>
      </c>
      <c r="B61" s="32"/>
      <c r="C61" s="106" t="str">
        <f t="shared" si="9"/>
        <v/>
      </c>
      <c r="D61" s="106" t="str">
        <f t="shared" si="10"/>
        <v/>
      </c>
      <c r="E61" s="106" t="str">
        <f t="shared" si="11"/>
        <v/>
      </c>
      <c r="F61" s="149" t="str">
        <f t="shared" si="12"/>
        <v/>
      </c>
      <c r="G61" s="150" t="str">
        <f t="shared" si="13"/>
        <v/>
      </c>
      <c r="H61" s="151" t="str">
        <f t="shared" si="14"/>
        <v/>
      </c>
      <c r="I61" s="150" t="str">
        <f t="shared" si="15"/>
        <v/>
      </c>
      <c r="J61" s="141" t="str">
        <f t="shared" si="0"/>
        <v/>
      </c>
      <c r="K61" s="142"/>
      <c r="L61" s="152" t="str">
        <f t="shared" si="16"/>
        <v/>
      </c>
      <c r="M61" s="36"/>
      <c r="N61" s="36"/>
      <c r="O61" s="34"/>
      <c r="P61" s="156">
        <f t="shared" si="17"/>
        <v>1000</v>
      </c>
      <c r="Q61" s="29">
        <f t="shared" si="18"/>
        <v>1000</v>
      </c>
      <c r="R61" s="28">
        <f t="shared" si="19"/>
        <v>1000</v>
      </c>
      <c r="S61" s="24">
        <f t="shared" si="20"/>
        <v>1000</v>
      </c>
      <c r="T61" s="158">
        <f t="shared" si="21"/>
        <v>1000</v>
      </c>
      <c r="U61" s="24">
        <f t="shared" si="22"/>
        <v>1000</v>
      </c>
      <c r="V61" s="24">
        <f t="shared" si="23"/>
        <v>1000</v>
      </c>
      <c r="W61" s="24">
        <f t="shared" si="24"/>
        <v>1000</v>
      </c>
      <c r="X61" s="166" t="str">
        <f t="shared" si="2"/>
        <v/>
      </c>
      <c r="Y61" s="141" t="str">
        <f t="shared" si="3"/>
        <v/>
      </c>
      <c r="Z61" s="158" t="str">
        <f t="shared" si="4"/>
        <v/>
      </c>
      <c r="AA61" s="167" t="str">
        <f t="shared" si="5"/>
        <v/>
      </c>
      <c r="AB61" s="168"/>
      <c r="AC61" s="246"/>
      <c r="AD61" s="247"/>
      <c r="AE61" s="247"/>
      <c r="AF61" s="79"/>
      <c r="AG61" s="79"/>
      <c r="AH61" s="79"/>
      <c r="AI61" s="79"/>
      <c r="AJ61" s="79"/>
      <c r="AK61" s="79"/>
      <c r="AL61" s="79"/>
      <c r="AM61" s="79"/>
      <c r="AN61" s="79"/>
      <c r="AO61" s="79"/>
      <c r="AP61" s="79"/>
      <c r="AQ61" s="79"/>
      <c r="AR61" s="79"/>
      <c r="AS61" s="79"/>
      <c r="AT61" s="79"/>
      <c r="AU61" s="79"/>
      <c r="AV61" s="79"/>
      <c r="AW61" s="79"/>
      <c r="AX61" s="79"/>
      <c r="AY61" s="79"/>
      <c r="AZ61" s="79"/>
      <c r="BA61" s="79"/>
      <c r="BB61" s="79"/>
      <c r="BC61" s="79"/>
      <c r="BD61" s="79"/>
      <c r="BE61" s="79"/>
      <c r="BF61" s="79"/>
      <c r="BG61" s="81"/>
      <c r="BH61" s="81"/>
      <c r="BI61" s="79"/>
      <c r="BJ61" s="79"/>
      <c r="BK61" s="79"/>
      <c r="BL61" s="79"/>
      <c r="BM61" s="79"/>
      <c r="BN61" s="79"/>
      <c r="BO61" s="79"/>
      <c r="BP61" s="79"/>
      <c r="BQ61" s="79"/>
      <c r="BR61" s="79"/>
      <c r="BS61" s="79"/>
      <c r="BT61" s="79"/>
      <c r="BU61" s="79"/>
      <c r="BV61" s="79"/>
      <c r="BW61" s="79"/>
      <c r="BX61" s="79"/>
      <c r="BY61" s="79"/>
      <c r="BZ61" s="79"/>
      <c r="CA61" s="79"/>
      <c r="CB61" s="81"/>
      <c r="CC61" s="81"/>
      <c r="CD61" s="81"/>
      <c r="CE61" s="82"/>
      <c r="CF61" s="172" t="str">
        <f t="shared" si="6"/>
        <v/>
      </c>
      <c r="CG61" s="172" t="str">
        <f t="shared" si="7"/>
        <v/>
      </c>
      <c r="CH61" s="173">
        <v>0</v>
      </c>
      <c r="CI61" s="174">
        <v>-3</v>
      </c>
      <c r="CJ61" s="174">
        <v>-2</v>
      </c>
      <c r="CK61" s="174">
        <v>2</v>
      </c>
      <c r="CL61" s="174">
        <v>3</v>
      </c>
      <c r="CM61" s="175" t="str">
        <f t="shared" si="25"/>
        <v/>
      </c>
      <c r="CN61" s="251" t="str">
        <f t="shared" si="26"/>
        <v/>
      </c>
      <c r="CO61" s="175" t="str">
        <f t="shared" si="27"/>
        <v/>
      </c>
      <c r="CP61" s="251" t="str">
        <f t="shared" si="28"/>
        <v/>
      </c>
      <c r="CQ61" s="103" t="str">
        <f t="shared" si="8"/>
        <v/>
      </c>
      <c r="CR61" s="100" t="s">
        <v>132</v>
      </c>
      <c r="CS61" s="113"/>
      <c r="CT61" s="113"/>
      <c r="CU61" s="113"/>
      <c r="CV61" s="113"/>
      <c r="CW61" s="113"/>
      <c r="CX61" s="113"/>
      <c r="CY61" s="113"/>
      <c r="CZ61" s="113"/>
    </row>
    <row r="62" spans="1:104" x14ac:dyDescent="0.25">
      <c r="A62" s="137">
        <v>47</v>
      </c>
      <c r="B62" s="32"/>
      <c r="C62" s="106" t="str">
        <f t="shared" si="9"/>
        <v/>
      </c>
      <c r="D62" s="106" t="str">
        <f t="shared" si="10"/>
        <v/>
      </c>
      <c r="E62" s="106" t="str">
        <f t="shared" si="11"/>
        <v/>
      </c>
      <c r="F62" s="149" t="str">
        <f t="shared" si="12"/>
        <v/>
      </c>
      <c r="G62" s="150" t="str">
        <f t="shared" si="13"/>
        <v/>
      </c>
      <c r="H62" s="151" t="str">
        <f t="shared" si="14"/>
        <v/>
      </c>
      <c r="I62" s="150" t="str">
        <f t="shared" si="15"/>
        <v/>
      </c>
      <c r="J62" s="141" t="str">
        <f t="shared" si="0"/>
        <v/>
      </c>
      <c r="K62" s="142"/>
      <c r="L62" s="152" t="str">
        <f t="shared" si="16"/>
        <v/>
      </c>
      <c r="M62" s="36"/>
      <c r="N62" s="36"/>
      <c r="O62" s="34"/>
      <c r="P62" s="156">
        <f t="shared" si="17"/>
        <v>1000</v>
      </c>
      <c r="Q62" s="29">
        <f t="shared" si="18"/>
        <v>1000</v>
      </c>
      <c r="R62" s="28">
        <f t="shared" si="19"/>
        <v>1000</v>
      </c>
      <c r="S62" s="24">
        <f t="shared" si="20"/>
        <v>1000</v>
      </c>
      <c r="T62" s="158">
        <f t="shared" si="21"/>
        <v>1000</v>
      </c>
      <c r="U62" s="24">
        <f t="shared" si="22"/>
        <v>1000</v>
      </c>
      <c r="V62" s="24">
        <f t="shared" si="23"/>
        <v>1000</v>
      </c>
      <c r="W62" s="24">
        <f t="shared" si="24"/>
        <v>1000</v>
      </c>
      <c r="X62" s="166" t="str">
        <f t="shared" si="2"/>
        <v/>
      </c>
      <c r="Y62" s="141" t="str">
        <f t="shared" si="3"/>
        <v/>
      </c>
      <c r="Z62" s="158" t="str">
        <f t="shared" si="4"/>
        <v/>
      </c>
      <c r="AA62" s="167" t="str">
        <f t="shared" si="5"/>
        <v/>
      </c>
      <c r="AB62" s="168"/>
      <c r="AC62" s="246"/>
      <c r="AD62" s="247"/>
      <c r="AE62" s="247"/>
      <c r="AF62" s="79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  <c r="AR62" s="79"/>
      <c r="AS62" s="79"/>
      <c r="AT62" s="79"/>
      <c r="AU62" s="79"/>
      <c r="AV62" s="79"/>
      <c r="AW62" s="79"/>
      <c r="AX62" s="79"/>
      <c r="AY62" s="79"/>
      <c r="AZ62" s="79"/>
      <c r="BA62" s="79"/>
      <c r="BB62" s="79"/>
      <c r="BC62" s="79"/>
      <c r="BD62" s="79"/>
      <c r="BE62" s="79"/>
      <c r="BF62" s="79"/>
      <c r="BG62" s="81"/>
      <c r="BH62" s="81"/>
      <c r="BI62" s="79"/>
      <c r="BJ62" s="79"/>
      <c r="BK62" s="79"/>
      <c r="BL62" s="79"/>
      <c r="BM62" s="79"/>
      <c r="BN62" s="79"/>
      <c r="BO62" s="79"/>
      <c r="BP62" s="79"/>
      <c r="BQ62" s="79"/>
      <c r="BR62" s="79"/>
      <c r="BS62" s="79"/>
      <c r="BT62" s="79"/>
      <c r="BU62" s="79"/>
      <c r="BV62" s="79"/>
      <c r="BW62" s="79"/>
      <c r="BX62" s="79"/>
      <c r="BY62" s="79"/>
      <c r="BZ62" s="79"/>
      <c r="CA62" s="79"/>
      <c r="CB62" s="81"/>
      <c r="CC62" s="81"/>
      <c r="CD62" s="81"/>
      <c r="CE62" s="82"/>
      <c r="CF62" s="172" t="str">
        <f t="shared" si="6"/>
        <v/>
      </c>
      <c r="CG62" s="172" t="str">
        <f t="shared" si="7"/>
        <v/>
      </c>
      <c r="CH62" s="173">
        <v>0</v>
      </c>
      <c r="CI62" s="174">
        <v>-3</v>
      </c>
      <c r="CJ62" s="174">
        <v>-2</v>
      </c>
      <c r="CK62" s="174">
        <v>2</v>
      </c>
      <c r="CL62" s="174">
        <v>3</v>
      </c>
      <c r="CM62" s="175" t="str">
        <f t="shared" si="25"/>
        <v/>
      </c>
      <c r="CN62" s="251" t="str">
        <f t="shared" si="26"/>
        <v/>
      </c>
      <c r="CO62" s="175" t="str">
        <f t="shared" si="27"/>
        <v/>
      </c>
      <c r="CP62" s="251" t="str">
        <f t="shared" si="28"/>
        <v/>
      </c>
      <c r="CQ62" s="103" t="str">
        <f t="shared" si="8"/>
        <v/>
      </c>
      <c r="CR62" s="100" t="s">
        <v>132</v>
      </c>
      <c r="CS62" s="113"/>
      <c r="CT62" s="113"/>
      <c r="CU62" s="113"/>
      <c r="CV62" s="113"/>
      <c r="CW62" s="113"/>
      <c r="CX62" s="113"/>
      <c r="CY62" s="113"/>
      <c r="CZ62" s="113"/>
    </row>
    <row r="63" spans="1:104" x14ac:dyDescent="0.25">
      <c r="A63" s="137">
        <v>48</v>
      </c>
      <c r="B63" s="32"/>
      <c r="C63" s="106" t="str">
        <f t="shared" si="9"/>
        <v/>
      </c>
      <c r="D63" s="106" t="str">
        <f t="shared" si="10"/>
        <v/>
      </c>
      <c r="E63" s="106" t="str">
        <f t="shared" si="11"/>
        <v/>
      </c>
      <c r="F63" s="149" t="str">
        <f t="shared" si="12"/>
        <v/>
      </c>
      <c r="G63" s="150" t="str">
        <f t="shared" si="13"/>
        <v/>
      </c>
      <c r="H63" s="151" t="str">
        <f t="shared" si="14"/>
        <v/>
      </c>
      <c r="I63" s="150" t="str">
        <f t="shared" si="15"/>
        <v/>
      </c>
      <c r="J63" s="141" t="str">
        <f t="shared" si="0"/>
        <v/>
      </c>
      <c r="K63" s="142"/>
      <c r="L63" s="152" t="str">
        <f t="shared" si="16"/>
        <v/>
      </c>
      <c r="M63" s="36"/>
      <c r="N63" s="36"/>
      <c r="O63" s="34"/>
      <c r="P63" s="156">
        <f t="shared" si="17"/>
        <v>1000</v>
      </c>
      <c r="Q63" s="29">
        <f t="shared" si="18"/>
        <v>1000</v>
      </c>
      <c r="R63" s="28">
        <f t="shared" si="19"/>
        <v>1000</v>
      </c>
      <c r="S63" s="24">
        <f t="shared" si="20"/>
        <v>1000</v>
      </c>
      <c r="T63" s="158">
        <f t="shared" si="21"/>
        <v>1000</v>
      </c>
      <c r="U63" s="24">
        <f t="shared" si="22"/>
        <v>1000</v>
      </c>
      <c r="V63" s="24">
        <f t="shared" si="23"/>
        <v>1000</v>
      </c>
      <c r="W63" s="24">
        <f t="shared" si="24"/>
        <v>1000</v>
      </c>
      <c r="X63" s="166" t="str">
        <f t="shared" si="2"/>
        <v/>
      </c>
      <c r="Y63" s="141" t="str">
        <f t="shared" si="3"/>
        <v/>
      </c>
      <c r="Z63" s="158" t="str">
        <f t="shared" si="4"/>
        <v/>
      </c>
      <c r="AA63" s="167" t="str">
        <f t="shared" si="5"/>
        <v/>
      </c>
      <c r="AB63" s="168"/>
      <c r="AC63" s="246"/>
      <c r="AD63" s="247"/>
      <c r="AE63" s="247"/>
      <c r="AF63" s="79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  <c r="AR63" s="79"/>
      <c r="AS63" s="79"/>
      <c r="AT63" s="79"/>
      <c r="AU63" s="79"/>
      <c r="AV63" s="79"/>
      <c r="AW63" s="79"/>
      <c r="AX63" s="79"/>
      <c r="AY63" s="79"/>
      <c r="AZ63" s="79"/>
      <c r="BA63" s="79"/>
      <c r="BB63" s="79"/>
      <c r="BC63" s="79"/>
      <c r="BD63" s="79"/>
      <c r="BE63" s="79"/>
      <c r="BF63" s="79"/>
      <c r="BG63" s="81"/>
      <c r="BH63" s="81"/>
      <c r="BI63" s="79"/>
      <c r="BJ63" s="79"/>
      <c r="BK63" s="79"/>
      <c r="BL63" s="79"/>
      <c r="BM63" s="79"/>
      <c r="BN63" s="79"/>
      <c r="BO63" s="79"/>
      <c r="BP63" s="79"/>
      <c r="BQ63" s="79"/>
      <c r="BR63" s="79"/>
      <c r="BS63" s="79"/>
      <c r="BT63" s="79"/>
      <c r="BU63" s="79"/>
      <c r="BV63" s="79"/>
      <c r="BW63" s="79"/>
      <c r="BX63" s="79"/>
      <c r="BY63" s="79"/>
      <c r="BZ63" s="79"/>
      <c r="CA63" s="79"/>
      <c r="CB63" s="81"/>
      <c r="CC63" s="81"/>
      <c r="CD63" s="81"/>
      <c r="CE63" s="82"/>
      <c r="CF63" s="172" t="str">
        <f t="shared" si="6"/>
        <v/>
      </c>
      <c r="CG63" s="172" t="str">
        <f t="shared" si="7"/>
        <v/>
      </c>
      <c r="CH63" s="173">
        <v>0</v>
      </c>
      <c r="CI63" s="174">
        <v>-3</v>
      </c>
      <c r="CJ63" s="174">
        <v>-2</v>
      </c>
      <c r="CK63" s="174">
        <v>2</v>
      </c>
      <c r="CL63" s="174">
        <v>3</v>
      </c>
      <c r="CM63" s="175" t="str">
        <f t="shared" si="25"/>
        <v/>
      </c>
      <c r="CN63" s="251" t="str">
        <f t="shared" si="26"/>
        <v/>
      </c>
      <c r="CO63" s="175" t="str">
        <f t="shared" si="27"/>
        <v/>
      </c>
      <c r="CP63" s="251" t="str">
        <f t="shared" si="28"/>
        <v/>
      </c>
      <c r="CQ63" s="103" t="str">
        <f t="shared" si="8"/>
        <v/>
      </c>
      <c r="CR63" s="100" t="s">
        <v>132</v>
      </c>
      <c r="CS63" s="113"/>
      <c r="CT63" s="113"/>
      <c r="CU63" s="113"/>
      <c r="CV63" s="113"/>
      <c r="CW63" s="113"/>
      <c r="CX63" s="113"/>
      <c r="CY63" s="113"/>
      <c r="CZ63" s="113"/>
    </row>
    <row r="64" spans="1:104" x14ac:dyDescent="0.25">
      <c r="A64" s="137">
        <v>49</v>
      </c>
      <c r="B64" s="32"/>
      <c r="C64" s="106" t="str">
        <f t="shared" si="9"/>
        <v/>
      </c>
      <c r="D64" s="106" t="str">
        <f t="shared" si="10"/>
        <v/>
      </c>
      <c r="E64" s="106" t="str">
        <f t="shared" si="11"/>
        <v/>
      </c>
      <c r="F64" s="149" t="str">
        <f t="shared" si="12"/>
        <v/>
      </c>
      <c r="G64" s="150" t="str">
        <f t="shared" si="13"/>
        <v/>
      </c>
      <c r="H64" s="151" t="str">
        <f t="shared" si="14"/>
        <v/>
      </c>
      <c r="I64" s="150" t="str">
        <f t="shared" si="15"/>
        <v/>
      </c>
      <c r="J64" s="141" t="str">
        <f t="shared" si="0"/>
        <v/>
      </c>
      <c r="K64" s="142"/>
      <c r="L64" s="152" t="str">
        <f t="shared" si="16"/>
        <v/>
      </c>
      <c r="M64" s="36"/>
      <c r="N64" s="36"/>
      <c r="O64" s="34"/>
      <c r="P64" s="156">
        <f t="shared" si="17"/>
        <v>1000</v>
      </c>
      <c r="Q64" s="29">
        <f t="shared" si="18"/>
        <v>1000</v>
      </c>
      <c r="R64" s="28">
        <f t="shared" si="19"/>
        <v>1000</v>
      </c>
      <c r="S64" s="24">
        <f t="shared" si="20"/>
        <v>1000</v>
      </c>
      <c r="T64" s="158">
        <f t="shared" si="21"/>
        <v>1000</v>
      </c>
      <c r="U64" s="24">
        <f t="shared" si="22"/>
        <v>1000</v>
      </c>
      <c r="V64" s="24">
        <f t="shared" si="23"/>
        <v>1000</v>
      </c>
      <c r="W64" s="24">
        <f t="shared" si="24"/>
        <v>1000</v>
      </c>
      <c r="X64" s="166" t="str">
        <f t="shared" si="2"/>
        <v/>
      </c>
      <c r="Y64" s="141" t="str">
        <f t="shared" si="3"/>
        <v/>
      </c>
      <c r="Z64" s="158" t="str">
        <f t="shared" si="4"/>
        <v/>
      </c>
      <c r="AA64" s="167" t="str">
        <f t="shared" si="5"/>
        <v/>
      </c>
      <c r="AB64" s="168"/>
      <c r="AC64" s="246"/>
      <c r="AD64" s="247"/>
      <c r="AE64" s="247"/>
      <c r="AF64" s="79"/>
      <c r="AG64" s="79"/>
      <c r="AH64" s="79"/>
      <c r="AI64" s="79"/>
      <c r="AJ64" s="79"/>
      <c r="AK64" s="79"/>
      <c r="AL64" s="79"/>
      <c r="AM64" s="79"/>
      <c r="AN64" s="79"/>
      <c r="AO64" s="79"/>
      <c r="AP64" s="79"/>
      <c r="AQ64" s="79"/>
      <c r="AR64" s="79"/>
      <c r="AS64" s="79"/>
      <c r="AT64" s="79"/>
      <c r="AU64" s="79"/>
      <c r="AV64" s="79"/>
      <c r="AW64" s="79"/>
      <c r="AX64" s="79"/>
      <c r="AY64" s="79"/>
      <c r="AZ64" s="79"/>
      <c r="BA64" s="79"/>
      <c r="BB64" s="79"/>
      <c r="BC64" s="79"/>
      <c r="BD64" s="79"/>
      <c r="BE64" s="79"/>
      <c r="BF64" s="79"/>
      <c r="BG64" s="81"/>
      <c r="BH64" s="81"/>
      <c r="BI64" s="79"/>
      <c r="BJ64" s="79"/>
      <c r="BK64" s="79"/>
      <c r="BL64" s="79"/>
      <c r="BM64" s="79"/>
      <c r="BN64" s="79"/>
      <c r="BO64" s="79"/>
      <c r="BP64" s="79"/>
      <c r="BQ64" s="79"/>
      <c r="BR64" s="79"/>
      <c r="BS64" s="79"/>
      <c r="BT64" s="79"/>
      <c r="BU64" s="79"/>
      <c r="BV64" s="79"/>
      <c r="BW64" s="79"/>
      <c r="BX64" s="79"/>
      <c r="BY64" s="79"/>
      <c r="BZ64" s="79"/>
      <c r="CA64" s="79"/>
      <c r="CB64" s="81"/>
      <c r="CC64" s="81"/>
      <c r="CD64" s="81"/>
      <c r="CE64" s="82"/>
      <c r="CF64" s="172" t="str">
        <f t="shared" si="6"/>
        <v/>
      </c>
      <c r="CG64" s="172" t="str">
        <f t="shared" si="7"/>
        <v/>
      </c>
      <c r="CH64" s="173">
        <v>0</v>
      </c>
      <c r="CI64" s="174">
        <v>-3</v>
      </c>
      <c r="CJ64" s="174">
        <v>-2</v>
      </c>
      <c r="CK64" s="174">
        <v>2</v>
      </c>
      <c r="CL64" s="174">
        <v>3</v>
      </c>
      <c r="CM64" s="175" t="str">
        <f t="shared" si="25"/>
        <v/>
      </c>
      <c r="CN64" s="251" t="str">
        <f t="shared" si="26"/>
        <v/>
      </c>
      <c r="CO64" s="175" t="str">
        <f t="shared" si="27"/>
        <v/>
      </c>
      <c r="CP64" s="251" t="str">
        <f t="shared" si="28"/>
        <v/>
      </c>
      <c r="CQ64" s="103" t="str">
        <f t="shared" si="8"/>
        <v/>
      </c>
      <c r="CR64" s="100" t="s">
        <v>132</v>
      </c>
      <c r="CS64" s="113"/>
      <c r="CT64" s="113"/>
      <c r="CU64" s="113"/>
      <c r="CV64" s="113"/>
      <c r="CW64" s="113"/>
      <c r="CX64" s="113"/>
      <c r="CY64" s="113"/>
      <c r="CZ64" s="113"/>
    </row>
    <row r="65" spans="1:104" x14ac:dyDescent="0.25">
      <c r="A65" s="137">
        <v>50</v>
      </c>
      <c r="B65" s="32"/>
      <c r="C65" s="106" t="str">
        <f t="shared" si="9"/>
        <v/>
      </c>
      <c r="D65" s="106" t="str">
        <f t="shared" si="10"/>
        <v/>
      </c>
      <c r="E65" s="106" t="str">
        <f t="shared" si="11"/>
        <v/>
      </c>
      <c r="F65" s="149" t="str">
        <f t="shared" si="12"/>
        <v/>
      </c>
      <c r="G65" s="150" t="str">
        <f t="shared" si="13"/>
        <v/>
      </c>
      <c r="H65" s="151" t="str">
        <f t="shared" si="14"/>
        <v/>
      </c>
      <c r="I65" s="150" t="str">
        <f t="shared" si="15"/>
        <v/>
      </c>
      <c r="J65" s="141" t="str">
        <f t="shared" si="0"/>
        <v/>
      </c>
      <c r="K65" s="142"/>
      <c r="L65" s="152" t="str">
        <f t="shared" si="16"/>
        <v/>
      </c>
      <c r="M65" s="36"/>
      <c r="N65" s="36"/>
      <c r="O65" s="34"/>
      <c r="P65" s="156">
        <f t="shared" si="17"/>
        <v>1000</v>
      </c>
      <c r="Q65" s="29">
        <f t="shared" si="18"/>
        <v>1000</v>
      </c>
      <c r="R65" s="28">
        <f t="shared" si="19"/>
        <v>1000</v>
      </c>
      <c r="S65" s="24">
        <f t="shared" si="20"/>
        <v>1000</v>
      </c>
      <c r="T65" s="158">
        <f t="shared" si="21"/>
        <v>1000</v>
      </c>
      <c r="U65" s="24">
        <f t="shared" si="22"/>
        <v>1000</v>
      </c>
      <c r="V65" s="24">
        <f t="shared" si="23"/>
        <v>1000</v>
      </c>
      <c r="W65" s="24">
        <f t="shared" si="24"/>
        <v>1000</v>
      </c>
      <c r="X65" s="166" t="str">
        <f t="shared" si="2"/>
        <v/>
      </c>
      <c r="Y65" s="141" t="str">
        <f t="shared" si="3"/>
        <v/>
      </c>
      <c r="Z65" s="158" t="str">
        <f t="shared" si="4"/>
        <v/>
      </c>
      <c r="AA65" s="167" t="str">
        <f t="shared" si="5"/>
        <v/>
      </c>
      <c r="AB65" s="168"/>
      <c r="AC65" s="246"/>
      <c r="AD65" s="247"/>
      <c r="AE65" s="247"/>
      <c r="AF65" s="79"/>
      <c r="AG65" s="79"/>
      <c r="AH65" s="79"/>
      <c r="AI65" s="79"/>
      <c r="AJ65" s="79"/>
      <c r="AK65" s="79"/>
      <c r="AL65" s="79"/>
      <c r="AM65" s="79"/>
      <c r="AN65" s="79"/>
      <c r="AO65" s="79"/>
      <c r="AP65" s="79"/>
      <c r="AQ65" s="79"/>
      <c r="AR65" s="79"/>
      <c r="AS65" s="79"/>
      <c r="AT65" s="79"/>
      <c r="AU65" s="79"/>
      <c r="AV65" s="79"/>
      <c r="AW65" s="79"/>
      <c r="AX65" s="79"/>
      <c r="AY65" s="79"/>
      <c r="AZ65" s="79"/>
      <c r="BA65" s="79"/>
      <c r="BB65" s="79"/>
      <c r="BC65" s="79"/>
      <c r="BD65" s="79"/>
      <c r="BE65" s="79"/>
      <c r="BF65" s="79"/>
      <c r="BG65" s="81"/>
      <c r="BH65" s="81"/>
      <c r="BI65" s="79"/>
      <c r="BJ65" s="79"/>
      <c r="BK65" s="79"/>
      <c r="BL65" s="79"/>
      <c r="BM65" s="79"/>
      <c r="BN65" s="79"/>
      <c r="BO65" s="79"/>
      <c r="BP65" s="79"/>
      <c r="BQ65" s="79"/>
      <c r="BR65" s="79"/>
      <c r="BS65" s="79"/>
      <c r="BT65" s="79"/>
      <c r="BU65" s="79"/>
      <c r="BV65" s="79"/>
      <c r="BW65" s="79"/>
      <c r="BX65" s="79"/>
      <c r="BY65" s="79"/>
      <c r="BZ65" s="79"/>
      <c r="CA65" s="79"/>
      <c r="CB65" s="81"/>
      <c r="CC65" s="81"/>
      <c r="CD65" s="81"/>
      <c r="CE65" s="82"/>
      <c r="CF65" s="172" t="str">
        <f t="shared" si="6"/>
        <v/>
      </c>
      <c r="CG65" s="172" t="str">
        <f t="shared" si="7"/>
        <v/>
      </c>
      <c r="CH65" s="173">
        <v>0</v>
      </c>
      <c r="CI65" s="174">
        <v>-3</v>
      </c>
      <c r="CJ65" s="174">
        <v>-2</v>
      </c>
      <c r="CK65" s="174">
        <v>2</v>
      </c>
      <c r="CL65" s="174">
        <v>3</v>
      </c>
      <c r="CM65" s="175" t="str">
        <f t="shared" si="25"/>
        <v/>
      </c>
      <c r="CN65" s="251" t="str">
        <f t="shared" si="26"/>
        <v/>
      </c>
      <c r="CO65" s="175" t="str">
        <f t="shared" si="27"/>
        <v/>
      </c>
      <c r="CP65" s="251" t="str">
        <f t="shared" si="28"/>
        <v/>
      </c>
      <c r="CQ65" s="103" t="str">
        <f t="shared" si="8"/>
        <v/>
      </c>
      <c r="CR65" s="100" t="s">
        <v>132</v>
      </c>
      <c r="CS65" s="113"/>
      <c r="CT65" s="113"/>
      <c r="CU65" s="113"/>
      <c r="CV65" s="113"/>
      <c r="CW65" s="113"/>
      <c r="CX65" s="113"/>
      <c r="CY65" s="113"/>
      <c r="CZ65" s="113"/>
    </row>
    <row r="66" spans="1:104" s="1" customFormat="1" hidden="1" x14ac:dyDescent="0.25">
      <c r="A66" s="21">
        <v>51</v>
      </c>
      <c r="B66" s="33"/>
      <c r="C66" s="105"/>
      <c r="D66" s="105"/>
      <c r="E66" s="105"/>
      <c r="F66" s="22"/>
      <c r="G66" s="34"/>
      <c r="H66" s="23"/>
      <c r="I66" s="34"/>
      <c r="J66" s="25" t="str">
        <f t="shared" si="0"/>
        <v/>
      </c>
      <c r="K66" s="65"/>
      <c r="L66" s="35"/>
      <c r="M66" s="36"/>
      <c r="N66" s="36"/>
      <c r="O66" s="34"/>
      <c r="P66" s="28">
        <f t="shared" si="17"/>
        <v>1000</v>
      </c>
      <c r="Q66" s="29">
        <f t="shared" si="18"/>
        <v>1000</v>
      </c>
      <c r="R66" s="28">
        <f t="shared" si="19"/>
        <v>1000</v>
      </c>
      <c r="S66" s="24">
        <f t="shared" si="20"/>
        <v>1000</v>
      </c>
      <c r="T66" s="24">
        <f t="shared" si="21"/>
        <v>1000</v>
      </c>
      <c r="U66" s="24">
        <f t="shared" si="22"/>
        <v>1000</v>
      </c>
      <c r="V66" s="24">
        <f t="shared" si="23"/>
        <v>1000</v>
      </c>
      <c r="W66" s="24">
        <f t="shared" si="24"/>
        <v>1000</v>
      </c>
      <c r="X66" s="30" t="str">
        <f t="shared" si="2"/>
        <v/>
      </c>
      <c r="Y66" s="25" t="str">
        <f t="shared" si="3"/>
        <v/>
      </c>
      <c r="Z66" s="24" t="str">
        <f t="shared" si="4"/>
        <v/>
      </c>
      <c r="AA66" s="31" t="str">
        <f t="shared" si="5"/>
        <v/>
      </c>
      <c r="AB66" s="77"/>
      <c r="AC66" s="78"/>
      <c r="AD66" s="79"/>
      <c r="AE66" s="79"/>
      <c r="AF66" s="79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9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81"/>
      <c r="BH66" s="81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81"/>
      <c r="CC66" s="81"/>
      <c r="CD66" s="81"/>
      <c r="CE66" s="82"/>
      <c r="CF66" s="68" t="str">
        <f t="shared" si="6"/>
        <v/>
      </c>
      <c r="CG66" s="68" t="str">
        <f t="shared" si="7"/>
        <v/>
      </c>
      <c r="CH66" s="37">
        <v>0</v>
      </c>
      <c r="CI66" s="38">
        <v>-3</v>
      </c>
      <c r="CJ66" s="38">
        <v>-2</v>
      </c>
      <c r="CK66" s="38">
        <v>2</v>
      </c>
      <c r="CL66" s="38">
        <v>3</v>
      </c>
      <c r="CM66" s="39" t="str">
        <f t="shared" si="25"/>
        <v/>
      </c>
      <c r="CN66" s="40" t="str">
        <f t="shared" si="26"/>
        <v/>
      </c>
      <c r="CO66" s="39" t="str">
        <f t="shared" si="27"/>
        <v/>
      </c>
      <c r="CP66" s="40" t="str">
        <f t="shared" si="28"/>
        <v/>
      </c>
      <c r="CQ66" s="64"/>
    </row>
    <row r="67" spans="1:104" s="1" customFormat="1" hidden="1" x14ac:dyDescent="0.25">
      <c r="A67" s="21">
        <v>52</v>
      </c>
      <c r="B67" s="33"/>
      <c r="C67" s="105"/>
      <c r="D67" s="105"/>
      <c r="E67" s="105"/>
      <c r="F67" s="22"/>
      <c r="G67" s="34"/>
      <c r="H67" s="23"/>
      <c r="I67" s="34"/>
      <c r="J67" s="25" t="str">
        <f t="shared" si="0"/>
        <v/>
      </c>
      <c r="K67" s="65"/>
      <c r="L67" s="35"/>
      <c r="M67" s="36"/>
      <c r="N67" s="36"/>
      <c r="O67" s="34"/>
      <c r="P67" s="28">
        <f t="shared" si="17"/>
        <v>1000</v>
      </c>
      <c r="Q67" s="29">
        <f t="shared" si="18"/>
        <v>1000</v>
      </c>
      <c r="R67" s="28">
        <f t="shared" si="19"/>
        <v>1000</v>
      </c>
      <c r="S67" s="24">
        <f t="shared" si="20"/>
        <v>1000</v>
      </c>
      <c r="T67" s="24">
        <f t="shared" si="21"/>
        <v>1000</v>
      </c>
      <c r="U67" s="24">
        <f t="shared" si="22"/>
        <v>1000</v>
      </c>
      <c r="V67" s="24">
        <f t="shared" si="23"/>
        <v>1000</v>
      </c>
      <c r="W67" s="24">
        <f t="shared" si="24"/>
        <v>1000</v>
      </c>
      <c r="X67" s="30" t="str">
        <f t="shared" si="2"/>
        <v/>
      </c>
      <c r="Y67" s="25" t="str">
        <f t="shared" si="3"/>
        <v/>
      </c>
      <c r="Z67" s="24" t="str">
        <f t="shared" si="4"/>
        <v/>
      </c>
      <c r="AA67" s="31" t="str">
        <f t="shared" si="5"/>
        <v/>
      </c>
      <c r="AB67" s="77"/>
      <c r="AC67" s="78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81"/>
      <c r="BH67" s="81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81"/>
      <c r="CC67" s="81"/>
      <c r="CD67" s="81"/>
      <c r="CE67" s="82"/>
      <c r="CF67" s="68" t="str">
        <f t="shared" si="6"/>
        <v/>
      </c>
      <c r="CG67" s="68" t="str">
        <f t="shared" si="7"/>
        <v/>
      </c>
      <c r="CH67" s="37">
        <v>0</v>
      </c>
      <c r="CI67" s="38">
        <v>-3</v>
      </c>
      <c r="CJ67" s="38">
        <v>-2</v>
      </c>
      <c r="CK67" s="38">
        <v>2</v>
      </c>
      <c r="CL67" s="38">
        <v>3</v>
      </c>
      <c r="CM67" s="39" t="str">
        <f t="shared" si="25"/>
        <v/>
      </c>
      <c r="CN67" s="40" t="str">
        <f t="shared" si="26"/>
        <v/>
      </c>
      <c r="CO67" s="39" t="str">
        <f t="shared" si="27"/>
        <v/>
      </c>
      <c r="CP67" s="40" t="str">
        <f t="shared" si="28"/>
        <v/>
      </c>
      <c r="CQ67" s="64"/>
    </row>
    <row r="68" spans="1:104" s="1" customFormat="1" hidden="1" x14ac:dyDescent="0.25">
      <c r="A68" s="21">
        <v>53</v>
      </c>
      <c r="B68" s="33"/>
      <c r="C68" s="105"/>
      <c r="D68" s="105"/>
      <c r="E68" s="105"/>
      <c r="F68" s="22"/>
      <c r="G68" s="34"/>
      <c r="H68" s="23"/>
      <c r="I68" s="34"/>
      <c r="J68" s="25" t="str">
        <f t="shared" si="0"/>
        <v/>
      </c>
      <c r="K68" s="65"/>
      <c r="L68" s="35"/>
      <c r="M68" s="36"/>
      <c r="N68" s="36"/>
      <c r="O68" s="34"/>
      <c r="P68" s="28">
        <f t="shared" si="17"/>
        <v>1000</v>
      </c>
      <c r="Q68" s="29">
        <f t="shared" si="18"/>
        <v>1000</v>
      </c>
      <c r="R68" s="28">
        <f t="shared" si="19"/>
        <v>1000</v>
      </c>
      <c r="S68" s="24">
        <f t="shared" si="20"/>
        <v>1000</v>
      </c>
      <c r="T68" s="24">
        <f t="shared" si="21"/>
        <v>1000</v>
      </c>
      <c r="U68" s="24">
        <f t="shared" si="22"/>
        <v>1000</v>
      </c>
      <c r="V68" s="24">
        <f t="shared" si="23"/>
        <v>1000</v>
      </c>
      <c r="W68" s="24">
        <f t="shared" si="24"/>
        <v>1000</v>
      </c>
      <c r="X68" s="30" t="str">
        <f t="shared" si="2"/>
        <v/>
      </c>
      <c r="Y68" s="25" t="str">
        <f t="shared" si="3"/>
        <v/>
      </c>
      <c r="Z68" s="24" t="str">
        <f t="shared" si="4"/>
        <v/>
      </c>
      <c r="AA68" s="31" t="str">
        <f t="shared" si="5"/>
        <v/>
      </c>
      <c r="AB68" s="77"/>
      <c r="AC68" s="78"/>
      <c r="AD68" s="79"/>
      <c r="AE68" s="79"/>
      <c r="AF68" s="79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9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81"/>
      <c r="BH68" s="81"/>
      <c r="BI68" s="79"/>
      <c r="BJ68" s="79"/>
      <c r="BK68" s="79"/>
      <c r="BL68" s="79"/>
      <c r="BM68" s="79"/>
      <c r="BN68" s="79"/>
      <c r="BO68" s="79"/>
      <c r="BP68" s="79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81"/>
      <c r="CC68" s="81"/>
      <c r="CD68" s="81"/>
      <c r="CE68" s="82"/>
      <c r="CF68" s="68" t="str">
        <f t="shared" si="6"/>
        <v/>
      </c>
      <c r="CG68" s="68" t="str">
        <f t="shared" si="7"/>
        <v/>
      </c>
      <c r="CH68" s="37">
        <v>0</v>
      </c>
      <c r="CI68" s="38">
        <v>-3</v>
      </c>
      <c r="CJ68" s="38">
        <v>-2</v>
      </c>
      <c r="CK68" s="38">
        <v>2</v>
      </c>
      <c r="CL68" s="38">
        <v>3</v>
      </c>
      <c r="CM68" s="39" t="str">
        <f t="shared" si="25"/>
        <v/>
      </c>
      <c r="CN68" s="40" t="str">
        <f t="shared" si="26"/>
        <v/>
      </c>
      <c r="CO68" s="39" t="str">
        <f t="shared" si="27"/>
        <v/>
      </c>
      <c r="CP68" s="40" t="str">
        <f t="shared" si="28"/>
        <v/>
      </c>
      <c r="CQ68" s="64"/>
    </row>
    <row r="69" spans="1:104" s="1" customFormat="1" hidden="1" x14ac:dyDescent="0.25">
      <c r="A69" s="21">
        <v>54</v>
      </c>
      <c r="B69" s="33"/>
      <c r="C69" s="105"/>
      <c r="D69" s="105"/>
      <c r="E69" s="105"/>
      <c r="F69" s="22"/>
      <c r="G69" s="34"/>
      <c r="H69" s="23"/>
      <c r="I69" s="34"/>
      <c r="J69" s="25" t="str">
        <f t="shared" si="0"/>
        <v/>
      </c>
      <c r="K69" s="65"/>
      <c r="L69" s="35"/>
      <c r="M69" s="36"/>
      <c r="N69" s="36"/>
      <c r="O69" s="34"/>
      <c r="P69" s="28">
        <f t="shared" si="17"/>
        <v>1000</v>
      </c>
      <c r="Q69" s="29">
        <f t="shared" si="18"/>
        <v>1000</v>
      </c>
      <c r="R69" s="28">
        <f t="shared" si="19"/>
        <v>1000</v>
      </c>
      <c r="S69" s="24">
        <f t="shared" si="20"/>
        <v>1000</v>
      </c>
      <c r="T69" s="24">
        <f t="shared" si="21"/>
        <v>1000</v>
      </c>
      <c r="U69" s="24">
        <f t="shared" si="22"/>
        <v>1000</v>
      </c>
      <c r="V69" s="24">
        <f t="shared" si="23"/>
        <v>1000</v>
      </c>
      <c r="W69" s="24">
        <f t="shared" si="24"/>
        <v>1000</v>
      </c>
      <c r="X69" s="30" t="str">
        <f t="shared" si="2"/>
        <v/>
      </c>
      <c r="Y69" s="25" t="str">
        <f t="shared" si="3"/>
        <v/>
      </c>
      <c r="Z69" s="24" t="str">
        <f t="shared" si="4"/>
        <v/>
      </c>
      <c r="AA69" s="31" t="str">
        <f t="shared" si="5"/>
        <v/>
      </c>
      <c r="AB69" s="77"/>
      <c r="AC69" s="78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81"/>
      <c r="BH69" s="81"/>
      <c r="BI69" s="79"/>
      <c r="BJ69" s="79"/>
      <c r="BK69" s="79"/>
      <c r="BL69" s="79"/>
      <c r="BM69" s="79"/>
      <c r="BN69" s="79"/>
      <c r="BO69" s="79"/>
      <c r="BP69" s="79"/>
      <c r="BQ69" s="79"/>
      <c r="BR69" s="79"/>
      <c r="BS69" s="79"/>
      <c r="BT69" s="79"/>
      <c r="BU69" s="79"/>
      <c r="BV69" s="79"/>
      <c r="BW69" s="79"/>
      <c r="BX69" s="79"/>
      <c r="BY69" s="79"/>
      <c r="BZ69" s="79"/>
      <c r="CA69" s="79"/>
      <c r="CB69" s="81"/>
      <c r="CC69" s="81"/>
      <c r="CD69" s="81"/>
      <c r="CE69" s="82"/>
      <c r="CF69" s="68" t="str">
        <f t="shared" si="6"/>
        <v/>
      </c>
      <c r="CG69" s="68" t="str">
        <f t="shared" si="7"/>
        <v/>
      </c>
      <c r="CH69" s="37">
        <v>0</v>
      </c>
      <c r="CI69" s="38">
        <v>-3</v>
      </c>
      <c r="CJ69" s="38">
        <v>-2</v>
      </c>
      <c r="CK69" s="38">
        <v>2</v>
      </c>
      <c r="CL69" s="38">
        <v>3</v>
      </c>
      <c r="CM69" s="39" t="str">
        <f t="shared" si="25"/>
        <v/>
      </c>
      <c r="CN69" s="40" t="str">
        <f t="shared" si="26"/>
        <v/>
      </c>
      <c r="CO69" s="39" t="str">
        <f t="shared" si="27"/>
        <v/>
      </c>
      <c r="CP69" s="40" t="str">
        <f t="shared" si="28"/>
        <v/>
      </c>
      <c r="CQ69" s="64"/>
    </row>
    <row r="70" spans="1:104" s="1" customFormat="1" hidden="1" x14ac:dyDescent="0.25">
      <c r="A70" s="21">
        <v>55</v>
      </c>
      <c r="B70" s="32"/>
      <c r="C70" s="106"/>
      <c r="D70" s="106"/>
      <c r="E70" s="106"/>
      <c r="F70" s="22"/>
      <c r="G70" s="34"/>
      <c r="H70" s="23"/>
      <c r="I70" s="34"/>
      <c r="J70" s="25" t="str">
        <f t="shared" si="0"/>
        <v/>
      </c>
      <c r="K70" s="65"/>
      <c r="L70" s="35"/>
      <c r="M70" s="36"/>
      <c r="N70" s="36"/>
      <c r="O70" s="34"/>
      <c r="P70" s="28">
        <f t="shared" si="17"/>
        <v>1000</v>
      </c>
      <c r="Q70" s="29">
        <f t="shared" si="18"/>
        <v>1000</v>
      </c>
      <c r="R70" s="28">
        <f t="shared" si="19"/>
        <v>1000</v>
      </c>
      <c r="S70" s="24">
        <f t="shared" si="20"/>
        <v>1000</v>
      </c>
      <c r="T70" s="24">
        <f t="shared" si="21"/>
        <v>1000</v>
      </c>
      <c r="U70" s="24">
        <f t="shared" si="22"/>
        <v>1000</v>
      </c>
      <c r="V70" s="24">
        <f t="shared" si="23"/>
        <v>1000</v>
      </c>
      <c r="W70" s="24">
        <f t="shared" si="24"/>
        <v>1000</v>
      </c>
      <c r="X70" s="30" t="str">
        <f t="shared" si="2"/>
        <v/>
      </c>
      <c r="Y70" s="25" t="str">
        <f t="shared" si="3"/>
        <v/>
      </c>
      <c r="Z70" s="24" t="str">
        <f t="shared" si="4"/>
        <v/>
      </c>
      <c r="AA70" s="31" t="str">
        <f t="shared" si="5"/>
        <v/>
      </c>
      <c r="AB70" s="77"/>
      <c r="AC70" s="78"/>
      <c r="AD70" s="79"/>
      <c r="AE70" s="79"/>
      <c r="AF70" s="79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9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81"/>
      <c r="BH70" s="81"/>
      <c r="BI70" s="79"/>
      <c r="BJ70" s="79"/>
      <c r="BK70" s="79"/>
      <c r="BL70" s="79"/>
      <c r="BM70" s="79"/>
      <c r="BN70" s="79"/>
      <c r="BO70" s="79"/>
      <c r="BP70" s="79"/>
      <c r="BQ70" s="79"/>
      <c r="BR70" s="79"/>
      <c r="BS70" s="79"/>
      <c r="BT70" s="79"/>
      <c r="BU70" s="79"/>
      <c r="BV70" s="79"/>
      <c r="BW70" s="79"/>
      <c r="BX70" s="79"/>
      <c r="BY70" s="79"/>
      <c r="BZ70" s="79"/>
      <c r="CA70" s="79"/>
      <c r="CB70" s="81"/>
      <c r="CC70" s="81"/>
      <c r="CD70" s="81"/>
      <c r="CE70" s="82"/>
      <c r="CF70" s="68" t="str">
        <f t="shared" si="6"/>
        <v/>
      </c>
      <c r="CG70" s="68" t="str">
        <f t="shared" si="7"/>
        <v/>
      </c>
      <c r="CH70" s="37">
        <v>0</v>
      </c>
      <c r="CI70" s="38">
        <v>-3</v>
      </c>
      <c r="CJ70" s="38">
        <v>-2</v>
      </c>
      <c r="CK70" s="38">
        <v>2</v>
      </c>
      <c r="CL70" s="38">
        <v>3</v>
      </c>
      <c r="CM70" s="39" t="str">
        <f t="shared" si="25"/>
        <v/>
      </c>
      <c r="CN70" s="40" t="str">
        <f t="shared" si="26"/>
        <v/>
      </c>
      <c r="CO70" s="39" t="str">
        <f t="shared" si="27"/>
        <v/>
      </c>
      <c r="CP70" s="40" t="str">
        <f t="shared" si="28"/>
        <v/>
      </c>
      <c r="CQ70" s="64"/>
    </row>
    <row r="71" spans="1:104" s="1" customFormat="1" hidden="1" x14ac:dyDescent="0.25">
      <c r="A71" s="21">
        <v>56</v>
      </c>
      <c r="B71" s="32"/>
      <c r="C71" s="106"/>
      <c r="D71" s="106"/>
      <c r="E71" s="106"/>
      <c r="F71" s="22"/>
      <c r="G71" s="34"/>
      <c r="H71" s="23"/>
      <c r="I71" s="34"/>
      <c r="J71" s="25" t="str">
        <f t="shared" si="0"/>
        <v/>
      </c>
      <c r="K71" s="65"/>
      <c r="L71" s="35"/>
      <c r="M71" s="36"/>
      <c r="N71" s="36"/>
      <c r="O71" s="34"/>
      <c r="P71" s="28">
        <f t="shared" si="17"/>
        <v>1000</v>
      </c>
      <c r="Q71" s="29">
        <f t="shared" si="18"/>
        <v>1000</v>
      </c>
      <c r="R71" s="28">
        <f t="shared" si="19"/>
        <v>1000</v>
      </c>
      <c r="S71" s="24">
        <f t="shared" si="20"/>
        <v>1000</v>
      </c>
      <c r="T71" s="24">
        <f t="shared" si="21"/>
        <v>1000</v>
      </c>
      <c r="U71" s="24">
        <f t="shared" si="22"/>
        <v>1000</v>
      </c>
      <c r="V71" s="24">
        <f t="shared" si="23"/>
        <v>1000</v>
      </c>
      <c r="W71" s="24">
        <f t="shared" si="24"/>
        <v>1000</v>
      </c>
      <c r="X71" s="30" t="str">
        <f t="shared" si="2"/>
        <v/>
      </c>
      <c r="Y71" s="25" t="str">
        <f t="shared" si="3"/>
        <v/>
      </c>
      <c r="Z71" s="24" t="str">
        <f t="shared" si="4"/>
        <v/>
      </c>
      <c r="AA71" s="31" t="str">
        <f t="shared" si="5"/>
        <v/>
      </c>
      <c r="AB71" s="77"/>
      <c r="AC71" s="78"/>
      <c r="AD71" s="79"/>
      <c r="AE71" s="79"/>
      <c r="AF71" s="79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9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81"/>
      <c r="BH71" s="81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81"/>
      <c r="CC71" s="81"/>
      <c r="CD71" s="81"/>
      <c r="CE71" s="82"/>
      <c r="CF71" s="68" t="str">
        <f t="shared" si="6"/>
        <v/>
      </c>
      <c r="CG71" s="68" t="str">
        <f t="shared" si="7"/>
        <v/>
      </c>
      <c r="CH71" s="37">
        <v>0</v>
      </c>
      <c r="CI71" s="38">
        <v>-3</v>
      </c>
      <c r="CJ71" s="38">
        <v>-2</v>
      </c>
      <c r="CK71" s="38">
        <v>2</v>
      </c>
      <c r="CL71" s="38">
        <v>3</v>
      </c>
      <c r="CM71" s="39" t="str">
        <f t="shared" si="25"/>
        <v/>
      </c>
      <c r="CN71" s="40" t="str">
        <f t="shared" si="26"/>
        <v/>
      </c>
      <c r="CO71" s="39" t="str">
        <f t="shared" si="27"/>
        <v/>
      </c>
      <c r="CP71" s="40" t="str">
        <f t="shared" si="28"/>
        <v/>
      </c>
      <c r="CQ71" s="64"/>
    </row>
    <row r="72" spans="1:104" s="1" customFormat="1" hidden="1" x14ac:dyDescent="0.25">
      <c r="A72" s="21">
        <v>57</v>
      </c>
      <c r="B72" s="33"/>
      <c r="C72" s="105"/>
      <c r="D72" s="105"/>
      <c r="E72" s="105"/>
      <c r="F72" s="22"/>
      <c r="G72" s="34"/>
      <c r="H72" s="23"/>
      <c r="I72" s="34"/>
      <c r="J72" s="25" t="str">
        <f t="shared" si="0"/>
        <v/>
      </c>
      <c r="K72" s="65"/>
      <c r="L72" s="35"/>
      <c r="M72" s="36"/>
      <c r="N72" s="36"/>
      <c r="O72" s="34"/>
      <c r="P72" s="28">
        <f t="shared" si="17"/>
        <v>1000</v>
      </c>
      <c r="Q72" s="29">
        <f t="shared" si="18"/>
        <v>1000</v>
      </c>
      <c r="R72" s="28">
        <f t="shared" si="19"/>
        <v>1000</v>
      </c>
      <c r="S72" s="24">
        <f t="shared" si="20"/>
        <v>1000</v>
      </c>
      <c r="T72" s="24">
        <f t="shared" si="21"/>
        <v>1000</v>
      </c>
      <c r="U72" s="24">
        <f t="shared" si="22"/>
        <v>1000</v>
      </c>
      <c r="V72" s="24">
        <f t="shared" si="23"/>
        <v>1000</v>
      </c>
      <c r="W72" s="24">
        <f t="shared" si="24"/>
        <v>1000</v>
      </c>
      <c r="X72" s="30" t="str">
        <f t="shared" si="2"/>
        <v/>
      </c>
      <c r="Y72" s="25" t="str">
        <f t="shared" si="3"/>
        <v/>
      </c>
      <c r="Z72" s="24" t="str">
        <f t="shared" si="4"/>
        <v/>
      </c>
      <c r="AA72" s="31" t="str">
        <f t="shared" si="5"/>
        <v/>
      </c>
      <c r="AB72" s="77"/>
      <c r="AC72" s="78"/>
      <c r="AD72" s="79"/>
      <c r="AE72" s="79"/>
      <c r="AF72" s="79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9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81"/>
      <c r="BH72" s="81"/>
      <c r="BI72" s="79"/>
      <c r="BJ72" s="79"/>
      <c r="BK72" s="79"/>
      <c r="BL72" s="79"/>
      <c r="BM72" s="79"/>
      <c r="BN72" s="79"/>
      <c r="BO72" s="79"/>
      <c r="BP72" s="79"/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81"/>
      <c r="CC72" s="81"/>
      <c r="CD72" s="81"/>
      <c r="CE72" s="82"/>
      <c r="CF72" s="68" t="str">
        <f t="shared" si="6"/>
        <v/>
      </c>
      <c r="CG72" s="68" t="str">
        <f t="shared" si="7"/>
        <v/>
      </c>
      <c r="CH72" s="37">
        <v>0</v>
      </c>
      <c r="CI72" s="38">
        <v>-3</v>
      </c>
      <c r="CJ72" s="38">
        <v>-2</v>
      </c>
      <c r="CK72" s="38">
        <v>2</v>
      </c>
      <c r="CL72" s="38">
        <v>3</v>
      </c>
      <c r="CM72" s="39" t="str">
        <f t="shared" si="25"/>
        <v/>
      </c>
      <c r="CN72" s="40" t="str">
        <f t="shared" si="26"/>
        <v/>
      </c>
      <c r="CO72" s="39" t="str">
        <f t="shared" si="27"/>
        <v/>
      </c>
      <c r="CP72" s="40" t="str">
        <f t="shared" si="28"/>
        <v/>
      </c>
      <c r="CQ72" s="64"/>
    </row>
    <row r="73" spans="1:104" s="1" customFormat="1" hidden="1" x14ac:dyDescent="0.25">
      <c r="A73" s="21">
        <v>58</v>
      </c>
      <c r="B73" s="33"/>
      <c r="C73" s="105"/>
      <c r="D73" s="105"/>
      <c r="E73" s="105"/>
      <c r="F73" s="22"/>
      <c r="G73" s="34"/>
      <c r="H73" s="23"/>
      <c r="I73" s="34"/>
      <c r="J73" s="25" t="str">
        <f t="shared" si="0"/>
        <v/>
      </c>
      <c r="K73" s="65"/>
      <c r="L73" s="35"/>
      <c r="M73" s="36"/>
      <c r="N73" s="36"/>
      <c r="O73" s="34"/>
      <c r="P73" s="28">
        <f t="shared" si="17"/>
        <v>1000</v>
      </c>
      <c r="Q73" s="29">
        <f t="shared" si="18"/>
        <v>1000</v>
      </c>
      <c r="R73" s="28">
        <f t="shared" si="19"/>
        <v>1000</v>
      </c>
      <c r="S73" s="24">
        <f t="shared" si="20"/>
        <v>1000</v>
      </c>
      <c r="T73" s="24">
        <f t="shared" si="21"/>
        <v>1000</v>
      </c>
      <c r="U73" s="24">
        <f t="shared" si="22"/>
        <v>1000</v>
      </c>
      <c r="V73" s="24">
        <f t="shared" si="23"/>
        <v>1000</v>
      </c>
      <c r="W73" s="24">
        <f t="shared" si="24"/>
        <v>1000</v>
      </c>
      <c r="X73" s="30" t="str">
        <f t="shared" si="2"/>
        <v/>
      </c>
      <c r="Y73" s="25" t="str">
        <f t="shared" si="3"/>
        <v/>
      </c>
      <c r="Z73" s="24" t="str">
        <f t="shared" si="4"/>
        <v/>
      </c>
      <c r="AA73" s="31" t="str">
        <f t="shared" si="5"/>
        <v/>
      </c>
      <c r="AB73" s="77"/>
      <c r="AC73" s="78"/>
      <c r="AD73" s="79"/>
      <c r="AE73" s="79"/>
      <c r="AF73" s="79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9"/>
      <c r="AS73" s="79"/>
      <c r="AT73" s="79"/>
      <c r="AU73" s="79"/>
      <c r="AV73" s="79"/>
      <c r="AW73" s="79"/>
      <c r="AX73" s="79"/>
      <c r="AY73" s="79"/>
      <c r="AZ73" s="79"/>
      <c r="BA73" s="79"/>
      <c r="BB73" s="79"/>
      <c r="BC73" s="79"/>
      <c r="BD73" s="79"/>
      <c r="BE73" s="79"/>
      <c r="BF73" s="79"/>
      <c r="BG73" s="81"/>
      <c r="BH73" s="81"/>
      <c r="BI73" s="79"/>
      <c r="BJ73" s="79"/>
      <c r="BK73" s="79"/>
      <c r="BL73" s="79"/>
      <c r="BM73" s="79"/>
      <c r="BN73" s="79"/>
      <c r="BO73" s="79"/>
      <c r="BP73" s="79"/>
      <c r="BQ73" s="79"/>
      <c r="BR73" s="79"/>
      <c r="BS73" s="79"/>
      <c r="BT73" s="79"/>
      <c r="BU73" s="79"/>
      <c r="BV73" s="79"/>
      <c r="BW73" s="79"/>
      <c r="BX73" s="79"/>
      <c r="BY73" s="79"/>
      <c r="BZ73" s="79"/>
      <c r="CA73" s="79"/>
      <c r="CB73" s="81"/>
      <c r="CC73" s="81"/>
      <c r="CD73" s="81"/>
      <c r="CE73" s="82"/>
      <c r="CF73" s="68" t="str">
        <f t="shared" si="6"/>
        <v/>
      </c>
      <c r="CG73" s="68" t="str">
        <f t="shared" si="7"/>
        <v/>
      </c>
      <c r="CH73" s="37">
        <v>0</v>
      </c>
      <c r="CI73" s="38">
        <v>-3</v>
      </c>
      <c r="CJ73" s="38">
        <v>-2</v>
      </c>
      <c r="CK73" s="38">
        <v>2</v>
      </c>
      <c r="CL73" s="38">
        <v>3</v>
      </c>
      <c r="CM73" s="39" t="str">
        <f t="shared" si="25"/>
        <v/>
      </c>
      <c r="CN73" s="40" t="str">
        <f t="shared" si="26"/>
        <v/>
      </c>
      <c r="CO73" s="39" t="str">
        <f t="shared" si="27"/>
        <v/>
      </c>
      <c r="CP73" s="40" t="str">
        <f t="shared" si="28"/>
        <v/>
      </c>
      <c r="CQ73" s="64"/>
    </row>
    <row r="74" spans="1:104" s="1" customFormat="1" hidden="1" x14ac:dyDescent="0.25">
      <c r="A74" s="21">
        <v>59</v>
      </c>
      <c r="B74" s="33"/>
      <c r="C74" s="105"/>
      <c r="D74" s="105"/>
      <c r="E74" s="105"/>
      <c r="F74" s="22"/>
      <c r="G74" s="34"/>
      <c r="H74" s="23"/>
      <c r="I74" s="34"/>
      <c r="J74" s="25" t="str">
        <f t="shared" si="0"/>
        <v/>
      </c>
      <c r="K74" s="65"/>
      <c r="L74" s="35"/>
      <c r="M74" s="36"/>
      <c r="N74" s="36"/>
      <c r="O74" s="34"/>
      <c r="P74" s="28">
        <f t="shared" si="17"/>
        <v>1000</v>
      </c>
      <c r="Q74" s="29">
        <f t="shared" si="18"/>
        <v>1000</v>
      </c>
      <c r="R74" s="28">
        <f t="shared" si="19"/>
        <v>1000</v>
      </c>
      <c r="S74" s="24">
        <f t="shared" si="20"/>
        <v>1000</v>
      </c>
      <c r="T74" s="24">
        <f t="shared" si="21"/>
        <v>1000</v>
      </c>
      <c r="U74" s="24">
        <f t="shared" si="22"/>
        <v>1000</v>
      </c>
      <c r="V74" s="24">
        <f t="shared" si="23"/>
        <v>1000</v>
      </c>
      <c r="W74" s="24">
        <f t="shared" si="24"/>
        <v>1000</v>
      </c>
      <c r="X74" s="30" t="str">
        <f t="shared" si="2"/>
        <v/>
      </c>
      <c r="Y74" s="25" t="str">
        <f t="shared" si="3"/>
        <v/>
      </c>
      <c r="Z74" s="24" t="str">
        <f t="shared" si="4"/>
        <v/>
      </c>
      <c r="AA74" s="31" t="str">
        <f t="shared" si="5"/>
        <v/>
      </c>
      <c r="AB74" s="77"/>
      <c r="AC74" s="78"/>
      <c r="AD74" s="79"/>
      <c r="AE74" s="79"/>
      <c r="AF74" s="79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9"/>
      <c r="AS74" s="79"/>
      <c r="AT74" s="79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81"/>
      <c r="BH74" s="81"/>
      <c r="BI74" s="79"/>
      <c r="BJ74" s="79"/>
      <c r="BK74" s="79"/>
      <c r="BL74" s="79"/>
      <c r="BM74" s="79"/>
      <c r="BN74" s="79"/>
      <c r="BO74" s="79"/>
      <c r="BP74" s="79"/>
      <c r="BQ74" s="79"/>
      <c r="BR74" s="79"/>
      <c r="BS74" s="79"/>
      <c r="BT74" s="79"/>
      <c r="BU74" s="79"/>
      <c r="BV74" s="79"/>
      <c r="BW74" s="79"/>
      <c r="BX74" s="79"/>
      <c r="BY74" s="79"/>
      <c r="BZ74" s="79"/>
      <c r="CA74" s="79"/>
      <c r="CB74" s="81"/>
      <c r="CC74" s="81"/>
      <c r="CD74" s="81"/>
      <c r="CE74" s="82"/>
      <c r="CF74" s="68" t="str">
        <f t="shared" si="6"/>
        <v/>
      </c>
      <c r="CG74" s="68" t="str">
        <f t="shared" si="7"/>
        <v/>
      </c>
      <c r="CH74" s="37">
        <v>0</v>
      </c>
      <c r="CI74" s="38">
        <v>-3</v>
      </c>
      <c r="CJ74" s="38">
        <v>-2</v>
      </c>
      <c r="CK74" s="38">
        <v>2</v>
      </c>
      <c r="CL74" s="38">
        <v>3</v>
      </c>
      <c r="CM74" s="39" t="str">
        <f t="shared" si="25"/>
        <v/>
      </c>
      <c r="CN74" s="40" t="str">
        <f t="shared" si="26"/>
        <v/>
      </c>
      <c r="CO74" s="39" t="str">
        <f t="shared" si="27"/>
        <v/>
      </c>
      <c r="CP74" s="40" t="str">
        <f t="shared" si="28"/>
        <v/>
      </c>
      <c r="CQ74" s="64"/>
    </row>
    <row r="75" spans="1:104" s="1" customFormat="1" hidden="1" x14ac:dyDescent="0.25">
      <c r="A75" s="21">
        <v>60</v>
      </c>
      <c r="B75" s="33"/>
      <c r="C75" s="105"/>
      <c r="D75" s="105"/>
      <c r="E75" s="105"/>
      <c r="F75" s="22"/>
      <c r="G75" s="34"/>
      <c r="H75" s="23"/>
      <c r="I75" s="34"/>
      <c r="J75" s="25" t="str">
        <f t="shared" si="0"/>
        <v/>
      </c>
      <c r="K75" s="65"/>
      <c r="L75" s="35"/>
      <c r="M75" s="36"/>
      <c r="N75" s="36"/>
      <c r="O75" s="34"/>
      <c r="P75" s="28">
        <f t="shared" si="17"/>
        <v>1000</v>
      </c>
      <c r="Q75" s="29">
        <f t="shared" si="18"/>
        <v>1000</v>
      </c>
      <c r="R75" s="28">
        <f t="shared" si="19"/>
        <v>1000</v>
      </c>
      <c r="S75" s="24">
        <f t="shared" si="20"/>
        <v>1000</v>
      </c>
      <c r="T75" s="24">
        <f t="shared" si="21"/>
        <v>1000</v>
      </c>
      <c r="U75" s="24">
        <f t="shared" si="22"/>
        <v>1000</v>
      </c>
      <c r="V75" s="24">
        <f t="shared" si="23"/>
        <v>1000</v>
      </c>
      <c r="W75" s="24">
        <f t="shared" si="24"/>
        <v>1000</v>
      </c>
      <c r="X75" s="30" t="str">
        <f t="shared" si="2"/>
        <v/>
      </c>
      <c r="Y75" s="25" t="str">
        <f t="shared" si="3"/>
        <v/>
      </c>
      <c r="Z75" s="24" t="str">
        <f t="shared" si="4"/>
        <v/>
      </c>
      <c r="AA75" s="31" t="str">
        <f t="shared" si="5"/>
        <v/>
      </c>
      <c r="AB75" s="77"/>
      <c r="AC75" s="78"/>
      <c r="AD75" s="79"/>
      <c r="AE75" s="79"/>
      <c r="AF75" s="79"/>
      <c r="AG75" s="79"/>
      <c r="AH75" s="79"/>
      <c r="AI75" s="79"/>
      <c r="AJ75" s="79"/>
      <c r="AK75" s="79"/>
      <c r="AL75" s="79"/>
      <c r="AM75" s="79"/>
      <c r="AN75" s="79"/>
      <c r="AO75" s="79"/>
      <c r="AP75" s="79"/>
      <c r="AQ75" s="79"/>
      <c r="AR75" s="79"/>
      <c r="AS75" s="79"/>
      <c r="AT75" s="79"/>
      <c r="AU75" s="79"/>
      <c r="AV75" s="79"/>
      <c r="AW75" s="79"/>
      <c r="AX75" s="79"/>
      <c r="AY75" s="79"/>
      <c r="AZ75" s="79"/>
      <c r="BA75" s="79"/>
      <c r="BB75" s="79"/>
      <c r="BC75" s="79"/>
      <c r="BD75" s="79"/>
      <c r="BE75" s="79"/>
      <c r="BF75" s="79"/>
      <c r="BG75" s="81"/>
      <c r="BH75" s="81"/>
      <c r="BI75" s="79"/>
      <c r="BJ75" s="79"/>
      <c r="BK75" s="79"/>
      <c r="BL75" s="79"/>
      <c r="BM75" s="79"/>
      <c r="BN75" s="79"/>
      <c r="BO75" s="79"/>
      <c r="BP75" s="79"/>
      <c r="BQ75" s="79"/>
      <c r="BR75" s="79"/>
      <c r="BS75" s="79"/>
      <c r="BT75" s="79"/>
      <c r="BU75" s="79"/>
      <c r="BV75" s="79"/>
      <c r="BW75" s="79"/>
      <c r="BX75" s="79"/>
      <c r="BY75" s="79"/>
      <c r="BZ75" s="79"/>
      <c r="CA75" s="79"/>
      <c r="CB75" s="81"/>
      <c r="CC75" s="81"/>
      <c r="CD75" s="81"/>
      <c r="CE75" s="82"/>
      <c r="CF75" s="68" t="str">
        <f t="shared" si="6"/>
        <v/>
      </c>
      <c r="CG75" s="68" t="str">
        <f t="shared" si="7"/>
        <v/>
      </c>
      <c r="CH75" s="37">
        <v>0</v>
      </c>
      <c r="CI75" s="38">
        <v>-3</v>
      </c>
      <c r="CJ75" s="38">
        <v>-2</v>
      </c>
      <c r="CK75" s="38">
        <v>2</v>
      </c>
      <c r="CL75" s="38">
        <v>3</v>
      </c>
      <c r="CM75" s="39" t="str">
        <f t="shared" si="25"/>
        <v/>
      </c>
      <c r="CN75" s="40" t="str">
        <f t="shared" si="26"/>
        <v/>
      </c>
      <c r="CO75" s="39" t="str">
        <f t="shared" si="27"/>
        <v/>
      </c>
      <c r="CP75" s="40" t="str">
        <f t="shared" si="28"/>
        <v/>
      </c>
      <c r="CQ75" s="64"/>
    </row>
    <row r="76" spans="1:104" s="1" customFormat="1" hidden="1" x14ac:dyDescent="0.25">
      <c r="A76" s="21">
        <v>61</v>
      </c>
      <c r="B76" s="33"/>
      <c r="C76" s="105"/>
      <c r="D76" s="105"/>
      <c r="E76" s="105"/>
      <c r="F76" s="22"/>
      <c r="G76" s="34"/>
      <c r="H76" s="23"/>
      <c r="I76" s="34"/>
      <c r="J76" s="25" t="str">
        <f t="shared" si="0"/>
        <v/>
      </c>
      <c r="K76" s="65"/>
      <c r="L76" s="35"/>
      <c r="M76" s="36"/>
      <c r="N76" s="36"/>
      <c r="O76" s="34"/>
      <c r="P76" s="28">
        <f t="shared" si="17"/>
        <v>1000</v>
      </c>
      <c r="Q76" s="29">
        <f t="shared" si="18"/>
        <v>1000</v>
      </c>
      <c r="R76" s="28">
        <f t="shared" si="19"/>
        <v>1000</v>
      </c>
      <c r="S76" s="24">
        <f t="shared" si="20"/>
        <v>1000</v>
      </c>
      <c r="T76" s="24">
        <f t="shared" si="21"/>
        <v>1000</v>
      </c>
      <c r="U76" s="24">
        <f t="shared" si="22"/>
        <v>1000</v>
      </c>
      <c r="V76" s="24">
        <f t="shared" si="23"/>
        <v>1000</v>
      </c>
      <c r="W76" s="24">
        <f t="shared" si="24"/>
        <v>1000</v>
      </c>
      <c r="X76" s="30" t="str">
        <f t="shared" si="2"/>
        <v/>
      </c>
      <c r="Y76" s="25" t="str">
        <f t="shared" si="3"/>
        <v/>
      </c>
      <c r="Z76" s="24" t="str">
        <f t="shared" si="4"/>
        <v/>
      </c>
      <c r="AA76" s="31" t="str">
        <f t="shared" si="5"/>
        <v/>
      </c>
      <c r="AB76" s="77"/>
      <c r="AC76" s="78"/>
      <c r="AD76" s="79"/>
      <c r="AE76" s="79"/>
      <c r="AF76" s="79"/>
      <c r="AG76" s="79"/>
      <c r="AH76" s="79"/>
      <c r="AI76" s="79"/>
      <c r="AJ76" s="79"/>
      <c r="AK76" s="79"/>
      <c r="AL76" s="79"/>
      <c r="AM76" s="79"/>
      <c r="AN76" s="79"/>
      <c r="AO76" s="79"/>
      <c r="AP76" s="79"/>
      <c r="AQ76" s="79"/>
      <c r="AR76" s="79"/>
      <c r="AS76" s="79"/>
      <c r="AT76" s="79"/>
      <c r="AU76" s="79"/>
      <c r="AV76" s="79"/>
      <c r="AW76" s="79"/>
      <c r="AX76" s="79"/>
      <c r="AY76" s="79"/>
      <c r="AZ76" s="79"/>
      <c r="BA76" s="79"/>
      <c r="BB76" s="79"/>
      <c r="BC76" s="79"/>
      <c r="BD76" s="79"/>
      <c r="BE76" s="79"/>
      <c r="BF76" s="79"/>
      <c r="BG76" s="81"/>
      <c r="BH76" s="81"/>
      <c r="BI76" s="79"/>
      <c r="BJ76" s="79"/>
      <c r="BK76" s="79"/>
      <c r="BL76" s="79"/>
      <c r="BM76" s="79"/>
      <c r="BN76" s="79"/>
      <c r="BO76" s="79"/>
      <c r="BP76" s="79"/>
      <c r="BQ76" s="79"/>
      <c r="BR76" s="79"/>
      <c r="BS76" s="79"/>
      <c r="BT76" s="79"/>
      <c r="BU76" s="79"/>
      <c r="BV76" s="79"/>
      <c r="BW76" s="79"/>
      <c r="BX76" s="79"/>
      <c r="BY76" s="79"/>
      <c r="BZ76" s="79"/>
      <c r="CA76" s="79"/>
      <c r="CB76" s="81"/>
      <c r="CC76" s="81"/>
      <c r="CD76" s="81"/>
      <c r="CE76" s="82"/>
      <c r="CF76" s="68" t="str">
        <f t="shared" si="6"/>
        <v/>
      </c>
      <c r="CG76" s="68" t="str">
        <f t="shared" si="7"/>
        <v/>
      </c>
      <c r="CH76" s="37">
        <v>0</v>
      </c>
      <c r="CI76" s="38">
        <v>-3</v>
      </c>
      <c r="CJ76" s="38">
        <v>-2</v>
      </c>
      <c r="CK76" s="38">
        <v>2</v>
      </c>
      <c r="CL76" s="38">
        <v>3</v>
      </c>
      <c r="CM76" s="39" t="str">
        <f t="shared" si="25"/>
        <v/>
      </c>
      <c r="CN76" s="40" t="str">
        <f t="shared" si="26"/>
        <v/>
      </c>
      <c r="CO76" s="39" t="str">
        <f t="shared" si="27"/>
        <v/>
      </c>
      <c r="CP76" s="40" t="str">
        <f t="shared" si="28"/>
        <v/>
      </c>
      <c r="CQ76" s="64"/>
    </row>
    <row r="77" spans="1:104" s="1" customFormat="1" hidden="1" x14ac:dyDescent="0.25">
      <c r="A77" s="21">
        <v>62</v>
      </c>
      <c r="B77" s="33"/>
      <c r="C77" s="105"/>
      <c r="D77" s="105"/>
      <c r="E77" s="105"/>
      <c r="F77" s="22"/>
      <c r="G77" s="34"/>
      <c r="H77" s="23"/>
      <c r="I77" s="34"/>
      <c r="J77" s="25" t="str">
        <f t="shared" si="0"/>
        <v/>
      </c>
      <c r="K77" s="65"/>
      <c r="L77" s="35"/>
      <c r="M77" s="36"/>
      <c r="N77" s="36"/>
      <c r="O77" s="34"/>
      <c r="P77" s="28">
        <f t="shared" si="17"/>
        <v>1000</v>
      </c>
      <c r="Q77" s="29">
        <f t="shared" si="18"/>
        <v>1000</v>
      </c>
      <c r="R77" s="28">
        <f t="shared" si="19"/>
        <v>1000</v>
      </c>
      <c r="S77" s="24">
        <f t="shared" si="20"/>
        <v>1000</v>
      </c>
      <c r="T77" s="24">
        <f t="shared" si="21"/>
        <v>1000</v>
      </c>
      <c r="U77" s="24">
        <f t="shared" si="22"/>
        <v>1000</v>
      </c>
      <c r="V77" s="24">
        <f t="shared" si="23"/>
        <v>1000</v>
      </c>
      <c r="W77" s="24">
        <f t="shared" si="24"/>
        <v>1000</v>
      </c>
      <c r="X77" s="30" t="str">
        <f t="shared" si="2"/>
        <v/>
      </c>
      <c r="Y77" s="25" t="str">
        <f t="shared" si="3"/>
        <v/>
      </c>
      <c r="Z77" s="24" t="str">
        <f t="shared" si="4"/>
        <v/>
      </c>
      <c r="AA77" s="31" t="str">
        <f t="shared" si="5"/>
        <v/>
      </c>
      <c r="AB77" s="77"/>
      <c r="AC77" s="78"/>
      <c r="AD77" s="79"/>
      <c r="AE77" s="79"/>
      <c r="AF77" s="79"/>
      <c r="AG77" s="79"/>
      <c r="AH77" s="79"/>
      <c r="AI77" s="79"/>
      <c r="AJ77" s="79"/>
      <c r="AK77" s="79"/>
      <c r="AL77" s="79"/>
      <c r="AM77" s="79"/>
      <c r="AN77" s="79"/>
      <c r="AO77" s="79"/>
      <c r="AP77" s="79"/>
      <c r="AQ77" s="79"/>
      <c r="AR77" s="79"/>
      <c r="AS77" s="79"/>
      <c r="AT77" s="79"/>
      <c r="AU77" s="79"/>
      <c r="AV77" s="79"/>
      <c r="AW77" s="79"/>
      <c r="AX77" s="79"/>
      <c r="AY77" s="79"/>
      <c r="AZ77" s="79"/>
      <c r="BA77" s="79"/>
      <c r="BB77" s="79"/>
      <c r="BC77" s="79"/>
      <c r="BD77" s="79"/>
      <c r="BE77" s="79"/>
      <c r="BF77" s="79"/>
      <c r="BG77" s="81"/>
      <c r="BH77" s="81"/>
      <c r="BI77" s="79"/>
      <c r="BJ77" s="79"/>
      <c r="BK77" s="79"/>
      <c r="BL77" s="79"/>
      <c r="BM77" s="79"/>
      <c r="BN77" s="79"/>
      <c r="BO77" s="79"/>
      <c r="BP77" s="79"/>
      <c r="BQ77" s="79"/>
      <c r="BR77" s="79"/>
      <c r="BS77" s="79"/>
      <c r="BT77" s="79"/>
      <c r="BU77" s="79"/>
      <c r="BV77" s="79"/>
      <c r="BW77" s="79"/>
      <c r="BX77" s="79"/>
      <c r="BY77" s="79"/>
      <c r="BZ77" s="79"/>
      <c r="CA77" s="79"/>
      <c r="CB77" s="81"/>
      <c r="CC77" s="81"/>
      <c r="CD77" s="81"/>
      <c r="CE77" s="82"/>
      <c r="CF77" s="68" t="str">
        <f t="shared" si="6"/>
        <v/>
      </c>
      <c r="CG77" s="68" t="str">
        <f t="shared" si="7"/>
        <v/>
      </c>
      <c r="CH77" s="37">
        <v>0</v>
      </c>
      <c r="CI77" s="38">
        <v>-3</v>
      </c>
      <c r="CJ77" s="38">
        <v>-2</v>
      </c>
      <c r="CK77" s="38">
        <v>2</v>
      </c>
      <c r="CL77" s="38">
        <v>3</v>
      </c>
      <c r="CM77" s="39" t="str">
        <f t="shared" si="25"/>
        <v/>
      </c>
      <c r="CN77" s="40" t="str">
        <f t="shared" si="26"/>
        <v/>
      </c>
      <c r="CO77" s="39" t="str">
        <f t="shared" si="27"/>
        <v/>
      </c>
      <c r="CP77" s="40" t="str">
        <f t="shared" si="28"/>
        <v/>
      </c>
      <c r="CQ77" s="64"/>
    </row>
    <row r="78" spans="1:104" s="1" customFormat="1" hidden="1" x14ac:dyDescent="0.25">
      <c r="A78" s="21">
        <v>63</v>
      </c>
      <c r="B78" s="33"/>
      <c r="C78" s="105"/>
      <c r="D78" s="105"/>
      <c r="E78" s="105"/>
      <c r="F78" s="22"/>
      <c r="G78" s="34"/>
      <c r="H78" s="23"/>
      <c r="I78" s="34"/>
      <c r="J78" s="25" t="str">
        <f t="shared" si="0"/>
        <v/>
      </c>
      <c r="K78" s="65"/>
      <c r="L78" s="35"/>
      <c r="M78" s="36"/>
      <c r="N78" s="36"/>
      <c r="O78" s="34"/>
      <c r="P78" s="28">
        <f t="shared" si="17"/>
        <v>1000</v>
      </c>
      <c r="Q78" s="29">
        <f t="shared" si="18"/>
        <v>1000</v>
      </c>
      <c r="R78" s="28">
        <f t="shared" si="19"/>
        <v>1000</v>
      </c>
      <c r="S78" s="24">
        <f t="shared" si="20"/>
        <v>1000</v>
      </c>
      <c r="T78" s="24">
        <f t="shared" si="21"/>
        <v>1000</v>
      </c>
      <c r="U78" s="24">
        <f t="shared" si="22"/>
        <v>1000</v>
      </c>
      <c r="V78" s="24">
        <f t="shared" si="23"/>
        <v>1000</v>
      </c>
      <c r="W78" s="24">
        <f t="shared" si="24"/>
        <v>1000</v>
      </c>
      <c r="X78" s="30" t="str">
        <f t="shared" si="2"/>
        <v/>
      </c>
      <c r="Y78" s="25" t="str">
        <f t="shared" si="3"/>
        <v/>
      </c>
      <c r="Z78" s="24" t="str">
        <f t="shared" si="4"/>
        <v/>
      </c>
      <c r="AA78" s="31" t="str">
        <f t="shared" si="5"/>
        <v/>
      </c>
      <c r="AB78" s="77"/>
      <c r="AC78" s="78"/>
      <c r="AD78" s="79"/>
      <c r="AE78" s="79"/>
      <c r="AF78" s="79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9"/>
      <c r="AS78" s="79"/>
      <c r="AT78" s="79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81"/>
      <c r="BH78" s="81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81"/>
      <c r="CC78" s="81"/>
      <c r="CD78" s="81"/>
      <c r="CE78" s="82"/>
      <c r="CF78" s="68" t="str">
        <f t="shared" si="6"/>
        <v/>
      </c>
      <c r="CG78" s="68" t="str">
        <f t="shared" si="7"/>
        <v/>
      </c>
      <c r="CH78" s="37">
        <v>0</v>
      </c>
      <c r="CI78" s="38">
        <v>-3</v>
      </c>
      <c r="CJ78" s="38">
        <v>-2</v>
      </c>
      <c r="CK78" s="38">
        <v>2</v>
      </c>
      <c r="CL78" s="38">
        <v>3</v>
      </c>
      <c r="CM78" s="39" t="str">
        <f t="shared" si="25"/>
        <v/>
      </c>
      <c r="CN78" s="40" t="str">
        <f t="shared" si="26"/>
        <v/>
      </c>
      <c r="CO78" s="39" t="str">
        <f t="shared" si="27"/>
        <v/>
      </c>
      <c r="CP78" s="40" t="str">
        <f t="shared" si="28"/>
        <v/>
      </c>
      <c r="CQ78" s="64"/>
    </row>
    <row r="79" spans="1:104" s="1" customFormat="1" hidden="1" x14ac:dyDescent="0.25">
      <c r="A79" s="21">
        <v>64</v>
      </c>
      <c r="B79" s="33"/>
      <c r="C79" s="105"/>
      <c r="D79" s="105"/>
      <c r="E79" s="105"/>
      <c r="F79" s="22"/>
      <c r="G79" s="34"/>
      <c r="H79" s="23"/>
      <c r="I79" s="34"/>
      <c r="J79" s="25" t="str">
        <f t="shared" si="0"/>
        <v/>
      </c>
      <c r="K79" s="65"/>
      <c r="L79" s="35"/>
      <c r="M79" s="36"/>
      <c r="N79" s="36"/>
      <c r="O79" s="34"/>
      <c r="P79" s="28">
        <f t="shared" si="17"/>
        <v>1000</v>
      </c>
      <c r="Q79" s="29">
        <f t="shared" si="18"/>
        <v>1000</v>
      </c>
      <c r="R79" s="28">
        <f t="shared" si="19"/>
        <v>1000</v>
      </c>
      <c r="S79" s="24">
        <f t="shared" si="20"/>
        <v>1000</v>
      </c>
      <c r="T79" s="24">
        <f t="shared" si="21"/>
        <v>1000</v>
      </c>
      <c r="U79" s="24">
        <f t="shared" si="22"/>
        <v>1000</v>
      </c>
      <c r="V79" s="24">
        <f t="shared" si="23"/>
        <v>1000</v>
      </c>
      <c r="W79" s="24">
        <f t="shared" si="24"/>
        <v>1000</v>
      </c>
      <c r="X79" s="30" t="str">
        <f t="shared" si="2"/>
        <v/>
      </c>
      <c r="Y79" s="25" t="str">
        <f t="shared" si="3"/>
        <v/>
      </c>
      <c r="Z79" s="24" t="str">
        <f t="shared" si="4"/>
        <v/>
      </c>
      <c r="AA79" s="31" t="str">
        <f t="shared" si="5"/>
        <v/>
      </c>
      <c r="AB79" s="77"/>
      <c r="AC79" s="78"/>
      <c r="AD79" s="79"/>
      <c r="AE79" s="79"/>
      <c r="AF79" s="79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9"/>
      <c r="AS79" s="79"/>
      <c r="AT79" s="79"/>
      <c r="AU79" s="79"/>
      <c r="AV79" s="79"/>
      <c r="AW79" s="79"/>
      <c r="AX79" s="79"/>
      <c r="AY79" s="79"/>
      <c r="AZ79" s="79"/>
      <c r="BA79" s="79"/>
      <c r="BB79" s="79"/>
      <c r="BC79" s="79"/>
      <c r="BD79" s="79"/>
      <c r="BE79" s="79"/>
      <c r="BF79" s="79"/>
      <c r="BG79" s="81"/>
      <c r="BH79" s="81"/>
      <c r="BI79" s="79"/>
      <c r="BJ79" s="79"/>
      <c r="BK79" s="79"/>
      <c r="BL79" s="79"/>
      <c r="BM79" s="79"/>
      <c r="BN79" s="79"/>
      <c r="BO79" s="79"/>
      <c r="BP79" s="79"/>
      <c r="BQ79" s="79"/>
      <c r="BR79" s="79"/>
      <c r="BS79" s="79"/>
      <c r="BT79" s="79"/>
      <c r="BU79" s="79"/>
      <c r="BV79" s="79"/>
      <c r="BW79" s="79"/>
      <c r="BX79" s="79"/>
      <c r="BY79" s="79"/>
      <c r="BZ79" s="79"/>
      <c r="CA79" s="79"/>
      <c r="CB79" s="81"/>
      <c r="CC79" s="81"/>
      <c r="CD79" s="81"/>
      <c r="CE79" s="82"/>
      <c r="CF79" s="68" t="str">
        <f t="shared" si="6"/>
        <v/>
      </c>
      <c r="CG79" s="68" t="str">
        <f t="shared" si="7"/>
        <v/>
      </c>
      <c r="CH79" s="37">
        <v>0</v>
      </c>
      <c r="CI79" s="38">
        <v>-3</v>
      </c>
      <c r="CJ79" s="38">
        <v>-2</v>
      </c>
      <c r="CK79" s="38">
        <v>2</v>
      </c>
      <c r="CL79" s="38">
        <v>3</v>
      </c>
      <c r="CM79" s="39" t="str">
        <f t="shared" si="25"/>
        <v/>
      </c>
      <c r="CN79" s="40" t="str">
        <f t="shared" si="26"/>
        <v/>
      </c>
      <c r="CO79" s="39" t="str">
        <f t="shared" si="27"/>
        <v/>
      </c>
      <c r="CP79" s="40" t="str">
        <f t="shared" si="28"/>
        <v/>
      </c>
      <c r="CQ79" s="64"/>
    </row>
    <row r="80" spans="1:104" s="1" customFormat="1" hidden="1" x14ac:dyDescent="0.25">
      <c r="A80" s="21">
        <v>65</v>
      </c>
      <c r="B80" s="33"/>
      <c r="C80" s="105"/>
      <c r="D80" s="105"/>
      <c r="E80" s="105"/>
      <c r="F80" s="22"/>
      <c r="G80" s="34"/>
      <c r="H80" s="23"/>
      <c r="I80" s="34"/>
      <c r="J80" s="25" t="str">
        <f t="shared" ref="J80:J111" si="30">IF(G80="","",ROUND(I80/G80,5))</f>
        <v/>
      </c>
      <c r="K80" s="65"/>
      <c r="L80" s="35"/>
      <c r="M80" s="36"/>
      <c r="N80" s="36"/>
      <c r="O80" s="34"/>
      <c r="P80" s="28">
        <f t="shared" si="17"/>
        <v>1000</v>
      </c>
      <c r="Q80" s="29">
        <f t="shared" si="18"/>
        <v>1000</v>
      </c>
      <c r="R80" s="28">
        <f t="shared" si="19"/>
        <v>1000</v>
      </c>
      <c r="S80" s="24">
        <f t="shared" si="20"/>
        <v>1000</v>
      </c>
      <c r="T80" s="24">
        <f t="shared" si="21"/>
        <v>1000</v>
      </c>
      <c r="U80" s="24">
        <f t="shared" si="22"/>
        <v>1000</v>
      </c>
      <c r="V80" s="24">
        <f t="shared" si="23"/>
        <v>1000</v>
      </c>
      <c r="W80" s="24">
        <f t="shared" si="24"/>
        <v>1000</v>
      </c>
      <c r="X80" s="30" t="str">
        <f t="shared" ref="X80:X115" si="31">IF(G80="","",IF(COUNT(L80:O80)=0,"",AVERAGE(L80:O80)-G80))</f>
        <v/>
      </c>
      <c r="Y80" s="25" t="str">
        <f t="shared" ref="Y80:Y115" si="32">IF(G80="","",IF(COUNT(L80:O80)=0,"",(AVERAGE(L80:O80)-G80)/G80))</f>
        <v/>
      </c>
      <c r="Z80" s="24" t="str">
        <f t="shared" ref="Z80:Z115" si="33">IF(G80="","",IF(COUNT(L80:O80)&lt;2,"",STDEV(L80:O80)))</f>
        <v/>
      </c>
      <c r="AA80" s="31" t="str">
        <f t="shared" ref="AA80:AA115" si="34">IF(G80="","",IF(COUNT(L80:O80)&lt;2,"",STDEV(L80:O80)/AVERAGE(L80:O80)))</f>
        <v/>
      </c>
      <c r="AB80" s="77"/>
      <c r="AC80" s="78"/>
      <c r="AD80" s="79"/>
      <c r="AE80" s="79"/>
      <c r="AF80" s="79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9"/>
      <c r="AS80" s="79"/>
      <c r="AT80" s="79"/>
      <c r="AU80" s="79"/>
      <c r="AV80" s="79"/>
      <c r="AW80" s="79"/>
      <c r="AX80" s="79"/>
      <c r="AY80" s="79"/>
      <c r="AZ80" s="79"/>
      <c r="BA80" s="79"/>
      <c r="BB80" s="79"/>
      <c r="BC80" s="79"/>
      <c r="BD80" s="79"/>
      <c r="BE80" s="79"/>
      <c r="BF80" s="79"/>
      <c r="BG80" s="81"/>
      <c r="BH80" s="81"/>
      <c r="BI80" s="79"/>
      <c r="BJ80" s="79"/>
      <c r="BK80" s="79"/>
      <c r="BL80" s="79"/>
      <c r="BM80" s="79"/>
      <c r="BN80" s="79"/>
      <c r="BO80" s="79"/>
      <c r="BP80" s="79"/>
      <c r="BQ80" s="79"/>
      <c r="BR80" s="79"/>
      <c r="BS80" s="79"/>
      <c r="BT80" s="79"/>
      <c r="BU80" s="79"/>
      <c r="BV80" s="79"/>
      <c r="BW80" s="79"/>
      <c r="BX80" s="79"/>
      <c r="BY80" s="79"/>
      <c r="BZ80" s="79"/>
      <c r="CA80" s="79"/>
      <c r="CB80" s="81"/>
      <c r="CC80" s="81"/>
      <c r="CD80" s="81"/>
      <c r="CE80" s="82"/>
      <c r="CF80" s="68" t="str">
        <f t="shared" ref="CF80:CF115" si="35">IF(G80="","",LOG(G80))</f>
        <v/>
      </c>
      <c r="CG80" s="68" t="str">
        <f t="shared" ref="CG80:CG115" si="36">IF(J80="","",LOG(J80))</f>
        <v/>
      </c>
      <c r="CH80" s="37">
        <v>0</v>
      </c>
      <c r="CI80" s="38">
        <v>-3</v>
      </c>
      <c r="CJ80" s="38">
        <v>-2</v>
      </c>
      <c r="CK80" s="38">
        <v>2</v>
      </c>
      <c r="CL80" s="38">
        <v>3</v>
      </c>
      <c r="CM80" s="39" t="str">
        <f t="shared" si="25"/>
        <v/>
      </c>
      <c r="CN80" s="40" t="str">
        <f t="shared" si="26"/>
        <v/>
      </c>
      <c r="CO80" s="39" t="str">
        <f t="shared" si="27"/>
        <v/>
      </c>
      <c r="CP80" s="40" t="str">
        <f t="shared" si="28"/>
        <v/>
      </c>
      <c r="CQ80" s="64"/>
    </row>
    <row r="81" spans="1:95" s="1" customFormat="1" hidden="1" x14ac:dyDescent="0.25">
      <c r="A81" s="21">
        <v>66</v>
      </c>
      <c r="B81" s="33"/>
      <c r="C81" s="105"/>
      <c r="D81" s="105"/>
      <c r="E81" s="105"/>
      <c r="F81" s="22"/>
      <c r="G81" s="34"/>
      <c r="H81" s="23"/>
      <c r="I81" s="34"/>
      <c r="J81" s="25" t="str">
        <f t="shared" si="30"/>
        <v/>
      </c>
      <c r="K81" s="65"/>
      <c r="L81" s="35"/>
      <c r="M81" s="36"/>
      <c r="N81" s="36"/>
      <c r="O81" s="34"/>
      <c r="P81" s="28">
        <f t="shared" ref="P81:P115" si="37">IF(OR(L81="",G81="",I81="",ISTEXT(L81)=TRUE),1000,IF(L81&gt;G81,MIN(4,(L81-G81)/I81),MAX(-4,(L81-G81)/I81)))</f>
        <v>1000</v>
      </c>
      <c r="Q81" s="29">
        <f t="shared" ref="Q81:Q115" si="38">IF(OR(M81="",G81="",I81="",ISTEXT(M81)=TRUE),1000,IF(M81&gt;G81,MIN(4,(M81-G81)/I81),MAX(-4,(M81-G81)/I81)))</f>
        <v>1000</v>
      </c>
      <c r="R81" s="28">
        <f t="shared" ref="R81:R115" si="39">IF(OR(N81="",G81="",I81="",ISTEXT(N81)=TRUE),1000,IF(N81&gt;G81,MIN(4,(N81-G81)/I81),MAX(-4,(N81-G81)/I81)))</f>
        <v>1000</v>
      </c>
      <c r="S81" s="24">
        <f t="shared" ref="S81:S115" si="40">IF(OR(ISTEXT(O81)=TRUE,O81="",G81="",I81=""),1000,IF(O81&gt;G81,MIN(4,(O81-G81)/I81),MAX(-4,(O81-G81)/I81)))</f>
        <v>1000</v>
      </c>
      <c r="T81" s="24">
        <f t="shared" ref="T81:T115" si="41">IF(OR(ISTEXT(L81)=TRUE,L81="",G81="",$F$259=""),1000,IF(AND($G$259="",$H$260=""),1000,IF($H$260="",IF(L81&lt;=$F$259,IF(L81&gt;G81,MIN(4,(L81-G81)/SQRT(($G$259/2)^2+H81^2)),MAX(-4,(L81-G81)/SQRT(($G$259/2)^2+H81^2))),1000),IF($G$259="",IF(L81&lt;=$F$259,"",IF(L81&gt;G81,MIN(4,(L81-G81)/SQRT(($H$260*L81/2)^2+H81^2)),MAX(-4,(L81-G81)/SQRT(($H$260*L81/2)^2+H81^2)))),IF(L81&lt;=$F$259,IF(L81&gt;G81,MIN(4,(L81-G81)/SQRT(($G$259/2)^2+H81^2)),MAX(-4,(L81-G81)/SQRT(($G$259/2)^2+H81^2))),IF(L81&gt;G81,MIN(4,(L81-G81)/SQRT(($H$260*L81/2)^2+H81^2)),MAX(-4,(L81-G81)/SQRT(($H$260*L81/2)^2+H81^2))))))))</f>
        <v>1000</v>
      </c>
      <c r="U81" s="24">
        <f t="shared" ref="U81:U115" si="42">IF(OR(ISTEXT(M81)=TRUE,M81="",G81="",$F$259=""),1000,IF(AND($G$259="",$H$260=""),1000,IF($H$260="",IF(M81&lt;=$F$259,IF(M81&gt;G81,MIN(4,(M81-G81)/SQRT(($G$259/2)^2+H81^2)),MAX(-4,(M81-G81)/SQRT(($G$259/2)^2+H81^2))),1000),IF($G$259="",IF(M81&lt;=$F$259,"",IF(M81&gt;G81,MIN(4,(M81-G81)/SQRT(($H$260*M81/2)^2+H81^2)),MAX(-4,(M81-G81)/SQRT(($H$260*M81/2)^2+H81^2)))),IF(M81&lt;=$F$259,IF(M81&gt;G81,MIN(4,(M81-G81)/SQRT(($G$259/2)^2+H81^2)),MAX(-4,(M81-G81)/SQRT(($G$259/2)^2+H81^2))),IF(M81&gt;G81,MIN(4,(M81-G81)/SQRT(($H$260*M81/2)^2+H81^2)),MAX(-4,(M81-G81)/SQRT(($H$260*M81/2)^2+H81^2))))))))</f>
        <v>1000</v>
      </c>
      <c r="V81" s="24">
        <f t="shared" ref="V81:V115" si="43">IF(OR(ISTEXT(N81)=TRUE,N81="",G81="",$F$259=""),1000,IF(AND($G$259="",$H$260=""),1000,IF($H$260="",IF(N81&lt;=$F$259,IF(N81&gt;G81,MIN(4,(N81-G81)/SQRT(($G$259/2)^2+H81^2)),MAX(-4,(N81-G81)/SQRT(($G$259/2)^2+H81^2))),1000),IF($G$259="",IF(N81&lt;=$F$259,"",IF(N81&gt;G81,MIN(4,(N81-G81)/SQRT(($H$260*N81/2)^2+H81^2)),MAX(-4,(N81-G81)/SQRT(($H$260*N81/2)^2+H81^2)))),IF(N81&lt;=$F$259,IF(N81&gt;G81,MIN(4,(N81-G81)/SQRT(($G$259/2)^2+H81^2)),MAX(-4,(N81-G81)/SQRT(($G$259/2)^2+H81^2))),IF(N81&gt;G81,MIN(4,(N81-G81)/SQRT(($H$260*N81/2)^2+H81^2)),MAX(-4,(N81-G81)/SQRT(($H$260*N81/2)^2+H81^2))))))))</f>
        <v>1000</v>
      </c>
      <c r="W81" s="24">
        <f t="shared" ref="W81:W115" si="44">IF(OR(ISTEXT(O81)=TRUE,O81="",G81="",$F$259=""),1000,IF(AND($G$259="",$H$260=""),1000,IF($H$260="",IF(O81&lt;=$F$259,IF(O81&gt;G81,MIN(4,(O81-G81)/SQRT(($G$259/2)^2+H81^2)),MAX(-4,(O81-G81)/SQRT(($G$259/2)^2+H81^2))),1000),IF($G$259="",IF(O81&lt;=$F$259,"",IF(O81&gt;G81,MIN(4,(O81-G81)/SQRT(($H$260*O81/2)^2+H81^2)),MAX(-4,(O81-G81)/SQRT(($H$260*O81/2)^2+H81^2)))),IF(O81&lt;=$F$259,IF(O81&gt;G81,MIN(4,(O81-G81)/SQRT(($G$259/2)^2+H81^2)),MAX(-4,(O81-G81)/SQRT(($G$259/2)^2+H81^2))),IF(O81&gt;G81,MIN(4,(O81-G81)/SQRT(($H$260*O81/2)^2+H81^2)),MAX(-4,(O81-G81)/SQRT(($H$260*O81/2)^2+H81^2))))))))</f>
        <v>1000</v>
      </c>
      <c r="X81" s="30" t="str">
        <f t="shared" si="31"/>
        <v/>
      </c>
      <c r="Y81" s="25" t="str">
        <f t="shared" si="32"/>
        <v/>
      </c>
      <c r="Z81" s="24" t="str">
        <f t="shared" si="33"/>
        <v/>
      </c>
      <c r="AA81" s="31" t="str">
        <f t="shared" si="34"/>
        <v/>
      </c>
      <c r="AB81" s="77"/>
      <c r="AC81" s="78"/>
      <c r="AD81" s="79"/>
      <c r="AE81" s="79"/>
      <c r="AF81" s="79"/>
      <c r="AG81" s="79"/>
      <c r="AH81" s="79"/>
      <c r="AI81" s="79"/>
      <c r="AJ81" s="79"/>
      <c r="AK81" s="79"/>
      <c r="AL81" s="79"/>
      <c r="AM81" s="79"/>
      <c r="AN81" s="79"/>
      <c r="AO81" s="79"/>
      <c r="AP81" s="79"/>
      <c r="AQ81" s="79"/>
      <c r="AR81" s="79"/>
      <c r="AS81" s="79"/>
      <c r="AT81" s="79"/>
      <c r="AU81" s="79"/>
      <c r="AV81" s="79"/>
      <c r="AW81" s="79"/>
      <c r="AX81" s="79"/>
      <c r="AY81" s="79"/>
      <c r="AZ81" s="79"/>
      <c r="BA81" s="79"/>
      <c r="BB81" s="79"/>
      <c r="BC81" s="79"/>
      <c r="BD81" s="79"/>
      <c r="BE81" s="79"/>
      <c r="BF81" s="79"/>
      <c r="BG81" s="81"/>
      <c r="BH81" s="81"/>
      <c r="BI81" s="79"/>
      <c r="BJ81" s="79"/>
      <c r="BK81" s="79"/>
      <c r="BL81" s="79"/>
      <c r="BM81" s="79"/>
      <c r="BN81" s="79"/>
      <c r="BO81" s="79"/>
      <c r="BP81" s="79"/>
      <c r="BQ81" s="79"/>
      <c r="BR81" s="79"/>
      <c r="BS81" s="79"/>
      <c r="BT81" s="79"/>
      <c r="BU81" s="79"/>
      <c r="BV81" s="79"/>
      <c r="BW81" s="79"/>
      <c r="BX81" s="79"/>
      <c r="BY81" s="79"/>
      <c r="BZ81" s="79"/>
      <c r="CA81" s="79"/>
      <c r="CB81" s="81"/>
      <c r="CC81" s="81"/>
      <c r="CD81" s="81"/>
      <c r="CE81" s="82"/>
      <c r="CF81" s="68" t="str">
        <f t="shared" si="35"/>
        <v/>
      </c>
      <c r="CG81" s="68" t="str">
        <f t="shared" si="36"/>
        <v/>
      </c>
      <c r="CH81" s="37">
        <v>0</v>
      </c>
      <c r="CI81" s="38">
        <v>-3</v>
      </c>
      <c r="CJ81" s="38">
        <v>-2</v>
      </c>
      <c r="CK81" s="38">
        <v>2</v>
      </c>
      <c r="CL81" s="38">
        <v>3</v>
      </c>
      <c r="CM81" s="39" t="str">
        <f t="shared" ref="CM81:CM115" si="45">IF(OR(G81&gt;=$F$264,X81="",$F$264=""),"",SUMSQ(H81,X81))</f>
        <v/>
      </c>
      <c r="CN81" s="40" t="str">
        <f t="shared" ref="CN81:CN115" si="46">IF(OR(Y81="",G81&lt;$F$264,$F$264=""),"",SUMSQ(H81/G81,Y81))</f>
        <v/>
      </c>
      <c r="CO81" s="39" t="str">
        <f t="shared" ref="CO81:CO115" si="47">IF(OR(G81&gt;=$F$264,Z81="",$F$264=""),"",Z81*Z81)</f>
        <v/>
      </c>
      <c r="CP81" s="40" t="str">
        <f t="shared" ref="CP81:CP115" si="48">IF(OR(AA81="",G81&lt;$F$264,$F$264=""),"",AA81*AA81)</f>
        <v/>
      </c>
      <c r="CQ81" s="64"/>
    </row>
    <row r="82" spans="1:95" s="1" customFormat="1" hidden="1" x14ac:dyDescent="0.25">
      <c r="A82" s="21">
        <v>67</v>
      </c>
      <c r="B82" s="33"/>
      <c r="C82" s="105"/>
      <c r="D82" s="105"/>
      <c r="E82" s="105"/>
      <c r="F82" s="22"/>
      <c r="G82" s="41"/>
      <c r="H82" s="23"/>
      <c r="I82" s="34"/>
      <c r="J82" s="25" t="str">
        <f t="shared" si="30"/>
        <v/>
      </c>
      <c r="K82" s="65"/>
      <c r="L82" s="35"/>
      <c r="M82" s="36"/>
      <c r="N82" s="36"/>
      <c r="O82" s="34"/>
      <c r="P82" s="28">
        <f t="shared" si="37"/>
        <v>1000</v>
      </c>
      <c r="Q82" s="29">
        <f t="shared" si="38"/>
        <v>1000</v>
      </c>
      <c r="R82" s="28">
        <f t="shared" si="39"/>
        <v>1000</v>
      </c>
      <c r="S82" s="24">
        <f t="shared" si="40"/>
        <v>1000</v>
      </c>
      <c r="T82" s="24">
        <f t="shared" si="41"/>
        <v>1000</v>
      </c>
      <c r="U82" s="24">
        <f t="shared" si="42"/>
        <v>1000</v>
      </c>
      <c r="V82" s="24">
        <f t="shared" si="43"/>
        <v>1000</v>
      </c>
      <c r="W82" s="24">
        <f t="shared" si="44"/>
        <v>1000</v>
      </c>
      <c r="X82" s="30" t="str">
        <f t="shared" si="31"/>
        <v/>
      </c>
      <c r="Y82" s="25" t="str">
        <f t="shared" si="32"/>
        <v/>
      </c>
      <c r="Z82" s="24" t="str">
        <f t="shared" si="33"/>
        <v/>
      </c>
      <c r="AA82" s="31" t="str">
        <f t="shared" si="34"/>
        <v/>
      </c>
      <c r="AB82" s="77"/>
      <c r="AC82" s="78"/>
      <c r="AD82" s="79"/>
      <c r="AE82" s="79"/>
      <c r="AF82" s="79"/>
      <c r="AG82" s="79"/>
      <c r="AH82" s="79"/>
      <c r="AI82" s="79"/>
      <c r="AJ82" s="79"/>
      <c r="AK82" s="79"/>
      <c r="AL82" s="79"/>
      <c r="AM82" s="79"/>
      <c r="AN82" s="79"/>
      <c r="AO82" s="79"/>
      <c r="AP82" s="79"/>
      <c r="AQ82" s="79"/>
      <c r="AR82" s="79"/>
      <c r="AS82" s="79"/>
      <c r="AT82" s="79"/>
      <c r="AU82" s="79"/>
      <c r="AV82" s="79"/>
      <c r="AW82" s="79"/>
      <c r="AX82" s="79"/>
      <c r="AY82" s="79"/>
      <c r="AZ82" s="79"/>
      <c r="BA82" s="79"/>
      <c r="BB82" s="79"/>
      <c r="BC82" s="79"/>
      <c r="BD82" s="79"/>
      <c r="BE82" s="79"/>
      <c r="BF82" s="79"/>
      <c r="BG82" s="81"/>
      <c r="BH82" s="81"/>
      <c r="BI82" s="79"/>
      <c r="BJ82" s="79"/>
      <c r="BK82" s="79"/>
      <c r="BL82" s="79"/>
      <c r="BM82" s="79"/>
      <c r="BN82" s="79"/>
      <c r="BO82" s="79"/>
      <c r="BP82" s="79"/>
      <c r="BQ82" s="79"/>
      <c r="BR82" s="79"/>
      <c r="BS82" s="79"/>
      <c r="BT82" s="79"/>
      <c r="BU82" s="79"/>
      <c r="BV82" s="79"/>
      <c r="BW82" s="79"/>
      <c r="BX82" s="79"/>
      <c r="BY82" s="79"/>
      <c r="BZ82" s="79"/>
      <c r="CA82" s="79"/>
      <c r="CB82" s="81"/>
      <c r="CC82" s="81"/>
      <c r="CD82" s="81"/>
      <c r="CE82" s="82"/>
      <c r="CF82" s="68" t="str">
        <f t="shared" si="35"/>
        <v/>
      </c>
      <c r="CG82" s="68" t="str">
        <f t="shared" si="36"/>
        <v/>
      </c>
      <c r="CH82" s="37">
        <v>0</v>
      </c>
      <c r="CI82" s="38">
        <v>-3</v>
      </c>
      <c r="CJ82" s="38">
        <v>-2</v>
      </c>
      <c r="CK82" s="38">
        <v>2</v>
      </c>
      <c r="CL82" s="38">
        <v>3</v>
      </c>
      <c r="CM82" s="39" t="str">
        <f t="shared" si="45"/>
        <v/>
      </c>
      <c r="CN82" s="40" t="str">
        <f t="shared" si="46"/>
        <v/>
      </c>
      <c r="CO82" s="39" t="str">
        <f t="shared" si="47"/>
        <v/>
      </c>
      <c r="CP82" s="40" t="str">
        <f t="shared" si="48"/>
        <v/>
      </c>
      <c r="CQ82" s="64"/>
    </row>
    <row r="83" spans="1:95" s="1" customFormat="1" hidden="1" x14ac:dyDescent="0.25">
      <c r="A83" s="21">
        <v>68</v>
      </c>
      <c r="B83" s="32"/>
      <c r="C83" s="106"/>
      <c r="D83" s="106"/>
      <c r="E83" s="106"/>
      <c r="F83" s="22"/>
      <c r="G83" s="41"/>
      <c r="H83" s="23"/>
      <c r="I83" s="34"/>
      <c r="J83" s="25" t="str">
        <f t="shared" si="30"/>
        <v/>
      </c>
      <c r="K83" s="65"/>
      <c r="L83" s="35"/>
      <c r="M83" s="36"/>
      <c r="N83" s="36"/>
      <c r="O83" s="34"/>
      <c r="P83" s="28">
        <f t="shared" si="37"/>
        <v>1000</v>
      </c>
      <c r="Q83" s="29">
        <f t="shared" si="38"/>
        <v>1000</v>
      </c>
      <c r="R83" s="28">
        <f t="shared" si="39"/>
        <v>1000</v>
      </c>
      <c r="S83" s="24">
        <f t="shared" si="40"/>
        <v>1000</v>
      </c>
      <c r="T83" s="24">
        <f t="shared" si="41"/>
        <v>1000</v>
      </c>
      <c r="U83" s="24">
        <f t="shared" si="42"/>
        <v>1000</v>
      </c>
      <c r="V83" s="24">
        <f t="shared" si="43"/>
        <v>1000</v>
      </c>
      <c r="W83" s="24">
        <f t="shared" si="44"/>
        <v>1000</v>
      </c>
      <c r="X83" s="30" t="str">
        <f t="shared" si="31"/>
        <v/>
      </c>
      <c r="Y83" s="25" t="str">
        <f t="shared" si="32"/>
        <v/>
      </c>
      <c r="Z83" s="24" t="str">
        <f t="shared" si="33"/>
        <v/>
      </c>
      <c r="AA83" s="31" t="str">
        <f t="shared" si="34"/>
        <v/>
      </c>
      <c r="AB83" s="77"/>
      <c r="AC83" s="78"/>
      <c r="AD83" s="79"/>
      <c r="AE83" s="79"/>
      <c r="AF83" s="79"/>
      <c r="AG83" s="79"/>
      <c r="AH83" s="79"/>
      <c r="AI83" s="79"/>
      <c r="AJ83" s="79"/>
      <c r="AK83" s="79"/>
      <c r="AL83" s="79"/>
      <c r="AM83" s="79"/>
      <c r="AN83" s="79"/>
      <c r="AO83" s="79"/>
      <c r="AP83" s="79"/>
      <c r="AQ83" s="79"/>
      <c r="AR83" s="79"/>
      <c r="AS83" s="79"/>
      <c r="AT83" s="79"/>
      <c r="AU83" s="79"/>
      <c r="AV83" s="79"/>
      <c r="AW83" s="79"/>
      <c r="AX83" s="79"/>
      <c r="AY83" s="79"/>
      <c r="AZ83" s="79"/>
      <c r="BA83" s="79"/>
      <c r="BB83" s="79"/>
      <c r="BC83" s="79"/>
      <c r="BD83" s="79"/>
      <c r="BE83" s="79"/>
      <c r="BF83" s="79"/>
      <c r="BG83" s="81"/>
      <c r="BH83" s="81"/>
      <c r="BI83" s="79"/>
      <c r="BJ83" s="79"/>
      <c r="BK83" s="79"/>
      <c r="BL83" s="79"/>
      <c r="BM83" s="79"/>
      <c r="BN83" s="79"/>
      <c r="BO83" s="79"/>
      <c r="BP83" s="79"/>
      <c r="BQ83" s="79"/>
      <c r="BR83" s="79"/>
      <c r="BS83" s="79"/>
      <c r="BT83" s="79"/>
      <c r="BU83" s="79"/>
      <c r="BV83" s="79"/>
      <c r="BW83" s="79"/>
      <c r="BX83" s="79"/>
      <c r="BY83" s="79"/>
      <c r="BZ83" s="79"/>
      <c r="CA83" s="79"/>
      <c r="CB83" s="81"/>
      <c r="CC83" s="81"/>
      <c r="CD83" s="81"/>
      <c r="CE83" s="82"/>
      <c r="CF83" s="68" t="str">
        <f t="shared" si="35"/>
        <v/>
      </c>
      <c r="CG83" s="68" t="str">
        <f t="shared" si="36"/>
        <v/>
      </c>
      <c r="CH83" s="37">
        <v>0</v>
      </c>
      <c r="CI83" s="38">
        <v>-3</v>
      </c>
      <c r="CJ83" s="38">
        <v>-2</v>
      </c>
      <c r="CK83" s="38">
        <v>2</v>
      </c>
      <c r="CL83" s="38">
        <v>3</v>
      </c>
      <c r="CM83" s="39" t="str">
        <f t="shared" si="45"/>
        <v/>
      </c>
      <c r="CN83" s="40" t="str">
        <f t="shared" si="46"/>
        <v/>
      </c>
      <c r="CO83" s="39" t="str">
        <f t="shared" si="47"/>
        <v/>
      </c>
      <c r="CP83" s="40" t="str">
        <f t="shared" si="48"/>
        <v/>
      </c>
      <c r="CQ83" s="64"/>
    </row>
    <row r="84" spans="1:95" s="1" customFormat="1" hidden="1" x14ac:dyDescent="0.25">
      <c r="A84" s="21">
        <v>69</v>
      </c>
      <c r="B84" s="32"/>
      <c r="C84" s="106"/>
      <c r="D84" s="106"/>
      <c r="E84" s="106"/>
      <c r="F84" s="22"/>
      <c r="G84" s="41"/>
      <c r="H84" s="23"/>
      <c r="I84" s="34"/>
      <c r="J84" s="25" t="str">
        <f t="shared" si="30"/>
        <v/>
      </c>
      <c r="K84" s="65"/>
      <c r="L84" s="35"/>
      <c r="M84" s="36"/>
      <c r="N84" s="36"/>
      <c r="O84" s="34"/>
      <c r="P84" s="28">
        <f t="shared" si="37"/>
        <v>1000</v>
      </c>
      <c r="Q84" s="29">
        <f t="shared" si="38"/>
        <v>1000</v>
      </c>
      <c r="R84" s="28">
        <f t="shared" si="39"/>
        <v>1000</v>
      </c>
      <c r="S84" s="24">
        <f t="shared" si="40"/>
        <v>1000</v>
      </c>
      <c r="T84" s="24">
        <f t="shared" si="41"/>
        <v>1000</v>
      </c>
      <c r="U84" s="24">
        <f t="shared" si="42"/>
        <v>1000</v>
      </c>
      <c r="V84" s="24">
        <f t="shared" si="43"/>
        <v>1000</v>
      </c>
      <c r="W84" s="24">
        <f t="shared" si="44"/>
        <v>1000</v>
      </c>
      <c r="X84" s="30" t="str">
        <f t="shared" si="31"/>
        <v/>
      </c>
      <c r="Y84" s="25" t="str">
        <f t="shared" si="32"/>
        <v/>
      </c>
      <c r="Z84" s="24" t="str">
        <f t="shared" si="33"/>
        <v/>
      </c>
      <c r="AA84" s="31" t="str">
        <f t="shared" si="34"/>
        <v/>
      </c>
      <c r="AB84" s="77"/>
      <c r="AC84" s="78"/>
      <c r="AD84" s="79"/>
      <c r="AE84" s="79"/>
      <c r="AF84" s="79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9"/>
      <c r="AS84" s="79"/>
      <c r="AT84" s="79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81"/>
      <c r="BH84" s="81"/>
      <c r="BI84" s="79"/>
      <c r="BJ84" s="79"/>
      <c r="BK84" s="79"/>
      <c r="BL84" s="79"/>
      <c r="BM84" s="79"/>
      <c r="BN84" s="79"/>
      <c r="BO84" s="79"/>
      <c r="BP84" s="79"/>
      <c r="BQ84" s="79"/>
      <c r="BR84" s="79"/>
      <c r="BS84" s="79"/>
      <c r="BT84" s="79"/>
      <c r="BU84" s="79"/>
      <c r="BV84" s="79"/>
      <c r="BW84" s="79"/>
      <c r="BX84" s="79"/>
      <c r="BY84" s="79"/>
      <c r="BZ84" s="79"/>
      <c r="CA84" s="79"/>
      <c r="CB84" s="81"/>
      <c r="CC84" s="81"/>
      <c r="CD84" s="81"/>
      <c r="CE84" s="82"/>
      <c r="CF84" s="68" t="str">
        <f t="shared" si="35"/>
        <v/>
      </c>
      <c r="CG84" s="68" t="str">
        <f t="shared" si="36"/>
        <v/>
      </c>
      <c r="CH84" s="37">
        <v>0</v>
      </c>
      <c r="CI84" s="38">
        <v>-3</v>
      </c>
      <c r="CJ84" s="38">
        <v>-2</v>
      </c>
      <c r="CK84" s="38">
        <v>2</v>
      </c>
      <c r="CL84" s="38">
        <v>3</v>
      </c>
      <c r="CM84" s="39" t="str">
        <f t="shared" si="45"/>
        <v/>
      </c>
      <c r="CN84" s="40" t="str">
        <f t="shared" si="46"/>
        <v/>
      </c>
      <c r="CO84" s="39" t="str">
        <f t="shared" si="47"/>
        <v/>
      </c>
      <c r="CP84" s="40" t="str">
        <f t="shared" si="48"/>
        <v/>
      </c>
      <c r="CQ84" s="64"/>
    </row>
    <row r="85" spans="1:95" s="1" customFormat="1" hidden="1" x14ac:dyDescent="0.25">
      <c r="A85" s="21">
        <v>70</v>
      </c>
      <c r="B85" s="33"/>
      <c r="C85" s="105"/>
      <c r="D85" s="105"/>
      <c r="E85" s="105"/>
      <c r="F85" s="22"/>
      <c r="G85" s="41"/>
      <c r="H85" s="23"/>
      <c r="I85" s="34"/>
      <c r="J85" s="25" t="str">
        <f t="shared" si="30"/>
        <v/>
      </c>
      <c r="K85" s="65"/>
      <c r="L85" s="35"/>
      <c r="M85" s="36"/>
      <c r="N85" s="36"/>
      <c r="O85" s="34"/>
      <c r="P85" s="28">
        <f t="shared" si="37"/>
        <v>1000</v>
      </c>
      <c r="Q85" s="29">
        <f t="shared" si="38"/>
        <v>1000</v>
      </c>
      <c r="R85" s="28">
        <f t="shared" si="39"/>
        <v>1000</v>
      </c>
      <c r="S85" s="24">
        <f t="shared" si="40"/>
        <v>1000</v>
      </c>
      <c r="T85" s="24">
        <f t="shared" si="41"/>
        <v>1000</v>
      </c>
      <c r="U85" s="24">
        <f t="shared" si="42"/>
        <v>1000</v>
      </c>
      <c r="V85" s="24">
        <f t="shared" si="43"/>
        <v>1000</v>
      </c>
      <c r="W85" s="24">
        <f t="shared" si="44"/>
        <v>1000</v>
      </c>
      <c r="X85" s="30" t="str">
        <f t="shared" si="31"/>
        <v/>
      </c>
      <c r="Y85" s="25" t="str">
        <f t="shared" si="32"/>
        <v/>
      </c>
      <c r="Z85" s="24" t="str">
        <f t="shared" si="33"/>
        <v/>
      </c>
      <c r="AA85" s="31" t="str">
        <f t="shared" si="34"/>
        <v/>
      </c>
      <c r="AB85" s="77"/>
      <c r="AC85" s="78"/>
      <c r="AD85" s="79"/>
      <c r="AE85" s="79"/>
      <c r="AF85" s="79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9"/>
      <c r="AS85" s="79"/>
      <c r="AT85" s="79"/>
      <c r="AU85" s="79"/>
      <c r="AV85" s="79"/>
      <c r="AW85" s="79"/>
      <c r="AX85" s="79"/>
      <c r="AY85" s="79"/>
      <c r="AZ85" s="79"/>
      <c r="BA85" s="79"/>
      <c r="BB85" s="79"/>
      <c r="BC85" s="79"/>
      <c r="BD85" s="79"/>
      <c r="BE85" s="79"/>
      <c r="BF85" s="79"/>
      <c r="BG85" s="81"/>
      <c r="BH85" s="81"/>
      <c r="BI85" s="79"/>
      <c r="BJ85" s="79"/>
      <c r="BK85" s="79"/>
      <c r="BL85" s="79"/>
      <c r="BM85" s="79"/>
      <c r="BN85" s="79"/>
      <c r="BO85" s="79"/>
      <c r="BP85" s="79"/>
      <c r="BQ85" s="79"/>
      <c r="BR85" s="79"/>
      <c r="BS85" s="79"/>
      <c r="BT85" s="79"/>
      <c r="BU85" s="79"/>
      <c r="BV85" s="79"/>
      <c r="BW85" s="79"/>
      <c r="BX85" s="79"/>
      <c r="BY85" s="79"/>
      <c r="BZ85" s="79"/>
      <c r="CA85" s="79"/>
      <c r="CB85" s="81"/>
      <c r="CC85" s="81"/>
      <c r="CD85" s="81"/>
      <c r="CE85" s="82"/>
      <c r="CF85" s="68" t="str">
        <f t="shared" si="35"/>
        <v/>
      </c>
      <c r="CG85" s="68" t="str">
        <f t="shared" si="36"/>
        <v/>
      </c>
      <c r="CH85" s="37">
        <v>0</v>
      </c>
      <c r="CI85" s="38">
        <v>-3</v>
      </c>
      <c r="CJ85" s="38">
        <v>-2</v>
      </c>
      <c r="CK85" s="38">
        <v>2</v>
      </c>
      <c r="CL85" s="38">
        <v>3</v>
      </c>
      <c r="CM85" s="39" t="str">
        <f t="shared" si="45"/>
        <v/>
      </c>
      <c r="CN85" s="40" t="str">
        <f t="shared" si="46"/>
        <v/>
      </c>
      <c r="CO85" s="39" t="str">
        <f t="shared" si="47"/>
        <v/>
      </c>
      <c r="CP85" s="40" t="str">
        <f t="shared" si="48"/>
        <v/>
      </c>
      <c r="CQ85" s="64"/>
    </row>
    <row r="86" spans="1:95" s="1" customFormat="1" hidden="1" x14ac:dyDescent="0.25">
      <c r="A86" s="21">
        <v>71</v>
      </c>
      <c r="B86" s="33"/>
      <c r="C86" s="105"/>
      <c r="D86" s="105"/>
      <c r="E86" s="105"/>
      <c r="F86" s="22"/>
      <c r="G86" s="41"/>
      <c r="H86" s="23"/>
      <c r="I86" s="34"/>
      <c r="J86" s="25" t="str">
        <f t="shared" si="30"/>
        <v/>
      </c>
      <c r="K86" s="65"/>
      <c r="L86" s="35"/>
      <c r="M86" s="36"/>
      <c r="N86" s="36"/>
      <c r="O86" s="34"/>
      <c r="P86" s="28">
        <f t="shared" si="37"/>
        <v>1000</v>
      </c>
      <c r="Q86" s="29">
        <f t="shared" si="38"/>
        <v>1000</v>
      </c>
      <c r="R86" s="28">
        <f t="shared" si="39"/>
        <v>1000</v>
      </c>
      <c r="S86" s="24">
        <f t="shared" si="40"/>
        <v>1000</v>
      </c>
      <c r="T86" s="24">
        <f t="shared" si="41"/>
        <v>1000</v>
      </c>
      <c r="U86" s="24">
        <f t="shared" si="42"/>
        <v>1000</v>
      </c>
      <c r="V86" s="24">
        <f t="shared" si="43"/>
        <v>1000</v>
      </c>
      <c r="W86" s="24">
        <f t="shared" si="44"/>
        <v>1000</v>
      </c>
      <c r="X86" s="30" t="str">
        <f t="shared" si="31"/>
        <v/>
      </c>
      <c r="Y86" s="25" t="str">
        <f t="shared" si="32"/>
        <v/>
      </c>
      <c r="Z86" s="24" t="str">
        <f t="shared" si="33"/>
        <v/>
      </c>
      <c r="AA86" s="31" t="str">
        <f t="shared" si="34"/>
        <v/>
      </c>
      <c r="AB86" s="77"/>
      <c r="AC86" s="78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81"/>
      <c r="BH86" s="81"/>
      <c r="BI86" s="79"/>
      <c r="BJ86" s="79"/>
      <c r="BK86" s="79"/>
      <c r="BL86" s="79"/>
      <c r="BM86" s="79"/>
      <c r="BN86" s="79"/>
      <c r="BO86" s="79"/>
      <c r="BP86" s="79"/>
      <c r="BQ86" s="79"/>
      <c r="BR86" s="79"/>
      <c r="BS86" s="79"/>
      <c r="BT86" s="79"/>
      <c r="BU86" s="79"/>
      <c r="BV86" s="79"/>
      <c r="BW86" s="79"/>
      <c r="BX86" s="79"/>
      <c r="BY86" s="79"/>
      <c r="BZ86" s="79"/>
      <c r="CA86" s="79"/>
      <c r="CB86" s="81"/>
      <c r="CC86" s="81"/>
      <c r="CD86" s="81"/>
      <c r="CE86" s="82"/>
      <c r="CF86" s="68" t="str">
        <f t="shared" si="35"/>
        <v/>
      </c>
      <c r="CG86" s="68" t="str">
        <f t="shared" si="36"/>
        <v/>
      </c>
      <c r="CH86" s="37">
        <v>0</v>
      </c>
      <c r="CI86" s="38">
        <v>-3</v>
      </c>
      <c r="CJ86" s="38">
        <v>-2</v>
      </c>
      <c r="CK86" s="38">
        <v>2</v>
      </c>
      <c r="CL86" s="38">
        <v>3</v>
      </c>
      <c r="CM86" s="39" t="str">
        <f t="shared" si="45"/>
        <v/>
      </c>
      <c r="CN86" s="40" t="str">
        <f t="shared" si="46"/>
        <v/>
      </c>
      <c r="CO86" s="39" t="str">
        <f t="shared" si="47"/>
        <v/>
      </c>
      <c r="CP86" s="40" t="str">
        <f t="shared" si="48"/>
        <v/>
      </c>
      <c r="CQ86" s="64"/>
    </row>
    <row r="87" spans="1:95" s="1" customFormat="1" hidden="1" x14ac:dyDescent="0.25">
      <c r="A87" s="21">
        <v>72</v>
      </c>
      <c r="B87" s="33"/>
      <c r="C87" s="105"/>
      <c r="D87" s="105"/>
      <c r="E87" s="105"/>
      <c r="F87" s="22"/>
      <c r="G87" s="41"/>
      <c r="H87" s="23"/>
      <c r="I87" s="34"/>
      <c r="J87" s="25" t="str">
        <f t="shared" si="30"/>
        <v/>
      </c>
      <c r="K87" s="65"/>
      <c r="L87" s="35"/>
      <c r="M87" s="36"/>
      <c r="N87" s="36"/>
      <c r="O87" s="34"/>
      <c r="P87" s="28">
        <f t="shared" si="37"/>
        <v>1000</v>
      </c>
      <c r="Q87" s="29">
        <f t="shared" si="38"/>
        <v>1000</v>
      </c>
      <c r="R87" s="28">
        <f t="shared" si="39"/>
        <v>1000</v>
      </c>
      <c r="S87" s="24">
        <f t="shared" si="40"/>
        <v>1000</v>
      </c>
      <c r="T87" s="24">
        <f t="shared" si="41"/>
        <v>1000</v>
      </c>
      <c r="U87" s="24">
        <f t="shared" si="42"/>
        <v>1000</v>
      </c>
      <c r="V87" s="24">
        <f t="shared" si="43"/>
        <v>1000</v>
      </c>
      <c r="W87" s="24">
        <f t="shared" si="44"/>
        <v>1000</v>
      </c>
      <c r="X87" s="30" t="str">
        <f t="shared" si="31"/>
        <v/>
      </c>
      <c r="Y87" s="25" t="str">
        <f t="shared" si="32"/>
        <v/>
      </c>
      <c r="Z87" s="24" t="str">
        <f t="shared" si="33"/>
        <v/>
      </c>
      <c r="AA87" s="31" t="str">
        <f t="shared" si="34"/>
        <v/>
      </c>
      <c r="AB87" s="77"/>
      <c r="AC87" s="78"/>
      <c r="AD87" s="79"/>
      <c r="AE87" s="79"/>
      <c r="AF87" s="79"/>
      <c r="AG87" s="79"/>
      <c r="AH87" s="79"/>
      <c r="AI87" s="79"/>
      <c r="AJ87" s="79"/>
      <c r="AK87" s="79"/>
      <c r="AL87" s="79"/>
      <c r="AM87" s="79"/>
      <c r="AN87" s="79"/>
      <c r="AO87" s="79"/>
      <c r="AP87" s="79"/>
      <c r="AQ87" s="79"/>
      <c r="AR87" s="79"/>
      <c r="AS87" s="79"/>
      <c r="AT87" s="79"/>
      <c r="AU87" s="79"/>
      <c r="AV87" s="79"/>
      <c r="AW87" s="79"/>
      <c r="AX87" s="79"/>
      <c r="AY87" s="79"/>
      <c r="AZ87" s="79"/>
      <c r="BA87" s="79"/>
      <c r="BB87" s="79"/>
      <c r="BC87" s="79"/>
      <c r="BD87" s="79"/>
      <c r="BE87" s="79"/>
      <c r="BF87" s="79"/>
      <c r="BG87" s="81"/>
      <c r="BH87" s="81"/>
      <c r="BI87" s="79"/>
      <c r="BJ87" s="79"/>
      <c r="BK87" s="79"/>
      <c r="BL87" s="79"/>
      <c r="BM87" s="79"/>
      <c r="BN87" s="79"/>
      <c r="BO87" s="79"/>
      <c r="BP87" s="79"/>
      <c r="BQ87" s="79"/>
      <c r="BR87" s="79"/>
      <c r="BS87" s="79"/>
      <c r="BT87" s="79"/>
      <c r="BU87" s="79"/>
      <c r="BV87" s="79"/>
      <c r="BW87" s="79"/>
      <c r="BX87" s="79"/>
      <c r="BY87" s="79"/>
      <c r="BZ87" s="79"/>
      <c r="CA87" s="79"/>
      <c r="CB87" s="81"/>
      <c r="CC87" s="81"/>
      <c r="CD87" s="81"/>
      <c r="CE87" s="82"/>
      <c r="CF87" s="68" t="str">
        <f t="shared" si="35"/>
        <v/>
      </c>
      <c r="CG87" s="68" t="str">
        <f t="shared" si="36"/>
        <v/>
      </c>
      <c r="CH87" s="37">
        <v>0</v>
      </c>
      <c r="CI87" s="38">
        <v>-3</v>
      </c>
      <c r="CJ87" s="38">
        <v>-2</v>
      </c>
      <c r="CK87" s="38">
        <v>2</v>
      </c>
      <c r="CL87" s="38">
        <v>3</v>
      </c>
      <c r="CM87" s="39" t="str">
        <f t="shared" si="45"/>
        <v/>
      </c>
      <c r="CN87" s="40" t="str">
        <f t="shared" si="46"/>
        <v/>
      </c>
      <c r="CO87" s="39" t="str">
        <f t="shared" si="47"/>
        <v/>
      </c>
      <c r="CP87" s="40" t="str">
        <f t="shared" si="48"/>
        <v/>
      </c>
      <c r="CQ87" s="64"/>
    </row>
    <row r="88" spans="1:95" s="1" customFormat="1" hidden="1" x14ac:dyDescent="0.25">
      <c r="A88" s="21">
        <v>73</v>
      </c>
      <c r="B88" s="33"/>
      <c r="C88" s="105"/>
      <c r="D88" s="105"/>
      <c r="E88" s="105"/>
      <c r="F88" s="22"/>
      <c r="G88" s="41"/>
      <c r="H88" s="23"/>
      <c r="I88" s="34"/>
      <c r="J88" s="25" t="str">
        <f t="shared" si="30"/>
        <v/>
      </c>
      <c r="K88" s="65"/>
      <c r="L88" s="35"/>
      <c r="M88" s="36"/>
      <c r="N88" s="36"/>
      <c r="O88" s="34"/>
      <c r="P88" s="28">
        <f t="shared" si="37"/>
        <v>1000</v>
      </c>
      <c r="Q88" s="29">
        <f t="shared" si="38"/>
        <v>1000</v>
      </c>
      <c r="R88" s="28">
        <f t="shared" si="39"/>
        <v>1000</v>
      </c>
      <c r="S88" s="24">
        <f t="shared" si="40"/>
        <v>1000</v>
      </c>
      <c r="T88" s="24">
        <f t="shared" si="41"/>
        <v>1000</v>
      </c>
      <c r="U88" s="24">
        <f t="shared" si="42"/>
        <v>1000</v>
      </c>
      <c r="V88" s="24">
        <f t="shared" si="43"/>
        <v>1000</v>
      </c>
      <c r="W88" s="24">
        <f t="shared" si="44"/>
        <v>1000</v>
      </c>
      <c r="X88" s="30" t="str">
        <f t="shared" si="31"/>
        <v/>
      </c>
      <c r="Y88" s="25" t="str">
        <f t="shared" si="32"/>
        <v/>
      </c>
      <c r="Z88" s="24" t="str">
        <f t="shared" si="33"/>
        <v/>
      </c>
      <c r="AA88" s="31" t="str">
        <f t="shared" si="34"/>
        <v/>
      </c>
      <c r="AB88" s="77"/>
      <c r="AC88" s="78"/>
      <c r="AD88" s="79"/>
      <c r="AE88" s="79"/>
      <c r="AF88" s="79"/>
      <c r="AG88" s="79"/>
      <c r="AH88" s="79"/>
      <c r="AI88" s="79"/>
      <c r="AJ88" s="79"/>
      <c r="AK88" s="79"/>
      <c r="AL88" s="79"/>
      <c r="AM88" s="79"/>
      <c r="AN88" s="79"/>
      <c r="AO88" s="79"/>
      <c r="AP88" s="79"/>
      <c r="AQ88" s="79"/>
      <c r="AR88" s="79"/>
      <c r="AS88" s="79"/>
      <c r="AT88" s="79"/>
      <c r="AU88" s="79"/>
      <c r="AV88" s="79"/>
      <c r="AW88" s="79"/>
      <c r="AX88" s="79"/>
      <c r="AY88" s="79"/>
      <c r="AZ88" s="79"/>
      <c r="BA88" s="79"/>
      <c r="BB88" s="79"/>
      <c r="BC88" s="79"/>
      <c r="BD88" s="79"/>
      <c r="BE88" s="79"/>
      <c r="BF88" s="79"/>
      <c r="BG88" s="81"/>
      <c r="BH88" s="81"/>
      <c r="BI88" s="79"/>
      <c r="BJ88" s="79"/>
      <c r="BK88" s="79"/>
      <c r="BL88" s="79"/>
      <c r="BM88" s="79"/>
      <c r="BN88" s="79"/>
      <c r="BO88" s="79"/>
      <c r="BP88" s="79"/>
      <c r="BQ88" s="79"/>
      <c r="BR88" s="79"/>
      <c r="BS88" s="79"/>
      <c r="BT88" s="79"/>
      <c r="BU88" s="79"/>
      <c r="BV88" s="79"/>
      <c r="BW88" s="79"/>
      <c r="BX88" s="79"/>
      <c r="BY88" s="79"/>
      <c r="BZ88" s="79"/>
      <c r="CA88" s="79"/>
      <c r="CB88" s="81"/>
      <c r="CC88" s="81"/>
      <c r="CD88" s="81"/>
      <c r="CE88" s="82"/>
      <c r="CF88" s="68" t="str">
        <f t="shared" si="35"/>
        <v/>
      </c>
      <c r="CG88" s="68" t="str">
        <f t="shared" si="36"/>
        <v/>
      </c>
      <c r="CH88" s="37">
        <v>0</v>
      </c>
      <c r="CI88" s="38">
        <v>-3</v>
      </c>
      <c r="CJ88" s="38">
        <v>-2</v>
      </c>
      <c r="CK88" s="38">
        <v>2</v>
      </c>
      <c r="CL88" s="38">
        <v>3</v>
      </c>
      <c r="CM88" s="39" t="str">
        <f t="shared" si="45"/>
        <v/>
      </c>
      <c r="CN88" s="40" t="str">
        <f t="shared" si="46"/>
        <v/>
      </c>
      <c r="CO88" s="39" t="str">
        <f t="shared" si="47"/>
        <v/>
      </c>
      <c r="CP88" s="40" t="str">
        <f t="shared" si="48"/>
        <v/>
      </c>
      <c r="CQ88" s="64"/>
    </row>
    <row r="89" spans="1:95" s="1" customFormat="1" hidden="1" x14ac:dyDescent="0.25">
      <c r="A89" s="21">
        <v>74</v>
      </c>
      <c r="B89" s="33"/>
      <c r="C89" s="105"/>
      <c r="D89" s="105"/>
      <c r="E89" s="105"/>
      <c r="F89" s="22"/>
      <c r="G89" s="41"/>
      <c r="H89" s="23"/>
      <c r="I89" s="34"/>
      <c r="J89" s="25" t="str">
        <f t="shared" si="30"/>
        <v/>
      </c>
      <c r="K89" s="65"/>
      <c r="L89" s="35"/>
      <c r="M89" s="36"/>
      <c r="N89" s="36"/>
      <c r="O89" s="34"/>
      <c r="P89" s="28">
        <f t="shared" si="37"/>
        <v>1000</v>
      </c>
      <c r="Q89" s="29">
        <f t="shared" si="38"/>
        <v>1000</v>
      </c>
      <c r="R89" s="28">
        <f t="shared" si="39"/>
        <v>1000</v>
      </c>
      <c r="S89" s="24">
        <f t="shared" si="40"/>
        <v>1000</v>
      </c>
      <c r="T89" s="24">
        <f t="shared" si="41"/>
        <v>1000</v>
      </c>
      <c r="U89" s="24">
        <f t="shared" si="42"/>
        <v>1000</v>
      </c>
      <c r="V89" s="24">
        <f t="shared" si="43"/>
        <v>1000</v>
      </c>
      <c r="W89" s="24">
        <f t="shared" si="44"/>
        <v>1000</v>
      </c>
      <c r="X89" s="30" t="str">
        <f t="shared" si="31"/>
        <v/>
      </c>
      <c r="Y89" s="25" t="str">
        <f t="shared" si="32"/>
        <v/>
      </c>
      <c r="Z89" s="24" t="str">
        <f t="shared" si="33"/>
        <v/>
      </c>
      <c r="AA89" s="31" t="str">
        <f t="shared" si="34"/>
        <v/>
      </c>
      <c r="AB89" s="77"/>
      <c r="AC89" s="78"/>
      <c r="AD89" s="79"/>
      <c r="AE89" s="79"/>
      <c r="AF89" s="79"/>
      <c r="AG89" s="79"/>
      <c r="AH89" s="79"/>
      <c r="AI89" s="79"/>
      <c r="AJ89" s="79"/>
      <c r="AK89" s="79"/>
      <c r="AL89" s="79"/>
      <c r="AM89" s="79"/>
      <c r="AN89" s="79"/>
      <c r="AO89" s="79"/>
      <c r="AP89" s="79"/>
      <c r="AQ89" s="79"/>
      <c r="AR89" s="79"/>
      <c r="AS89" s="79"/>
      <c r="AT89" s="79"/>
      <c r="AU89" s="79"/>
      <c r="AV89" s="79"/>
      <c r="AW89" s="79"/>
      <c r="AX89" s="79"/>
      <c r="AY89" s="79"/>
      <c r="AZ89" s="79"/>
      <c r="BA89" s="79"/>
      <c r="BB89" s="79"/>
      <c r="BC89" s="79"/>
      <c r="BD89" s="79"/>
      <c r="BE89" s="79"/>
      <c r="BF89" s="79"/>
      <c r="BG89" s="81"/>
      <c r="BH89" s="81"/>
      <c r="BI89" s="79"/>
      <c r="BJ89" s="79"/>
      <c r="BK89" s="79"/>
      <c r="BL89" s="79"/>
      <c r="BM89" s="79"/>
      <c r="BN89" s="79"/>
      <c r="BO89" s="79"/>
      <c r="BP89" s="79"/>
      <c r="BQ89" s="79"/>
      <c r="BR89" s="79"/>
      <c r="BS89" s="79"/>
      <c r="BT89" s="79"/>
      <c r="BU89" s="79"/>
      <c r="BV89" s="79"/>
      <c r="BW89" s="79"/>
      <c r="BX89" s="79"/>
      <c r="BY89" s="79"/>
      <c r="BZ89" s="79"/>
      <c r="CA89" s="79"/>
      <c r="CB89" s="81"/>
      <c r="CC89" s="81"/>
      <c r="CD89" s="81"/>
      <c r="CE89" s="82"/>
      <c r="CF89" s="68" t="str">
        <f t="shared" si="35"/>
        <v/>
      </c>
      <c r="CG89" s="68" t="str">
        <f t="shared" si="36"/>
        <v/>
      </c>
      <c r="CH89" s="37">
        <v>0</v>
      </c>
      <c r="CI89" s="38">
        <v>-3</v>
      </c>
      <c r="CJ89" s="38">
        <v>-2</v>
      </c>
      <c r="CK89" s="38">
        <v>2</v>
      </c>
      <c r="CL89" s="38">
        <v>3</v>
      </c>
      <c r="CM89" s="39" t="str">
        <f t="shared" si="45"/>
        <v/>
      </c>
      <c r="CN89" s="40" t="str">
        <f t="shared" si="46"/>
        <v/>
      </c>
      <c r="CO89" s="39" t="str">
        <f t="shared" si="47"/>
        <v/>
      </c>
      <c r="CP89" s="40" t="str">
        <f t="shared" si="48"/>
        <v/>
      </c>
      <c r="CQ89" s="64"/>
    </row>
    <row r="90" spans="1:95" s="1" customFormat="1" hidden="1" x14ac:dyDescent="0.25">
      <c r="A90" s="21">
        <v>75</v>
      </c>
      <c r="B90" s="33"/>
      <c r="C90" s="105"/>
      <c r="D90" s="105"/>
      <c r="E90" s="105"/>
      <c r="F90" s="22"/>
      <c r="G90" s="41"/>
      <c r="H90" s="23"/>
      <c r="I90" s="34"/>
      <c r="J90" s="25" t="str">
        <f t="shared" si="30"/>
        <v/>
      </c>
      <c r="K90" s="65"/>
      <c r="L90" s="35"/>
      <c r="M90" s="36"/>
      <c r="N90" s="36"/>
      <c r="O90" s="34"/>
      <c r="P90" s="28">
        <f t="shared" si="37"/>
        <v>1000</v>
      </c>
      <c r="Q90" s="29">
        <f t="shared" si="38"/>
        <v>1000</v>
      </c>
      <c r="R90" s="28">
        <f t="shared" si="39"/>
        <v>1000</v>
      </c>
      <c r="S90" s="24">
        <f t="shared" si="40"/>
        <v>1000</v>
      </c>
      <c r="T90" s="24">
        <f t="shared" si="41"/>
        <v>1000</v>
      </c>
      <c r="U90" s="24">
        <f t="shared" si="42"/>
        <v>1000</v>
      </c>
      <c r="V90" s="24">
        <f t="shared" si="43"/>
        <v>1000</v>
      </c>
      <c r="W90" s="24">
        <f t="shared" si="44"/>
        <v>1000</v>
      </c>
      <c r="X90" s="30" t="str">
        <f t="shared" si="31"/>
        <v/>
      </c>
      <c r="Y90" s="25" t="str">
        <f t="shared" si="32"/>
        <v/>
      </c>
      <c r="Z90" s="24" t="str">
        <f t="shared" si="33"/>
        <v/>
      </c>
      <c r="AA90" s="31" t="str">
        <f t="shared" si="34"/>
        <v/>
      </c>
      <c r="AB90" s="77"/>
      <c r="AC90" s="78"/>
      <c r="AD90" s="79"/>
      <c r="AE90" s="79"/>
      <c r="AF90" s="79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9"/>
      <c r="AS90" s="79"/>
      <c r="AT90" s="79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81"/>
      <c r="BH90" s="81"/>
      <c r="BI90" s="79"/>
      <c r="BJ90" s="79"/>
      <c r="BK90" s="79"/>
      <c r="BL90" s="79"/>
      <c r="BM90" s="79"/>
      <c r="BN90" s="79"/>
      <c r="BO90" s="79"/>
      <c r="BP90" s="79"/>
      <c r="BQ90" s="79"/>
      <c r="BR90" s="79"/>
      <c r="BS90" s="79"/>
      <c r="BT90" s="79"/>
      <c r="BU90" s="79"/>
      <c r="BV90" s="79"/>
      <c r="BW90" s="79"/>
      <c r="BX90" s="79"/>
      <c r="BY90" s="79"/>
      <c r="BZ90" s="79"/>
      <c r="CA90" s="79"/>
      <c r="CB90" s="81"/>
      <c r="CC90" s="81"/>
      <c r="CD90" s="81"/>
      <c r="CE90" s="82"/>
      <c r="CF90" s="68" t="str">
        <f t="shared" si="35"/>
        <v/>
      </c>
      <c r="CG90" s="68" t="str">
        <f t="shared" si="36"/>
        <v/>
      </c>
      <c r="CH90" s="37">
        <v>0</v>
      </c>
      <c r="CI90" s="38">
        <v>-3</v>
      </c>
      <c r="CJ90" s="38">
        <v>-2</v>
      </c>
      <c r="CK90" s="38">
        <v>2</v>
      </c>
      <c r="CL90" s="38">
        <v>3</v>
      </c>
      <c r="CM90" s="39" t="str">
        <f t="shared" si="45"/>
        <v/>
      </c>
      <c r="CN90" s="40" t="str">
        <f t="shared" si="46"/>
        <v/>
      </c>
      <c r="CO90" s="39" t="str">
        <f t="shared" si="47"/>
        <v/>
      </c>
      <c r="CP90" s="40" t="str">
        <f t="shared" si="48"/>
        <v/>
      </c>
      <c r="CQ90" s="64"/>
    </row>
    <row r="91" spans="1:95" s="1" customFormat="1" hidden="1" x14ac:dyDescent="0.25">
      <c r="A91" s="21">
        <v>76</v>
      </c>
      <c r="B91" s="33"/>
      <c r="C91" s="105"/>
      <c r="D91" s="105"/>
      <c r="E91" s="105"/>
      <c r="F91" s="22"/>
      <c r="G91" s="41"/>
      <c r="H91" s="23"/>
      <c r="I91" s="34"/>
      <c r="J91" s="25" t="str">
        <f t="shared" si="30"/>
        <v/>
      </c>
      <c r="K91" s="65"/>
      <c r="L91" s="35"/>
      <c r="M91" s="36"/>
      <c r="N91" s="36"/>
      <c r="O91" s="34"/>
      <c r="P91" s="28">
        <f t="shared" si="37"/>
        <v>1000</v>
      </c>
      <c r="Q91" s="29">
        <f t="shared" si="38"/>
        <v>1000</v>
      </c>
      <c r="R91" s="28">
        <f t="shared" si="39"/>
        <v>1000</v>
      </c>
      <c r="S91" s="24">
        <f t="shared" si="40"/>
        <v>1000</v>
      </c>
      <c r="T91" s="24">
        <f t="shared" si="41"/>
        <v>1000</v>
      </c>
      <c r="U91" s="24">
        <f t="shared" si="42"/>
        <v>1000</v>
      </c>
      <c r="V91" s="24">
        <f t="shared" si="43"/>
        <v>1000</v>
      </c>
      <c r="W91" s="24">
        <f t="shared" si="44"/>
        <v>1000</v>
      </c>
      <c r="X91" s="30" t="str">
        <f t="shared" si="31"/>
        <v/>
      </c>
      <c r="Y91" s="25" t="str">
        <f t="shared" si="32"/>
        <v/>
      </c>
      <c r="Z91" s="24" t="str">
        <f t="shared" si="33"/>
        <v/>
      </c>
      <c r="AA91" s="31" t="str">
        <f t="shared" si="34"/>
        <v/>
      </c>
      <c r="AB91" s="77"/>
      <c r="AC91" s="78"/>
      <c r="AD91" s="79"/>
      <c r="AE91" s="79"/>
      <c r="AF91" s="79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9"/>
      <c r="AS91" s="79"/>
      <c r="AT91" s="79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81"/>
      <c r="BH91" s="81"/>
      <c r="BI91" s="79"/>
      <c r="BJ91" s="79"/>
      <c r="BK91" s="79"/>
      <c r="BL91" s="79"/>
      <c r="BM91" s="79"/>
      <c r="BN91" s="79"/>
      <c r="BO91" s="79"/>
      <c r="BP91" s="79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81"/>
      <c r="CC91" s="81"/>
      <c r="CD91" s="81"/>
      <c r="CE91" s="82"/>
      <c r="CF91" s="68" t="str">
        <f t="shared" si="35"/>
        <v/>
      </c>
      <c r="CG91" s="68" t="str">
        <f t="shared" si="36"/>
        <v/>
      </c>
      <c r="CH91" s="37">
        <v>0</v>
      </c>
      <c r="CI91" s="38">
        <v>-3</v>
      </c>
      <c r="CJ91" s="38">
        <v>-2</v>
      </c>
      <c r="CK91" s="38">
        <v>2</v>
      </c>
      <c r="CL91" s="38">
        <v>3</v>
      </c>
      <c r="CM91" s="39" t="str">
        <f t="shared" si="45"/>
        <v/>
      </c>
      <c r="CN91" s="40" t="str">
        <f t="shared" si="46"/>
        <v/>
      </c>
      <c r="CO91" s="39" t="str">
        <f t="shared" si="47"/>
        <v/>
      </c>
      <c r="CP91" s="40" t="str">
        <f t="shared" si="48"/>
        <v/>
      </c>
      <c r="CQ91" s="64"/>
    </row>
    <row r="92" spans="1:95" s="1" customFormat="1" hidden="1" x14ac:dyDescent="0.25">
      <c r="A92" s="21">
        <v>77</v>
      </c>
      <c r="B92" s="33"/>
      <c r="C92" s="105"/>
      <c r="D92" s="105"/>
      <c r="E92" s="105"/>
      <c r="F92" s="22"/>
      <c r="G92" s="41"/>
      <c r="H92" s="23"/>
      <c r="I92" s="34"/>
      <c r="J92" s="25" t="str">
        <f t="shared" si="30"/>
        <v/>
      </c>
      <c r="K92" s="65"/>
      <c r="L92" s="35"/>
      <c r="M92" s="36"/>
      <c r="N92" s="36"/>
      <c r="O92" s="34"/>
      <c r="P92" s="28">
        <f t="shared" si="37"/>
        <v>1000</v>
      </c>
      <c r="Q92" s="29">
        <f t="shared" si="38"/>
        <v>1000</v>
      </c>
      <c r="R92" s="28">
        <f t="shared" si="39"/>
        <v>1000</v>
      </c>
      <c r="S92" s="24">
        <f t="shared" si="40"/>
        <v>1000</v>
      </c>
      <c r="T92" s="24">
        <f t="shared" si="41"/>
        <v>1000</v>
      </c>
      <c r="U92" s="24">
        <f t="shared" si="42"/>
        <v>1000</v>
      </c>
      <c r="V92" s="24">
        <f t="shared" si="43"/>
        <v>1000</v>
      </c>
      <c r="W92" s="24">
        <f t="shared" si="44"/>
        <v>1000</v>
      </c>
      <c r="X92" s="30" t="str">
        <f t="shared" si="31"/>
        <v/>
      </c>
      <c r="Y92" s="25" t="str">
        <f t="shared" si="32"/>
        <v/>
      </c>
      <c r="Z92" s="24" t="str">
        <f t="shared" si="33"/>
        <v/>
      </c>
      <c r="AA92" s="31" t="str">
        <f t="shared" si="34"/>
        <v/>
      </c>
      <c r="AB92" s="77"/>
      <c r="AC92" s="78"/>
      <c r="AD92" s="79"/>
      <c r="AE92" s="79"/>
      <c r="AF92" s="79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9"/>
      <c r="AS92" s="79"/>
      <c r="AT92" s="79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81"/>
      <c r="BH92" s="81"/>
      <c r="BI92" s="79"/>
      <c r="BJ92" s="79"/>
      <c r="BK92" s="79"/>
      <c r="BL92" s="79"/>
      <c r="BM92" s="79"/>
      <c r="BN92" s="79"/>
      <c r="BO92" s="79"/>
      <c r="BP92" s="79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81"/>
      <c r="CC92" s="81"/>
      <c r="CD92" s="81"/>
      <c r="CE92" s="82"/>
      <c r="CF92" s="68" t="str">
        <f t="shared" si="35"/>
        <v/>
      </c>
      <c r="CG92" s="68" t="str">
        <f t="shared" si="36"/>
        <v/>
      </c>
      <c r="CH92" s="37">
        <v>0</v>
      </c>
      <c r="CI92" s="38">
        <v>-3</v>
      </c>
      <c r="CJ92" s="38">
        <v>-2</v>
      </c>
      <c r="CK92" s="38">
        <v>2</v>
      </c>
      <c r="CL92" s="38">
        <v>3</v>
      </c>
      <c r="CM92" s="39" t="str">
        <f t="shared" si="45"/>
        <v/>
      </c>
      <c r="CN92" s="40" t="str">
        <f t="shared" si="46"/>
        <v/>
      </c>
      <c r="CO92" s="39" t="str">
        <f t="shared" si="47"/>
        <v/>
      </c>
      <c r="CP92" s="40" t="str">
        <f t="shared" si="48"/>
        <v/>
      </c>
      <c r="CQ92" s="64"/>
    </row>
    <row r="93" spans="1:95" s="1" customFormat="1" hidden="1" x14ac:dyDescent="0.25">
      <c r="A93" s="21">
        <v>78</v>
      </c>
      <c r="B93" s="33"/>
      <c r="C93" s="105"/>
      <c r="D93" s="105"/>
      <c r="E93" s="105"/>
      <c r="F93" s="22"/>
      <c r="G93" s="41"/>
      <c r="H93" s="23"/>
      <c r="I93" s="34"/>
      <c r="J93" s="25" t="str">
        <f t="shared" si="30"/>
        <v/>
      </c>
      <c r="K93" s="65"/>
      <c r="L93" s="35"/>
      <c r="M93" s="36"/>
      <c r="N93" s="36"/>
      <c r="O93" s="34"/>
      <c r="P93" s="28">
        <f t="shared" si="37"/>
        <v>1000</v>
      </c>
      <c r="Q93" s="29">
        <f t="shared" si="38"/>
        <v>1000</v>
      </c>
      <c r="R93" s="28">
        <f t="shared" si="39"/>
        <v>1000</v>
      </c>
      <c r="S93" s="24">
        <f t="shared" si="40"/>
        <v>1000</v>
      </c>
      <c r="T93" s="24">
        <f t="shared" si="41"/>
        <v>1000</v>
      </c>
      <c r="U93" s="24">
        <f t="shared" si="42"/>
        <v>1000</v>
      </c>
      <c r="V93" s="24">
        <f t="shared" si="43"/>
        <v>1000</v>
      </c>
      <c r="W93" s="24">
        <f t="shared" si="44"/>
        <v>1000</v>
      </c>
      <c r="X93" s="30" t="str">
        <f t="shared" si="31"/>
        <v/>
      </c>
      <c r="Y93" s="25" t="str">
        <f t="shared" si="32"/>
        <v/>
      </c>
      <c r="Z93" s="24" t="str">
        <f t="shared" si="33"/>
        <v/>
      </c>
      <c r="AA93" s="31" t="str">
        <f t="shared" si="34"/>
        <v/>
      </c>
      <c r="AB93" s="77"/>
      <c r="AC93" s="78"/>
      <c r="AD93" s="79"/>
      <c r="AE93" s="79"/>
      <c r="AF93" s="79"/>
      <c r="AG93" s="79"/>
      <c r="AH93" s="79"/>
      <c r="AI93" s="79"/>
      <c r="AJ93" s="79"/>
      <c r="AK93" s="79"/>
      <c r="AL93" s="79"/>
      <c r="AM93" s="79"/>
      <c r="AN93" s="79"/>
      <c r="AO93" s="79"/>
      <c r="AP93" s="79"/>
      <c r="AQ93" s="79"/>
      <c r="AR93" s="79"/>
      <c r="AS93" s="79"/>
      <c r="AT93" s="79"/>
      <c r="AU93" s="79"/>
      <c r="AV93" s="79"/>
      <c r="AW93" s="79"/>
      <c r="AX93" s="79"/>
      <c r="AY93" s="79"/>
      <c r="AZ93" s="79"/>
      <c r="BA93" s="79"/>
      <c r="BB93" s="79"/>
      <c r="BC93" s="79"/>
      <c r="BD93" s="79"/>
      <c r="BE93" s="79"/>
      <c r="BF93" s="79"/>
      <c r="BG93" s="81"/>
      <c r="BH93" s="81"/>
      <c r="BI93" s="79"/>
      <c r="BJ93" s="79"/>
      <c r="BK93" s="79"/>
      <c r="BL93" s="79"/>
      <c r="BM93" s="79"/>
      <c r="BN93" s="79"/>
      <c r="BO93" s="79"/>
      <c r="BP93" s="79"/>
      <c r="BQ93" s="79"/>
      <c r="BR93" s="79"/>
      <c r="BS93" s="79"/>
      <c r="BT93" s="79"/>
      <c r="BU93" s="79"/>
      <c r="BV93" s="79"/>
      <c r="BW93" s="79"/>
      <c r="BX93" s="79"/>
      <c r="BY93" s="79"/>
      <c r="BZ93" s="79"/>
      <c r="CA93" s="79"/>
      <c r="CB93" s="81"/>
      <c r="CC93" s="81"/>
      <c r="CD93" s="81"/>
      <c r="CE93" s="82"/>
      <c r="CF93" s="68" t="str">
        <f t="shared" si="35"/>
        <v/>
      </c>
      <c r="CG93" s="68" t="str">
        <f t="shared" si="36"/>
        <v/>
      </c>
      <c r="CH93" s="37">
        <v>0</v>
      </c>
      <c r="CI93" s="38">
        <v>-3</v>
      </c>
      <c r="CJ93" s="38">
        <v>-2</v>
      </c>
      <c r="CK93" s="38">
        <v>2</v>
      </c>
      <c r="CL93" s="38">
        <v>3</v>
      </c>
      <c r="CM93" s="39" t="str">
        <f t="shared" si="45"/>
        <v/>
      </c>
      <c r="CN93" s="40" t="str">
        <f t="shared" si="46"/>
        <v/>
      </c>
      <c r="CO93" s="39" t="str">
        <f t="shared" si="47"/>
        <v/>
      </c>
      <c r="CP93" s="40" t="str">
        <f t="shared" si="48"/>
        <v/>
      </c>
      <c r="CQ93" s="64"/>
    </row>
    <row r="94" spans="1:95" s="1" customFormat="1" hidden="1" x14ac:dyDescent="0.25">
      <c r="A94" s="21">
        <v>79</v>
      </c>
      <c r="B94" s="33"/>
      <c r="C94" s="105"/>
      <c r="D94" s="105"/>
      <c r="E94" s="105"/>
      <c r="F94" s="22"/>
      <c r="G94" s="41"/>
      <c r="H94" s="23"/>
      <c r="I94" s="34"/>
      <c r="J94" s="25" t="str">
        <f t="shared" si="30"/>
        <v/>
      </c>
      <c r="K94" s="65"/>
      <c r="L94" s="35"/>
      <c r="M94" s="36"/>
      <c r="N94" s="36"/>
      <c r="O94" s="34"/>
      <c r="P94" s="28">
        <f t="shared" si="37"/>
        <v>1000</v>
      </c>
      <c r="Q94" s="29">
        <f t="shared" si="38"/>
        <v>1000</v>
      </c>
      <c r="R94" s="28">
        <f t="shared" si="39"/>
        <v>1000</v>
      </c>
      <c r="S94" s="24">
        <f t="shared" si="40"/>
        <v>1000</v>
      </c>
      <c r="T94" s="24">
        <f t="shared" si="41"/>
        <v>1000</v>
      </c>
      <c r="U94" s="24">
        <f t="shared" si="42"/>
        <v>1000</v>
      </c>
      <c r="V94" s="24">
        <f t="shared" si="43"/>
        <v>1000</v>
      </c>
      <c r="W94" s="24">
        <f t="shared" si="44"/>
        <v>1000</v>
      </c>
      <c r="X94" s="30" t="str">
        <f t="shared" si="31"/>
        <v/>
      </c>
      <c r="Y94" s="25" t="str">
        <f t="shared" si="32"/>
        <v/>
      </c>
      <c r="Z94" s="24" t="str">
        <f t="shared" si="33"/>
        <v/>
      </c>
      <c r="AA94" s="31" t="str">
        <f t="shared" si="34"/>
        <v/>
      </c>
      <c r="AB94" s="77"/>
      <c r="AC94" s="78"/>
      <c r="AD94" s="79"/>
      <c r="AE94" s="79"/>
      <c r="AF94" s="79"/>
      <c r="AG94" s="79"/>
      <c r="AH94" s="79"/>
      <c r="AI94" s="79"/>
      <c r="AJ94" s="79"/>
      <c r="AK94" s="79"/>
      <c r="AL94" s="79"/>
      <c r="AM94" s="79"/>
      <c r="AN94" s="79"/>
      <c r="AO94" s="79"/>
      <c r="AP94" s="79"/>
      <c r="AQ94" s="79"/>
      <c r="AR94" s="79"/>
      <c r="AS94" s="79"/>
      <c r="AT94" s="79"/>
      <c r="AU94" s="79"/>
      <c r="AV94" s="79"/>
      <c r="AW94" s="79"/>
      <c r="AX94" s="79"/>
      <c r="AY94" s="79"/>
      <c r="AZ94" s="79"/>
      <c r="BA94" s="79"/>
      <c r="BB94" s="79"/>
      <c r="BC94" s="79"/>
      <c r="BD94" s="79"/>
      <c r="BE94" s="79"/>
      <c r="BF94" s="79"/>
      <c r="BG94" s="81"/>
      <c r="BH94" s="81"/>
      <c r="BI94" s="79"/>
      <c r="BJ94" s="79"/>
      <c r="BK94" s="79"/>
      <c r="BL94" s="79"/>
      <c r="BM94" s="79"/>
      <c r="BN94" s="79"/>
      <c r="BO94" s="79"/>
      <c r="BP94" s="79"/>
      <c r="BQ94" s="79"/>
      <c r="BR94" s="79"/>
      <c r="BS94" s="79"/>
      <c r="BT94" s="79"/>
      <c r="BU94" s="79"/>
      <c r="BV94" s="79"/>
      <c r="BW94" s="79"/>
      <c r="BX94" s="79"/>
      <c r="BY94" s="79"/>
      <c r="BZ94" s="79"/>
      <c r="CA94" s="79"/>
      <c r="CB94" s="81"/>
      <c r="CC94" s="81"/>
      <c r="CD94" s="81"/>
      <c r="CE94" s="82"/>
      <c r="CF94" s="68" t="str">
        <f t="shared" si="35"/>
        <v/>
      </c>
      <c r="CG94" s="68" t="str">
        <f t="shared" si="36"/>
        <v/>
      </c>
      <c r="CH94" s="37">
        <v>0</v>
      </c>
      <c r="CI94" s="38">
        <v>-3</v>
      </c>
      <c r="CJ94" s="38">
        <v>-2</v>
      </c>
      <c r="CK94" s="38">
        <v>2</v>
      </c>
      <c r="CL94" s="38">
        <v>3</v>
      </c>
      <c r="CM94" s="39" t="str">
        <f t="shared" si="45"/>
        <v/>
      </c>
      <c r="CN94" s="40" t="str">
        <f t="shared" si="46"/>
        <v/>
      </c>
      <c r="CO94" s="39" t="str">
        <f t="shared" si="47"/>
        <v/>
      </c>
      <c r="CP94" s="40" t="str">
        <f t="shared" si="48"/>
        <v/>
      </c>
      <c r="CQ94" s="64"/>
    </row>
    <row r="95" spans="1:95" s="1" customFormat="1" hidden="1" x14ac:dyDescent="0.25">
      <c r="A95" s="21">
        <v>80</v>
      </c>
      <c r="B95" s="33"/>
      <c r="C95" s="107"/>
      <c r="D95" s="107"/>
      <c r="E95" s="107"/>
      <c r="F95" s="42"/>
      <c r="G95" s="41"/>
      <c r="H95" s="23"/>
      <c r="I95" s="34"/>
      <c r="J95" s="25" t="str">
        <f t="shared" si="30"/>
        <v/>
      </c>
      <c r="K95" s="65"/>
      <c r="L95" s="35"/>
      <c r="M95" s="36"/>
      <c r="N95" s="36"/>
      <c r="O95" s="41"/>
      <c r="P95" s="28">
        <f t="shared" si="37"/>
        <v>1000</v>
      </c>
      <c r="Q95" s="29">
        <f t="shared" si="38"/>
        <v>1000</v>
      </c>
      <c r="R95" s="28">
        <f t="shared" si="39"/>
        <v>1000</v>
      </c>
      <c r="S95" s="24">
        <f t="shared" si="40"/>
        <v>1000</v>
      </c>
      <c r="T95" s="24">
        <f t="shared" si="41"/>
        <v>1000</v>
      </c>
      <c r="U95" s="24">
        <f t="shared" si="42"/>
        <v>1000</v>
      </c>
      <c r="V95" s="24">
        <f t="shared" si="43"/>
        <v>1000</v>
      </c>
      <c r="W95" s="24">
        <f t="shared" si="44"/>
        <v>1000</v>
      </c>
      <c r="X95" s="30" t="str">
        <f t="shared" si="31"/>
        <v/>
      </c>
      <c r="Y95" s="25" t="str">
        <f t="shared" si="32"/>
        <v/>
      </c>
      <c r="Z95" s="24" t="str">
        <f t="shared" si="33"/>
        <v/>
      </c>
      <c r="AA95" s="31" t="str">
        <f t="shared" si="34"/>
        <v/>
      </c>
      <c r="AB95" s="77"/>
      <c r="AC95" s="78"/>
      <c r="AD95" s="79"/>
      <c r="AE95" s="79"/>
      <c r="AF95" s="79"/>
      <c r="AG95" s="79"/>
      <c r="AH95" s="79"/>
      <c r="AI95" s="79"/>
      <c r="AJ95" s="79"/>
      <c r="AK95" s="79"/>
      <c r="AL95" s="79"/>
      <c r="AM95" s="79"/>
      <c r="AN95" s="79"/>
      <c r="AO95" s="79"/>
      <c r="AP95" s="79"/>
      <c r="AQ95" s="79"/>
      <c r="AR95" s="79"/>
      <c r="AS95" s="79"/>
      <c r="AT95" s="79"/>
      <c r="AU95" s="79"/>
      <c r="AV95" s="79"/>
      <c r="AW95" s="79"/>
      <c r="AX95" s="79"/>
      <c r="AY95" s="79"/>
      <c r="AZ95" s="79"/>
      <c r="BA95" s="79"/>
      <c r="BB95" s="79"/>
      <c r="BC95" s="79"/>
      <c r="BD95" s="79"/>
      <c r="BE95" s="79"/>
      <c r="BF95" s="79"/>
      <c r="BG95" s="81"/>
      <c r="BH95" s="81"/>
      <c r="BI95" s="79"/>
      <c r="BJ95" s="79"/>
      <c r="BK95" s="79"/>
      <c r="BL95" s="79"/>
      <c r="BM95" s="79"/>
      <c r="BN95" s="79"/>
      <c r="BO95" s="79"/>
      <c r="BP95" s="79"/>
      <c r="BQ95" s="79"/>
      <c r="BR95" s="79"/>
      <c r="BS95" s="79"/>
      <c r="BT95" s="79"/>
      <c r="BU95" s="79"/>
      <c r="BV95" s="79"/>
      <c r="BW95" s="79"/>
      <c r="BX95" s="79"/>
      <c r="BY95" s="79"/>
      <c r="BZ95" s="79"/>
      <c r="CA95" s="79"/>
      <c r="CB95" s="81"/>
      <c r="CC95" s="81"/>
      <c r="CD95" s="81"/>
      <c r="CE95" s="82"/>
      <c r="CF95" s="68" t="str">
        <f t="shared" si="35"/>
        <v/>
      </c>
      <c r="CG95" s="68" t="str">
        <f t="shared" si="36"/>
        <v/>
      </c>
      <c r="CH95" s="37">
        <v>0</v>
      </c>
      <c r="CI95" s="38">
        <v>-3</v>
      </c>
      <c r="CJ95" s="38">
        <v>-2</v>
      </c>
      <c r="CK95" s="38">
        <v>2</v>
      </c>
      <c r="CL95" s="38">
        <v>3</v>
      </c>
      <c r="CM95" s="39" t="str">
        <f t="shared" si="45"/>
        <v/>
      </c>
      <c r="CN95" s="40" t="str">
        <f t="shared" si="46"/>
        <v/>
      </c>
      <c r="CO95" s="39" t="str">
        <f t="shared" si="47"/>
        <v/>
      </c>
      <c r="CP95" s="40" t="str">
        <f t="shared" si="48"/>
        <v/>
      </c>
      <c r="CQ95" s="64"/>
    </row>
    <row r="96" spans="1:95" s="1" customFormat="1" hidden="1" x14ac:dyDescent="0.25">
      <c r="A96" s="21">
        <v>81</v>
      </c>
      <c r="B96" s="32"/>
      <c r="C96" s="108"/>
      <c r="D96" s="108"/>
      <c r="E96" s="108"/>
      <c r="F96" s="42"/>
      <c r="G96" s="41"/>
      <c r="H96" s="23"/>
      <c r="I96" s="34"/>
      <c r="J96" s="25" t="str">
        <f t="shared" si="30"/>
        <v/>
      </c>
      <c r="K96" s="65"/>
      <c r="L96" s="35"/>
      <c r="M96" s="36"/>
      <c r="N96" s="36"/>
      <c r="O96" s="41"/>
      <c r="P96" s="28">
        <f t="shared" si="37"/>
        <v>1000</v>
      </c>
      <c r="Q96" s="29">
        <f t="shared" si="38"/>
        <v>1000</v>
      </c>
      <c r="R96" s="28">
        <f t="shared" si="39"/>
        <v>1000</v>
      </c>
      <c r="S96" s="24">
        <f t="shared" si="40"/>
        <v>1000</v>
      </c>
      <c r="T96" s="24">
        <f t="shared" si="41"/>
        <v>1000</v>
      </c>
      <c r="U96" s="24">
        <f t="shared" si="42"/>
        <v>1000</v>
      </c>
      <c r="V96" s="24">
        <f t="shared" si="43"/>
        <v>1000</v>
      </c>
      <c r="W96" s="24">
        <f t="shared" si="44"/>
        <v>1000</v>
      </c>
      <c r="X96" s="30" t="str">
        <f t="shared" si="31"/>
        <v/>
      </c>
      <c r="Y96" s="25" t="str">
        <f t="shared" si="32"/>
        <v/>
      </c>
      <c r="Z96" s="24" t="str">
        <f t="shared" si="33"/>
        <v/>
      </c>
      <c r="AA96" s="31" t="str">
        <f t="shared" si="34"/>
        <v/>
      </c>
      <c r="AB96" s="77"/>
      <c r="AC96" s="78"/>
      <c r="AD96" s="79"/>
      <c r="AE96" s="79"/>
      <c r="AF96" s="79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9"/>
      <c r="AS96" s="79"/>
      <c r="AT96" s="79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81"/>
      <c r="BH96" s="81"/>
      <c r="BI96" s="79"/>
      <c r="BJ96" s="79"/>
      <c r="BK96" s="79"/>
      <c r="BL96" s="79"/>
      <c r="BM96" s="79"/>
      <c r="BN96" s="79"/>
      <c r="BO96" s="79"/>
      <c r="BP96" s="79"/>
      <c r="BQ96" s="79"/>
      <c r="BR96" s="79"/>
      <c r="BS96" s="79"/>
      <c r="BT96" s="79"/>
      <c r="BU96" s="79"/>
      <c r="BV96" s="79"/>
      <c r="BW96" s="79"/>
      <c r="BX96" s="79"/>
      <c r="BY96" s="79"/>
      <c r="BZ96" s="79"/>
      <c r="CA96" s="79"/>
      <c r="CB96" s="81"/>
      <c r="CC96" s="81"/>
      <c r="CD96" s="81"/>
      <c r="CE96" s="82"/>
      <c r="CF96" s="68" t="str">
        <f t="shared" si="35"/>
        <v/>
      </c>
      <c r="CG96" s="68" t="str">
        <f t="shared" si="36"/>
        <v/>
      </c>
      <c r="CH96" s="37">
        <v>0</v>
      </c>
      <c r="CI96" s="38">
        <v>-3</v>
      </c>
      <c r="CJ96" s="38">
        <v>-2</v>
      </c>
      <c r="CK96" s="38">
        <v>2</v>
      </c>
      <c r="CL96" s="38">
        <v>3</v>
      </c>
      <c r="CM96" s="39" t="str">
        <f t="shared" si="45"/>
        <v/>
      </c>
      <c r="CN96" s="40" t="str">
        <f t="shared" si="46"/>
        <v/>
      </c>
      <c r="CO96" s="39" t="str">
        <f t="shared" si="47"/>
        <v/>
      </c>
      <c r="CP96" s="40" t="str">
        <f t="shared" si="48"/>
        <v/>
      </c>
      <c r="CQ96" s="64"/>
    </row>
    <row r="97" spans="1:95" s="1" customFormat="1" hidden="1" x14ac:dyDescent="0.25">
      <c r="A97" s="21">
        <v>82</v>
      </c>
      <c r="B97" s="32"/>
      <c r="C97" s="108"/>
      <c r="D97" s="108"/>
      <c r="E97" s="108"/>
      <c r="F97" s="42"/>
      <c r="G97" s="41"/>
      <c r="H97" s="23"/>
      <c r="I97" s="34"/>
      <c r="J97" s="25" t="str">
        <f t="shared" si="30"/>
        <v/>
      </c>
      <c r="K97" s="65"/>
      <c r="L97" s="35"/>
      <c r="M97" s="36"/>
      <c r="N97" s="36"/>
      <c r="O97" s="41"/>
      <c r="P97" s="28">
        <f t="shared" si="37"/>
        <v>1000</v>
      </c>
      <c r="Q97" s="29">
        <f t="shared" si="38"/>
        <v>1000</v>
      </c>
      <c r="R97" s="28">
        <f t="shared" si="39"/>
        <v>1000</v>
      </c>
      <c r="S97" s="24">
        <f t="shared" si="40"/>
        <v>1000</v>
      </c>
      <c r="T97" s="24">
        <f t="shared" si="41"/>
        <v>1000</v>
      </c>
      <c r="U97" s="24">
        <f t="shared" si="42"/>
        <v>1000</v>
      </c>
      <c r="V97" s="24">
        <f t="shared" si="43"/>
        <v>1000</v>
      </c>
      <c r="W97" s="24">
        <f t="shared" si="44"/>
        <v>1000</v>
      </c>
      <c r="X97" s="30" t="str">
        <f t="shared" si="31"/>
        <v/>
      </c>
      <c r="Y97" s="25" t="str">
        <f t="shared" si="32"/>
        <v/>
      </c>
      <c r="Z97" s="24" t="str">
        <f t="shared" si="33"/>
        <v/>
      </c>
      <c r="AA97" s="31" t="str">
        <f t="shared" si="34"/>
        <v/>
      </c>
      <c r="AB97" s="77"/>
      <c r="AC97" s="78"/>
      <c r="AD97" s="79"/>
      <c r="AE97" s="79"/>
      <c r="AF97" s="79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9"/>
      <c r="AS97" s="79"/>
      <c r="AT97" s="79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81"/>
      <c r="BH97" s="81"/>
      <c r="BI97" s="79"/>
      <c r="BJ97" s="79"/>
      <c r="BK97" s="79"/>
      <c r="BL97" s="79"/>
      <c r="BM97" s="79"/>
      <c r="BN97" s="79"/>
      <c r="BO97" s="79"/>
      <c r="BP97" s="79"/>
      <c r="BQ97" s="79"/>
      <c r="BR97" s="79"/>
      <c r="BS97" s="79"/>
      <c r="BT97" s="79"/>
      <c r="BU97" s="79"/>
      <c r="BV97" s="79"/>
      <c r="BW97" s="79"/>
      <c r="BX97" s="79"/>
      <c r="BY97" s="79"/>
      <c r="BZ97" s="79"/>
      <c r="CA97" s="79"/>
      <c r="CB97" s="81"/>
      <c r="CC97" s="81"/>
      <c r="CD97" s="81"/>
      <c r="CE97" s="82"/>
      <c r="CF97" s="68" t="str">
        <f t="shared" si="35"/>
        <v/>
      </c>
      <c r="CG97" s="68" t="str">
        <f t="shared" si="36"/>
        <v/>
      </c>
      <c r="CH97" s="37">
        <v>0</v>
      </c>
      <c r="CI97" s="38">
        <v>-3</v>
      </c>
      <c r="CJ97" s="38">
        <v>-2</v>
      </c>
      <c r="CK97" s="38">
        <v>2</v>
      </c>
      <c r="CL97" s="38">
        <v>3</v>
      </c>
      <c r="CM97" s="39" t="str">
        <f t="shared" si="45"/>
        <v/>
      </c>
      <c r="CN97" s="40" t="str">
        <f t="shared" si="46"/>
        <v/>
      </c>
      <c r="CO97" s="39" t="str">
        <f t="shared" si="47"/>
        <v/>
      </c>
      <c r="CP97" s="40" t="str">
        <f t="shared" si="48"/>
        <v/>
      </c>
      <c r="CQ97" s="64"/>
    </row>
    <row r="98" spans="1:95" s="1" customFormat="1" hidden="1" x14ac:dyDescent="0.25">
      <c r="A98" s="21">
        <v>83</v>
      </c>
      <c r="B98" s="33"/>
      <c r="C98" s="107"/>
      <c r="D98" s="107"/>
      <c r="E98" s="107"/>
      <c r="F98" s="42"/>
      <c r="G98" s="41"/>
      <c r="H98" s="23"/>
      <c r="I98" s="34"/>
      <c r="J98" s="25" t="str">
        <f t="shared" si="30"/>
        <v/>
      </c>
      <c r="K98" s="65"/>
      <c r="L98" s="35"/>
      <c r="M98" s="36"/>
      <c r="N98" s="36"/>
      <c r="O98" s="41"/>
      <c r="P98" s="28">
        <f t="shared" si="37"/>
        <v>1000</v>
      </c>
      <c r="Q98" s="29">
        <f t="shared" si="38"/>
        <v>1000</v>
      </c>
      <c r="R98" s="28">
        <f t="shared" si="39"/>
        <v>1000</v>
      </c>
      <c r="S98" s="24">
        <f t="shared" si="40"/>
        <v>1000</v>
      </c>
      <c r="T98" s="24">
        <f t="shared" si="41"/>
        <v>1000</v>
      </c>
      <c r="U98" s="24">
        <f t="shared" si="42"/>
        <v>1000</v>
      </c>
      <c r="V98" s="24">
        <f t="shared" si="43"/>
        <v>1000</v>
      </c>
      <c r="W98" s="24">
        <f t="shared" si="44"/>
        <v>1000</v>
      </c>
      <c r="X98" s="30" t="str">
        <f t="shared" si="31"/>
        <v/>
      </c>
      <c r="Y98" s="25" t="str">
        <f t="shared" si="32"/>
        <v/>
      </c>
      <c r="Z98" s="24" t="str">
        <f t="shared" si="33"/>
        <v/>
      </c>
      <c r="AA98" s="31" t="str">
        <f t="shared" si="34"/>
        <v/>
      </c>
      <c r="AB98" s="77"/>
      <c r="AC98" s="78"/>
      <c r="AD98" s="79"/>
      <c r="AE98" s="79"/>
      <c r="AF98" s="79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9"/>
      <c r="AS98" s="79"/>
      <c r="AT98" s="79"/>
      <c r="AU98" s="79"/>
      <c r="AV98" s="79"/>
      <c r="AW98" s="79"/>
      <c r="AX98" s="79"/>
      <c r="AY98" s="79"/>
      <c r="AZ98" s="79"/>
      <c r="BA98" s="79"/>
      <c r="BB98" s="79"/>
      <c r="BC98" s="79"/>
      <c r="BD98" s="79"/>
      <c r="BE98" s="79"/>
      <c r="BF98" s="79"/>
      <c r="BG98" s="81"/>
      <c r="BH98" s="81"/>
      <c r="BI98" s="79"/>
      <c r="BJ98" s="79"/>
      <c r="BK98" s="79"/>
      <c r="BL98" s="79"/>
      <c r="BM98" s="79"/>
      <c r="BN98" s="79"/>
      <c r="BO98" s="79"/>
      <c r="BP98" s="79"/>
      <c r="BQ98" s="79"/>
      <c r="BR98" s="79"/>
      <c r="BS98" s="79"/>
      <c r="BT98" s="79"/>
      <c r="BU98" s="79"/>
      <c r="BV98" s="79"/>
      <c r="BW98" s="79"/>
      <c r="BX98" s="79"/>
      <c r="BY98" s="79"/>
      <c r="BZ98" s="79"/>
      <c r="CA98" s="79"/>
      <c r="CB98" s="81"/>
      <c r="CC98" s="81"/>
      <c r="CD98" s="81"/>
      <c r="CE98" s="82"/>
      <c r="CF98" s="68" t="str">
        <f t="shared" si="35"/>
        <v/>
      </c>
      <c r="CG98" s="68" t="str">
        <f t="shared" si="36"/>
        <v/>
      </c>
      <c r="CH98" s="37">
        <v>0</v>
      </c>
      <c r="CI98" s="38">
        <v>-3</v>
      </c>
      <c r="CJ98" s="38">
        <v>-2</v>
      </c>
      <c r="CK98" s="38">
        <v>2</v>
      </c>
      <c r="CL98" s="38">
        <v>3</v>
      </c>
      <c r="CM98" s="39" t="str">
        <f t="shared" si="45"/>
        <v/>
      </c>
      <c r="CN98" s="40" t="str">
        <f t="shared" si="46"/>
        <v/>
      </c>
      <c r="CO98" s="39" t="str">
        <f t="shared" si="47"/>
        <v/>
      </c>
      <c r="CP98" s="40" t="str">
        <f t="shared" si="48"/>
        <v/>
      </c>
      <c r="CQ98" s="64"/>
    </row>
    <row r="99" spans="1:95" s="1" customFormat="1" hidden="1" x14ac:dyDescent="0.25">
      <c r="A99" s="21">
        <v>84</v>
      </c>
      <c r="B99" s="33"/>
      <c r="C99" s="107"/>
      <c r="D99" s="107"/>
      <c r="E99" s="107"/>
      <c r="F99" s="42"/>
      <c r="G99" s="41"/>
      <c r="H99" s="23"/>
      <c r="I99" s="34"/>
      <c r="J99" s="25" t="str">
        <f t="shared" si="30"/>
        <v/>
      </c>
      <c r="K99" s="65"/>
      <c r="L99" s="35"/>
      <c r="M99" s="36"/>
      <c r="N99" s="36"/>
      <c r="O99" s="41"/>
      <c r="P99" s="28">
        <f t="shared" si="37"/>
        <v>1000</v>
      </c>
      <c r="Q99" s="29">
        <f t="shared" si="38"/>
        <v>1000</v>
      </c>
      <c r="R99" s="28">
        <f t="shared" si="39"/>
        <v>1000</v>
      </c>
      <c r="S99" s="24">
        <f t="shared" si="40"/>
        <v>1000</v>
      </c>
      <c r="T99" s="24">
        <f t="shared" si="41"/>
        <v>1000</v>
      </c>
      <c r="U99" s="24">
        <f t="shared" si="42"/>
        <v>1000</v>
      </c>
      <c r="V99" s="24">
        <f t="shared" si="43"/>
        <v>1000</v>
      </c>
      <c r="W99" s="24">
        <f t="shared" si="44"/>
        <v>1000</v>
      </c>
      <c r="X99" s="30" t="str">
        <f t="shared" si="31"/>
        <v/>
      </c>
      <c r="Y99" s="25" t="str">
        <f t="shared" si="32"/>
        <v/>
      </c>
      <c r="Z99" s="24" t="str">
        <f t="shared" si="33"/>
        <v/>
      </c>
      <c r="AA99" s="31" t="str">
        <f t="shared" si="34"/>
        <v/>
      </c>
      <c r="AB99" s="77"/>
      <c r="AC99" s="78"/>
      <c r="AD99" s="79"/>
      <c r="AE99" s="79"/>
      <c r="AF99" s="79"/>
      <c r="AG99" s="79"/>
      <c r="AH99" s="79"/>
      <c r="AI99" s="79"/>
      <c r="AJ99" s="79"/>
      <c r="AK99" s="79"/>
      <c r="AL99" s="79"/>
      <c r="AM99" s="79"/>
      <c r="AN99" s="79"/>
      <c r="AO99" s="79"/>
      <c r="AP99" s="79"/>
      <c r="AQ99" s="79"/>
      <c r="AR99" s="79"/>
      <c r="AS99" s="79"/>
      <c r="AT99" s="79"/>
      <c r="AU99" s="79"/>
      <c r="AV99" s="79"/>
      <c r="AW99" s="79"/>
      <c r="AX99" s="79"/>
      <c r="AY99" s="79"/>
      <c r="AZ99" s="79"/>
      <c r="BA99" s="79"/>
      <c r="BB99" s="79"/>
      <c r="BC99" s="79"/>
      <c r="BD99" s="79"/>
      <c r="BE99" s="79"/>
      <c r="BF99" s="79"/>
      <c r="BG99" s="81"/>
      <c r="BH99" s="81"/>
      <c r="BI99" s="79"/>
      <c r="BJ99" s="79"/>
      <c r="BK99" s="79"/>
      <c r="BL99" s="79"/>
      <c r="BM99" s="79"/>
      <c r="BN99" s="79"/>
      <c r="BO99" s="79"/>
      <c r="BP99" s="79"/>
      <c r="BQ99" s="79"/>
      <c r="BR99" s="79"/>
      <c r="BS99" s="79"/>
      <c r="BT99" s="79"/>
      <c r="BU99" s="79"/>
      <c r="BV99" s="79"/>
      <c r="BW99" s="79"/>
      <c r="BX99" s="79"/>
      <c r="BY99" s="79"/>
      <c r="BZ99" s="79"/>
      <c r="CA99" s="79"/>
      <c r="CB99" s="81"/>
      <c r="CC99" s="81"/>
      <c r="CD99" s="81"/>
      <c r="CE99" s="82"/>
      <c r="CF99" s="68" t="str">
        <f t="shared" si="35"/>
        <v/>
      </c>
      <c r="CG99" s="68" t="str">
        <f t="shared" si="36"/>
        <v/>
      </c>
      <c r="CH99" s="37">
        <v>0</v>
      </c>
      <c r="CI99" s="38">
        <v>-3</v>
      </c>
      <c r="CJ99" s="38">
        <v>-2</v>
      </c>
      <c r="CK99" s="38">
        <v>2</v>
      </c>
      <c r="CL99" s="38">
        <v>3</v>
      </c>
      <c r="CM99" s="39" t="str">
        <f t="shared" si="45"/>
        <v/>
      </c>
      <c r="CN99" s="40" t="str">
        <f t="shared" si="46"/>
        <v/>
      </c>
      <c r="CO99" s="39" t="str">
        <f t="shared" si="47"/>
        <v/>
      </c>
      <c r="CP99" s="40" t="str">
        <f t="shared" si="48"/>
        <v/>
      </c>
      <c r="CQ99" s="64"/>
    </row>
    <row r="100" spans="1:95" s="1" customFormat="1" hidden="1" x14ac:dyDescent="0.25">
      <c r="A100" s="21">
        <v>85</v>
      </c>
      <c r="B100" s="33"/>
      <c r="C100" s="107"/>
      <c r="D100" s="107"/>
      <c r="E100" s="107"/>
      <c r="F100" s="42"/>
      <c r="G100" s="41"/>
      <c r="H100" s="23"/>
      <c r="I100" s="34"/>
      <c r="J100" s="25" t="str">
        <f t="shared" si="30"/>
        <v/>
      </c>
      <c r="K100" s="65"/>
      <c r="L100" s="35"/>
      <c r="M100" s="36"/>
      <c r="N100" s="36"/>
      <c r="O100" s="41"/>
      <c r="P100" s="28">
        <f t="shared" si="37"/>
        <v>1000</v>
      </c>
      <c r="Q100" s="29">
        <f t="shared" si="38"/>
        <v>1000</v>
      </c>
      <c r="R100" s="28">
        <f t="shared" si="39"/>
        <v>1000</v>
      </c>
      <c r="S100" s="24">
        <f t="shared" si="40"/>
        <v>1000</v>
      </c>
      <c r="T100" s="24">
        <f t="shared" si="41"/>
        <v>1000</v>
      </c>
      <c r="U100" s="24">
        <f t="shared" si="42"/>
        <v>1000</v>
      </c>
      <c r="V100" s="24">
        <f t="shared" si="43"/>
        <v>1000</v>
      </c>
      <c r="W100" s="24">
        <f t="shared" si="44"/>
        <v>1000</v>
      </c>
      <c r="X100" s="30" t="str">
        <f t="shared" si="31"/>
        <v/>
      </c>
      <c r="Y100" s="25" t="str">
        <f t="shared" si="32"/>
        <v/>
      </c>
      <c r="Z100" s="24" t="str">
        <f t="shared" si="33"/>
        <v/>
      </c>
      <c r="AA100" s="31" t="str">
        <f t="shared" si="34"/>
        <v/>
      </c>
      <c r="AB100" s="77"/>
      <c r="AC100" s="78"/>
      <c r="AD100" s="79"/>
      <c r="AE100" s="79"/>
      <c r="AF100" s="79"/>
      <c r="AG100" s="79"/>
      <c r="AH100" s="79"/>
      <c r="AI100" s="79"/>
      <c r="AJ100" s="79"/>
      <c r="AK100" s="79"/>
      <c r="AL100" s="79"/>
      <c r="AM100" s="79"/>
      <c r="AN100" s="79"/>
      <c r="AO100" s="79"/>
      <c r="AP100" s="79"/>
      <c r="AQ100" s="79"/>
      <c r="AR100" s="79"/>
      <c r="AS100" s="79"/>
      <c r="AT100" s="79"/>
      <c r="AU100" s="79"/>
      <c r="AV100" s="79"/>
      <c r="AW100" s="79"/>
      <c r="AX100" s="79"/>
      <c r="AY100" s="79"/>
      <c r="AZ100" s="79"/>
      <c r="BA100" s="79"/>
      <c r="BB100" s="79"/>
      <c r="BC100" s="79"/>
      <c r="BD100" s="79"/>
      <c r="BE100" s="79"/>
      <c r="BF100" s="79"/>
      <c r="BG100" s="81"/>
      <c r="BH100" s="81"/>
      <c r="BI100" s="79"/>
      <c r="BJ100" s="79"/>
      <c r="BK100" s="79"/>
      <c r="BL100" s="79"/>
      <c r="BM100" s="79"/>
      <c r="BN100" s="79"/>
      <c r="BO100" s="79"/>
      <c r="BP100" s="79"/>
      <c r="BQ100" s="79"/>
      <c r="BR100" s="79"/>
      <c r="BS100" s="79"/>
      <c r="BT100" s="79"/>
      <c r="BU100" s="79"/>
      <c r="BV100" s="79"/>
      <c r="BW100" s="79"/>
      <c r="BX100" s="79"/>
      <c r="BY100" s="79"/>
      <c r="BZ100" s="79"/>
      <c r="CA100" s="79"/>
      <c r="CB100" s="81"/>
      <c r="CC100" s="81"/>
      <c r="CD100" s="81"/>
      <c r="CE100" s="82"/>
      <c r="CF100" s="68" t="str">
        <f t="shared" si="35"/>
        <v/>
      </c>
      <c r="CG100" s="68" t="str">
        <f t="shared" si="36"/>
        <v/>
      </c>
      <c r="CH100" s="37">
        <v>0</v>
      </c>
      <c r="CI100" s="38">
        <v>-3</v>
      </c>
      <c r="CJ100" s="38">
        <v>-2</v>
      </c>
      <c r="CK100" s="38">
        <v>2</v>
      </c>
      <c r="CL100" s="38">
        <v>3</v>
      </c>
      <c r="CM100" s="39" t="str">
        <f t="shared" si="45"/>
        <v/>
      </c>
      <c r="CN100" s="40" t="str">
        <f t="shared" si="46"/>
        <v/>
      </c>
      <c r="CO100" s="39" t="str">
        <f t="shared" si="47"/>
        <v/>
      </c>
      <c r="CP100" s="40" t="str">
        <f t="shared" si="48"/>
        <v/>
      </c>
      <c r="CQ100" s="64"/>
    </row>
    <row r="101" spans="1:95" s="1" customFormat="1" hidden="1" x14ac:dyDescent="0.25">
      <c r="A101" s="21">
        <v>86</v>
      </c>
      <c r="B101" s="33"/>
      <c r="C101" s="107"/>
      <c r="D101" s="107"/>
      <c r="E101" s="107"/>
      <c r="F101" s="42"/>
      <c r="G101" s="41"/>
      <c r="H101" s="23"/>
      <c r="I101" s="34"/>
      <c r="J101" s="25" t="str">
        <f t="shared" si="30"/>
        <v/>
      </c>
      <c r="K101" s="65"/>
      <c r="L101" s="35"/>
      <c r="M101" s="36"/>
      <c r="N101" s="36"/>
      <c r="O101" s="41"/>
      <c r="P101" s="28">
        <f t="shared" si="37"/>
        <v>1000</v>
      </c>
      <c r="Q101" s="29">
        <f t="shared" si="38"/>
        <v>1000</v>
      </c>
      <c r="R101" s="28">
        <f t="shared" si="39"/>
        <v>1000</v>
      </c>
      <c r="S101" s="24">
        <f t="shared" si="40"/>
        <v>1000</v>
      </c>
      <c r="T101" s="24">
        <f t="shared" si="41"/>
        <v>1000</v>
      </c>
      <c r="U101" s="24">
        <f t="shared" si="42"/>
        <v>1000</v>
      </c>
      <c r="V101" s="24">
        <f t="shared" si="43"/>
        <v>1000</v>
      </c>
      <c r="W101" s="24">
        <f t="shared" si="44"/>
        <v>1000</v>
      </c>
      <c r="X101" s="30" t="str">
        <f t="shared" si="31"/>
        <v/>
      </c>
      <c r="Y101" s="25" t="str">
        <f t="shared" si="32"/>
        <v/>
      </c>
      <c r="Z101" s="24" t="str">
        <f t="shared" si="33"/>
        <v/>
      </c>
      <c r="AA101" s="31" t="str">
        <f t="shared" si="34"/>
        <v/>
      </c>
      <c r="AB101" s="77"/>
      <c r="AC101" s="78"/>
      <c r="AD101" s="79"/>
      <c r="AE101" s="79"/>
      <c r="AF101" s="79"/>
      <c r="AG101" s="79"/>
      <c r="AH101" s="79"/>
      <c r="AI101" s="79"/>
      <c r="AJ101" s="79"/>
      <c r="AK101" s="79"/>
      <c r="AL101" s="79"/>
      <c r="AM101" s="79"/>
      <c r="AN101" s="79"/>
      <c r="AO101" s="79"/>
      <c r="AP101" s="79"/>
      <c r="AQ101" s="79"/>
      <c r="AR101" s="79"/>
      <c r="AS101" s="79"/>
      <c r="AT101" s="79"/>
      <c r="AU101" s="79"/>
      <c r="AV101" s="79"/>
      <c r="AW101" s="79"/>
      <c r="AX101" s="79"/>
      <c r="AY101" s="79"/>
      <c r="AZ101" s="79"/>
      <c r="BA101" s="79"/>
      <c r="BB101" s="79"/>
      <c r="BC101" s="79"/>
      <c r="BD101" s="79"/>
      <c r="BE101" s="79"/>
      <c r="BF101" s="79"/>
      <c r="BG101" s="81"/>
      <c r="BH101" s="81"/>
      <c r="BI101" s="79"/>
      <c r="BJ101" s="79"/>
      <c r="BK101" s="79"/>
      <c r="BL101" s="79"/>
      <c r="BM101" s="79"/>
      <c r="BN101" s="79"/>
      <c r="BO101" s="79"/>
      <c r="BP101" s="79"/>
      <c r="BQ101" s="79"/>
      <c r="BR101" s="79"/>
      <c r="BS101" s="79"/>
      <c r="BT101" s="79"/>
      <c r="BU101" s="79"/>
      <c r="BV101" s="79"/>
      <c r="BW101" s="79"/>
      <c r="BX101" s="79"/>
      <c r="BY101" s="79"/>
      <c r="BZ101" s="79"/>
      <c r="CA101" s="79"/>
      <c r="CB101" s="81"/>
      <c r="CC101" s="81"/>
      <c r="CD101" s="81"/>
      <c r="CE101" s="82"/>
      <c r="CF101" s="68" t="str">
        <f t="shared" si="35"/>
        <v/>
      </c>
      <c r="CG101" s="68" t="str">
        <f t="shared" si="36"/>
        <v/>
      </c>
      <c r="CH101" s="37">
        <v>0</v>
      </c>
      <c r="CI101" s="38">
        <v>-3</v>
      </c>
      <c r="CJ101" s="38">
        <v>-2</v>
      </c>
      <c r="CK101" s="38">
        <v>2</v>
      </c>
      <c r="CL101" s="38">
        <v>3</v>
      </c>
      <c r="CM101" s="39" t="str">
        <f t="shared" si="45"/>
        <v/>
      </c>
      <c r="CN101" s="40" t="str">
        <f t="shared" si="46"/>
        <v/>
      </c>
      <c r="CO101" s="39" t="str">
        <f t="shared" si="47"/>
        <v/>
      </c>
      <c r="CP101" s="40" t="str">
        <f t="shared" si="48"/>
        <v/>
      </c>
      <c r="CQ101" s="64"/>
    </row>
    <row r="102" spans="1:95" s="1" customFormat="1" hidden="1" x14ac:dyDescent="0.25">
      <c r="A102" s="21">
        <v>87</v>
      </c>
      <c r="B102" s="33"/>
      <c r="C102" s="107"/>
      <c r="D102" s="107"/>
      <c r="E102" s="107"/>
      <c r="F102" s="42"/>
      <c r="G102" s="41"/>
      <c r="H102" s="23"/>
      <c r="I102" s="34"/>
      <c r="J102" s="25" t="str">
        <f t="shared" si="30"/>
        <v/>
      </c>
      <c r="K102" s="65"/>
      <c r="L102" s="35"/>
      <c r="M102" s="36"/>
      <c r="N102" s="36"/>
      <c r="O102" s="41"/>
      <c r="P102" s="28">
        <f t="shared" si="37"/>
        <v>1000</v>
      </c>
      <c r="Q102" s="29">
        <f t="shared" si="38"/>
        <v>1000</v>
      </c>
      <c r="R102" s="28">
        <f t="shared" si="39"/>
        <v>1000</v>
      </c>
      <c r="S102" s="24">
        <f t="shared" si="40"/>
        <v>1000</v>
      </c>
      <c r="T102" s="24">
        <f t="shared" si="41"/>
        <v>1000</v>
      </c>
      <c r="U102" s="24">
        <f t="shared" si="42"/>
        <v>1000</v>
      </c>
      <c r="V102" s="24">
        <f t="shared" si="43"/>
        <v>1000</v>
      </c>
      <c r="W102" s="24">
        <f t="shared" si="44"/>
        <v>1000</v>
      </c>
      <c r="X102" s="30" t="str">
        <f t="shared" si="31"/>
        <v/>
      </c>
      <c r="Y102" s="25" t="str">
        <f t="shared" si="32"/>
        <v/>
      </c>
      <c r="Z102" s="24" t="str">
        <f t="shared" si="33"/>
        <v/>
      </c>
      <c r="AA102" s="31" t="str">
        <f t="shared" si="34"/>
        <v/>
      </c>
      <c r="AB102" s="77"/>
      <c r="AC102" s="78"/>
      <c r="AD102" s="79"/>
      <c r="AE102" s="79"/>
      <c r="AF102" s="79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9"/>
      <c r="AS102" s="79"/>
      <c r="AT102" s="79"/>
      <c r="AU102" s="79"/>
      <c r="AV102" s="79"/>
      <c r="AW102" s="79"/>
      <c r="AX102" s="79"/>
      <c r="AY102" s="79"/>
      <c r="AZ102" s="79"/>
      <c r="BA102" s="79"/>
      <c r="BB102" s="79"/>
      <c r="BC102" s="79"/>
      <c r="BD102" s="79"/>
      <c r="BE102" s="79"/>
      <c r="BF102" s="79"/>
      <c r="BG102" s="81"/>
      <c r="BH102" s="81"/>
      <c r="BI102" s="79"/>
      <c r="BJ102" s="79"/>
      <c r="BK102" s="79"/>
      <c r="BL102" s="79"/>
      <c r="BM102" s="79"/>
      <c r="BN102" s="79"/>
      <c r="BO102" s="79"/>
      <c r="BP102" s="79"/>
      <c r="BQ102" s="79"/>
      <c r="BR102" s="79"/>
      <c r="BS102" s="79"/>
      <c r="BT102" s="79"/>
      <c r="BU102" s="79"/>
      <c r="BV102" s="79"/>
      <c r="BW102" s="79"/>
      <c r="BX102" s="79"/>
      <c r="BY102" s="79"/>
      <c r="BZ102" s="79"/>
      <c r="CA102" s="79"/>
      <c r="CB102" s="81"/>
      <c r="CC102" s="81"/>
      <c r="CD102" s="81"/>
      <c r="CE102" s="82"/>
      <c r="CF102" s="68" t="str">
        <f t="shared" si="35"/>
        <v/>
      </c>
      <c r="CG102" s="68" t="str">
        <f t="shared" si="36"/>
        <v/>
      </c>
      <c r="CH102" s="37">
        <v>0</v>
      </c>
      <c r="CI102" s="38">
        <v>-3</v>
      </c>
      <c r="CJ102" s="38">
        <v>-2</v>
      </c>
      <c r="CK102" s="38">
        <v>2</v>
      </c>
      <c r="CL102" s="38">
        <v>3</v>
      </c>
      <c r="CM102" s="39" t="str">
        <f t="shared" si="45"/>
        <v/>
      </c>
      <c r="CN102" s="40" t="str">
        <f t="shared" si="46"/>
        <v/>
      </c>
      <c r="CO102" s="39" t="str">
        <f t="shared" si="47"/>
        <v/>
      </c>
      <c r="CP102" s="40" t="str">
        <f t="shared" si="48"/>
        <v/>
      </c>
      <c r="CQ102" s="64"/>
    </row>
    <row r="103" spans="1:95" s="1" customFormat="1" hidden="1" x14ac:dyDescent="0.25">
      <c r="A103" s="21">
        <v>88</v>
      </c>
      <c r="B103" s="33"/>
      <c r="C103" s="107"/>
      <c r="D103" s="107"/>
      <c r="E103" s="107"/>
      <c r="F103" s="42"/>
      <c r="G103" s="41"/>
      <c r="H103" s="23"/>
      <c r="I103" s="34"/>
      <c r="J103" s="25" t="str">
        <f t="shared" si="30"/>
        <v/>
      </c>
      <c r="K103" s="65"/>
      <c r="L103" s="35"/>
      <c r="M103" s="36"/>
      <c r="N103" s="36"/>
      <c r="O103" s="41"/>
      <c r="P103" s="28">
        <f t="shared" si="37"/>
        <v>1000</v>
      </c>
      <c r="Q103" s="29">
        <f t="shared" si="38"/>
        <v>1000</v>
      </c>
      <c r="R103" s="28">
        <f t="shared" si="39"/>
        <v>1000</v>
      </c>
      <c r="S103" s="24">
        <f t="shared" si="40"/>
        <v>1000</v>
      </c>
      <c r="T103" s="24">
        <f t="shared" si="41"/>
        <v>1000</v>
      </c>
      <c r="U103" s="24">
        <f t="shared" si="42"/>
        <v>1000</v>
      </c>
      <c r="V103" s="24">
        <f t="shared" si="43"/>
        <v>1000</v>
      </c>
      <c r="W103" s="24">
        <f t="shared" si="44"/>
        <v>1000</v>
      </c>
      <c r="X103" s="30" t="str">
        <f t="shared" si="31"/>
        <v/>
      </c>
      <c r="Y103" s="25" t="str">
        <f t="shared" si="32"/>
        <v/>
      </c>
      <c r="Z103" s="24" t="str">
        <f t="shared" si="33"/>
        <v/>
      </c>
      <c r="AA103" s="31" t="str">
        <f t="shared" si="34"/>
        <v/>
      </c>
      <c r="AB103" s="77"/>
      <c r="AC103" s="78"/>
      <c r="AD103" s="79"/>
      <c r="AE103" s="79"/>
      <c r="AF103" s="79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9"/>
      <c r="AS103" s="79"/>
      <c r="AT103" s="79"/>
      <c r="AU103" s="79"/>
      <c r="AV103" s="79"/>
      <c r="AW103" s="79"/>
      <c r="AX103" s="79"/>
      <c r="AY103" s="79"/>
      <c r="AZ103" s="79"/>
      <c r="BA103" s="79"/>
      <c r="BB103" s="79"/>
      <c r="BC103" s="79"/>
      <c r="BD103" s="79"/>
      <c r="BE103" s="79"/>
      <c r="BF103" s="79"/>
      <c r="BG103" s="81"/>
      <c r="BH103" s="81"/>
      <c r="BI103" s="79"/>
      <c r="BJ103" s="79"/>
      <c r="BK103" s="79"/>
      <c r="BL103" s="79"/>
      <c r="BM103" s="79"/>
      <c r="BN103" s="79"/>
      <c r="BO103" s="79"/>
      <c r="BP103" s="79"/>
      <c r="BQ103" s="79"/>
      <c r="BR103" s="79"/>
      <c r="BS103" s="79"/>
      <c r="BT103" s="79"/>
      <c r="BU103" s="79"/>
      <c r="BV103" s="79"/>
      <c r="BW103" s="79"/>
      <c r="BX103" s="79"/>
      <c r="BY103" s="79"/>
      <c r="BZ103" s="79"/>
      <c r="CA103" s="79"/>
      <c r="CB103" s="81"/>
      <c r="CC103" s="81"/>
      <c r="CD103" s="81"/>
      <c r="CE103" s="82"/>
      <c r="CF103" s="68" t="str">
        <f t="shared" si="35"/>
        <v/>
      </c>
      <c r="CG103" s="68" t="str">
        <f t="shared" si="36"/>
        <v/>
      </c>
      <c r="CH103" s="37">
        <v>0</v>
      </c>
      <c r="CI103" s="38">
        <v>-3</v>
      </c>
      <c r="CJ103" s="38">
        <v>-2</v>
      </c>
      <c r="CK103" s="38">
        <v>2</v>
      </c>
      <c r="CL103" s="38">
        <v>3</v>
      </c>
      <c r="CM103" s="39" t="str">
        <f t="shared" si="45"/>
        <v/>
      </c>
      <c r="CN103" s="40" t="str">
        <f t="shared" si="46"/>
        <v/>
      </c>
      <c r="CO103" s="39" t="str">
        <f t="shared" si="47"/>
        <v/>
      </c>
      <c r="CP103" s="40" t="str">
        <f t="shared" si="48"/>
        <v/>
      </c>
      <c r="CQ103" s="64"/>
    </row>
    <row r="104" spans="1:95" s="1" customFormat="1" hidden="1" x14ac:dyDescent="0.25">
      <c r="A104" s="21">
        <v>89</v>
      </c>
      <c r="B104" s="33"/>
      <c r="C104" s="107"/>
      <c r="D104" s="107"/>
      <c r="E104" s="107"/>
      <c r="F104" s="42"/>
      <c r="G104" s="41"/>
      <c r="H104" s="23"/>
      <c r="I104" s="34"/>
      <c r="J104" s="25" t="str">
        <f t="shared" si="30"/>
        <v/>
      </c>
      <c r="K104" s="65"/>
      <c r="L104" s="35"/>
      <c r="M104" s="36"/>
      <c r="N104" s="36"/>
      <c r="O104" s="41"/>
      <c r="P104" s="28">
        <f t="shared" si="37"/>
        <v>1000</v>
      </c>
      <c r="Q104" s="29">
        <f t="shared" si="38"/>
        <v>1000</v>
      </c>
      <c r="R104" s="28">
        <f t="shared" si="39"/>
        <v>1000</v>
      </c>
      <c r="S104" s="24">
        <f t="shared" si="40"/>
        <v>1000</v>
      </c>
      <c r="T104" s="24">
        <f t="shared" si="41"/>
        <v>1000</v>
      </c>
      <c r="U104" s="24">
        <f t="shared" si="42"/>
        <v>1000</v>
      </c>
      <c r="V104" s="24">
        <f t="shared" si="43"/>
        <v>1000</v>
      </c>
      <c r="W104" s="24">
        <f t="shared" si="44"/>
        <v>1000</v>
      </c>
      <c r="X104" s="30" t="str">
        <f t="shared" si="31"/>
        <v/>
      </c>
      <c r="Y104" s="25" t="str">
        <f t="shared" si="32"/>
        <v/>
      </c>
      <c r="Z104" s="24" t="str">
        <f t="shared" si="33"/>
        <v/>
      </c>
      <c r="AA104" s="31" t="str">
        <f t="shared" si="34"/>
        <v/>
      </c>
      <c r="AB104" s="77"/>
      <c r="AC104" s="78"/>
      <c r="AD104" s="79"/>
      <c r="AE104" s="79"/>
      <c r="AF104" s="79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9"/>
      <c r="AS104" s="79"/>
      <c r="AT104" s="79"/>
      <c r="AU104" s="79"/>
      <c r="AV104" s="79"/>
      <c r="AW104" s="79"/>
      <c r="AX104" s="79"/>
      <c r="AY104" s="79"/>
      <c r="AZ104" s="79"/>
      <c r="BA104" s="79"/>
      <c r="BB104" s="79"/>
      <c r="BC104" s="79"/>
      <c r="BD104" s="79"/>
      <c r="BE104" s="79"/>
      <c r="BF104" s="79"/>
      <c r="BG104" s="81"/>
      <c r="BH104" s="81"/>
      <c r="BI104" s="79"/>
      <c r="BJ104" s="79"/>
      <c r="BK104" s="79"/>
      <c r="BL104" s="79"/>
      <c r="BM104" s="79"/>
      <c r="BN104" s="79"/>
      <c r="BO104" s="79"/>
      <c r="BP104" s="79"/>
      <c r="BQ104" s="79"/>
      <c r="BR104" s="79"/>
      <c r="BS104" s="79"/>
      <c r="BT104" s="79"/>
      <c r="BU104" s="79"/>
      <c r="BV104" s="79"/>
      <c r="BW104" s="79"/>
      <c r="BX104" s="79"/>
      <c r="BY104" s="79"/>
      <c r="BZ104" s="79"/>
      <c r="CA104" s="79"/>
      <c r="CB104" s="81"/>
      <c r="CC104" s="81"/>
      <c r="CD104" s="81"/>
      <c r="CE104" s="82"/>
      <c r="CF104" s="68" t="str">
        <f t="shared" si="35"/>
        <v/>
      </c>
      <c r="CG104" s="68" t="str">
        <f t="shared" si="36"/>
        <v/>
      </c>
      <c r="CH104" s="37">
        <v>0</v>
      </c>
      <c r="CI104" s="38">
        <v>-3</v>
      </c>
      <c r="CJ104" s="38">
        <v>-2</v>
      </c>
      <c r="CK104" s="38">
        <v>2</v>
      </c>
      <c r="CL104" s="38">
        <v>3</v>
      </c>
      <c r="CM104" s="39" t="str">
        <f t="shared" si="45"/>
        <v/>
      </c>
      <c r="CN104" s="40" t="str">
        <f t="shared" si="46"/>
        <v/>
      </c>
      <c r="CO104" s="39" t="str">
        <f t="shared" si="47"/>
        <v/>
      </c>
      <c r="CP104" s="40" t="str">
        <f t="shared" si="48"/>
        <v/>
      </c>
      <c r="CQ104" s="64"/>
    </row>
    <row r="105" spans="1:95" s="1" customFormat="1" hidden="1" x14ac:dyDescent="0.25">
      <c r="A105" s="21">
        <v>90</v>
      </c>
      <c r="B105" s="32"/>
      <c r="C105" s="108"/>
      <c r="D105" s="108"/>
      <c r="E105" s="108"/>
      <c r="F105" s="42"/>
      <c r="G105" s="41"/>
      <c r="H105" s="23"/>
      <c r="I105" s="34"/>
      <c r="J105" s="25" t="str">
        <f t="shared" si="30"/>
        <v/>
      </c>
      <c r="K105" s="65"/>
      <c r="L105" s="35"/>
      <c r="M105" s="36"/>
      <c r="N105" s="36"/>
      <c r="O105" s="41"/>
      <c r="P105" s="28">
        <f t="shared" si="37"/>
        <v>1000</v>
      </c>
      <c r="Q105" s="29">
        <f t="shared" si="38"/>
        <v>1000</v>
      </c>
      <c r="R105" s="28">
        <f t="shared" si="39"/>
        <v>1000</v>
      </c>
      <c r="S105" s="24">
        <f t="shared" si="40"/>
        <v>1000</v>
      </c>
      <c r="T105" s="24">
        <f t="shared" si="41"/>
        <v>1000</v>
      </c>
      <c r="U105" s="24">
        <f t="shared" si="42"/>
        <v>1000</v>
      </c>
      <c r="V105" s="24">
        <f t="shared" si="43"/>
        <v>1000</v>
      </c>
      <c r="W105" s="24">
        <f t="shared" si="44"/>
        <v>1000</v>
      </c>
      <c r="X105" s="30" t="str">
        <f t="shared" si="31"/>
        <v/>
      </c>
      <c r="Y105" s="25" t="str">
        <f t="shared" si="32"/>
        <v/>
      </c>
      <c r="Z105" s="24" t="str">
        <f t="shared" si="33"/>
        <v/>
      </c>
      <c r="AA105" s="31" t="str">
        <f t="shared" si="34"/>
        <v/>
      </c>
      <c r="AB105" s="77"/>
      <c r="AC105" s="78"/>
      <c r="AD105" s="79"/>
      <c r="AE105" s="79"/>
      <c r="AF105" s="79"/>
      <c r="AG105" s="79"/>
      <c r="AH105" s="79"/>
      <c r="AI105" s="79"/>
      <c r="AJ105" s="79"/>
      <c r="AK105" s="79"/>
      <c r="AL105" s="79"/>
      <c r="AM105" s="79"/>
      <c r="AN105" s="79"/>
      <c r="AO105" s="79"/>
      <c r="AP105" s="79"/>
      <c r="AQ105" s="79"/>
      <c r="AR105" s="79"/>
      <c r="AS105" s="79"/>
      <c r="AT105" s="79"/>
      <c r="AU105" s="79"/>
      <c r="AV105" s="79"/>
      <c r="AW105" s="79"/>
      <c r="AX105" s="79"/>
      <c r="AY105" s="79"/>
      <c r="AZ105" s="79"/>
      <c r="BA105" s="79"/>
      <c r="BB105" s="79"/>
      <c r="BC105" s="79"/>
      <c r="BD105" s="79"/>
      <c r="BE105" s="79"/>
      <c r="BF105" s="79"/>
      <c r="BG105" s="81"/>
      <c r="BH105" s="81"/>
      <c r="BI105" s="79"/>
      <c r="BJ105" s="79"/>
      <c r="BK105" s="79"/>
      <c r="BL105" s="79"/>
      <c r="BM105" s="79"/>
      <c r="BN105" s="79"/>
      <c r="BO105" s="79"/>
      <c r="BP105" s="79"/>
      <c r="BQ105" s="79"/>
      <c r="BR105" s="79"/>
      <c r="BS105" s="79"/>
      <c r="BT105" s="79"/>
      <c r="BU105" s="79"/>
      <c r="BV105" s="79"/>
      <c r="BW105" s="79"/>
      <c r="BX105" s="79"/>
      <c r="BY105" s="79"/>
      <c r="BZ105" s="79"/>
      <c r="CA105" s="79"/>
      <c r="CB105" s="81"/>
      <c r="CC105" s="81"/>
      <c r="CD105" s="81"/>
      <c r="CE105" s="82"/>
      <c r="CF105" s="68" t="str">
        <f t="shared" si="35"/>
        <v/>
      </c>
      <c r="CG105" s="68" t="str">
        <f t="shared" si="36"/>
        <v/>
      </c>
      <c r="CH105" s="37">
        <v>0</v>
      </c>
      <c r="CI105" s="38">
        <v>-3</v>
      </c>
      <c r="CJ105" s="38">
        <v>-2</v>
      </c>
      <c r="CK105" s="38">
        <v>2</v>
      </c>
      <c r="CL105" s="38">
        <v>3</v>
      </c>
      <c r="CM105" s="39" t="str">
        <f t="shared" si="45"/>
        <v/>
      </c>
      <c r="CN105" s="40" t="str">
        <f t="shared" si="46"/>
        <v/>
      </c>
      <c r="CO105" s="39" t="str">
        <f t="shared" si="47"/>
        <v/>
      </c>
      <c r="CP105" s="40" t="str">
        <f t="shared" si="48"/>
        <v/>
      </c>
      <c r="CQ105" s="64"/>
    </row>
    <row r="106" spans="1:95" s="1" customFormat="1" hidden="1" x14ac:dyDescent="0.25">
      <c r="A106" s="21">
        <v>91</v>
      </c>
      <c r="B106" s="32"/>
      <c r="C106" s="108"/>
      <c r="D106" s="108"/>
      <c r="E106" s="108"/>
      <c r="F106" s="43"/>
      <c r="G106" s="41"/>
      <c r="H106" s="23"/>
      <c r="I106" s="34"/>
      <c r="J106" s="25" t="str">
        <f t="shared" si="30"/>
        <v/>
      </c>
      <c r="K106" s="65"/>
      <c r="L106" s="35"/>
      <c r="M106" s="36"/>
      <c r="N106" s="36"/>
      <c r="O106" s="44"/>
      <c r="P106" s="28">
        <f t="shared" si="37"/>
        <v>1000</v>
      </c>
      <c r="Q106" s="29">
        <f t="shared" si="38"/>
        <v>1000</v>
      </c>
      <c r="R106" s="28">
        <f t="shared" si="39"/>
        <v>1000</v>
      </c>
      <c r="S106" s="24">
        <f t="shared" si="40"/>
        <v>1000</v>
      </c>
      <c r="T106" s="24">
        <f t="shared" si="41"/>
        <v>1000</v>
      </c>
      <c r="U106" s="24">
        <f t="shared" si="42"/>
        <v>1000</v>
      </c>
      <c r="V106" s="24">
        <f t="shared" si="43"/>
        <v>1000</v>
      </c>
      <c r="W106" s="24">
        <f t="shared" si="44"/>
        <v>1000</v>
      </c>
      <c r="X106" s="30" t="str">
        <f t="shared" si="31"/>
        <v/>
      </c>
      <c r="Y106" s="25" t="str">
        <f t="shared" si="32"/>
        <v/>
      </c>
      <c r="Z106" s="24" t="str">
        <f t="shared" si="33"/>
        <v/>
      </c>
      <c r="AA106" s="31" t="str">
        <f t="shared" si="34"/>
        <v/>
      </c>
      <c r="AB106" s="77"/>
      <c r="AC106" s="78"/>
      <c r="AD106" s="79"/>
      <c r="AE106" s="79"/>
      <c r="AF106" s="79"/>
      <c r="AG106" s="79"/>
      <c r="AH106" s="79"/>
      <c r="AI106" s="79"/>
      <c r="AJ106" s="79"/>
      <c r="AK106" s="79"/>
      <c r="AL106" s="79"/>
      <c r="AM106" s="79"/>
      <c r="AN106" s="79"/>
      <c r="AO106" s="79"/>
      <c r="AP106" s="79"/>
      <c r="AQ106" s="79"/>
      <c r="AR106" s="79"/>
      <c r="AS106" s="79"/>
      <c r="AT106" s="79"/>
      <c r="AU106" s="79"/>
      <c r="AV106" s="79"/>
      <c r="AW106" s="79"/>
      <c r="AX106" s="79"/>
      <c r="AY106" s="79"/>
      <c r="AZ106" s="79"/>
      <c r="BA106" s="79"/>
      <c r="BB106" s="79"/>
      <c r="BC106" s="79"/>
      <c r="BD106" s="79"/>
      <c r="BE106" s="79"/>
      <c r="BF106" s="79"/>
      <c r="BG106" s="81"/>
      <c r="BH106" s="81"/>
      <c r="BI106" s="79"/>
      <c r="BJ106" s="79"/>
      <c r="BK106" s="79"/>
      <c r="BL106" s="79"/>
      <c r="BM106" s="79"/>
      <c r="BN106" s="79"/>
      <c r="BO106" s="79"/>
      <c r="BP106" s="79"/>
      <c r="BQ106" s="79"/>
      <c r="BR106" s="79"/>
      <c r="BS106" s="79"/>
      <c r="BT106" s="79"/>
      <c r="BU106" s="79"/>
      <c r="BV106" s="79"/>
      <c r="BW106" s="79"/>
      <c r="BX106" s="79"/>
      <c r="BY106" s="79"/>
      <c r="BZ106" s="79"/>
      <c r="CA106" s="79"/>
      <c r="CB106" s="81"/>
      <c r="CC106" s="81"/>
      <c r="CD106" s="81"/>
      <c r="CE106" s="82"/>
      <c r="CF106" s="68" t="str">
        <f t="shared" si="35"/>
        <v/>
      </c>
      <c r="CG106" s="68" t="str">
        <f t="shared" si="36"/>
        <v/>
      </c>
      <c r="CH106" s="37">
        <v>0</v>
      </c>
      <c r="CI106" s="38">
        <v>-3</v>
      </c>
      <c r="CJ106" s="38">
        <v>-2</v>
      </c>
      <c r="CK106" s="38">
        <v>2</v>
      </c>
      <c r="CL106" s="38">
        <v>3</v>
      </c>
      <c r="CM106" s="39" t="str">
        <f t="shared" si="45"/>
        <v/>
      </c>
      <c r="CN106" s="40" t="str">
        <f t="shared" si="46"/>
        <v/>
      </c>
      <c r="CO106" s="39" t="str">
        <f t="shared" si="47"/>
        <v/>
      </c>
      <c r="CP106" s="40" t="str">
        <f t="shared" si="48"/>
        <v/>
      </c>
      <c r="CQ106" s="64"/>
    </row>
    <row r="107" spans="1:95" s="1" customFormat="1" hidden="1" x14ac:dyDescent="0.25">
      <c r="A107" s="21">
        <v>92</v>
      </c>
      <c r="B107" s="33"/>
      <c r="C107" s="107"/>
      <c r="D107" s="107"/>
      <c r="E107" s="107"/>
      <c r="F107" s="43"/>
      <c r="G107" s="41"/>
      <c r="H107" s="23"/>
      <c r="I107" s="34"/>
      <c r="J107" s="25" t="str">
        <f t="shared" si="30"/>
        <v/>
      </c>
      <c r="K107" s="65"/>
      <c r="L107" s="35"/>
      <c r="M107" s="36"/>
      <c r="N107" s="36"/>
      <c r="O107" s="44"/>
      <c r="P107" s="28">
        <f t="shared" si="37"/>
        <v>1000</v>
      </c>
      <c r="Q107" s="29">
        <f t="shared" si="38"/>
        <v>1000</v>
      </c>
      <c r="R107" s="28">
        <f t="shared" si="39"/>
        <v>1000</v>
      </c>
      <c r="S107" s="24">
        <f t="shared" si="40"/>
        <v>1000</v>
      </c>
      <c r="T107" s="24">
        <f t="shared" si="41"/>
        <v>1000</v>
      </c>
      <c r="U107" s="24">
        <f t="shared" si="42"/>
        <v>1000</v>
      </c>
      <c r="V107" s="24">
        <f t="shared" si="43"/>
        <v>1000</v>
      </c>
      <c r="W107" s="24">
        <f t="shared" si="44"/>
        <v>1000</v>
      </c>
      <c r="X107" s="30" t="str">
        <f t="shared" si="31"/>
        <v/>
      </c>
      <c r="Y107" s="25" t="str">
        <f t="shared" si="32"/>
        <v/>
      </c>
      <c r="Z107" s="24" t="str">
        <f t="shared" si="33"/>
        <v/>
      </c>
      <c r="AA107" s="31" t="str">
        <f t="shared" si="34"/>
        <v/>
      </c>
      <c r="AB107" s="77"/>
      <c r="AC107" s="78"/>
      <c r="AD107" s="79"/>
      <c r="AE107" s="79"/>
      <c r="AF107" s="79"/>
      <c r="AG107" s="79"/>
      <c r="AH107" s="79"/>
      <c r="AI107" s="79"/>
      <c r="AJ107" s="79"/>
      <c r="AK107" s="79"/>
      <c r="AL107" s="79"/>
      <c r="AM107" s="79"/>
      <c r="AN107" s="79"/>
      <c r="AO107" s="79"/>
      <c r="AP107" s="79"/>
      <c r="AQ107" s="79"/>
      <c r="AR107" s="79"/>
      <c r="AS107" s="79"/>
      <c r="AT107" s="79"/>
      <c r="AU107" s="79"/>
      <c r="AV107" s="79"/>
      <c r="AW107" s="79"/>
      <c r="AX107" s="79"/>
      <c r="AY107" s="79"/>
      <c r="AZ107" s="79"/>
      <c r="BA107" s="79"/>
      <c r="BB107" s="79"/>
      <c r="BC107" s="79"/>
      <c r="BD107" s="79"/>
      <c r="BE107" s="79"/>
      <c r="BF107" s="79"/>
      <c r="BG107" s="81"/>
      <c r="BH107" s="81"/>
      <c r="BI107" s="79"/>
      <c r="BJ107" s="79"/>
      <c r="BK107" s="79"/>
      <c r="BL107" s="79"/>
      <c r="BM107" s="79"/>
      <c r="BN107" s="79"/>
      <c r="BO107" s="79"/>
      <c r="BP107" s="79"/>
      <c r="BQ107" s="79"/>
      <c r="BR107" s="79"/>
      <c r="BS107" s="79"/>
      <c r="BT107" s="79"/>
      <c r="BU107" s="79"/>
      <c r="BV107" s="79"/>
      <c r="BW107" s="79"/>
      <c r="BX107" s="79"/>
      <c r="BY107" s="79"/>
      <c r="BZ107" s="79"/>
      <c r="CA107" s="79"/>
      <c r="CB107" s="81"/>
      <c r="CC107" s="81"/>
      <c r="CD107" s="81"/>
      <c r="CE107" s="82"/>
      <c r="CF107" s="68" t="str">
        <f t="shared" si="35"/>
        <v/>
      </c>
      <c r="CG107" s="68" t="str">
        <f t="shared" si="36"/>
        <v/>
      </c>
      <c r="CH107" s="37">
        <v>0</v>
      </c>
      <c r="CI107" s="38">
        <v>-3</v>
      </c>
      <c r="CJ107" s="38">
        <v>-2</v>
      </c>
      <c r="CK107" s="38">
        <v>2</v>
      </c>
      <c r="CL107" s="38">
        <v>3</v>
      </c>
      <c r="CM107" s="39" t="str">
        <f t="shared" si="45"/>
        <v/>
      </c>
      <c r="CN107" s="40" t="str">
        <f t="shared" si="46"/>
        <v/>
      </c>
      <c r="CO107" s="39" t="str">
        <f t="shared" si="47"/>
        <v/>
      </c>
      <c r="CP107" s="40" t="str">
        <f t="shared" si="48"/>
        <v/>
      </c>
      <c r="CQ107" s="64"/>
    </row>
    <row r="108" spans="1:95" s="1" customFormat="1" hidden="1" x14ac:dyDescent="0.25">
      <c r="A108" s="21">
        <v>93</v>
      </c>
      <c r="B108" s="33"/>
      <c r="C108" s="107"/>
      <c r="D108" s="107"/>
      <c r="E108" s="107"/>
      <c r="F108" s="43"/>
      <c r="G108" s="41"/>
      <c r="H108" s="23"/>
      <c r="I108" s="34"/>
      <c r="J108" s="25" t="str">
        <f t="shared" si="30"/>
        <v/>
      </c>
      <c r="K108" s="65"/>
      <c r="L108" s="35"/>
      <c r="M108" s="36"/>
      <c r="N108" s="36"/>
      <c r="O108" s="44"/>
      <c r="P108" s="28">
        <f t="shared" si="37"/>
        <v>1000</v>
      </c>
      <c r="Q108" s="29">
        <f t="shared" si="38"/>
        <v>1000</v>
      </c>
      <c r="R108" s="28">
        <f t="shared" si="39"/>
        <v>1000</v>
      </c>
      <c r="S108" s="24">
        <f t="shared" si="40"/>
        <v>1000</v>
      </c>
      <c r="T108" s="24">
        <f t="shared" si="41"/>
        <v>1000</v>
      </c>
      <c r="U108" s="24">
        <f t="shared" si="42"/>
        <v>1000</v>
      </c>
      <c r="V108" s="24">
        <f t="shared" si="43"/>
        <v>1000</v>
      </c>
      <c r="W108" s="24">
        <f t="shared" si="44"/>
        <v>1000</v>
      </c>
      <c r="X108" s="30" t="str">
        <f t="shared" si="31"/>
        <v/>
      </c>
      <c r="Y108" s="25" t="str">
        <f t="shared" si="32"/>
        <v/>
      </c>
      <c r="Z108" s="24" t="str">
        <f t="shared" si="33"/>
        <v/>
      </c>
      <c r="AA108" s="31" t="str">
        <f t="shared" si="34"/>
        <v/>
      </c>
      <c r="AB108" s="77"/>
      <c r="AC108" s="78"/>
      <c r="AD108" s="79"/>
      <c r="AE108" s="79"/>
      <c r="AF108" s="79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9"/>
      <c r="AS108" s="79"/>
      <c r="AT108" s="79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81"/>
      <c r="BH108" s="81"/>
      <c r="BI108" s="79"/>
      <c r="BJ108" s="79"/>
      <c r="BK108" s="79"/>
      <c r="BL108" s="79"/>
      <c r="BM108" s="79"/>
      <c r="BN108" s="79"/>
      <c r="BO108" s="79"/>
      <c r="BP108" s="79"/>
      <c r="BQ108" s="79"/>
      <c r="BR108" s="79"/>
      <c r="BS108" s="79"/>
      <c r="BT108" s="79"/>
      <c r="BU108" s="79"/>
      <c r="BV108" s="79"/>
      <c r="BW108" s="79"/>
      <c r="BX108" s="79"/>
      <c r="BY108" s="79"/>
      <c r="BZ108" s="79"/>
      <c r="CA108" s="79"/>
      <c r="CB108" s="81"/>
      <c r="CC108" s="81"/>
      <c r="CD108" s="81"/>
      <c r="CE108" s="82"/>
      <c r="CF108" s="68" t="str">
        <f t="shared" si="35"/>
        <v/>
      </c>
      <c r="CG108" s="68" t="str">
        <f t="shared" si="36"/>
        <v/>
      </c>
      <c r="CH108" s="37">
        <v>0</v>
      </c>
      <c r="CI108" s="38">
        <v>-3</v>
      </c>
      <c r="CJ108" s="38">
        <v>-2</v>
      </c>
      <c r="CK108" s="38">
        <v>2</v>
      </c>
      <c r="CL108" s="38">
        <v>3</v>
      </c>
      <c r="CM108" s="39" t="str">
        <f t="shared" si="45"/>
        <v/>
      </c>
      <c r="CN108" s="40" t="str">
        <f t="shared" si="46"/>
        <v/>
      </c>
      <c r="CO108" s="39" t="str">
        <f t="shared" si="47"/>
        <v/>
      </c>
      <c r="CP108" s="40" t="str">
        <f t="shared" si="48"/>
        <v/>
      </c>
      <c r="CQ108" s="64"/>
    </row>
    <row r="109" spans="1:95" s="1" customFormat="1" hidden="1" x14ac:dyDescent="0.25">
      <c r="A109" s="21">
        <v>94</v>
      </c>
      <c r="B109" s="33"/>
      <c r="C109" s="107"/>
      <c r="D109" s="107"/>
      <c r="E109" s="107"/>
      <c r="F109" s="43"/>
      <c r="G109" s="41"/>
      <c r="H109" s="23"/>
      <c r="I109" s="34"/>
      <c r="J109" s="25" t="str">
        <f t="shared" si="30"/>
        <v/>
      </c>
      <c r="K109" s="65"/>
      <c r="L109" s="35"/>
      <c r="M109" s="36"/>
      <c r="N109" s="36"/>
      <c r="O109" s="44"/>
      <c r="P109" s="28">
        <f t="shared" si="37"/>
        <v>1000</v>
      </c>
      <c r="Q109" s="29">
        <f t="shared" si="38"/>
        <v>1000</v>
      </c>
      <c r="R109" s="28">
        <f t="shared" si="39"/>
        <v>1000</v>
      </c>
      <c r="S109" s="24">
        <f t="shared" si="40"/>
        <v>1000</v>
      </c>
      <c r="T109" s="24">
        <f t="shared" si="41"/>
        <v>1000</v>
      </c>
      <c r="U109" s="24">
        <f t="shared" si="42"/>
        <v>1000</v>
      </c>
      <c r="V109" s="24">
        <f t="shared" si="43"/>
        <v>1000</v>
      </c>
      <c r="W109" s="24">
        <f t="shared" si="44"/>
        <v>1000</v>
      </c>
      <c r="X109" s="30" t="str">
        <f t="shared" si="31"/>
        <v/>
      </c>
      <c r="Y109" s="25" t="str">
        <f t="shared" si="32"/>
        <v/>
      </c>
      <c r="Z109" s="24" t="str">
        <f t="shared" si="33"/>
        <v/>
      </c>
      <c r="AA109" s="31" t="str">
        <f t="shared" si="34"/>
        <v/>
      </c>
      <c r="AB109" s="77"/>
      <c r="AC109" s="78"/>
      <c r="AD109" s="79"/>
      <c r="AE109" s="79"/>
      <c r="AF109" s="79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9"/>
      <c r="AS109" s="79"/>
      <c r="AT109" s="79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81"/>
      <c r="BH109" s="81"/>
      <c r="BI109" s="79"/>
      <c r="BJ109" s="79"/>
      <c r="BK109" s="79"/>
      <c r="BL109" s="79"/>
      <c r="BM109" s="79"/>
      <c r="BN109" s="79"/>
      <c r="BO109" s="79"/>
      <c r="BP109" s="79"/>
      <c r="BQ109" s="79"/>
      <c r="BR109" s="79"/>
      <c r="BS109" s="79"/>
      <c r="BT109" s="79"/>
      <c r="BU109" s="79"/>
      <c r="BV109" s="79"/>
      <c r="BW109" s="79"/>
      <c r="BX109" s="79"/>
      <c r="BY109" s="79"/>
      <c r="BZ109" s="79"/>
      <c r="CA109" s="79"/>
      <c r="CB109" s="81"/>
      <c r="CC109" s="81"/>
      <c r="CD109" s="81"/>
      <c r="CE109" s="82"/>
      <c r="CF109" s="68" t="str">
        <f t="shared" si="35"/>
        <v/>
      </c>
      <c r="CG109" s="68" t="str">
        <f t="shared" si="36"/>
        <v/>
      </c>
      <c r="CH109" s="37">
        <v>0</v>
      </c>
      <c r="CI109" s="38">
        <v>-3</v>
      </c>
      <c r="CJ109" s="38">
        <v>-2</v>
      </c>
      <c r="CK109" s="38">
        <v>2</v>
      </c>
      <c r="CL109" s="38">
        <v>3</v>
      </c>
      <c r="CM109" s="39" t="str">
        <f t="shared" si="45"/>
        <v/>
      </c>
      <c r="CN109" s="40" t="str">
        <f t="shared" si="46"/>
        <v/>
      </c>
      <c r="CO109" s="39" t="str">
        <f t="shared" si="47"/>
        <v/>
      </c>
      <c r="CP109" s="40" t="str">
        <f t="shared" si="48"/>
        <v/>
      </c>
      <c r="CQ109" s="64"/>
    </row>
    <row r="110" spans="1:95" s="1" customFormat="1" hidden="1" x14ac:dyDescent="0.25">
      <c r="A110" s="21">
        <v>95</v>
      </c>
      <c r="B110" s="33"/>
      <c r="C110" s="107"/>
      <c r="D110" s="107"/>
      <c r="E110" s="107"/>
      <c r="F110" s="43"/>
      <c r="G110" s="41"/>
      <c r="H110" s="23"/>
      <c r="I110" s="34"/>
      <c r="J110" s="25" t="str">
        <f t="shared" si="30"/>
        <v/>
      </c>
      <c r="K110" s="65"/>
      <c r="L110" s="35"/>
      <c r="M110" s="36"/>
      <c r="N110" s="36"/>
      <c r="O110" s="44"/>
      <c r="P110" s="28">
        <f t="shared" si="37"/>
        <v>1000</v>
      </c>
      <c r="Q110" s="29">
        <f t="shared" si="38"/>
        <v>1000</v>
      </c>
      <c r="R110" s="28">
        <f t="shared" si="39"/>
        <v>1000</v>
      </c>
      <c r="S110" s="24">
        <f t="shared" si="40"/>
        <v>1000</v>
      </c>
      <c r="T110" s="24">
        <f t="shared" si="41"/>
        <v>1000</v>
      </c>
      <c r="U110" s="24">
        <f t="shared" si="42"/>
        <v>1000</v>
      </c>
      <c r="V110" s="24">
        <f t="shared" si="43"/>
        <v>1000</v>
      </c>
      <c r="W110" s="24">
        <f t="shared" si="44"/>
        <v>1000</v>
      </c>
      <c r="X110" s="30" t="str">
        <f t="shared" si="31"/>
        <v/>
      </c>
      <c r="Y110" s="25" t="str">
        <f t="shared" si="32"/>
        <v/>
      </c>
      <c r="Z110" s="24" t="str">
        <f t="shared" si="33"/>
        <v/>
      </c>
      <c r="AA110" s="31" t="str">
        <f t="shared" si="34"/>
        <v/>
      </c>
      <c r="AB110" s="77"/>
      <c r="AC110" s="78"/>
      <c r="AD110" s="79"/>
      <c r="AE110" s="79"/>
      <c r="AF110" s="79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9"/>
      <c r="AS110" s="79"/>
      <c r="AT110" s="79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81"/>
      <c r="BH110" s="81"/>
      <c r="BI110" s="79"/>
      <c r="BJ110" s="79"/>
      <c r="BK110" s="79"/>
      <c r="BL110" s="79"/>
      <c r="BM110" s="79"/>
      <c r="BN110" s="79"/>
      <c r="BO110" s="79"/>
      <c r="BP110" s="79"/>
      <c r="BQ110" s="79"/>
      <c r="BR110" s="79"/>
      <c r="BS110" s="79"/>
      <c r="BT110" s="79"/>
      <c r="BU110" s="79"/>
      <c r="BV110" s="79"/>
      <c r="BW110" s="79"/>
      <c r="BX110" s="79"/>
      <c r="BY110" s="79"/>
      <c r="BZ110" s="79"/>
      <c r="CA110" s="79"/>
      <c r="CB110" s="81"/>
      <c r="CC110" s="81"/>
      <c r="CD110" s="81"/>
      <c r="CE110" s="82"/>
      <c r="CF110" s="68" t="str">
        <f t="shared" si="35"/>
        <v/>
      </c>
      <c r="CG110" s="68" t="str">
        <f t="shared" si="36"/>
        <v/>
      </c>
      <c r="CH110" s="37">
        <v>0</v>
      </c>
      <c r="CI110" s="38">
        <v>-3</v>
      </c>
      <c r="CJ110" s="38">
        <v>-2</v>
      </c>
      <c r="CK110" s="38">
        <v>2</v>
      </c>
      <c r="CL110" s="38">
        <v>3</v>
      </c>
      <c r="CM110" s="39" t="str">
        <f t="shared" si="45"/>
        <v/>
      </c>
      <c r="CN110" s="40" t="str">
        <f t="shared" si="46"/>
        <v/>
      </c>
      <c r="CO110" s="39" t="str">
        <f t="shared" si="47"/>
        <v/>
      </c>
      <c r="CP110" s="40" t="str">
        <f t="shared" si="48"/>
        <v/>
      </c>
      <c r="CQ110" s="64"/>
    </row>
    <row r="111" spans="1:95" s="1" customFormat="1" hidden="1" x14ac:dyDescent="0.25">
      <c r="A111" s="21">
        <v>96</v>
      </c>
      <c r="B111" s="33"/>
      <c r="C111" s="107"/>
      <c r="D111" s="107"/>
      <c r="E111" s="107"/>
      <c r="F111" s="45"/>
      <c r="G111" s="41"/>
      <c r="H111" s="23"/>
      <c r="I111" s="34"/>
      <c r="J111" s="25" t="str">
        <f t="shared" si="30"/>
        <v/>
      </c>
      <c r="K111" s="65"/>
      <c r="L111" s="35"/>
      <c r="M111" s="36"/>
      <c r="N111" s="36"/>
      <c r="O111" s="44"/>
      <c r="P111" s="28">
        <f t="shared" si="37"/>
        <v>1000</v>
      </c>
      <c r="Q111" s="29">
        <f t="shared" si="38"/>
        <v>1000</v>
      </c>
      <c r="R111" s="28">
        <f t="shared" si="39"/>
        <v>1000</v>
      </c>
      <c r="S111" s="24">
        <f t="shared" si="40"/>
        <v>1000</v>
      </c>
      <c r="T111" s="24">
        <f t="shared" si="41"/>
        <v>1000</v>
      </c>
      <c r="U111" s="24">
        <f t="shared" si="42"/>
        <v>1000</v>
      </c>
      <c r="V111" s="24">
        <f t="shared" si="43"/>
        <v>1000</v>
      </c>
      <c r="W111" s="24">
        <f t="shared" si="44"/>
        <v>1000</v>
      </c>
      <c r="X111" s="30" t="str">
        <f t="shared" si="31"/>
        <v/>
      </c>
      <c r="Y111" s="25" t="str">
        <f t="shared" si="32"/>
        <v/>
      </c>
      <c r="Z111" s="24" t="str">
        <f t="shared" si="33"/>
        <v/>
      </c>
      <c r="AA111" s="31" t="str">
        <f t="shared" si="34"/>
        <v/>
      </c>
      <c r="AB111" s="77"/>
      <c r="AC111" s="78"/>
      <c r="AD111" s="79"/>
      <c r="AE111" s="79"/>
      <c r="AF111" s="79"/>
      <c r="AG111" s="79"/>
      <c r="AH111" s="79"/>
      <c r="AI111" s="79"/>
      <c r="AJ111" s="79"/>
      <c r="AK111" s="79"/>
      <c r="AL111" s="79"/>
      <c r="AM111" s="79"/>
      <c r="AN111" s="79"/>
      <c r="AO111" s="79"/>
      <c r="AP111" s="79"/>
      <c r="AQ111" s="79"/>
      <c r="AR111" s="79"/>
      <c r="AS111" s="79"/>
      <c r="AT111" s="79"/>
      <c r="AU111" s="79"/>
      <c r="AV111" s="79"/>
      <c r="AW111" s="79"/>
      <c r="AX111" s="79"/>
      <c r="AY111" s="79"/>
      <c r="AZ111" s="79"/>
      <c r="BA111" s="79"/>
      <c r="BB111" s="79"/>
      <c r="BC111" s="79"/>
      <c r="BD111" s="79"/>
      <c r="BE111" s="79"/>
      <c r="BF111" s="79"/>
      <c r="BG111" s="81"/>
      <c r="BH111" s="81"/>
      <c r="BI111" s="79"/>
      <c r="BJ111" s="79"/>
      <c r="BK111" s="79"/>
      <c r="BL111" s="79"/>
      <c r="BM111" s="79"/>
      <c r="BN111" s="79"/>
      <c r="BO111" s="79"/>
      <c r="BP111" s="79"/>
      <c r="BQ111" s="79"/>
      <c r="BR111" s="79"/>
      <c r="BS111" s="79"/>
      <c r="BT111" s="79"/>
      <c r="BU111" s="79"/>
      <c r="BV111" s="79"/>
      <c r="BW111" s="79"/>
      <c r="BX111" s="79"/>
      <c r="BY111" s="79"/>
      <c r="BZ111" s="79"/>
      <c r="CA111" s="79"/>
      <c r="CB111" s="81"/>
      <c r="CC111" s="81"/>
      <c r="CD111" s="81"/>
      <c r="CE111" s="82"/>
      <c r="CF111" s="68" t="str">
        <f t="shared" si="35"/>
        <v/>
      </c>
      <c r="CG111" s="68" t="str">
        <f t="shared" si="36"/>
        <v/>
      </c>
      <c r="CH111" s="37">
        <v>0</v>
      </c>
      <c r="CI111" s="38">
        <v>-3</v>
      </c>
      <c r="CJ111" s="38">
        <v>-2</v>
      </c>
      <c r="CK111" s="38">
        <v>2</v>
      </c>
      <c r="CL111" s="38">
        <v>3</v>
      </c>
      <c r="CM111" s="39" t="str">
        <f t="shared" si="45"/>
        <v/>
      </c>
      <c r="CN111" s="40" t="str">
        <f t="shared" si="46"/>
        <v/>
      </c>
      <c r="CO111" s="39" t="str">
        <f t="shared" si="47"/>
        <v/>
      </c>
      <c r="CP111" s="40" t="str">
        <f t="shared" si="48"/>
        <v/>
      </c>
      <c r="CQ111" s="64"/>
    </row>
    <row r="112" spans="1:95" s="1" customFormat="1" hidden="1" x14ac:dyDescent="0.25">
      <c r="A112" s="21">
        <v>97</v>
      </c>
      <c r="B112" s="33"/>
      <c r="C112" s="107"/>
      <c r="D112" s="107"/>
      <c r="E112" s="107"/>
      <c r="F112" s="45"/>
      <c r="G112" s="41"/>
      <c r="H112" s="23"/>
      <c r="I112" s="34"/>
      <c r="J112" s="25" t="str">
        <f>IF(G112="","",ROUND(I112/G112,5))</f>
        <v/>
      </c>
      <c r="K112" s="65"/>
      <c r="L112" s="35"/>
      <c r="M112" s="36"/>
      <c r="N112" s="36"/>
      <c r="O112" s="44"/>
      <c r="P112" s="28">
        <f t="shared" si="37"/>
        <v>1000</v>
      </c>
      <c r="Q112" s="29">
        <f t="shared" si="38"/>
        <v>1000</v>
      </c>
      <c r="R112" s="28">
        <f t="shared" si="39"/>
        <v>1000</v>
      </c>
      <c r="S112" s="24">
        <f t="shared" si="40"/>
        <v>1000</v>
      </c>
      <c r="T112" s="24">
        <f t="shared" si="41"/>
        <v>1000</v>
      </c>
      <c r="U112" s="24">
        <f t="shared" si="42"/>
        <v>1000</v>
      </c>
      <c r="V112" s="24">
        <f t="shared" si="43"/>
        <v>1000</v>
      </c>
      <c r="W112" s="24">
        <f t="shared" si="44"/>
        <v>1000</v>
      </c>
      <c r="X112" s="30" t="str">
        <f t="shared" si="31"/>
        <v/>
      </c>
      <c r="Y112" s="25" t="str">
        <f t="shared" si="32"/>
        <v/>
      </c>
      <c r="Z112" s="24" t="str">
        <f t="shared" si="33"/>
        <v/>
      </c>
      <c r="AA112" s="31" t="str">
        <f t="shared" si="34"/>
        <v/>
      </c>
      <c r="AB112" s="77"/>
      <c r="AC112" s="78"/>
      <c r="AD112" s="79"/>
      <c r="AE112" s="79"/>
      <c r="AF112" s="79"/>
      <c r="AG112" s="79"/>
      <c r="AH112" s="79"/>
      <c r="AI112" s="79"/>
      <c r="AJ112" s="79"/>
      <c r="AK112" s="79"/>
      <c r="AL112" s="79"/>
      <c r="AM112" s="79"/>
      <c r="AN112" s="79"/>
      <c r="AO112" s="79"/>
      <c r="AP112" s="79"/>
      <c r="AQ112" s="79"/>
      <c r="AR112" s="79"/>
      <c r="AS112" s="79"/>
      <c r="AT112" s="79"/>
      <c r="AU112" s="79"/>
      <c r="AV112" s="79"/>
      <c r="AW112" s="79"/>
      <c r="AX112" s="79"/>
      <c r="AY112" s="79"/>
      <c r="AZ112" s="79"/>
      <c r="BA112" s="79"/>
      <c r="BB112" s="79"/>
      <c r="BC112" s="79"/>
      <c r="BD112" s="79"/>
      <c r="BE112" s="79"/>
      <c r="BF112" s="79"/>
      <c r="BG112" s="81"/>
      <c r="BH112" s="81"/>
      <c r="BI112" s="79"/>
      <c r="BJ112" s="79"/>
      <c r="BK112" s="79"/>
      <c r="BL112" s="79"/>
      <c r="BM112" s="79"/>
      <c r="BN112" s="79"/>
      <c r="BO112" s="79"/>
      <c r="BP112" s="79"/>
      <c r="BQ112" s="79"/>
      <c r="BR112" s="79"/>
      <c r="BS112" s="79"/>
      <c r="BT112" s="79"/>
      <c r="BU112" s="79"/>
      <c r="BV112" s="79"/>
      <c r="BW112" s="79"/>
      <c r="BX112" s="79"/>
      <c r="BY112" s="79"/>
      <c r="BZ112" s="79"/>
      <c r="CA112" s="79"/>
      <c r="CB112" s="81"/>
      <c r="CC112" s="81"/>
      <c r="CD112" s="81"/>
      <c r="CE112" s="82"/>
      <c r="CF112" s="68" t="str">
        <f t="shared" si="35"/>
        <v/>
      </c>
      <c r="CG112" s="68" t="str">
        <f t="shared" si="36"/>
        <v/>
      </c>
      <c r="CH112" s="37">
        <v>0</v>
      </c>
      <c r="CI112" s="38">
        <v>-3</v>
      </c>
      <c r="CJ112" s="38">
        <v>-2</v>
      </c>
      <c r="CK112" s="38">
        <v>2</v>
      </c>
      <c r="CL112" s="38">
        <v>3</v>
      </c>
      <c r="CM112" s="39" t="str">
        <f t="shared" si="45"/>
        <v/>
      </c>
      <c r="CN112" s="40" t="str">
        <f t="shared" si="46"/>
        <v/>
      </c>
      <c r="CO112" s="39" t="str">
        <f t="shared" si="47"/>
        <v/>
      </c>
      <c r="CP112" s="40" t="str">
        <f t="shared" si="48"/>
        <v/>
      </c>
      <c r="CQ112" s="64"/>
    </row>
    <row r="113" spans="1:95" s="1" customFormat="1" hidden="1" x14ac:dyDescent="0.25">
      <c r="A113" s="21">
        <v>98</v>
      </c>
      <c r="B113" s="33"/>
      <c r="C113" s="107"/>
      <c r="D113" s="107"/>
      <c r="E113" s="107"/>
      <c r="F113" s="45"/>
      <c r="G113" s="41"/>
      <c r="H113" s="23"/>
      <c r="I113" s="34"/>
      <c r="J113" s="25" t="str">
        <f>IF(G113="","",ROUND(I113/G113,5))</f>
        <v/>
      </c>
      <c r="K113" s="65"/>
      <c r="L113" s="35"/>
      <c r="M113" s="36"/>
      <c r="N113" s="36"/>
      <c r="O113" s="44"/>
      <c r="P113" s="28">
        <f t="shared" si="37"/>
        <v>1000</v>
      </c>
      <c r="Q113" s="29">
        <f t="shared" si="38"/>
        <v>1000</v>
      </c>
      <c r="R113" s="28">
        <f t="shared" si="39"/>
        <v>1000</v>
      </c>
      <c r="S113" s="24">
        <f t="shared" si="40"/>
        <v>1000</v>
      </c>
      <c r="T113" s="24">
        <f t="shared" si="41"/>
        <v>1000</v>
      </c>
      <c r="U113" s="24">
        <f t="shared" si="42"/>
        <v>1000</v>
      </c>
      <c r="V113" s="24">
        <f t="shared" si="43"/>
        <v>1000</v>
      </c>
      <c r="W113" s="24">
        <f t="shared" si="44"/>
        <v>1000</v>
      </c>
      <c r="X113" s="30" t="str">
        <f t="shared" si="31"/>
        <v/>
      </c>
      <c r="Y113" s="25" t="str">
        <f t="shared" si="32"/>
        <v/>
      </c>
      <c r="Z113" s="24" t="str">
        <f t="shared" si="33"/>
        <v/>
      </c>
      <c r="AA113" s="31" t="str">
        <f t="shared" si="34"/>
        <v/>
      </c>
      <c r="AB113" s="77"/>
      <c r="AC113" s="78"/>
      <c r="AD113" s="79"/>
      <c r="AE113" s="79"/>
      <c r="AF113" s="79"/>
      <c r="AG113" s="79"/>
      <c r="AH113" s="79"/>
      <c r="AI113" s="79"/>
      <c r="AJ113" s="79"/>
      <c r="AK113" s="79"/>
      <c r="AL113" s="79"/>
      <c r="AM113" s="79"/>
      <c r="AN113" s="79"/>
      <c r="AO113" s="79"/>
      <c r="AP113" s="79"/>
      <c r="AQ113" s="79"/>
      <c r="AR113" s="79"/>
      <c r="AS113" s="79"/>
      <c r="AT113" s="79"/>
      <c r="AU113" s="79"/>
      <c r="AV113" s="79"/>
      <c r="AW113" s="79"/>
      <c r="AX113" s="79"/>
      <c r="AY113" s="79"/>
      <c r="AZ113" s="79"/>
      <c r="BA113" s="79"/>
      <c r="BB113" s="79"/>
      <c r="BC113" s="79"/>
      <c r="BD113" s="79"/>
      <c r="BE113" s="79"/>
      <c r="BF113" s="79"/>
      <c r="BG113" s="81"/>
      <c r="BH113" s="81"/>
      <c r="BI113" s="79"/>
      <c r="BJ113" s="79"/>
      <c r="BK113" s="79"/>
      <c r="BL113" s="79"/>
      <c r="BM113" s="79"/>
      <c r="BN113" s="79"/>
      <c r="BO113" s="79"/>
      <c r="BP113" s="79"/>
      <c r="BQ113" s="79"/>
      <c r="BR113" s="79"/>
      <c r="BS113" s="79"/>
      <c r="BT113" s="79"/>
      <c r="BU113" s="79"/>
      <c r="BV113" s="79"/>
      <c r="BW113" s="79"/>
      <c r="BX113" s="79"/>
      <c r="BY113" s="79"/>
      <c r="BZ113" s="79"/>
      <c r="CA113" s="79"/>
      <c r="CB113" s="81"/>
      <c r="CC113" s="81"/>
      <c r="CD113" s="81"/>
      <c r="CE113" s="82"/>
      <c r="CF113" s="68" t="str">
        <f t="shared" si="35"/>
        <v/>
      </c>
      <c r="CG113" s="68" t="str">
        <f t="shared" si="36"/>
        <v/>
      </c>
      <c r="CH113" s="37">
        <v>0</v>
      </c>
      <c r="CI113" s="38">
        <v>-3</v>
      </c>
      <c r="CJ113" s="38">
        <v>-2</v>
      </c>
      <c r="CK113" s="38">
        <v>2</v>
      </c>
      <c r="CL113" s="38">
        <v>3</v>
      </c>
      <c r="CM113" s="39" t="str">
        <f t="shared" si="45"/>
        <v/>
      </c>
      <c r="CN113" s="40" t="str">
        <f t="shared" si="46"/>
        <v/>
      </c>
      <c r="CO113" s="39" t="str">
        <f t="shared" si="47"/>
        <v/>
      </c>
      <c r="CP113" s="40" t="str">
        <f t="shared" si="48"/>
        <v/>
      </c>
      <c r="CQ113" s="64"/>
    </row>
    <row r="114" spans="1:95" s="1" customFormat="1" hidden="1" x14ac:dyDescent="0.25">
      <c r="A114" s="21">
        <v>99</v>
      </c>
      <c r="B114" s="33"/>
      <c r="C114" s="107"/>
      <c r="D114" s="107"/>
      <c r="E114" s="107"/>
      <c r="F114" s="45"/>
      <c r="G114" s="41"/>
      <c r="H114" s="23"/>
      <c r="I114" s="34"/>
      <c r="J114" s="25" t="str">
        <f>IF(G114="","",ROUND(I114/G114,5))</f>
        <v/>
      </c>
      <c r="K114" s="65"/>
      <c r="L114" s="35"/>
      <c r="M114" s="36"/>
      <c r="N114" s="36"/>
      <c r="O114" s="44"/>
      <c r="P114" s="28">
        <f t="shared" si="37"/>
        <v>1000</v>
      </c>
      <c r="Q114" s="29">
        <f t="shared" si="38"/>
        <v>1000</v>
      </c>
      <c r="R114" s="28">
        <f t="shared" si="39"/>
        <v>1000</v>
      </c>
      <c r="S114" s="24">
        <f t="shared" si="40"/>
        <v>1000</v>
      </c>
      <c r="T114" s="24">
        <f t="shared" si="41"/>
        <v>1000</v>
      </c>
      <c r="U114" s="24">
        <f t="shared" si="42"/>
        <v>1000</v>
      </c>
      <c r="V114" s="24">
        <f t="shared" si="43"/>
        <v>1000</v>
      </c>
      <c r="W114" s="24">
        <f t="shared" si="44"/>
        <v>1000</v>
      </c>
      <c r="X114" s="30" t="str">
        <f t="shared" si="31"/>
        <v/>
      </c>
      <c r="Y114" s="25" t="str">
        <f t="shared" si="32"/>
        <v/>
      </c>
      <c r="Z114" s="24" t="str">
        <f t="shared" si="33"/>
        <v/>
      </c>
      <c r="AA114" s="31" t="str">
        <f t="shared" si="34"/>
        <v/>
      </c>
      <c r="AB114" s="77"/>
      <c r="AC114" s="78"/>
      <c r="AD114" s="79"/>
      <c r="AE114" s="79"/>
      <c r="AF114" s="79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81"/>
      <c r="BH114" s="81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81"/>
      <c r="CC114" s="81"/>
      <c r="CD114" s="81"/>
      <c r="CE114" s="82"/>
      <c r="CF114" s="68" t="str">
        <f t="shared" si="35"/>
        <v/>
      </c>
      <c r="CG114" s="68" t="str">
        <f t="shared" si="36"/>
        <v/>
      </c>
      <c r="CH114" s="37">
        <v>0</v>
      </c>
      <c r="CI114" s="38">
        <v>-3</v>
      </c>
      <c r="CJ114" s="38">
        <v>-2</v>
      </c>
      <c r="CK114" s="38">
        <v>2</v>
      </c>
      <c r="CL114" s="38">
        <v>3</v>
      </c>
      <c r="CM114" s="39" t="str">
        <f t="shared" si="45"/>
        <v/>
      </c>
      <c r="CN114" s="40" t="str">
        <f t="shared" si="46"/>
        <v/>
      </c>
      <c r="CO114" s="39" t="str">
        <f t="shared" si="47"/>
        <v/>
      </c>
      <c r="CP114" s="40" t="str">
        <f t="shared" si="48"/>
        <v/>
      </c>
      <c r="CQ114" s="64"/>
    </row>
    <row r="115" spans="1:95" s="1" customFormat="1" ht="15.75" hidden="1" thickBot="1" x14ac:dyDescent="0.3">
      <c r="A115" s="46">
        <v>100</v>
      </c>
      <c r="B115" s="47"/>
      <c r="C115" s="109"/>
      <c r="D115" s="109"/>
      <c r="E115" s="109"/>
      <c r="F115" s="48"/>
      <c r="G115" s="49"/>
      <c r="H115" s="50"/>
      <c r="I115" s="63"/>
      <c r="J115" s="52" t="str">
        <f>IF(G115="","",ROUND(I115/G115,5))</f>
        <v/>
      </c>
      <c r="K115" s="66"/>
      <c r="L115" s="67"/>
      <c r="M115" s="53"/>
      <c r="N115" s="53"/>
      <c r="O115" s="54"/>
      <c r="P115" s="55">
        <f t="shared" si="37"/>
        <v>1000</v>
      </c>
      <c r="Q115" s="56">
        <f t="shared" si="38"/>
        <v>1000</v>
      </c>
      <c r="R115" s="55">
        <f t="shared" si="39"/>
        <v>1000</v>
      </c>
      <c r="S115" s="51">
        <f t="shared" si="40"/>
        <v>1000</v>
      </c>
      <c r="T115" s="51">
        <f t="shared" si="41"/>
        <v>1000</v>
      </c>
      <c r="U115" s="51">
        <f t="shared" si="42"/>
        <v>1000</v>
      </c>
      <c r="V115" s="51">
        <f t="shared" si="43"/>
        <v>1000</v>
      </c>
      <c r="W115" s="51">
        <f t="shared" si="44"/>
        <v>1000</v>
      </c>
      <c r="X115" s="57" t="str">
        <f t="shared" si="31"/>
        <v/>
      </c>
      <c r="Y115" s="52" t="str">
        <f t="shared" si="32"/>
        <v/>
      </c>
      <c r="Z115" s="51" t="str">
        <f t="shared" si="33"/>
        <v/>
      </c>
      <c r="AA115" s="58" t="str">
        <f t="shared" si="34"/>
        <v/>
      </c>
      <c r="AB115" s="83"/>
      <c r="AC115" s="84"/>
      <c r="AD115" s="73"/>
      <c r="AE115" s="73"/>
      <c r="AF115" s="73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3"/>
      <c r="AX115" s="73"/>
      <c r="AY115" s="73"/>
      <c r="AZ115" s="73"/>
      <c r="BA115" s="73"/>
      <c r="BB115" s="73"/>
      <c r="BC115" s="73"/>
      <c r="BD115" s="73"/>
      <c r="BE115" s="73"/>
      <c r="BF115" s="73"/>
      <c r="BG115" s="74"/>
      <c r="BH115" s="74"/>
      <c r="BI115" s="73"/>
      <c r="BJ115" s="73"/>
      <c r="BK115" s="73"/>
      <c r="BL115" s="73"/>
      <c r="BM115" s="73"/>
      <c r="BN115" s="73"/>
      <c r="BO115" s="73"/>
      <c r="BP115" s="73"/>
      <c r="BQ115" s="73"/>
      <c r="BR115" s="73"/>
      <c r="BS115" s="73"/>
      <c r="BT115" s="73"/>
      <c r="BU115" s="73"/>
      <c r="BV115" s="73"/>
      <c r="BW115" s="73"/>
      <c r="BX115" s="73"/>
      <c r="BY115" s="73"/>
      <c r="BZ115" s="73"/>
      <c r="CA115" s="73"/>
      <c r="CB115" s="74"/>
      <c r="CC115" s="74"/>
      <c r="CD115" s="74"/>
      <c r="CE115" s="75"/>
      <c r="CF115" s="68" t="str">
        <f t="shared" si="35"/>
        <v/>
      </c>
      <c r="CG115" s="68" t="str">
        <f t="shared" si="36"/>
        <v/>
      </c>
      <c r="CH115" s="37">
        <v>0</v>
      </c>
      <c r="CI115" s="38">
        <v>-3</v>
      </c>
      <c r="CJ115" s="38">
        <v>-2</v>
      </c>
      <c r="CK115" s="38">
        <v>2</v>
      </c>
      <c r="CL115" s="38">
        <v>3</v>
      </c>
      <c r="CM115" s="39" t="str">
        <f t="shared" si="45"/>
        <v/>
      </c>
      <c r="CN115" s="40" t="str">
        <f t="shared" si="46"/>
        <v/>
      </c>
      <c r="CO115" s="39" t="str">
        <f t="shared" si="47"/>
        <v/>
      </c>
      <c r="CP115" s="40" t="str">
        <f t="shared" si="48"/>
        <v/>
      </c>
      <c r="CQ115" s="64"/>
    </row>
    <row r="116" spans="1:95" x14ac:dyDescent="0.25">
      <c r="A116" s="176"/>
      <c r="B116" s="177"/>
      <c r="C116" s="177"/>
      <c r="D116" s="177"/>
      <c r="E116" s="177"/>
      <c r="F116" s="177"/>
      <c r="G116" s="178"/>
      <c r="H116" s="179"/>
      <c r="I116" s="180"/>
      <c r="J116" s="181"/>
      <c r="K116" s="181"/>
      <c r="L116" s="181"/>
      <c r="M116" s="59"/>
      <c r="N116" s="59"/>
      <c r="O116" s="60"/>
      <c r="P116" s="230"/>
      <c r="Q116" s="60"/>
      <c r="R116" s="60"/>
      <c r="S116" s="61"/>
      <c r="T116" s="231"/>
      <c r="U116" s="61"/>
      <c r="V116" s="61"/>
      <c r="W116" s="61"/>
      <c r="X116" s="231"/>
      <c r="Y116" s="231"/>
      <c r="Z116" s="231"/>
      <c r="AA116" s="232"/>
      <c r="AB116" s="232"/>
      <c r="BG116" s="4"/>
      <c r="BH116" s="4"/>
      <c r="CM116" s="175"/>
      <c r="CN116" s="251"/>
      <c r="CO116" s="175"/>
      <c r="CP116" s="251"/>
    </row>
    <row r="117" spans="1:95" x14ac:dyDescent="0.25">
      <c r="A117" s="176"/>
      <c r="B117" s="177"/>
      <c r="C117" s="177"/>
      <c r="D117" s="177"/>
      <c r="E117" s="177"/>
      <c r="F117" s="177"/>
      <c r="G117" s="178"/>
      <c r="H117" s="179"/>
      <c r="I117" s="180"/>
      <c r="J117" s="181"/>
      <c r="K117" s="181"/>
      <c r="L117" s="181"/>
      <c r="M117" s="59"/>
      <c r="N117" s="59"/>
      <c r="O117" s="60"/>
      <c r="P117" s="230"/>
      <c r="Q117" s="60"/>
      <c r="R117" s="60"/>
      <c r="S117" s="61"/>
      <c r="T117" s="231"/>
      <c r="U117" s="61"/>
      <c r="V117" s="61"/>
      <c r="W117" s="61"/>
      <c r="X117" s="231"/>
      <c r="Y117" s="231"/>
      <c r="Z117" s="231"/>
      <c r="AA117" s="232"/>
      <c r="AB117" s="232"/>
      <c r="BG117" s="4"/>
      <c r="BH117" s="4"/>
    </row>
    <row r="118" spans="1:95" x14ac:dyDescent="0.25">
      <c r="A118" s="176"/>
      <c r="B118" s="177"/>
      <c r="C118" s="177"/>
      <c r="D118" s="177"/>
      <c r="E118" s="177"/>
      <c r="F118" s="177"/>
      <c r="G118" s="178"/>
      <c r="H118" s="179"/>
      <c r="I118" s="180"/>
      <c r="J118" s="181"/>
      <c r="K118" s="181"/>
      <c r="L118" s="181"/>
      <c r="M118" s="59"/>
      <c r="N118" s="59"/>
      <c r="O118" s="60"/>
      <c r="P118" s="230"/>
      <c r="Q118" s="60"/>
      <c r="R118" s="60"/>
      <c r="S118" s="61"/>
      <c r="T118" s="231"/>
      <c r="U118" s="61"/>
      <c r="V118" s="61"/>
      <c r="W118" s="61"/>
      <c r="X118" s="231"/>
      <c r="Y118" s="231"/>
      <c r="Z118" s="231"/>
      <c r="AA118" s="232"/>
      <c r="AB118" s="232"/>
      <c r="BG118" s="4"/>
      <c r="BH118" s="4"/>
    </row>
    <row r="119" spans="1:95" x14ac:dyDescent="0.25">
      <c r="A119" s="176"/>
      <c r="B119" s="177"/>
      <c r="C119" s="177"/>
      <c r="D119" s="177"/>
      <c r="E119" s="177"/>
      <c r="F119" s="177"/>
      <c r="G119" s="178"/>
      <c r="H119" s="179"/>
      <c r="I119" s="180"/>
      <c r="J119" s="181"/>
      <c r="K119" s="181"/>
      <c r="L119" s="181"/>
      <c r="M119" s="59"/>
      <c r="N119" s="59"/>
      <c r="O119" s="60"/>
      <c r="P119" s="230"/>
      <c r="Q119" s="60"/>
      <c r="R119" s="60"/>
      <c r="S119" s="61"/>
      <c r="T119" s="231"/>
      <c r="U119" s="61"/>
      <c r="V119" s="61"/>
      <c r="W119" s="61"/>
      <c r="X119" s="231"/>
      <c r="Y119" s="231"/>
      <c r="Z119" s="231"/>
      <c r="AA119" s="232"/>
      <c r="AB119" s="232"/>
      <c r="BG119" s="4"/>
      <c r="BH119" s="4"/>
    </row>
    <row r="120" spans="1:95" x14ac:dyDescent="0.25">
      <c r="A120" s="176"/>
      <c r="B120" s="177"/>
      <c r="C120" s="177"/>
      <c r="D120" s="177"/>
      <c r="E120" s="177"/>
      <c r="F120" s="177"/>
      <c r="G120" s="178"/>
      <c r="H120" s="179"/>
      <c r="I120" s="180"/>
      <c r="J120" s="181"/>
      <c r="K120" s="181"/>
      <c r="L120" s="181"/>
      <c r="M120" s="59"/>
      <c r="N120" s="59"/>
      <c r="O120" s="60"/>
      <c r="P120" s="230"/>
      <c r="Q120" s="60"/>
      <c r="R120" s="60"/>
      <c r="S120" s="61"/>
      <c r="T120" s="231"/>
      <c r="U120" s="61"/>
      <c r="V120" s="61"/>
      <c r="W120" s="61"/>
      <c r="X120" s="231"/>
      <c r="Y120" s="231"/>
      <c r="Z120" s="231"/>
      <c r="AA120" s="232"/>
      <c r="AB120" s="232"/>
      <c r="BG120" s="4"/>
      <c r="BH120" s="4"/>
    </row>
    <row r="121" spans="1:95" x14ac:dyDescent="0.25">
      <c r="A121" s="176"/>
      <c r="B121" s="177"/>
      <c r="C121" s="177"/>
      <c r="D121" s="177"/>
      <c r="E121" s="177"/>
      <c r="F121" s="177"/>
      <c r="G121" s="178"/>
      <c r="H121" s="179"/>
      <c r="I121" s="180"/>
      <c r="J121" s="181"/>
      <c r="K121" s="181"/>
      <c r="L121" s="181"/>
      <c r="M121" s="59"/>
      <c r="N121" s="59"/>
      <c r="O121" s="60"/>
      <c r="P121" s="230"/>
      <c r="Q121" s="60"/>
      <c r="R121" s="60"/>
      <c r="S121" s="61"/>
      <c r="T121" s="231"/>
      <c r="U121" s="61"/>
      <c r="V121" s="61"/>
      <c r="W121" s="61"/>
      <c r="X121" s="231"/>
      <c r="Y121" s="231"/>
      <c r="Z121" s="231"/>
      <c r="AA121" s="232"/>
      <c r="AB121" s="232"/>
      <c r="BG121" s="4"/>
      <c r="BH121" s="4"/>
    </row>
    <row r="122" spans="1:95" x14ac:dyDescent="0.25">
      <c r="A122" s="176"/>
      <c r="B122" s="177"/>
      <c r="C122" s="177"/>
      <c r="D122" s="177"/>
      <c r="E122" s="177"/>
      <c r="F122" s="177"/>
      <c r="G122" s="178"/>
      <c r="H122" s="179"/>
      <c r="I122" s="180"/>
      <c r="J122" s="181"/>
      <c r="K122" s="181"/>
      <c r="L122" s="181"/>
      <c r="M122" s="59"/>
      <c r="N122" s="59"/>
      <c r="O122" s="60"/>
      <c r="P122" s="230"/>
      <c r="Q122" s="60"/>
      <c r="R122" s="60"/>
      <c r="S122" s="61"/>
      <c r="T122" s="231"/>
      <c r="U122" s="61"/>
      <c r="V122" s="61"/>
      <c r="W122" s="61"/>
      <c r="X122" s="231"/>
      <c r="Y122" s="231"/>
      <c r="Z122" s="231"/>
      <c r="AA122" s="232"/>
      <c r="AB122" s="232"/>
      <c r="BG122" s="4"/>
      <c r="BH122" s="4"/>
    </row>
    <row r="123" spans="1:95" x14ac:dyDescent="0.25">
      <c r="A123" s="176"/>
      <c r="B123" s="177"/>
      <c r="C123" s="177"/>
      <c r="D123" s="177"/>
      <c r="E123" s="177"/>
      <c r="F123" s="177"/>
      <c r="G123" s="178"/>
      <c r="H123" s="179"/>
      <c r="I123" s="180"/>
      <c r="J123" s="181"/>
      <c r="K123" s="181"/>
      <c r="L123" s="181"/>
      <c r="M123" s="59"/>
      <c r="N123" s="59"/>
      <c r="O123" s="60"/>
      <c r="P123" s="230"/>
      <c r="Q123" s="60"/>
      <c r="R123" s="60"/>
      <c r="S123" s="61"/>
      <c r="T123" s="231"/>
      <c r="U123" s="61"/>
      <c r="V123" s="61"/>
      <c r="W123" s="61"/>
      <c r="X123" s="231"/>
      <c r="Y123" s="231"/>
      <c r="Z123" s="231"/>
      <c r="AA123" s="232"/>
      <c r="AB123" s="232"/>
      <c r="BG123" s="4"/>
      <c r="BH123" s="4"/>
    </row>
    <row r="124" spans="1:95" x14ac:dyDescent="0.25">
      <c r="A124" s="176"/>
      <c r="B124" s="177"/>
      <c r="C124" s="177"/>
      <c r="D124" s="177"/>
      <c r="E124" s="177"/>
      <c r="F124" s="177"/>
      <c r="G124" s="178"/>
      <c r="H124" s="179"/>
      <c r="I124" s="180"/>
      <c r="J124" s="181"/>
      <c r="K124" s="181"/>
      <c r="L124" s="181"/>
      <c r="M124" s="59"/>
      <c r="N124" s="59"/>
      <c r="O124" s="60"/>
      <c r="P124" s="230"/>
      <c r="Q124" s="60"/>
      <c r="R124" s="60"/>
      <c r="S124" s="61"/>
      <c r="T124" s="231"/>
      <c r="U124" s="61"/>
      <c r="V124" s="61"/>
      <c r="W124" s="61"/>
      <c r="X124" s="231"/>
      <c r="Y124" s="231"/>
      <c r="Z124" s="231"/>
      <c r="AA124" s="232"/>
      <c r="AB124" s="232"/>
      <c r="BG124" s="4"/>
      <c r="BH124" s="4"/>
    </row>
    <row r="125" spans="1:95" x14ac:dyDescent="0.25">
      <c r="A125" s="176"/>
      <c r="B125" s="177"/>
      <c r="C125" s="177"/>
      <c r="D125" s="177"/>
      <c r="E125" s="177"/>
      <c r="F125" s="177"/>
      <c r="G125" s="178"/>
      <c r="H125" s="179"/>
      <c r="I125" s="180"/>
      <c r="J125" s="181"/>
      <c r="K125" s="181"/>
      <c r="L125" s="181"/>
      <c r="M125" s="59"/>
      <c r="N125" s="59"/>
      <c r="O125" s="60"/>
      <c r="P125" s="230"/>
      <c r="Q125" s="60"/>
      <c r="R125" s="60"/>
      <c r="S125" s="61"/>
      <c r="T125" s="231"/>
      <c r="U125" s="61"/>
      <c r="V125" s="61"/>
      <c r="W125" s="61"/>
      <c r="X125" s="231"/>
      <c r="Y125" s="231"/>
      <c r="Z125" s="231"/>
      <c r="AA125" s="232"/>
      <c r="AB125" s="232"/>
      <c r="BG125" s="4"/>
      <c r="BH125" s="4"/>
    </row>
    <row r="126" spans="1:95" x14ac:dyDescent="0.25">
      <c r="A126" s="176"/>
      <c r="B126" s="177"/>
      <c r="C126" s="177"/>
      <c r="D126" s="177"/>
      <c r="E126" s="177"/>
      <c r="F126" s="177"/>
      <c r="G126" s="178"/>
      <c r="H126" s="179"/>
      <c r="I126" s="180"/>
      <c r="J126" s="181"/>
      <c r="K126" s="181"/>
      <c r="L126" s="181"/>
      <c r="M126" s="59"/>
      <c r="N126" s="59"/>
      <c r="O126" s="60"/>
      <c r="P126" s="230"/>
      <c r="Q126" s="60"/>
      <c r="R126" s="60"/>
      <c r="S126" s="61"/>
      <c r="T126" s="231"/>
      <c r="U126" s="61"/>
      <c r="V126" s="61"/>
      <c r="W126" s="61"/>
      <c r="X126" s="231"/>
      <c r="Y126" s="231"/>
      <c r="Z126" s="231"/>
      <c r="AA126" s="232"/>
      <c r="AB126" s="232"/>
      <c r="BG126" s="4"/>
      <c r="BH126" s="4"/>
    </row>
    <row r="127" spans="1:95" x14ac:dyDescent="0.25">
      <c r="A127" s="176"/>
      <c r="B127" s="177"/>
      <c r="C127" s="177"/>
      <c r="D127" s="177"/>
      <c r="E127" s="177"/>
      <c r="F127" s="177"/>
      <c r="G127" s="178"/>
      <c r="H127" s="179"/>
      <c r="I127" s="180"/>
      <c r="J127" s="181"/>
      <c r="K127" s="181"/>
      <c r="L127" s="181"/>
      <c r="M127" s="59"/>
      <c r="N127" s="59"/>
      <c r="O127" s="60"/>
      <c r="P127" s="230"/>
      <c r="Q127" s="60"/>
      <c r="R127" s="60"/>
      <c r="S127" s="61"/>
      <c r="T127" s="231"/>
      <c r="U127" s="61"/>
      <c r="V127" s="61"/>
      <c r="W127" s="61"/>
      <c r="X127" s="231"/>
      <c r="Y127" s="231"/>
      <c r="Z127" s="231"/>
      <c r="AA127" s="232"/>
      <c r="AB127" s="232"/>
      <c r="BG127" s="4"/>
      <c r="BH127" s="4"/>
    </row>
    <row r="128" spans="1:95" x14ac:dyDescent="0.25">
      <c r="A128" s="176"/>
      <c r="B128" s="177"/>
      <c r="C128" s="177"/>
      <c r="D128" s="177"/>
      <c r="E128" s="177"/>
      <c r="F128" s="177"/>
      <c r="G128" s="178"/>
      <c r="H128" s="179"/>
      <c r="I128" s="180"/>
      <c r="J128" s="181"/>
      <c r="K128" s="181"/>
      <c r="L128" s="181"/>
      <c r="M128" s="59"/>
      <c r="N128" s="59"/>
      <c r="O128" s="60"/>
      <c r="P128" s="230"/>
      <c r="Q128" s="60"/>
      <c r="R128" s="60"/>
      <c r="S128" s="61"/>
      <c r="T128" s="231"/>
      <c r="U128" s="61"/>
      <c r="V128" s="61"/>
      <c r="W128" s="61"/>
      <c r="X128" s="231"/>
      <c r="Y128" s="231"/>
      <c r="Z128" s="231"/>
      <c r="AA128" s="232"/>
      <c r="AB128" s="232"/>
      <c r="BG128" s="4"/>
      <c r="BH128" s="4"/>
    </row>
    <row r="129" spans="1:60" x14ac:dyDescent="0.25">
      <c r="A129" s="176"/>
      <c r="B129" s="177"/>
      <c r="C129" s="177"/>
      <c r="D129" s="177"/>
      <c r="E129" s="177"/>
      <c r="F129" s="177"/>
      <c r="G129" s="178"/>
      <c r="H129" s="179"/>
      <c r="I129" s="180"/>
      <c r="J129" s="181"/>
      <c r="K129" s="181"/>
      <c r="L129" s="181"/>
      <c r="M129" s="59"/>
      <c r="N129" s="59"/>
      <c r="O129" s="60"/>
      <c r="P129" s="230"/>
      <c r="Q129" s="60"/>
      <c r="R129" s="60"/>
      <c r="S129" s="61"/>
      <c r="T129" s="231"/>
      <c r="U129" s="61"/>
      <c r="V129" s="61"/>
      <c r="W129" s="61"/>
      <c r="X129" s="231"/>
      <c r="Y129" s="231"/>
      <c r="Z129" s="231"/>
      <c r="AA129" s="232"/>
      <c r="AB129" s="232"/>
      <c r="BG129" s="4"/>
      <c r="BH129" s="4"/>
    </row>
    <row r="130" spans="1:60" x14ac:dyDescent="0.25">
      <c r="A130" s="176"/>
      <c r="B130" s="177"/>
      <c r="C130" s="177"/>
      <c r="D130" s="177"/>
      <c r="E130" s="177"/>
      <c r="F130" s="177"/>
      <c r="G130" s="178"/>
      <c r="H130" s="179"/>
      <c r="I130" s="180"/>
      <c r="J130" s="181"/>
      <c r="K130" s="181"/>
      <c r="L130" s="181"/>
      <c r="M130" s="59"/>
      <c r="N130" s="59"/>
      <c r="O130" s="60"/>
      <c r="P130" s="230"/>
      <c r="Q130" s="60"/>
      <c r="R130" s="60"/>
      <c r="S130" s="61"/>
      <c r="T130" s="231"/>
      <c r="U130" s="61"/>
      <c r="V130" s="61"/>
      <c r="W130" s="61"/>
      <c r="X130" s="231"/>
      <c r="Y130" s="231"/>
      <c r="Z130" s="231"/>
      <c r="AA130" s="232"/>
      <c r="AB130" s="232"/>
      <c r="BG130" s="4"/>
      <c r="BH130" s="4"/>
    </row>
    <row r="131" spans="1:60" x14ac:dyDescent="0.25">
      <c r="A131" s="176"/>
      <c r="B131" s="177"/>
      <c r="C131" s="177"/>
      <c r="D131" s="177"/>
      <c r="E131" s="177"/>
      <c r="F131" s="177"/>
      <c r="G131" s="178"/>
      <c r="H131" s="179"/>
      <c r="I131" s="180"/>
      <c r="J131" s="181"/>
      <c r="K131" s="181"/>
      <c r="L131" s="181"/>
      <c r="M131" s="59"/>
      <c r="N131" s="59"/>
      <c r="O131" s="60"/>
      <c r="P131" s="230"/>
      <c r="Q131" s="60"/>
      <c r="R131" s="60"/>
      <c r="S131" s="61"/>
      <c r="T131" s="231"/>
      <c r="U131" s="61"/>
      <c r="V131" s="61"/>
      <c r="W131" s="61"/>
      <c r="X131" s="231"/>
      <c r="Y131" s="231"/>
      <c r="Z131" s="231"/>
      <c r="AA131" s="232"/>
      <c r="AB131" s="232"/>
      <c r="BG131" s="4"/>
      <c r="BH131" s="4"/>
    </row>
    <row r="132" spans="1:60" x14ac:dyDescent="0.25">
      <c r="A132" s="176"/>
      <c r="B132" s="177"/>
      <c r="C132" s="177"/>
      <c r="D132" s="177"/>
      <c r="E132" s="177"/>
      <c r="F132" s="177"/>
      <c r="G132" s="178"/>
      <c r="H132" s="179"/>
      <c r="I132" s="180"/>
      <c r="J132" s="181"/>
      <c r="K132" s="181"/>
      <c r="L132" s="181"/>
      <c r="M132" s="59"/>
      <c r="N132" s="59"/>
      <c r="O132" s="60"/>
      <c r="P132" s="230"/>
      <c r="Q132" s="60"/>
      <c r="R132" s="60"/>
      <c r="S132" s="61"/>
      <c r="T132" s="231"/>
      <c r="U132" s="61"/>
      <c r="V132" s="61"/>
      <c r="W132" s="61"/>
      <c r="X132" s="231"/>
      <c r="Y132" s="231"/>
      <c r="Z132" s="231"/>
      <c r="AA132" s="232"/>
      <c r="AB132" s="232"/>
      <c r="BG132" s="4"/>
      <c r="BH132" s="4"/>
    </row>
    <row r="133" spans="1:60" x14ac:dyDescent="0.25">
      <c r="A133" s="176"/>
      <c r="B133" s="177"/>
      <c r="C133" s="177"/>
      <c r="D133" s="177"/>
      <c r="E133" s="177"/>
      <c r="F133" s="177"/>
      <c r="G133" s="178"/>
      <c r="H133" s="179"/>
      <c r="I133" s="180"/>
      <c r="J133" s="181"/>
      <c r="K133" s="181"/>
      <c r="L133" s="181"/>
      <c r="M133" s="59"/>
      <c r="N133" s="59"/>
      <c r="O133" s="60"/>
      <c r="P133" s="230"/>
      <c r="Q133" s="60"/>
      <c r="R133" s="60"/>
      <c r="S133" s="61"/>
      <c r="T133" s="231"/>
      <c r="U133" s="61"/>
      <c r="V133" s="61"/>
      <c r="W133" s="61"/>
      <c r="X133" s="231"/>
      <c r="Y133" s="231"/>
      <c r="Z133" s="231"/>
      <c r="AA133" s="232"/>
      <c r="AB133" s="232"/>
      <c r="BG133" s="4"/>
      <c r="BH133" s="4"/>
    </row>
    <row r="134" spans="1:60" x14ac:dyDescent="0.25">
      <c r="A134" s="176"/>
      <c r="B134" s="177"/>
      <c r="C134" s="177"/>
      <c r="D134" s="177"/>
      <c r="E134" s="177"/>
      <c r="F134" s="177"/>
      <c r="G134" s="178"/>
      <c r="H134" s="179"/>
      <c r="I134" s="180"/>
      <c r="J134" s="181"/>
      <c r="K134" s="181"/>
      <c r="L134" s="181"/>
      <c r="M134" s="59"/>
      <c r="N134" s="59"/>
      <c r="O134" s="60"/>
      <c r="P134" s="230"/>
      <c r="Q134" s="60"/>
      <c r="R134" s="60"/>
      <c r="S134" s="61"/>
      <c r="T134" s="231"/>
      <c r="U134" s="61"/>
      <c r="V134" s="61"/>
      <c r="W134" s="61"/>
      <c r="X134" s="231"/>
      <c r="Y134" s="231"/>
      <c r="Z134" s="231"/>
      <c r="AA134" s="232"/>
      <c r="AB134" s="232"/>
      <c r="BG134" s="4"/>
      <c r="BH134" s="4"/>
    </row>
    <row r="135" spans="1:60" x14ac:dyDescent="0.25">
      <c r="A135" s="176"/>
      <c r="B135" s="177"/>
      <c r="C135" s="177"/>
      <c r="D135" s="177"/>
      <c r="E135" s="177"/>
      <c r="F135" s="177"/>
      <c r="G135" s="178"/>
      <c r="H135" s="179"/>
      <c r="I135" s="180"/>
      <c r="J135" s="181"/>
      <c r="K135" s="181"/>
      <c r="L135" s="181"/>
      <c r="M135" s="59"/>
      <c r="N135" s="59"/>
      <c r="O135" s="60"/>
      <c r="P135" s="230"/>
      <c r="Q135" s="60"/>
      <c r="R135" s="60"/>
      <c r="S135" s="61"/>
      <c r="T135" s="231"/>
      <c r="U135" s="61"/>
      <c r="V135" s="61"/>
      <c r="W135" s="61"/>
      <c r="X135" s="231"/>
      <c r="Y135" s="231"/>
      <c r="Z135" s="231"/>
      <c r="AA135" s="232"/>
      <c r="AB135" s="232"/>
      <c r="BG135" s="4"/>
      <c r="BH135" s="4"/>
    </row>
    <row r="136" spans="1:60" x14ac:dyDescent="0.25">
      <c r="A136" s="176"/>
      <c r="B136" s="177"/>
      <c r="C136" s="177"/>
      <c r="D136" s="177"/>
      <c r="E136" s="177"/>
      <c r="F136" s="177"/>
      <c r="G136" s="178"/>
      <c r="H136" s="179"/>
      <c r="I136" s="180"/>
      <c r="J136" s="181"/>
      <c r="K136" s="181"/>
      <c r="L136" s="181"/>
      <c r="M136" s="59"/>
      <c r="N136" s="59"/>
      <c r="O136" s="60"/>
      <c r="P136" s="230"/>
      <c r="Q136" s="60"/>
      <c r="R136" s="60"/>
      <c r="S136" s="61"/>
      <c r="T136" s="231"/>
      <c r="U136" s="61"/>
      <c r="V136" s="61"/>
      <c r="W136" s="61"/>
      <c r="X136" s="231"/>
      <c r="Y136" s="231"/>
      <c r="Z136" s="231"/>
      <c r="AA136" s="232"/>
      <c r="AB136" s="232"/>
      <c r="BG136" s="4"/>
      <c r="BH136" s="4"/>
    </row>
    <row r="137" spans="1:60" x14ac:dyDescent="0.25">
      <c r="A137" s="176"/>
      <c r="B137" s="177"/>
      <c r="C137" s="177"/>
      <c r="D137" s="177"/>
      <c r="E137" s="177"/>
      <c r="F137" s="177"/>
      <c r="G137" s="178"/>
      <c r="H137" s="179"/>
      <c r="I137" s="180"/>
      <c r="J137" s="181"/>
      <c r="K137" s="181"/>
      <c r="L137" s="181"/>
      <c r="M137" s="59"/>
      <c r="N137" s="59"/>
      <c r="O137" s="60"/>
      <c r="P137" s="230"/>
      <c r="Q137" s="60"/>
      <c r="R137" s="60"/>
      <c r="S137" s="61"/>
      <c r="T137" s="231"/>
      <c r="U137" s="61"/>
      <c r="V137" s="61"/>
      <c r="W137" s="61"/>
      <c r="X137" s="231"/>
      <c r="Y137" s="231"/>
      <c r="Z137" s="231"/>
      <c r="AA137" s="232"/>
      <c r="AB137" s="232"/>
      <c r="BG137" s="4"/>
      <c r="BH137" s="4"/>
    </row>
    <row r="138" spans="1:60" x14ac:dyDescent="0.25">
      <c r="A138" s="176"/>
      <c r="B138" s="177"/>
      <c r="C138" s="177"/>
      <c r="D138" s="177"/>
      <c r="E138" s="177"/>
      <c r="F138" s="177"/>
      <c r="G138" s="178"/>
      <c r="H138" s="179"/>
      <c r="I138" s="180"/>
      <c r="J138" s="181"/>
      <c r="K138" s="181"/>
      <c r="L138" s="181"/>
      <c r="M138" s="59"/>
      <c r="N138" s="59"/>
      <c r="O138" s="60"/>
      <c r="P138" s="230"/>
      <c r="Q138" s="60"/>
      <c r="R138" s="60"/>
      <c r="S138" s="61"/>
      <c r="T138" s="231"/>
      <c r="U138" s="61"/>
      <c r="V138" s="61"/>
      <c r="W138" s="61"/>
      <c r="X138" s="231"/>
      <c r="Y138" s="231"/>
      <c r="Z138" s="231"/>
      <c r="AA138" s="232"/>
      <c r="AB138" s="232"/>
      <c r="BG138" s="4"/>
      <c r="BH138" s="4"/>
    </row>
    <row r="139" spans="1:60" x14ac:dyDescent="0.25">
      <c r="A139" s="176"/>
      <c r="B139" s="177"/>
      <c r="C139" s="177"/>
      <c r="D139" s="177"/>
      <c r="E139" s="177"/>
      <c r="F139" s="177"/>
      <c r="G139" s="178"/>
      <c r="H139" s="179"/>
      <c r="I139" s="180"/>
      <c r="J139" s="181"/>
      <c r="K139" s="181"/>
      <c r="L139" s="181"/>
      <c r="M139" s="59"/>
      <c r="N139" s="59"/>
      <c r="O139" s="60"/>
      <c r="P139" s="230"/>
      <c r="Q139" s="60"/>
      <c r="R139" s="60"/>
      <c r="S139" s="61"/>
      <c r="T139" s="231"/>
      <c r="U139" s="61"/>
      <c r="V139" s="61"/>
      <c r="W139" s="61"/>
      <c r="X139" s="231"/>
      <c r="Y139" s="231"/>
      <c r="Z139" s="231"/>
      <c r="AA139" s="232"/>
      <c r="AB139" s="232"/>
      <c r="BG139" s="4"/>
      <c r="BH139" s="4"/>
    </row>
    <row r="140" spans="1:60" x14ac:dyDescent="0.25">
      <c r="B140" s="182"/>
      <c r="C140" s="182"/>
      <c r="D140" s="182"/>
      <c r="E140" s="182"/>
      <c r="F140" s="182"/>
      <c r="G140" s="182"/>
      <c r="H140" s="182"/>
      <c r="I140" s="182"/>
      <c r="J140" s="182"/>
      <c r="K140" s="182"/>
      <c r="L140" s="182"/>
      <c r="M140" s="62"/>
      <c r="N140" s="62"/>
      <c r="O140" s="62"/>
      <c r="P140" s="182"/>
      <c r="Q140" s="62"/>
      <c r="R140" s="62"/>
      <c r="S140" s="62"/>
      <c r="T140" s="182"/>
      <c r="U140" s="62"/>
      <c r="V140" s="62"/>
      <c r="W140" s="62"/>
      <c r="X140" s="182"/>
      <c r="Y140" s="182"/>
      <c r="Z140" s="182"/>
      <c r="AA140" s="182"/>
      <c r="AB140" s="182"/>
      <c r="BG140" s="4"/>
      <c r="BH140" s="4"/>
    </row>
    <row r="141" spans="1:60" x14ac:dyDescent="0.25">
      <c r="B141" s="182"/>
      <c r="C141" s="182"/>
      <c r="D141" s="182"/>
      <c r="E141" s="182"/>
      <c r="F141" s="182"/>
      <c r="G141" s="182"/>
      <c r="H141" s="182"/>
      <c r="I141" s="182"/>
      <c r="J141" s="182"/>
      <c r="K141" s="182"/>
      <c r="L141" s="182"/>
      <c r="M141" s="62"/>
      <c r="N141" s="62"/>
      <c r="O141" s="62"/>
      <c r="P141" s="182"/>
      <c r="Q141" s="62"/>
      <c r="R141" s="62"/>
      <c r="S141" s="62"/>
      <c r="T141" s="182"/>
      <c r="U141" s="62"/>
      <c r="V141" s="62"/>
      <c r="W141" s="62"/>
      <c r="X141" s="182"/>
      <c r="Y141" s="182"/>
      <c r="Z141" s="182"/>
      <c r="AA141" s="182"/>
      <c r="AB141" s="182"/>
      <c r="BG141" s="4"/>
      <c r="BH141" s="4"/>
    </row>
    <row r="142" spans="1:60" x14ac:dyDescent="0.25">
      <c r="B142" s="182"/>
      <c r="C142" s="182"/>
      <c r="D142" s="182"/>
      <c r="E142" s="182"/>
      <c r="F142" s="182"/>
      <c r="G142" s="182"/>
      <c r="H142" s="182"/>
      <c r="I142" s="182"/>
      <c r="J142" s="182"/>
      <c r="K142" s="182"/>
      <c r="L142" s="182"/>
      <c r="M142" s="62"/>
      <c r="N142" s="62"/>
      <c r="O142" s="62"/>
      <c r="P142" s="182"/>
      <c r="Q142" s="62"/>
      <c r="R142" s="62"/>
      <c r="S142" s="62"/>
      <c r="T142" s="182"/>
      <c r="U142" s="62"/>
      <c r="V142" s="62"/>
      <c r="W142" s="62"/>
      <c r="X142" s="182"/>
      <c r="Y142" s="182"/>
      <c r="Z142" s="182"/>
      <c r="AA142" s="182"/>
      <c r="AB142" s="182"/>
      <c r="BG142" s="4"/>
      <c r="BH142" s="4"/>
    </row>
    <row r="143" spans="1:60" x14ac:dyDescent="0.25">
      <c r="B143" s="182"/>
      <c r="C143" s="182"/>
      <c r="D143" s="182"/>
      <c r="E143" s="182"/>
      <c r="F143" s="182"/>
      <c r="G143" s="182"/>
      <c r="H143" s="182"/>
      <c r="I143" s="182"/>
      <c r="J143" s="182"/>
      <c r="K143" s="182"/>
      <c r="L143" s="182"/>
      <c r="M143" s="62"/>
      <c r="N143" s="62"/>
      <c r="O143" s="62"/>
      <c r="P143" s="182"/>
      <c r="Q143" s="62"/>
      <c r="R143" s="62"/>
      <c r="S143" s="62"/>
      <c r="T143" s="182"/>
      <c r="U143" s="62"/>
      <c r="V143" s="62"/>
      <c r="W143" s="62"/>
      <c r="X143" s="182"/>
      <c r="Y143" s="182"/>
      <c r="Z143" s="182"/>
      <c r="AA143" s="182"/>
      <c r="AB143" s="182"/>
      <c r="BG143" s="4"/>
      <c r="BH143" s="4"/>
    </row>
    <row r="144" spans="1:60" x14ac:dyDescent="0.25">
      <c r="B144" s="182"/>
      <c r="C144" s="182"/>
      <c r="D144" s="182"/>
      <c r="E144" s="182"/>
      <c r="F144" s="182"/>
      <c r="G144" s="182"/>
      <c r="H144" s="182"/>
      <c r="I144" s="182"/>
      <c r="J144" s="182"/>
      <c r="K144" s="182"/>
      <c r="L144" s="182"/>
      <c r="M144" s="62"/>
      <c r="N144" s="62"/>
      <c r="O144" s="62"/>
      <c r="P144" s="182"/>
      <c r="Q144" s="62"/>
      <c r="R144" s="62"/>
      <c r="S144" s="62"/>
      <c r="T144" s="182"/>
      <c r="U144" s="62"/>
      <c r="V144" s="62"/>
      <c r="W144" s="62"/>
      <c r="X144" s="182"/>
      <c r="Y144" s="182"/>
      <c r="Z144" s="182"/>
      <c r="AA144" s="182"/>
      <c r="AB144" s="182"/>
      <c r="BG144" s="4"/>
      <c r="BH144" s="4"/>
    </row>
    <row r="145" spans="2:60" x14ac:dyDescent="0.25">
      <c r="B145" s="182"/>
      <c r="C145" s="182"/>
      <c r="D145" s="182"/>
      <c r="E145" s="182"/>
      <c r="F145" s="182"/>
      <c r="G145" s="182"/>
      <c r="H145" s="182"/>
      <c r="I145" s="182"/>
      <c r="J145" s="182"/>
      <c r="K145" s="182"/>
      <c r="L145" s="182"/>
      <c r="M145" s="62"/>
      <c r="N145" s="62"/>
      <c r="O145" s="62"/>
      <c r="P145" s="182"/>
      <c r="Q145" s="62"/>
      <c r="R145" s="62"/>
      <c r="S145" s="62"/>
      <c r="T145" s="182"/>
      <c r="U145" s="62"/>
      <c r="V145" s="62"/>
      <c r="W145" s="62"/>
      <c r="X145" s="182"/>
      <c r="Y145" s="182"/>
      <c r="Z145" s="182"/>
      <c r="AA145" s="182"/>
      <c r="AB145" s="182"/>
      <c r="BG145" s="4"/>
      <c r="BH145" s="4"/>
    </row>
    <row r="146" spans="2:60" x14ac:dyDescent="0.25">
      <c r="B146" s="182"/>
      <c r="C146" s="182"/>
      <c r="D146" s="182"/>
      <c r="E146" s="182"/>
      <c r="F146" s="182"/>
      <c r="G146" s="182"/>
      <c r="H146" s="182"/>
      <c r="I146" s="182"/>
      <c r="J146" s="182"/>
      <c r="K146" s="182"/>
      <c r="L146" s="182"/>
      <c r="M146" s="62"/>
      <c r="N146" s="62"/>
      <c r="O146" s="62"/>
      <c r="P146" s="182"/>
      <c r="Q146" s="62"/>
      <c r="R146" s="62"/>
      <c r="S146" s="62"/>
      <c r="T146" s="182"/>
      <c r="U146" s="62"/>
      <c r="V146" s="62"/>
      <c r="W146" s="62"/>
      <c r="X146" s="182"/>
      <c r="Y146" s="182"/>
      <c r="Z146" s="182"/>
      <c r="AA146" s="182"/>
      <c r="AB146" s="182"/>
      <c r="BG146" s="4"/>
      <c r="BH146" s="4"/>
    </row>
    <row r="147" spans="2:60" x14ac:dyDescent="0.25">
      <c r="B147" s="182"/>
      <c r="C147" s="182"/>
      <c r="D147" s="182"/>
      <c r="E147" s="182"/>
      <c r="F147" s="182"/>
      <c r="G147" s="182"/>
      <c r="H147" s="182"/>
      <c r="I147" s="182"/>
      <c r="J147" s="182"/>
      <c r="K147" s="182"/>
      <c r="L147" s="182"/>
      <c r="M147" s="62"/>
      <c r="N147" s="62"/>
      <c r="O147" s="62"/>
      <c r="P147" s="182"/>
      <c r="Q147" s="62"/>
      <c r="R147" s="62"/>
      <c r="S147" s="62"/>
      <c r="T147" s="182"/>
      <c r="U147" s="62"/>
      <c r="V147" s="62"/>
      <c r="W147" s="62"/>
      <c r="X147" s="182"/>
      <c r="Y147" s="182"/>
      <c r="Z147" s="182"/>
      <c r="AA147" s="182"/>
      <c r="AB147" s="182"/>
      <c r="BG147" s="4"/>
      <c r="BH147" s="4"/>
    </row>
    <row r="148" spans="2:60" x14ac:dyDescent="0.25">
      <c r="B148" s="182"/>
      <c r="C148" s="182"/>
      <c r="D148" s="182"/>
      <c r="E148" s="182"/>
      <c r="F148" s="182"/>
      <c r="G148" s="182"/>
      <c r="H148" s="182"/>
      <c r="I148" s="182"/>
      <c r="J148" s="182"/>
      <c r="K148" s="182"/>
      <c r="L148" s="182"/>
      <c r="M148" s="62"/>
      <c r="N148" s="62"/>
      <c r="O148" s="62"/>
      <c r="P148" s="182"/>
      <c r="Q148" s="62"/>
      <c r="R148" s="62"/>
      <c r="S148" s="62"/>
      <c r="T148" s="182"/>
      <c r="U148" s="62"/>
      <c r="V148" s="62"/>
      <c r="W148" s="62"/>
      <c r="X148" s="182"/>
      <c r="Y148" s="182"/>
      <c r="Z148" s="182"/>
      <c r="AA148" s="182"/>
      <c r="AB148" s="182"/>
      <c r="BG148" s="4"/>
      <c r="BH148" s="4"/>
    </row>
    <row r="149" spans="2:60" x14ac:dyDescent="0.25">
      <c r="B149" s="182"/>
      <c r="C149" s="182"/>
      <c r="D149" s="182"/>
      <c r="E149" s="182"/>
      <c r="F149" s="182"/>
      <c r="G149" s="182"/>
      <c r="H149" s="182"/>
      <c r="I149" s="182"/>
      <c r="J149" s="182"/>
      <c r="K149" s="182"/>
      <c r="L149" s="182"/>
      <c r="M149" s="62"/>
      <c r="N149" s="62"/>
      <c r="O149" s="62"/>
      <c r="P149" s="182"/>
      <c r="Q149" s="62"/>
      <c r="R149" s="62"/>
      <c r="S149" s="62"/>
      <c r="T149" s="182"/>
      <c r="U149" s="62"/>
      <c r="V149" s="62"/>
      <c r="W149" s="62"/>
      <c r="X149" s="182"/>
      <c r="Y149" s="182"/>
      <c r="Z149" s="182"/>
      <c r="AA149" s="182"/>
      <c r="AB149" s="182"/>
      <c r="BG149" s="4"/>
      <c r="BH149" s="4"/>
    </row>
    <row r="150" spans="2:60" x14ac:dyDescent="0.25">
      <c r="B150" s="182"/>
      <c r="C150" s="182"/>
      <c r="D150" s="182"/>
      <c r="E150" s="182"/>
      <c r="F150" s="182"/>
      <c r="G150" s="182"/>
      <c r="H150" s="182"/>
      <c r="I150" s="182"/>
      <c r="J150" s="182"/>
      <c r="K150" s="182"/>
      <c r="L150" s="182"/>
      <c r="M150" s="62"/>
      <c r="N150" s="62"/>
      <c r="O150" s="62"/>
      <c r="P150" s="182"/>
      <c r="Q150" s="62"/>
      <c r="R150" s="62"/>
      <c r="S150" s="62"/>
      <c r="T150" s="182"/>
      <c r="U150" s="62"/>
      <c r="V150" s="62"/>
      <c r="W150" s="62"/>
      <c r="X150" s="182"/>
      <c r="Y150" s="182"/>
      <c r="Z150" s="182"/>
      <c r="AA150" s="182"/>
      <c r="AB150" s="182"/>
      <c r="BG150" s="4"/>
      <c r="BH150" s="4"/>
    </row>
    <row r="151" spans="2:60" x14ac:dyDescent="0.25">
      <c r="B151" s="182"/>
      <c r="C151" s="182"/>
      <c r="D151" s="182"/>
      <c r="E151" s="182"/>
      <c r="F151" s="182"/>
      <c r="G151" s="182"/>
      <c r="H151" s="182"/>
      <c r="I151" s="182"/>
      <c r="J151" s="182"/>
      <c r="K151" s="182"/>
      <c r="L151" s="182"/>
      <c r="M151" s="62"/>
      <c r="N151" s="62"/>
      <c r="O151" s="62"/>
      <c r="P151" s="182"/>
      <c r="Q151" s="62"/>
      <c r="R151" s="62"/>
      <c r="S151" s="62"/>
      <c r="T151" s="182"/>
      <c r="U151" s="62"/>
      <c r="V151" s="62"/>
      <c r="W151" s="62"/>
      <c r="X151" s="182"/>
      <c r="Y151" s="182"/>
      <c r="Z151" s="182"/>
      <c r="AA151" s="182"/>
      <c r="AB151" s="182"/>
      <c r="BG151" s="4"/>
      <c r="BH151" s="4"/>
    </row>
    <row r="152" spans="2:60" x14ac:dyDescent="0.25">
      <c r="B152" s="182"/>
      <c r="C152" s="182"/>
      <c r="D152" s="182"/>
      <c r="E152" s="182"/>
      <c r="F152" s="182"/>
      <c r="G152" s="182"/>
      <c r="H152" s="182"/>
      <c r="I152" s="182"/>
      <c r="J152" s="182"/>
      <c r="K152" s="182"/>
      <c r="L152" s="182"/>
      <c r="M152" s="62"/>
      <c r="N152" s="62"/>
      <c r="O152" s="62"/>
      <c r="P152" s="182"/>
      <c r="Q152" s="62"/>
      <c r="R152" s="62"/>
      <c r="S152" s="62"/>
      <c r="T152" s="182"/>
      <c r="U152" s="62"/>
      <c r="V152" s="62"/>
      <c r="W152" s="62"/>
      <c r="X152" s="182"/>
      <c r="Y152" s="182"/>
      <c r="Z152" s="182"/>
      <c r="AA152" s="182"/>
      <c r="AB152" s="182"/>
      <c r="BG152" s="4"/>
      <c r="BH152" s="4"/>
    </row>
    <row r="153" spans="2:60" x14ac:dyDescent="0.25">
      <c r="B153" s="182"/>
      <c r="C153" s="182"/>
      <c r="D153" s="182"/>
      <c r="E153" s="182"/>
      <c r="F153" s="182"/>
      <c r="G153" s="182"/>
      <c r="H153" s="182"/>
      <c r="I153" s="182"/>
      <c r="J153" s="182"/>
      <c r="K153" s="182"/>
      <c r="L153" s="182"/>
      <c r="M153" s="62"/>
      <c r="N153" s="62"/>
      <c r="O153" s="62"/>
      <c r="P153" s="182"/>
      <c r="Q153" s="62"/>
      <c r="R153" s="62"/>
      <c r="S153" s="62"/>
      <c r="T153" s="182"/>
      <c r="U153" s="62"/>
      <c r="V153" s="62"/>
      <c r="W153" s="62"/>
      <c r="X153" s="182"/>
      <c r="Y153" s="182"/>
      <c r="Z153" s="182"/>
      <c r="AA153" s="182"/>
      <c r="AB153" s="182"/>
      <c r="BG153" s="4"/>
      <c r="BH153" s="4"/>
    </row>
    <row r="154" spans="2:60" x14ac:dyDescent="0.25">
      <c r="B154" s="182"/>
      <c r="C154" s="182"/>
      <c r="D154" s="182"/>
      <c r="E154" s="182"/>
      <c r="F154" s="182"/>
      <c r="G154" s="182"/>
      <c r="H154" s="182"/>
      <c r="I154" s="182"/>
      <c r="J154" s="182"/>
      <c r="K154" s="182"/>
      <c r="L154" s="182"/>
      <c r="M154" s="62"/>
      <c r="N154" s="62"/>
      <c r="O154" s="62"/>
      <c r="P154" s="182"/>
      <c r="Q154" s="62"/>
      <c r="R154" s="62"/>
      <c r="S154" s="62"/>
      <c r="T154" s="182"/>
      <c r="U154" s="62"/>
      <c r="V154" s="62"/>
      <c r="W154" s="62"/>
      <c r="X154" s="182"/>
      <c r="Y154" s="182"/>
      <c r="Z154" s="182"/>
      <c r="AA154" s="182"/>
      <c r="AB154" s="182"/>
      <c r="BG154" s="4"/>
      <c r="BH154" s="4"/>
    </row>
    <row r="155" spans="2:60" x14ac:dyDescent="0.25">
      <c r="B155" s="182"/>
      <c r="C155" s="182"/>
      <c r="D155" s="182"/>
      <c r="E155" s="182"/>
      <c r="F155" s="182"/>
      <c r="G155" s="182"/>
      <c r="H155" s="182"/>
      <c r="I155" s="182"/>
      <c r="J155" s="182"/>
      <c r="K155" s="182"/>
      <c r="L155" s="182"/>
      <c r="M155" s="62"/>
      <c r="N155" s="62"/>
      <c r="O155" s="62"/>
      <c r="P155" s="182"/>
      <c r="Q155" s="62"/>
      <c r="R155" s="62"/>
      <c r="S155" s="62"/>
      <c r="T155" s="182"/>
      <c r="U155" s="62"/>
      <c r="V155" s="62"/>
      <c r="W155" s="62"/>
      <c r="X155" s="182"/>
      <c r="Y155" s="182"/>
      <c r="Z155" s="182"/>
      <c r="AA155" s="182"/>
      <c r="AB155" s="182"/>
      <c r="BG155" s="4"/>
      <c r="BH155" s="4"/>
    </row>
    <row r="156" spans="2:60" x14ac:dyDescent="0.25">
      <c r="B156" s="182"/>
      <c r="C156" s="182"/>
      <c r="D156" s="182"/>
      <c r="E156" s="182"/>
      <c r="F156" s="182"/>
      <c r="G156" s="182"/>
      <c r="H156" s="182"/>
      <c r="I156" s="182"/>
      <c r="J156" s="182"/>
      <c r="K156" s="182"/>
      <c r="L156" s="182"/>
      <c r="M156" s="62"/>
      <c r="N156" s="62"/>
      <c r="O156" s="62"/>
      <c r="P156" s="182"/>
      <c r="Q156" s="62"/>
      <c r="R156" s="62"/>
      <c r="S156" s="62"/>
      <c r="T156" s="182"/>
      <c r="U156" s="62"/>
      <c r="V156" s="62"/>
      <c r="W156" s="62"/>
      <c r="X156" s="182"/>
      <c r="Y156" s="182"/>
      <c r="Z156" s="182"/>
      <c r="AA156" s="182"/>
      <c r="AB156" s="182"/>
      <c r="BG156" s="4"/>
      <c r="BH156" s="4"/>
    </row>
    <row r="157" spans="2:60" x14ac:dyDescent="0.25">
      <c r="B157" s="182"/>
      <c r="C157" s="182"/>
      <c r="D157" s="182"/>
      <c r="E157" s="182"/>
      <c r="F157" s="182"/>
      <c r="G157" s="182"/>
      <c r="H157" s="182"/>
      <c r="I157" s="182"/>
      <c r="J157" s="182"/>
      <c r="K157" s="182"/>
      <c r="L157" s="182"/>
      <c r="M157" s="62"/>
      <c r="N157" s="62"/>
      <c r="O157" s="62"/>
      <c r="P157" s="182"/>
      <c r="Q157" s="62"/>
      <c r="R157" s="62"/>
      <c r="S157" s="62"/>
      <c r="T157" s="182"/>
      <c r="U157" s="62"/>
      <c r="V157" s="62"/>
      <c r="W157" s="62"/>
      <c r="X157" s="182"/>
      <c r="Y157" s="182"/>
      <c r="Z157" s="182"/>
      <c r="AA157" s="182"/>
      <c r="AB157" s="182"/>
      <c r="BG157" s="4"/>
      <c r="BH157" s="4"/>
    </row>
    <row r="158" spans="2:60" x14ac:dyDescent="0.25">
      <c r="B158" s="182"/>
      <c r="C158" s="182"/>
      <c r="D158" s="182"/>
      <c r="E158" s="182"/>
      <c r="F158" s="182"/>
      <c r="G158" s="182"/>
      <c r="H158" s="182"/>
      <c r="I158" s="182"/>
      <c r="J158" s="182"/>
      <c r="K158" s="182"/>
      <c r="L158" s="182"/>
      <c r="M158" s="62"/>
      <c r="N158" s="62"/>
      <c r="O158" s="62"/>
      <c r="P158" s="182"/>
      <c r="Q158" s="62"/>
      <c r="R158" s="62"/>
      <c r="S158" s="62"/>
      <c r="T158" s="182"/>
      <c r="U158" s="62"/>
      <c r="V158" s="62"/>
      <c r="W158" s="62"/>
      <c r="X158" s="182"/>
      <c r="Y158" s="182"/>
      <c r="Z158" s="182"/>
      <c r="AA158" s="182"/>
      <c r="AB158" s="182"/>
      <c r="BG158" s="4"/>
      <c r="BH158" s="4"/>
    </row>
    <row r="159" spans="2:60" x14ac:dyDescent="0.25">
      <c r="B159" s="182"/>
      <c r="C159" s="182"/>
      <c r="D159" s="182"/>
      <c r="E159" s="182"/>
      <c r="F159" s="182"/>
      <c r="G159" s="182"/>
      <c r="H159" s="182"/>
      <c r="I159" s="182"/>
      <c r="J159" s="182"/>
      <c r="K159" s="182"/>
      <c r="L159" s="182"/>
      <c r="M159" s="62"/>
      <c r="N159" s="62"/>
      <c r="O159" s="62"/>
      <c r="P159" s="182"/>
      <c r="Q159" s="62"/>
      <c r="R159" s="62"/>
      <c r="S159" s="62"/>
      <c r="T159" s="182"/>
      <c r="U159" s="62"/>
      <c r="V159" s="62"/>
      <c r="W159" s="62"/>
      <c r="X159" s="182"/>
      <c r="Y159" s="182"/>
      <c r="Z159" s="182"/>
      <c r="AA159" s="182"/>
      <c r="AB159" s="182"/>
      <c r="BG159" s="4"/>
      <c r="BH159" s="4"/>
    </row>
    <row r="160" spans="2:60" x14ac:dyDescent="0.25">
      <c r="B160" s="182"/>
      <c r="C160" s="182"/>
      <c r="D160" s="182"/>
      <c r="E160" s="182"/>
      <c r="F160" s="182"/>
      <c r="G160" s="182"/>
      <c r="H160" s="182"/>
      <c r="I160" s="182"/>
      <c r="J160" s="182"/>
      <c r="K160" s="182"/>
      <c r="L160" s="182"/>
      <c r="M160" s="62"/>
      <c r="N160" s="62"/>
      <c r="O160" s="62"/>
      <c r="P160" s="182"/>
      <c r="Q160" s="62"/>
      <c r="R160" s="62"/>
      <c r="S160" s="62"/>
      <c r="T160" s="182"/>
      <c r="U160" s="62"/>
      <c r="V160" s="62"/>
      <c r="W160" s="62"/>
      <c r="X160" s="182"/>
      <c r="Y160" s="182"/>
      <c r="Z160" s="182"/>
      <c r="AA160" s="182"/>
      <c r="AB160" s="182"/>
      <c r="BG160" s="4"/>
      <c r="BH160" s="4"/>
    </row>
    <row r="161" spans="2:60" x14ac:dyDescent="0.25">
      <c r="B161" s="182"/>
      <c r="C161" s="182"/>
      <c r="D161" s="182"/>
      <c r="E161" s="182"/>
      <c r="F161" s="182"/>
      <c r="G161" s="182"/>
      <c r="H161" s="182"/>
      <c r="I161" s="182"/>
      <c r="J161" s="182"/>
      <c r="K161" s="182"/>
      <c r="L161" s="182"/>
      <c r="M161" s="62"/>
      <c r="N161" s="62"/>
      <c r="O161" s="62"/>
      <c r="P161" s="182"/>
      <c r="Q161" s="62"/>
      <c r="R161" s="62"/>
      <c r="S161" s="62"/>
      <c r="T161" s="182"/>
      <c r="U161" s="62"/>
      <c r="V161" s="62"/>
      <c r="W161" s="62"/>
      <c r="X161" s="182"/>
      <c r="Y161" s="182"/>
      <c r="Z161" s="182"/>
      <c r="AA161" s="182"/>
      <c r="AB161" s="182"/>
      <c r="BG161" s="4"/>
      <c r="BH161" s="4"/>
    </row>
    <row r="162" spans="2:60" x14ac:dyDescent="0.25">
      <c r="B162" s="182"/>
      <c r="C162" s="182"/>
      <c r="D162" s="182"/>
      <c r="E162" s="182"/>
      <c r="F162" s="182"/>
      <c r="G162" s="182"/>
      <c r="H162" s="182"/>
      <c r="I162" s="182"/>
      <c r="J162" s="182"/>
      <c r="K162" s="182"/>
      <c r="L162" s="182"/>
      <c r="M162" s="62"/>
      <c r="N162" s="62"/>
      <c r="O162" s="62"/>
      <c r="P162" s="182"/>
      <c r="Q162" s="62"/>
      <c r="R162" s="62"/>
      <c r="S162" s="62"/>
      <c r="T162" s="182"/>
      <c r="U162" s="62"/>
      <c r="V162" s="62"/>
      <c r="W162" s="62"/>
      <c r="X162" s="182"/>
      <c r="Y162" s="182"/>
      <c r="Z162" s="182"/>
      <c r="AA162" s="182"/>
      <c r="AB162" s="182"/>
      <c r="BG162" s="4"/>
      <c r="BH162" s="4"/>
    </row>
    <row r="163" spans="2:60" x14ac:dyDescent="0.25">
      <c r="B163" s="182"/>
      <c r="C163" s="182"/>
      <c r="D163" s="182"/>
      <c r="E163" s="182"/>
      <c r="F163" s="182"/>
      <c r="G163" s="182"/>
      <c r="H163" s="182"/>
      <c r="I163" s="182"/>
      <c r="J163" s="182"/>
      <c r="K163" s="182"/>
      <c r="L163" s="182"/>
      <c r="M163" s="62"/>
      <c r="N163" s="62"/>
      <c r="O163" s="62"/>
      <c r="P163" s="182"/>
      <c r="Q163" s="62"/>
      <c r="R163" s="62"/>
      <c r="S163" s="62"/>
      <c r="T163" s="182"/>
      <c r="U163" s="62"/>
      <c r="V163" s="62"/>
      <c r="W163" s="62"/>
      <c r="X163" s="182"/>
      <c r="Y163" s="182"/>
      <c r="Z163" s="182"/>
      <c r="AA163" s="182"/>
      <c r="AB163" s="182"/>
      <c r="BG163" s="4"/>
      <c r="BH163" s="4"/>
    </row>
    <row r="230" spans="2:12" ht="15.75" thickBot="1" x14ac:dyDescent="0.3"/>
    <row r="231" spans="2:12" ht="15.75" x14ac:dyDescent="0.25">
      <c r="B231" s="185"/>
      <c r="C231" s="185"/>
      <c r="D231" s="185"/>
      <c r="E231" s="185"/>
      <c r="F231" s="176"/>
      <c r="G231" s="252" t="s">
        <v>46</v>
      </c>
      <c r="H231" s="253">
        <f>MIN(G16:G115)</f>
        <v>0</v>
      </c>
      <c r="I231" s="183" t="s">
        <v>47</v>
      </c>
      <c r="J231" s="254">
        <f>MAX(G16:G115)</f>
        <v>0</v>
      </c>
      <c r="K231" s="185"/>
      <c r="L231" s="185"/>
    </row>
    <row r="232" spans="2:12" ht="18.75" x14ac:dyDescent="0.25">
      <c r="B232" s="185"/>
      <c r="C232" s="185"/>
      <c r="D232" s="185"/>
      <c r="E232" s="185"/>
      <c r="F232" s="176"/>
      <c r="G232" s="255" t="s">
        <v>48</v>
      </c>
      <c r="H232" s="184" t="s">
        <v>49</v>
      </c>
      <c r="I232" s="185" t="s">
        <v>50</v>
      </c>
      <c r="J232" s="256"/>
      <c r="K232" s="185"/>
      <c r="L232" s="185"/>
    </row>
    <row r="233" spans="2:12" ht="16.5" thickBot="1" x14ac:dyDescent="0.3">
      <c r="B233" s="186"/>
      <c r="C233" s="186"/>
      <c r="D233" s="186"/>
      <c r="E233" s="186"/>
      <c r="F233" s="176"/>
      <c r="G233" s="257"/>
      <c r="H233" s="187" t="e">
        <f>10^(INTERCEPT(CG16:CG115,CF16:CF115))</f>
        <v>#DIV/0!</v>
      </c>
      <c r="I233" s="187" t="e">
        <f>SLOPE(CG16:CG115,CF16:CF115)</f>
        <v>#DIV/0!</v>
      </c>
      <c r="J233" s="258"/>
      <c r="K233" s="188"/>
      <c r="L233" s="188"/>
    </row>
    <row r="234" spans="2:12" x14ac:dyDescent="0.25">
      <c r="B234" s="186"/>
      <c r="C234" s="186"/>
      <c r="D234" s="186"/>
      <c r="E234" s="186"/>
      <c r="F234" s="176"/>
      <c r="G234" s="188"/>
      <c r="H234" s="176"/>
      <c r="I234" s="176"/>
      <c r="J234" s="176"/>
      <c r="K234" s="188"/>
      <c r="L234" s="188"/>
    </row>
    <row r="235" spans="2:12" ht="15.75" x14ac:dyDescent="0.25">
      <c r="B235" s="186"/>
      <c r="C235" s="186"/>
      <c r="D235" s="186"/>
      <c r="E235" s="186"/>
      <c r="F235" s="176"/>
      <c r="G235" s="176"/>
      <c r="H235" s="188"/>
      <c r="I235" s="185" t="s">
        <v>51</v>
      </c>
      <c r="J235" s="176"/>
      <c r="K235" s="188"/>
      <c r="L235" s="188"/>
    </row>
    <row r="236" spans="2:12" ht="15.75" x14ac:dyDescent="0.25">
      <c r="B236" s="186"/>
      <c r="C236" s="186"/>
      <c r="D236" s="186"/>
      <c r="E236" s="186"/>
      <c r="F236" s="176"/>
      <c r="G236" s="176"/>
      <c r="H236" s="189"/>
      <c r="I236" s="259" t="s">
        <v>52</v>
      </c>
      <c r="J236" s="184">
        <f>IF(COUNT(K16:K115)=0,"",STDEV(K16:K115))</f>
        <v>0</v>
      </c>
      <c r="K236" s="186"/>
      <c r="L236" s="186"/>
    </row>
    <row r="237" spans="2:12" ht="15.75" x14ac:dyDescent="0.25">
      <c r="B237" s="186"/>
      <c r="C237" s="186"/>
      <c r="D237" s="186"/>
      <c r="E237" s="186"/>
      <c r="F237" s="176"/>
      <c r="G237" s="176"/>
      <c r="H237" s="189"/>
      <c r="I237" s="259" t="s">
        <v>53</v>
      </c>
      <c r="J237" s="184">
        <f>IF(COUNT(K16:K115)=0,"",AVERAGE(K16:K115))</f>
        <v>1000</v>
      </c>
      <c r="K237" s="260"/>
      <c r="L237" s="176"/>
    </row>
    <row r="238" spans="2:12" ht="15.75" x14ac:dyDescent="0.25">
      <c r="B238" s="186"/>
      <c r="C238" s="186"/>
      <c r="D238" s="186"/>
      <c r="E238" s="186"/>
      <c r="F238" s="188"/>
      <c r="G238" s="176"/>
      <c r="H238" s="188"/>
      <c r="I238" s="185" t="s">
        <v>54</v>
      </c>
      <c r="J238" s="184">
        <f>ROUND(SQRT(SUMSQ(J236:J237)),2)</f>
        <v>1000</v>
      </c>
      <c r="K238" s="261"/>
      <c r="L238" s="262"/>
    </row>
    <row r="239" spans="2:12" ht="15.75" x14ac:dyDescent="0.25">
      <c r="B239" s="186"/>
      <c r="C239" s="186"/>
      <c r="D239" s="186"/>
      <c r="E239" s="186"/>
      <c r="F239" s="188"/>
      <c r="G239" s="176"/>
      <c r="H239" s="188"/>
      <c r="I239" s="185"/>
      <c r="J239" s="263"/>
      <c r="K239" s="261"/>
      <c r="L239" s="262"/>
    </row>
    <row r="240" spans="2:12" x14ac:dyDescent="0.25">
      <c r="B240" s="186"/>
      <c r="C240" s="186"/>
      <c r="D240" s="186"/>
      <c r="E240" s="186"/>
      <c r="F240" s="188"/>
      <c r="G240" s="173"/>
      <c r="H240" s="264" t="s">
        <v>55</v>
      </c>
      <c r="I240" s="190">
        <v>0.01</v>
      </c>
      <c r="J240" s="263"/>
      <c r="K240" s="261"/>
      <c r="L240" s="262"/>
    </row>
    <row r="241" spans="2:12" ht="15.75" x14ac:dyDescent="0.25">
      <c r="B241" s="186"/>
      <c r="C241" s="186"/>
      <c r="D241" s="186"/>
      <c r="E241" s="186"/>
      <c r="F241" s="188"/>
      <c r="G241" s="173"/>
      <c r="H241" s="265" t="s">
        <v>56</v>
      </c>
      <c r="I241" s="266"/>
      <c r="J241" s="263"/>
      <c r="K241" s="261"/>
      <c r="L241" s="262"/>
    </row>
    <row r="242" spans="2:12" ht="15.75" x14ac:dyDescent="0.25">
      <c r="B242" s="186"/>
      <c r="C242" s="186"/>
      <c r="D242" s="186"/>
      <c r="E242" s="186"/>
      <c r="F242" s="188"/>
      <c r="G242" s="173"/>
      <c r="H242" s="267" t="s">
        <v>57</v>
      </c>
      <c r="I242" s="268">
        <f>J237+TINV(I240,COUNT(K16:K115)-1)*J236/SQRT(COUNT(K16:K115))</f>
        <v>1000</v>
      </c>
      <c r="J242" s="263"/>
      <c r="K242" s="261"/>
      <c r="L242" s="262"/>
    </row>
    <row r="243" spans="2:12" ht="15.75" x14ac:dyDescent="0.25">
      <c r="B243" s="186"/>
      <c r="C243" s="186"/>
      <c r="D243" s="186"/>
      <c r="E243" s="186"/>
      <c r="F243" s="188"/>
      <c r="G243" s="173"/>
      <c r="H243" s="267" t="s">
        <v>58</v>
      </c>
      <c r="I243" s="268">
        <f>J237-TINV(I240,COUNT(K16:K115)-1)*J236/SQRT(COUNT(K16:K115))</f>
        <v>1000</v>
      </c>
      <c r="J243" s="263"/>
      <c r="K243" s="261"/>
      <c r="L243" s="262"/>
    </row>
    <row r="244" spans="2:12" ht="22.5" customHeight="1" x14ac:dyDescent="0.25">
      <c r="B244" s="186"/>
      <c r="C244" s="186"/>
      <c r="D244" s="186"/>
      <c r="E244" s="186"/>
      <c r="F244" s="188"/>
      <c r="G244" s="173"/>
      <c r="H244" s="291" t="s">
        <v>59</v>
      </c>
      <c r="I244" s="293" t="str">
        <f>IF(AND(0&lt;=I242,0&gt;=I243),"le laboratoire est juste par rapport à l’incertitude intra-laboratoire","le laboratoire n'est pas juste par rapport à l’incertitude intra-laboratoire")</f>
        <v>le laboratoire n'est pas juste par rapport à l’incertitude intra-laboratoire</v>
      </c>
      <c r="J244" s="294"/>
      <c r="K244" s="261"/>
      <c r="L244" s="262"/>
    </row>
    <row r="245" spans="2:12" ht="21.75" customHeight="1" x14ac:dyDescent="0.25">
      <c r="B245" s="176"/>
      <c r="C245" s="176"/>
      <c r="D245" s="176"/>
      <c r="E245" s="176"/>
      <c r="F245" s="176"/>
      <c r="G245" s="176"/>
      <c r="H245" s="292"/>
      <c r="I245" s="294"/>
      <c r="J245" s="294"/>
      <c r="K245" s="176"/>
      <c r="L245" s="176"/>
    </row>
    <row r="246" spans="2:12" ht="15.75" thickBot="1" x14ac:dyDescent="0.3">
      <c r="B246" s="176"/>
      <c r="C246" s="176"/>
      <c r="D246" s="176"/>
      <c r="E246" s="176"/>
      <c r="F246" s="176"/>
      <c r="G246" s="176"/>
      <c r="H246" s="176"/>
      <c r="I246" s="191"/>
      <c r="J246" s="191"/>
      <c r="K246" s="176"/>
      <c r="L246" s="176"/>
    </row>
    <row r="247" spans="2:12" ht="15.75" thickBot="1" x14ac:dyDescent="0.3">
      <c r="B247" s="176"/>
      <c r="C247" s="176"/>
      <c r="D247" s="176"/>
      <c r="E247" s="176"/>
      <c r="F247" s="176"/>
      <c r="G247" s="176"/>
      <c r="H247" s="176"/>
      <c r="I247" s="298" t="s">
        <v>60</v>
      </c>
      <c r="J247" s="299"/>
      <c r="K247" s="298" t="s">
        <v>61</v>
      </c>
      <c r="L247" s="299"/>
    </row>
    <row r="248" spans="2:12" ht="16.5" thickBot="1" x14ac:dyDescent="0.3">
      <c r="B248" s="229"/>
      <c r="C248" s="229"/>
      <c r="D248" s="229"/>
      <c r="E248" s="229"/>
      <c r="F248" s="192" t="s">
        <v>62</v>
      </c>
      <c r="G248" s="193" t="s">
        <v>63</v>
      </c>
      <c r="H248" s="192" t="s">
        <v>64</v>
      </c>
      <c r="I248" s="154" t="s">
        <v>65</v>
      </c>
      <c r="J248" s="154" t="s">
        <v>66</v>
      </c>
      <c r="K248" s="154" t="s">
        <v>65</v>
      </c>
      <c r="L248" s="154" t="s">
        <v>66</v>
      </c>
    </row>
    <row r="249" spans="2:12" x14ac:dyDescent="0.25">
      <c r="B249" s="194" t="s">
        <v>67</v>
      </c>
      <c r="C249" s="194"/>
      <c r="D249" s="194"/>
      <c r="E249" s="194"/>
      <c r="F249" s="195">
        <f>MIN(G16:G115)</f>
        <v>0</v>
      </c>
      <c r="G249" s="196" t="e">
        <f>H233*F249^I233</f>
        <v>#DIV/0!</v>
      </c>
      <c r="H249" s="196" t="e">
        <f>G249*J238</f>
        <v>#DIV/0!</v>
      </c>
      <c r="I249" s="196" t="e">
        <f>2*G249</f>
        <v>#DIV/0!</v>
      </c>
      <c r="J249" s="195" t="e">
        <f>I249*F249</f>
        <v>#DIV/0!</v>
      </c>
      <c r="K249" s="197" t="e">
        <f>2*H249</f>
        <v>#DIV/0!</v>
      </c>
      <c r="L249" s="198" t="e">
        <f t="shared" ref="L249:L254" si="49">K249*F249</f>
        <v>#DIV/0!</v>
      </c>
    </row>
    <row r="250" spans="2:12" x14ac:dyDescent="0.25">
      <c r="B250" s="199" t="s">
        <v>68</v>
      </c>
      <c r="C250" s="199"/>
      <c r="D250" s="199"/>
      <c r="E250" s="199"/>
      <c r="F250" s="200">
        <f>ROUND((F249+F251)/2,3)</f>
        <v>0</v>
      </c>
      <c r="G250" s="201" t="e">
        <f>H233*F250^I233</f>
        <v>#DIV/0!</v>
      </c>
      <c r="H250" s="201" t="e">
        <f>G250*J238</f>
        <v>#DIV/0!</v>
      </c>
      <c r="I250" s="201" t="e">
        <f>2*G250</f>
        <v>#DIV/0!</v>
      </c>
      <c r="J250" s="200" t="e">
        <f>I250*F250</f>
        <v>#DIV/0!</v>
      </c>
      <c r="K250" s="202" t="e">
        <f>2*H250</f>
        <v>#DIV/0!</v>
      </c>
      <c r="L250" s="203" t="e">
        <f t="shared" si="49"/>
        <v>#DIV/0!</v>
      </c>
    </row>
    <row r="251" spans="2:12" x14ac:dyDescent="0.25">
      <c r="B251" s="199" t="s">
        <v>69</v>
      </c>
      <c r="C251" s="199"/>
      <c r="D251" s="199"/>
      <c r="E251" s="199"/>
      <c r="F251" s="200">
        <f>ROUND((F249+F253)/2,3)</f>
        <v>0</v>
      </c>
      <c r="G251" s="201" t="e">
        <f>H233*F251^I233</f>
        <v>#DIV/0!</v>
      </c>
      <c r="H251" s="201" t="e">
        <f>G251*J238</f>
        <v>#DIV/0!</v>
      </c>
      <c r="I251" s="201" t="e">
        <f>2*G251</f>
        <v>#DIV/0!</v>
      </c>
      <c r="J251" s="200" t="e">
        <f>I251*F251</f>
        <v>#DIV/0!</v>
      </c>
      <c r="K251" s="202" t="e">
        <f>2*H251</f>
        <v>#DIV/0!</v>
      </c>
      <c r="L251" s="203" t="e">
        <f t="shared" si="49"/>
        <v>#DIV/0!</v>
      </c>
    </row>
    <row r="252" spans="2:12" x14ac:dyDescent="0.25">
      <c r="B252" s="199" t="s">
        <v>70</v>
      </c>
      <c r="C252" s="199"/>
      <c r="D252" s="199"/>
      <c r="E252" s="199"/>
      <c r="F252" s="200">
        <f>ROUND((F253+F251)/2,3)</f>
        <v>0</v>
      </c>
      <c r="G252" s="201" t="e">
        <f>H233*F252^I233</f>
        <v>#DIV/0!</v>
      </c>
      <c r="H252" s="201" t="e">
        <f>G252*J238</f>
        <v>#DIV/0!</v>
      </c>
      <c r="I252" s="201" t="e">
        <f>2*G252</f>
        <v>#DIV/0!</v>
      </c>
      <c r="J252" s="200" t="e">
        <f>I252*F252</f>
        <v>#DIV/0!</v>
      </c>
      <c r="K252" s="202" t="e">
        <f>2*H252</f>
        <v>#DIV/0!</v>
      </c>
      <c r="L252" s="203" t="e">
        <f t="shared" si="49"/>
        <v>#DIV/0!</v>
      </c>
    </row>
    <row r="253" spans="2:12" ht="15.75" thickBot="1" x14ac:dyDescent="0.3">
      <c r="B253" s="204" t="s">
        <v>71</v>
      </c>
      <c r="C253" s="204"/>
      <c r="D253" s="204"/>
      <c r="E253" s="204"/>
      <c r="F253" s="205">
        <f>MAX(G16:G115)</f>
        <v>0</v>
      </c>
      <c r="G253" s="206" t="e">
        <f>H233*F253^I233</f>
        <v>#DIV/0!</v>
      </c>
      <c r="H253" s="206" t="e">
        <f>G253*J238</f>
        <v>#DIV/0!</v>
      </c>
      <c r="I253" s="206" t="e">
        <f>2*G253</f>
        <v>#DIV/0!</v>
      </c>
      <c r="J253" s="205" t="e">
        <f>I253*F253</f>
        <v>#DIV/0!</v>
      </c>
      <c r="K253" s="207" t="e">
        <f>2*H253</f>
        <v>#DIV/0!</v>
      </c>
      <c r="L253" s="208" t="e">
        <f t="shared" si="49"/>
        <v>#DIV/0!</v>
      </c>
    </row>
    <row r="254" spans="2:12" ht="15.75" x14ac:dyDescent="0.25">
      <c r="B254" s="236"/>
      <c r="C254" s="236"/>
      <c r="D254" s="236"/>
      <c r="E254" s="236"/>
      <c r="F254" s="209">
        <v>25</v>
      </c>
      <c r="H254" s="210"/>
      <c r="K254" s="211" t="e">
        <f>H233*F254^I233*2*J238</f>
        <v>#DIV/0!</v>
      </c>
      <c r="L254" s="212" t="e">
        <f t="shared" si="49"/>
        <v>#DIV/0!</v>
      </c>
    </row>
    <row r="255" spans="2:12" ht="15.75" x14ac:dyDescent="0.25">
      <c r="B255" s="236"/>
      <c r="C255" s="236"/>
      <c r="D255" s="236"/>
      <c r="E255" s="236"/>
      <c r="F255" s="237"/>
      <c r="G255" s="238"/>
      <c r="H255" s="210"/>
    </row>
    <row r="256" spans="2:12" ht="15.75" thickBot="1" x14ac:dyDescent="0.3"/>
    <row r="257" spans="2:12" ht="31.5" customHeight="1" thickBot="1" x14ac:dyDescent="0.3">
      <c r="G257" s="300" t="s">
        <v>7</v>
      </c>
      <c r="H257" s="301"/>
    </row>
    <row r="258" spans="2:12" ht="26.25" thickBot="1" x14ac:dyDescent="0.3">
      <c r="B258" s="302" t="s">
        <v>2</v>
      </c>
      <c r="C258" s="303"/>
      <c r="D258" s="303"/>
      <c r="E258" s="303"/>
      <c r="F258" s="304"/>
      <c r="G258" s="8" t="s">
        <v>3</v>
      </c>
      <c r="H258" s="104" t="s">
        <v>4</v>
      </c>
      <c r="J258" s="269" t="s">
        <v>81</v>
      </c>
      <c r="K258" s="270"/>
      <c r="L258" s="270"/>
    </row>
    <row r="259" spans="2:12" x14ac:dyDescent="0.25">
      <c r="B259" s="213" t="s">
        <v>5</v>
      </c>
      <c r="C259" s="214"/>
      <c r="D259" s="214"/>
      <c r="E259" s="214"/>
      <c r="F259" s="295"/>
      <c r="G259" s="215"/>
      <c r="H259" s="216"/>
      <c r="J259" s="269" t="s">
        <v>86</v>
      </c>
      <c r="K259" s="269" t="s">
        <v>82</v>
      </c>
      <c r="L259" s="217" t="s">
        <v>89</v>
      </c>
    </row>
    <row r="260" spans="2:12" ht="15.75" thickBot="1" x14ac:dyDescent="0.3">
      <c r="B260" s="218" t="s">
        <v>6</v>
      </c>
      <c r="C260" s="219"/>
      <c r="D260" s="219"/>
      <c r="E260" s="219"/>
      <c r="F260" s="297"/>
      <c r="G260" s="220"/>
      <c r="H260" s="221"/>
      <c r="J260" s="269" t="s">
        <v>87</v>
      </c>
      <c r="K260" s="269" t="s">
        <v>85</v>
      </c>
      <c r="L260" s="222"/>
    </row>
    <row r="261" spans="2:12" x14ac:dyDescent="0.25">
      <c r="J261" s="271"/>
      <c r="K261" s="272"/>
      <c r="L261" s="223"/>
    </row>
    <row r="262" spans="2:12" ht="15.75" thickBot="1" x14ac:dyDescent="0.3"/>
    <row r="263" spans="2:12" ht="15.75" thickBot="1" x14ac:dyDescent="0.3">
      <c r="B263" s="305" t="s">
        <v>2</v>
      </c>
      <c r="C263" s="306"/>
      <c r="D263" s="306"/>
      <c r="E263" s="306"/>
      <c r="F263" s="307"/>
      <c r="G263" s="302" t="s">
        <v>8</v>
      </c>
      <c r="H263" s="304"/>
      <c r="J263" s="269" t="s">
        <v>83</v>
      </c>
      <c r="K263" s="270"/>
      <c r="L263" s="269"/>
    </row>
    <row r="264" spans="2:12" ht="18.75" x14ac:dyDescent="0.25">
      <c r="B264" s="224"/>
      <c r="C264" s="225"/>
      <c r="D264" s="225"/>
      <c r="E264" s="225"/>
      <c r="F264" s="295"/>
      <c r="G264" s="252" t="s">
        <v>35</v>
      </c>
      <c r="H264" s="86" t="str">
        <f>IF(COUNT(CM16:CM115)=0,"",SQRT(AVERAGE(CM16:CM115)))</f>
        <v/>
      </c>
      <c r="J264" s="269" t="s">
        <v>86</v>
      </c>
      <c r="K264" s="270"/>
      <c r="L264" s="217" t="s">
        <v>89</v>
      </c>
    </row>
    <row r="265" spans="2:12" ht="18.75" x14ac:dyDescent="0.25">
      <c r="B265" s="226" t="s">
        <v>5</v>
      </c>
      <c r="C265" s="227"/>
      <c r="D265" s="227"/>
      <c r="E265" s="227"/>
      <c r="F265" s="296"/>
      <c r="G265" s="255" t="s">
        <v>36</v>
      </c>
      <c r="H265" s="87" t="str">
        <f>IF(COUNT(CO16:CO115)=0,"",SQRT(AVERAGE(CO16:CO115)))</f>
        <v/>
      </c>
      <c r="J265" s="269" t="s">
        <v>88</v>
      </c>
      <c r="K265" s="270"/>
      <c r="L265" s="222"/>
    </row>
    <row r="266" spans="2:12" ht="26.25" thickBot="1" x14ac:dyDescent="0.3">
      <c r="B266" s="228"/>
      <c r="C266" s="176"/>
      <c r="D266" s="176"/>
      <c r="E266" s="176"/>
      <c r="F266" s="296"/>
      <c r="G266" s="9" t="s">
        <v>3</v>
      </c>
      <c r="H266" s="10" t="str">
        <f>IF(OR(F264="",COUNT(CM16:CM115)=0),"",2*SQRT(SUMSQ(H264:H265)))</f>
        <v/>
      </c>
      <c r="J266" s="271" t="s">
        <v>84</v>
      </c>
      <c r="K266" s="272"/>
      <c r="L266" s="223"/>
    </row>
    <row r="267" spans="2:12" ht="18.75" x14ac:dyDescent="0.25">
      <c r="B267" s="224"/>
      <c r="C267" s="176"/>
      <c r="D267" s="176"/>
      <c r="E267" s="176"/>
      <c r="F267" s="296"/>
      <c r="G267" s="252" t="s">
        <v>37</v>
      </c>
      <c r="H267" s="69" t="str">
        <f>IF(COUNT(CN16:CN115)=0,"",SQRT(AVERAGE(CN16:CN115)))</f>
        <v/>
      </c>
    </row>
    <row r="268" spans="2:12" ht="18.75" x14ac:dyDescent="0.25">
      <c r="B268" s="226" t="s">
        <v>6</v>
      </c>
      <c r="C268" s="227"/>
      <c r="D268" s="227"/>
      <c r="E268" s="227"/>
      <c r="F268" s="296"/>
      <c r="G268" s="255" t="s">
        <v>38</v>
      </c>
      <c r="H268" s="88" t="str">
        <f>IF(COUNT(CP16:CP115)=0,"",SQRT(AVERAGE(CP16:CP115)))</f>
        <v/>
      </c>
    </row>
    <row r="269" spans="2:12" ht="26.25" thickBot="1" x14ac:dyDescent="0.3">
      <c r="B269" s="228"/>
      <c r="C269" s="229"/>
      <c r="D269" s="229"/>
      <c r="E269" s="229"/>
      <c r="F269" s="297"/>
      <c r="G269" s="9" t="s">
        <v>4</v>
      </c>
      <c r="H269" s="85" t="str">
        <f>IF(OR(F264="",COUNT(CN16:CN115)=0),"",2*SQRT(SUMSQ(H267:H268)))</f>
        <v/>
      </c>
    </row>
  </sheetData>
  <autoFilter ref="A15:AA115">
    <filterColumn colId="0">
      <customFilters and="1">
        <customFilter operator="lessThan" val="16"/>
      </customFilters>
    </filterColumn>
  </autoFilter>
  <mergeCells count="16">
    <mergeCell ref="H244:H245"/>
    <mergeCell ref="I244:J245"/>
    <mergeCell ref="F264:F269"/>
    <mergeCell ref="K247:L247"/>
    <mergeCell ref="G257:H257"/>
    <mergeCell ref="B258:F258"/>
    <mergeCell ref="F259:F260"/>
    <mergeCell ref="B263:F263"/>
    <mergeCell ref="G263:H263"/>
    <mergeCell ref="I247:J247"/>
    <mergeCell ref="AC14:AE15"/>
    <mergeCell ref="A1:F1"/>
    <mergeCell ref="A7:F7"/>
    <mergeCell ref="C9:H9"/>
    <mergeCell ref="C10:H10"/>
    <mergeCell ref="G14:J14"/>
  </mergeCells>
  <conditionalFormatting sqref="P16:W115 K16:K115">
    <cfRule type="cellIs" dxfId="0" priority="1" stopIfTrue="1" operator="equal">
      <formula>1000</formula>
    </cfRule>
  </conditionalFormatting>
  <pageMargins left="0.78740157499999996" right="0.78740157499999996" top="0.984251969" bottom="0.984251969" header="0.4921259845" footer="0.4921259845"/>
  <pageSetup paperSize="9" scale="55" orientation="portrait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Equation.3" shapeId="7169" r:id="rId4">
          <objectPr defaultSize="0" autoPict="0" r:id="rId5">
            <anchor moveWithCells="1" sizeWithCells="1">
              <from>
                <xdr:col>9</xdr:col>
                <xdr:colOff>676275</xdr:colOff>
                <xdr:row>236</xdr:row>
                <xdr:rowOff>38100</xdr:rowOff>
              </from>
              <to>
                <xdr:col>11</xdr:col>
                <xdr:colOff>371475</xdr:colOff>
                <xdr:row>237</xdr:row>
                <xdr:rowOff>171450</xdr:rowOff>
              </to>
            </anchor>
          </objectPr>
        </oleObject>
      </mc:Choice>
      <mc:Fallback>
        <oleObject progId="Equation.3" shapeId="7169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Synthese</vt:lpstr>
      <vt:lpstr>OTA55</vt:lpstr>
      <vt:lpstr>'OTA55'!Zone_d_impression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caillaud</dc:creator>
  <cp:lastModifiedBy>DONZEL Jean-François (Montpellier Laboratoire)</cp:lastModifiedBy>
  <cp:lastPrinted>2015-10-09T12:34:56Z</cp:lastPrinted>
  <dcterms:created xsi:type="dcterms:W3CDTF">2011-05-17T03:51:35Z</dcterms:created>
  <dcterms:modified xsi:type="dcterms:W3CDTF">2015-10-13T09:48:31Z</dcterms:modified>
</cp:coreProperties>
</file>