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B Maison\Desktop\"/>
    </mc:Choice>
  </mc:AlternateContent>
  <bookViews>
    <workbookView xWindow="0" yWindow="0" windowWidth="28800" windowHeight="11910"/>
    <workbookView xWindow="0" yWindow="0" windowWidth="28800" windowHeight="12210"/>
    <workbookView xWindow="0" yWindow="0" windowWidth="28800" windowHeight="12210" activeTab="1"/>
    <workbookView xWindow="0" yWindow="0" windowWidth="28800" windowHeight="12210" activeTab="1"/>
  </bookViews>
  <sheets>
    <sheet name="Elèves 2016-2017" sheetId="21" r:id="rId1"/>
    <sheet name="S2" sheetId="13" r:id="rId2"/>
  </sheets>
  <definedNames>
    <definedName name="_xlnm._FilterDatabase" localSheetId="0" hidden="1">'Elèves 2016-2017'!$A$1:$O$10</definedName>
    <definedName name="_xlnm.Print_Area" localSheetId="0">'Elèves 2016-2017'!$A$1:$O$30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3" l="1"/>
  <c r="F8" i="13"/>
  <c r="F10" i="13"/>
  <c r="O5" i="21"/>
  <c r="O6" i="21"/>
  <c r="O7" i="21"/>
  <c r="O8" i="21"/>
  <c r="O9" i="21"/>
  <c r="O10" i="21"/>
  <c r="A5" i="21" l="1"/>
  <c r="G5" i="21"/>
  <c r="A6" i="21"/>
  <c r="G6" i="21"/>
  <c r="A7" i="21"/>
  <c r="G7" i="21"/>
  <c r="A8" i="21"/>
  <c r="G8" i="21"/>
  <c r="G9" i="21"/>
  <c r="F11" i="13" l="1"/>
  <c r="A10" i="13"/>
</calcChain>
</file>

<file path=xl/sharedStrings.xml><?xml version="1.0" encoding="utf-8"?>
<sst xmlns="http://schemas.openxmlformats.org/spreadsheetml/2006/main" count="43" uniqueCount="38">
  <si>
    <t>Réf. :</t>
  </si>
  <si>
    <r>
      <rPr>
        <b/>
        <sz val="10"/>
        <color rgb="FF969696"/>
        <rFont val="Gill Sans MT"/>
        <family val="2"/>
      </rPr>
      <t>Courrier électronique :</t>
    </r>
  </si>
  <si>
    <t>Portable :</t>
  </si>
  <si>
    <t>Monsieur</t>
  </si>
  <si>
    <t>Madame</t>
  </si>
  <si>
    <t>Marie</t>
  </si>
  <si>
    <t>Amélie</t>
  </si>
  <si>
    <t>Boncourt</t>
  </si>
  <si>
    <t>Montoux</t>
  </si>
  <si>
    <t>Gilles</t>
  </si>
  <si>
    <t>Barraut</t>
  </si>
  <si>
    <t>Chemin des Rails 28b</t>
  </si>
  <si>
    <t>Jounaud</t>
  </si>
  <si>
    <t>La Loche 805</t>
  </si>
  <si>
    <t>de Bernard</t>
  </si>
  <si>
    <t>Sabine</t>
  </si>
  <si>
    <t>Cottard</t>
  </si>
  <si>
    <t>Rue des Lovets 8</t>
  </si>
  <si>
    <t>Colvert</t>
  </si>
  <si>
    <t>de François</t>
  </si>
  <si>
    <t>mb</t>
  </si>
  <si>
    <t>sc</t>
  </si>
  <si>
    <t>gb</t>
  </si>
  <si>
    <t>aj</t>
  </si>
  <si>
    <t>Rte Neuve 5</t>
  </si>
  <si>
    <t>Les Goux</t>
  </si>
  <si>
    <t>Verras</t>
  </si>
  <si>
    <r>
      <t xml:space="preserve"> =SIERREUR(RECHERCHEV($C$11;'Elèves 2016-2017'!$B$5:$AN$20;</t>
    </r>
    <r>
      <rPr>
        <b/>
        <sz val="11"/>
        <color rgb="FFFF0000"/>
        <rFont val="Arial Narrow"/>
        <family val="2"/>
      </rPr>
      <t>2</t>
    </r>
    <r>
      <rPr>
        <b/>
        <sz val="11"/>
        <rFont val="Arial Narrow"/>
        <family val="2"/>
      </rPr>
      <t xml:space="preserve">;FAUX);0) </t>
    </r>
  </si>
  <si>
    <t>sinon</t>
  </si>
  <si>
    <r>
      <t xml:space="preserve"> =SIERREUR(RECHERCHEV($C$11;'Elèves 2016-2017'!$B$5:$AN$20;</t>
    </r>
    <r>
      <rPr>
        <b/>
        <sz val="11"/>
        <color rgb="FFFF0000"/>
        <rFont val="Arial Narrow"/>
        <family val="2"/>
      </rPr>
      <t>6</t>
    </r>
    <r>
      <rPr>
        <b/>
        <sz val="11"/>
        <rFont val="Arial Narrow"/>
        <family val="2"/>
      </rPr>
      <t>;FAUX);0)</t>
    </r>
  </si>
  <si>
    <t>Pour résumer : F8 va chercher le contenu de C5 dans la feuille "Elèves" si C5 est vide F8 ira chercher le contenu de G5</t>
  </si>
  <si>
    <t>Marie Boncourt</t>
  </si>
  <si>
    <t>15674 Montoux</t>
  </si>
  <si>
    <t>Sabine Cottard</t>
  </si>
  <si>
    <t>5487 Colvert</t>
  </si>
  <si>
    <r>
      <t xml:space="preserve">Et la référence </t>
    </r>
    <r>
      <rPr>
        <b/>
        <i/>
        <sz val="14"/>
        <color rgb="FFFF0000"/>
        <rFont val="Arial Narrow"/>
        <family val="2"/>
      </rPr>
      <t xml:space="preserve">sc </t>
    </r>
    <r>
      <rPr>
        <i/>
        <sz val="11"/>
        <rFont val="Arial Narrow"/>
        <family val="2"/>
      </rPr>
      <t>(cellule C11) donne  :</t>
    </r>
  </si>
  <si>
    <r>
      <t xml:space="preserve">Afin que la référence </t>
    </r>
    <r>
      <rPr>
        <b/>
        <i/>
        <sz val="14"/>
        <color rgb="FFFF0000"/>
        <rFont val="Arial Narrow"/>
        <family val="2"/>
      </rPr>
      <t xml:space="preserve">mb </t>
    </r>
    <r>
      <rPr>
        <i/>
        <sz val="11"/>
        <rFont val="Arial Narrow"/>
        <family val="2"/>
      </rPr>
      <t>(cellule C11) donne  :</t>
    </r>
  </si>
  <si>
    <t xml:space="preserve">Mais lorsque "Marie Boncourt a passé en F8 il faudrait que F9 affiche les cellules de la ligne 7 (feuille "Elèves") ce qui donnerait "de Bernard, de François etc ...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</si>
</sst>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#,##0.00;[Red]#,##0.00"/>
    <numFmt numFmtId="169" formatCode="d/mm/yyyy"/>
    <numFmt numFmtId="173" formatCode="&quot;Réf. :&quot;\ General"/>
    <numFmt numFmtId="174" formatCode="####"/>
    <numFmt numFmtId="179" formatCode="&quot;fr.&quot;#,##0.00;&quot;fr.&quot;\-#,##0.00;"/>
    <numFmt numFmtId="186" formatCode="d\ mmmm\ yyyy"/>
    <numFmt numFmtId="214" formatCode="\ d/mm/yyyy"/>
  </numFmts>
  <fonts count="40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4"/>
      <color rgb="FF006100"/>
      <name val="Calibri"/>
      <family val="2"/>
      <scheme val="minor"/>
    </font>
    <font>
      <sz val="10"/>
      <name val="Arial"/>
      <family val="2"/>
    </font>
    <font>
      <sz val="11"/>
      <name val="Arial Narrow"/>
      <family val="2"/>
    </font>
    <font>
      <sz val="10"/>
      <name val="Arial Narrow"/>
      <family val="2"/>
    </font>
    <font>
      <b/>
      <sz val="11"/>
      <name val="Arial Narrow"/>
      <family val="2"/>
    </font>
    <font>
      <b/>
      <i/>
      <sz val="9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969696"/>
      <name val="Gill Sans MT"/>
      <family val="2"/>
    </font>
    <font>
      <b/>
      <sz val="10"/>
      <color indexed="55"/>
      <name val="Calibri"/>
      <family val="2"/>
      <scheme val="minor"/>
    </font>
    <font>
      <sz val="11"/>
      <name val="Antigoni Light"/>
      <family val="2"/>
    </font>
    <font>
      <sz val="9"/>
      <color theme="0" tint="-0.499984740745262"/>
      <name val="Arial"/>
      <family val="2"/>
    </font>
    <font>
      <sz val="10"/>
      <color theme="1"/>
      <name val="Gill Sans MT"/>
      <family val="2"/>
    </font>
    <font>
      <b/>
      <i/>
      <sz val="9"/>
      <color indexed="23"/>
      <name val="Arial Narrow"/>
      <family val="2"/>
    </font>
    <font>
      <b/>
      <i/>
      <sz val="22"/>
      <name val="Bookman Old Style"/>
      <family val="1"/>
    </font>
    <font>
      <b/>
      <sz val="18"/>
      <color theme="0" tint="-0.499984740745262"/>
      <name val="Gisha"/>
    </font>
    <font>
      <sz val="10"/>
      <color theme="0"/>
      <name val="Arial"/>
      <family val="2"/>
    </font>
    <font>
      <b/>
      <sz val="11"/>
      <color rgb="FFFF0000"/>
      <name val="Arial Narrow"/>
      <family val="2"/>
    </font>
    <font>
      <i/>
      <sz val="11"/>
      <name val="Arial Narrow"/>
      <family val="2"/>
    </font>
    <font>
      <i/>
      <sz val="10"/>
      <color theme="0" tint="-0.499984740745262"/>
      <name val="Arial"/>
      <family val="2"/>
    </font>
    <font>
      <sz val="14"/>
      <name val="Arial Unicode MS"/>
      <family val="2"/>
    </font>
    <font>
      <u/>
      <sz val="14"/>
      <color indexed="12"/>
      <name val="Calibri"/>
      <family val="2"/>
    </font>
    <font>
      <i/>
      <sz val="14"/>
      <color theme="0" tint="-0.499984740745262"/>
      <name val="Arial Unicode MS"/>
      <family val="2"/>
    </font>
    <font>
      <i/>
      <u/>
      <sz val="14"/>
      <color theme="0" tint="-0.499984740745262"/>
      <name val="Calibri"/>
      <family val="2"/>
    </font>
    <font>
      <b/>
      <sz val="24"/>
      <color rgb="FFFEF4EC"/>
      <name val="Calibri"/>
      <family val="2"/>
      <scheme val="minor"/>
    </font>
    <font>
      <b/>
      <sz val="24"/>
      <color theme="5" tint="-0.249977111117893"/>
      <name val="Calibri"/>
      <family val="2"/>
      <scheme val="minor"/>
    </font>
    <font>
      <b/>
      <i/>
      <sz val="14"/>
      <name val="Arial"/>
      <family val="2"/>
    </font>
    <font>
      <sz val="14"/>
      <color theme="4" tint="-0.499984740745262"/>
      <name val="Arial Unicode MS"/>
      <family val="2"/>
    </font>
    <font>
      <b/>
      <sz val="48"/>
      <color theme="4" tint="-0.499984740745262"/>
      <name val="Gill Sans MT Condensed"/>
      <family val="2"/>
    </font>
    <font>
      <sz val="14"/>
      <color rgb="FFFF0000"/>
      <name val="Arial Unicode MS"/>
      <family val="2"/>
    </font>
    <font>
      <b/>
      <sz val="14"/>
      <color rgb="FFFF0000"/>
      <name val="Calibri"/>
      <family val="2"/>
      <scheme val="minor"/>
    </font>
    <font>
      <b/>
      <sz val="18"/>
      <color theme="8" tint="-0.499984740745262"/>
      <name val="Tahoma"/>
      <family val="2"/>
    </font>
    <font>
      <i/>
      <u/>
      <sz val="11"/>
      <name val="Arial Narrow"/>
      <family val="2"/>
    </font>
    <font>
      <b/>
      <i/>
      <sz val="14"/>
      <color rgb="FFFF0000"/>
      <name val="Arial Narrow"/>
      <family val="2"/>
    </font>
  </fonts>
  <fills count="12">
    <fill>
      <patternFill patternType="none"/>
    </fill>
    <fill>
      <patternFill patternType="gray125"/>
    </fill>
    <fill>
      <patternFill patternType="solid">
        <fgColor rgb="FFC6EFCE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8"/>
      </patternFill>
    </fill>
    <fill>
      <patternFill patternType="solid">
        <fgColor theme="9" tint="0.79998168889431442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70C0"/>
        <bgColor indexed="64"/>
      </patternFill>
    </fill>
    <fill>
      <gradientFill degree="90">
        <stop position="0">
          <color theme="0"/>
        </stop>
        <stop position="1">
          <color rgb="FFECA900"/>
        </stop>
      </gradient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/>
      <diagonal/>
    </border>
    <border>
      <left style="thick">
        <color theme="0" tint="-0.499984740745262"/>
      </left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0">
    <xf numFmtId="0" fontId="0" fillId="0" borderId="0"/>
    <xf numFmtId="1" fontId="6" fillId="2" borderId="2">
      <alignment horizontal="center" vertical="center"/>
    </xf>
    <xf numFmtId="0" fontId="7" fillId="0" borderId="0"/>
    <xf numFmtId="0" fontId="1" fillId="5" borderId="0" applyNumberFormat="0" applyBorder="0" applyAlignment="0" applyProtection="0"/>
    <xf numFmtId="0" fontId="27" fillId="6" borderId="2">
      <alignment horizontal="left" vertical="center"/>
    </xf>
    <xf numFmtId="0" fontId="7" fillId="0" borderId="0"/>
    <xf numFmtId="0" fontId="22" fillId="4" borderId="0" applyNumberFormat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26" fillId="10" borderId="2"/>
    <xf numFmtId="0" fontId="26" fillId="7" borderId="2" applyFont="0" applyBorder="0" applyAlignment="0">
      <alignment horizontal="center" vertical="center"/>
    </xf>
  </cellStyleXfs>
  <cellXfs count="109">
    <xf numFmtId="0" fontId="0" fillId="0" borderId="0" xfId="0"/>
    <xf numFmtId="0" fontId="0" fillId="0" borderId="0" xfId="0" applyProtection="1">
      <protection locked="0"/>
    </xf>
    <xf numFmtId="0" fontId="8" fillId="0" borderId="0" xfId="2" applyFont="1" applyProtection="1">
      <protection locked="0"/>
    </xf>
    <xf numFmtId="164" fontId="8" fillId="0" borderId="0" xfId="2" applyNumberFormat="1" applyFont="1" applyAlignment="1" applyProtection="1">
      <alignment horizontal="right" vertical="center"/>
      <protection locked="0"/>
    </xf>
    <xf numFmtId="0" fontId="7" fillId="0" borderId="0" xfId="2" applyProtection="1">
      <protection locked="0"/>
    </xf>
    <xf numFmtId="164" fontId="8" fillId="0" borderId="0" xfId="2" applyNumberFormat="1" applyFont="1" applyBorder="1" applyAlignment="1" applyProtection="1">
      <alignment horizontal="right" vertical="center"/>
      <protection locked="0"/>
    </xf>
    <xf numFmtId="0" fontId="8" fillId="0" borderId="0" xfId="2" applyFont="1" applyBorder="1" applyProtection="1">
      <protection locked="0"/>
    </xf>
    <xf numFmtId="0" fontId="7" fillId="0" borderId="0" xfId="2" applyBorder="1" applyProtection="1">
      <protection locked="0"/>
    </xf>
    <xf numFmtId="0" fontId="10" fillId="0" borderId="0" xfId="2" applyFont="1" applyAlignment="1" applyProtection="1">
      <alignment horizontal="center" vertical="center"/>
      <protection locked="0"/>
    </xf>
    <xf numFmtId="0" fontId="8" fillId="0" borderId="0" xfId="2" applyFont="1" applyFill="1" applyAlignment="1" applyProtection="1">
      <alignment horizontal="center" vertical="center"/>
      <protection locked="0"/>
    </xf>
    <xf numFmtId="0" fontId="7" fillId="0" borderId="0" xfId="2" applyFont="1" applyFill="1" applyBorder="1" applyAlignment="1" applyProtection="1">
      <alignment horizontal="left" vertical="center" indent="1"/>
      <protection locked="0"/>
    </xf>
    <xf numFmtId="0" fontId="10" fillId="0" borderId="0" xfId="2" applyFont="1" applyFill="1" applyAlignment="1" applyProtection="1">
      <alignment horizontal="center" vertical="center"/>
      <protection locked="0"/>
    </xf>
    <xf numFmtId="0" fontId="8" fillId="0" borderId="0" xfId="2" applyFont="1" applyFill="1" applyBorder="1" applyAlignment="1" applyProtection="1">
      <alignment horizontal="center" vertical="center"/>
      <protection locked="0"/>
    </xf>
    <xf numFmtId="0" fontId="10" fillId="0" borderId="0" xfId="2" applyFont="1" applyFill="1" applyBorder="1" applyAlignment="1" applyProtection="1">
      <alignment horizontal="center" vertical="center"/>
      <protection locked="0"/>
    </xf>
    <xf numFmtId="0" fontId="12" fillId="0" borderId="0" xfId="2" applyFont="1" applyFill="1" applyBorder="1" applyAlignment="1" applyProtection="1">
      <alignment horizontal="left" vertical="center"/>
    </xf>
    <xf numFmtId="0" fontId="14" fillId="0" borderId="0" xfId="2" applyFont="1" applyFill="1" applyAlignment="1" applyProtection="1">
      <alignment horizontal="right"/>
      <protection locked="0"/>
    </xf>
    <xf numFmtId="0" fontId="15" fillId="0" borderId="0" xfId="2" applyFont="1" applyFill="1" applyAlignment="1" applyProtection="1">
      <alignment horizontal="right"/>
      <protection locked="0"/>
    </xf>
    <xf numFmtId="173" fontId="17" fillId="0" borderId="0" xfId="2" applyNumberFormat="1" applyFont="1" applyFill="1" applyBorder="1" applyAlignment="1" applyProtection="1">
      <alignment vertical="top"/>
      <protection locked="0"/>
    </xf>
    <xf numFmtId="0" fontId="8" fillId="3" borderId="0" xfId="2" applyFont="1" applyFill="1" applyBorder="1" applyProtection="1">
      <protection locked="0"/>
    </xf>
    <xf numFmtId="0" fontId="8" fillId="0" borderId="0" xfId="2" applyFont="1" applyFill="1" applyProtection="1">
      <protection locked="0"/>
    </xf>
    <xf numFmtId="0" fontId="16" fillId="0" borderId="0" xfId="2" applyFont="1" applyFill="1" applyBorder="1" applyAlignment="1" applyProtection="1">
      <protection locked="0"/>
    </xf>
    <xf numFmtId="0" fontId="18" fillId="0" borderId="0" xfId="2" applyFont="1" applyFill="1" applyAlignment="1" applyProtection="1">
      <alignment horizontal="left" indent="1"/>
      <protection locked="0"/>
    </xf>
    <xf numFmtId="0" fontId="16" fillId="0" borderId="0" xfId="2" quotePrefix="1" applyFont="1" applyFill="1" applyBorder="1" applyAlignment="1" applyProtection="1">
      <protection locked="0"/>
    </xf>
    <xf numFmtId="0" fontId="13" fillId="0" borderId="0" xfId="2" applyFont="1" applyFill="1" applyAlignment="1" applyProtection="1">
      <alignment horizontal="left" indent="1"/>
      <protection locked="0"/>
    </xf>
    <xf numFmtId="0" fontId="3" fillId="0" borderId="0" xfId="2" applyFont="1" applyFill="1" applyAlignment="1" applyProtection="1">
      <alignment horizontal="left" indent="1"/>
      <protection locked="0"/>
    </xf>
    <xf numFmtId="169" fontId="9" fillId="0" borderId="0" xfId="2" applyNumberFormat="1" applyFont="1" applyFill="1" applyBorder="1" applyAlignment="1" applyProtection="1">
      <alignment horizontal="center" vertical="center"/>
      <protection locked="0"/>
    </xf>
    <xf numFmtId="0" fontId="9" fillId="0" borderId="0" xfId="2" applyFont="1" applyFill="1" applyBorder="1" applyAlignment="1" applyProtection="1">
      <alignment horizontal="center"/>
      <protection locked="0"/>
    </xf>
    <xf numFmtId="174" fontId="9" fillId="0" borderId="0" xfId="2" applyNumberFormat="1" applyFont="1" applyFill="1" applyBorder="1" applyAlignment="1" applyProtection="1">
      <alignment horizontal="center"/>
      <protection locked="0"/>
    </xf>
    <xf numFmtId="49" fontId="13" fillId="0" borderId="0" xfId="2" applyNumberFormat="1" applyFont="1" applyFill="1" applyProtection="1">
      <protection locked="0"/>
    </xf>
    <xf numFmtId="0" fontId="19" fillId="0" borderId="0" xfId="2" applyFont="1" applyFill="1" applyBorder="1" applyAlignment="1" applyProtection="1">
      <alignment horizontal="center" vertical="top"/>
      <protection locked="0"/>
    </xf>
    <xf numFmtId="164" fontId="8" fillId="0" borderId="0" xfId="2" applyNumberFormat="1" applyFont="1" applyFill="1" applyAlignment="1" applyProtection="1">
      <alignment horizontal="right" vertical="center"/>
      <protection locked="0"/>
    </xf>
    <xf numFmtId="0" fontId="7" fillId="0" borderId="0" xfId="2" applyFill="1" applyProtection="1">
      <protection locked="0"/>
    </xf>
    <xf numFmtId="0" fontId="20" fillId="0" borderId="0" xfId="2" applyFont="1" applyFill="1" applyAlignment="1" applyProtection="1">
      <alignment vertical="center"/>
    </xf>
    <xf numFmtId="0" fontId="3" fillId="0" borderId="0" xfId="2" applyFont="1" applyFill="1" applyAlignment="1" applyProtection="1">
      <alignment horizontal="left" indent="1"/>
    </xf>
    <xf numFmtId="0" fontId="10" fillId="0" borderId="0" xfId="2" applyFont="1" applyBorder="1" applyAlignment="1" applyProtection="1">
      <alignment horizontal="center" vertical="center"/>
      <protection locked="0"/>
    </xf>
    <xf numFmtId="0" fontId="2" fillId="0" borderId="0" xfId="2" applyFont="1" applyFill="1" applyAlignment="1" applyProtection="1">
      <alignment horizontal="left" indent="1"/>
    </xf>
    <xf numFmtId="0" fontId="13" fillId="0" borderId="0" xfId="2" applyFont="1" applyAlignment="1" applyProtection="1">
      <alignment horizontal="left" vertical="center" indent="1"/>
      <protection locked="0"/>
    </xf>
    <xf numFmtId="0" fontId="14" fillId="0" borderId="0" xfId="2" applyFont="1" applyFill="1" applyAlignment="1" applyProtection="1">
      <alignment horizontal="right" vertical="center"/>
      <protection locked="0"/>
    </xf>
    <xf numFmtId="0" fontId="13" fillId="0" borderId="0" xfId="2" applyNumberFormat="1" applyFont="1" applyFill="1" applyAlignment="1" applyProtection="1">
      <alignment horizontal="left" vertical="center" indent="1"/>
    </xf>
    <xf numFmtId="14" fontId="13" fillId="0" borderId="0" xfId="2" applyNumberFormat="1" applyFont="1" applyAlignment="1" applyProtection="1">
      <alignment horizontal="left" vertical="center" indent="1"/>
    </xf>
    <xf numFmtId="0" fontId="12" fillId="0" borderId="0" xfId="2" applyFont="1" applyFill="1" applyBorder="1" applyAlignment="1" applyProtection="1">
      <alignment horizontal="left" vertical="center"/>
      <protection locked="0"/>
    </xf>
    <xf numFmtId="0" fontId="23" fillId="0" borderId="1" xfId="2" applyFont="1" applyFill="1" applyBorder="1" applyAlignment="1" applyProtection="1">
      <alignment horizontal="center" vertical="center"/>
    </xf>
    <xf numFmtId="0" fontId="25" fillId="0" borderId="0" xfId="0" applyFont="1" applyProtection="1">
      <protection locked="0"/>
    </xf>
    <xf numFmtId="0" fontId="26" fillId="6" borderId="2" xfId="0" applyFont="1" applyFill="1" applyBorder="1" applyAlignment="1" applyProtection="1">
      <alignment horizontal="center" vertical="center"/>
      <protection locked="0"/>
    </xf>
    <xf numFmtId="0" fontId="26" fillId="0" borderId="2" xfId="0" applyFont="1" applyFill="1" applyBorder="1" applyAlignment="1" applyProtection="1">
      <alignment horizontal="center" vertical="center"/>
      <protection locked="0"/>
    </xf>
    <xf numFmtId="0" fontId="26" fillId="6" borderId="2" xfId="0" applyFont="1" applyFill="1" applyBorder="1" applyAlignment="1" applyProtection="1">
      <alignment horizontal="left" vertical="center"/>
      <protection locked="0"/>
    </xf>
    <xf numFmtId="186" fontId="26" fillId="6" borderId="2" xfId="0" applyNumberFormat="1" applyFont="1" applyFill="1" applyBorder="1" applyAlignment="1" applyProtection="1">
      <alignment horizontal="left" vertical="center"/>
      <protection locked="0"/>
    </xf>
    <xf numFmtId="1" fontId="26" fillId="6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27" fillId="6" borderId="2" xfId="4" applyProtection="1">
      <alignment horizontal="left" vertical="center"/>
      <protection locked="0"/>
    </xf>
    <xf numFmtId="0" fontId="26" fillId="6" borderId="2" xfId="0" applyFont="1" applyFill="1" applyBorder="1" applyAlignment="1" applyProtection="1">
      <alignment horizontal="left"/>
      <protection locked="0"/>
    </xf>
    <xf numFmtId="186" fontId="26" fillId="6" borderId="2" xfId="0" applyNumberFormat="1" applyFont="1" applyFill="1" applyBorder="1" applyAlignment="1" applyProtection="1">
      <alignment horizontal="left"/>
      <protection locked="0"/>
    </xf>
    <xf numFmtId="0" fontId="25" fillId="0" borderId="0" xfId="0" applyFont="1" applyBorder="1" applyProtection="1">
      <protection locked="0"/>
    </xf>
    <xf numFmtId="0" fontId="28" fillId="6" borderId="2" xfId="0" applyFont="1" applyFill="1" applyBorder="1" applyAlignment="1" applyProtection="1">
      <alignment horizontal="center" vertical="center"/>
      <protection locked="0"/>
    </xf>
    <xf numFmtId="0" fontId="28" fillId="6" borderId="2" xfId="0" applyFont="1" applyFill="1" applyBorder="1" applyAlignment="1" applyProtection="1">
      <alignment horizontal="left" vertical="center"/>
      <protection locked="0"/>
    </xf>
    <xf numFmtId="0" fontId="29" fillId="6" borderId="2" xfId="4" applyFont="1" applyProtection="1">
      <alignment horizontal="left" vertical="center"/>
      <protection locked="0"/>
    </xf>
    <xf numFmtId="186" fontId="28" fillId="6" borderId="2" xfId="0" applyNumberFormat="1" applyFont="1" applyFill="1" applyBorder="1" applyAlignment="1" applyProtection="1">
      <alignment horizontal="left" vertical="center"/>
      <protection locked="0"/>
    </xf>
    <xf numFmtId="1" fontId="30" fillId="8" borderId="2" xfId="1" applyFont="1" applyFill="1" applyProtection="1">
      <alignment horizontal="center" vertical="center"/>
      <protection locked="0"/>
    </xf>
    <xf numFmtId="1" fontId="30" fillId="8" borderId="4" xfId="1" applyFont="1" applyFill="1" applyBorder="1" applyProtection="1">
      <alignment horizontal="center" vertical="center"/>
      <protection locked="0"/>
    </xf>
    <xf numFmtId="1" fontId="30" fillId="0" borderId="0" xfId="1" applyFont="1" applyFill="1" applyBorder="1" applyProtection="1">
      <alignment horizontal="center" vertical="center"/>
      <protection locked="0"/>
    </xf>
    <xf numFmtId="1" fontId="30" fillId="8" borderId="0" xfId="1" applyFont="1" applyFill="1" applyBorder="1" applyProtection="1">
      <alignment horizontal="center" vertical="center"/>
      <protection locked="0"/>
    </xf>
    <xf numFmtId="1" fontId="30" fillId="8" borderId="3" xfId="1" applyFont="1" applyFill="1" applyBorder="1" applyProtection="1">
      <alignment horizontal="center" vertical="center"/>
      <protection locked="0"/>
    </xf>
    <xf numFmtId="1" fontId="31" fillId="9" borderId="2" xfId="1" applyFont="1" applyFill="1" applyProtection="1">
      <alignment horizontal="center" vertical="center"/>
      <protection locked="0"/>
    </xf>
    <xf numFmtId="0" fontId="1" fillId="0" borderId="0" xfId="3" applyFill="1" applyBorder="1" applyProtection="1">
      <protection locked="0"/>
    </xf>
    <xf numFmtId="0" fontId="26" fillId="6" borderId="2" xfId="0" applyFont="1" applyFill="1" applyBorder="1" applyAlignment="1" applyProtection="1">
      <alignment horizontal="left" vertical="center" indent="2"/>
      <protection locked="0"/>
    </xf>
    <xf numFmtId="0" fontId="1" fillId="0" borderId="0" xfId="3" applyFill="1" applyProtection="1">
      <protection locked="0"/>
    </xf>
    <xf numFmtId="0" fontId="26" fillId="6" borderId="2" xfId="0" applyFont="1" applyFill="1" applyBorder="1" applyAlignment="1" applyProtection="1">
      <alignment horizontal="left" vertical="center"/>
    </xf>
    <xf numFmtId="0" fontId="26" fillId="6" borderId="2" xfId="0" applyFont="1" applyFill="1" applyBorder="1" applyAlignment="1" applyProtection="1">
      <alignment horizontal="center" vertical="center"/>
    </xf>
    <xf numFmtId="1" fontId="32" fillId="11" borderId="2" xfId="0" applyNumberFormat="1" applyFont="1" applyFill="1" applyBorder="1" applyAlignment="1" applyProtection="1">
      <alignment horizontal="right" vertical="center"/>
    </xf>
    <xf numFmtId="0" fontId="26" fillId="6" borderId="0" xfId="0" applyFont="1" applyFill="1" applyBorder="1" applyAlignment="1" applyProtection="1">
      <alignment horizontal="center" vertical="center"/>
      <protection locked="0"/>
    </xf>
    <xf numFmtId="1" fontId="32" fillId="11" borderId="2" xfId="0" applyNumberFormat="1" applyFont="1" applyFill="1" applyBorder="1" applyAlignment="1" applyProtection="1">
      <alignment horizontal="right" vertical="center"/>
      <protection locked="0"/>
    </xf>
    <xf numFmtId="0" fontId="1" fillId="0" borderId="2" xfId="3" applyFill="1" applyBorder="1" applyAlignment="1" applyProtection="1">
      <alignment horizontal="center" vertical="center"/>
      <protection locked="0"/>
    </xf>
    <xf numFmtId="0" fontId="1" fillId="0" borderId="2" xfId="3" applyFill="1" applyBorder="1" applyAlignment="1" applyProtection="1">
      <alignment horizontal="center"/>
      <protection locked="0"/>
    </xf>
    <xf numFmtId="1" fontId="1" fillId="0" borderId="2" xfId="3" applyNumberFormat="1" applyFill="1" applyBorder="1" applyAlignment="1" applyProtection="1">
      <alignment horizontal="center" vertical="center"/>
      <protection locked="0"/>
    </xf>
    <xf numFmtId="0" fontId="27" fillId="0" borderId="2" xfId="7" applyFill="1" applyBorder="1" applyAlignment="1" applyProtection="1">
      <alignment horizontal="left" vertical="center"/>
      <protection locked="0"/>
    </xf>
    <xf numFmtId="0" fontId="33" fillId="6" borderId="2" xfId="0" applyFont="1" applyFill="1" applyBorder="1" applyAlignment="1" applyProtection="1">
      <alignment horizontal="center" vertical="center"/>
      <protection locked="0"/>
    </xf>
    <xf numFmtId="0" fontId="28" fillId="6" borderId="2" xfId="0" applyFont="1" applyFill="1" applyBorder="1" applyAlignment="1" applyProtection="1">
      <alignment horizontal="left" vertical="center" indent="2"/>
      <protection locked="0"/>
    </xf>
    <xf numFmtId="0" fontId="27" fillId="6" borderId="0" xfId="4" applyBorder="1" applyProtection="1">
      <alignment horizontal="left" vertical="center"/>
      <protection locked="0"/>
    </xf>
    <xf numFmtId="0" fontId="4" fillId="0" borderId="2" xfId="0" applyFont="1" applyBorder="1" applyAlignment="1" applyProtection="1">
      <alignment horizontal="right" vertical="center"/>
      <protection locked="0"/>
    </xf>
    <xf numFmtId="0" fontId="5" fillId="0" borderId="2" xfId="0" applyFont="1" applyBorder="1" applyAlignment="1" applyProtection="1">
      <alignment horizontal="right" vertical="center"/>
      <protection locked="0"/>
    </xf>
    <xf numFmtId="1" fontId="26" fillId="6" borderId="5" xfId="0" applyNumberFormat="1" applyFont="1" applyFill="1" applyBorder="1" applyAlignment="1" applyProtection="1">
      <alignment horizontal="center" vertical="center"/>
      <protection locked="0"/>
    </xf>
    <xf numFmtId="1" fontId="34" fillId="6" borderId="7" xfId="0" applyNumberFormat="1" applyFont="1" applyFill="1" applyBorder="1" applyAlignment="1" applyProtection="1">
      <alignment horizontal="center" vertical="center"/>
      <protection locked="0"/>
    </xf>
    <xf numFmtId="1" fontId="1" fillId="0" borderId="6" xfId="3" applyNumberFormat="1" applyFill="1" applyBorder="1" applyAlignment="1" applyProtection="1">
      <alignment horizontal="center" vertical="center"/>
      <protection locked="0"/>
    </xf>
    <xf numFmtId="179" fontId="14" fillId="0" borderId="0" xfId="2" applyNumberFormat="1" applyFont="1" applyFill="1" applyAlignment="1" applyProtection="1">
      <alignment horizontal="right" vertical="center"/>
    </xf>
    <xf numFmtId="214" fontId="13" fillId="0" borderId="0" xfId="2" applyNumberFormat="1" applyFont="1" applyFill="1" applyAlignment="1" applyProtection="1">
      <alignment horizontal="left" vertical="center" indent="1"/>
    </xf>
    <xf numFmtId="173" fontId="21" fillId="0" borderId="0" xfId="2" applyNumberFormat="1" applyFont="1" applyFill="1" applyBorder="1" applyAlignment="1" applyProtection="1">
      <alignment horizontal="left" vertical="center"/>
    </xf>
    <xf numFmtId="1" fontId="35" fillId="6" borderId="2" xfId="0" applyNumberFormat="1" applyFont="1" applyFill="1" applyBorder="1" applyAlignment="1" applyProtection="1">
      <alignment horizontal="center" vertical="center"/>
      <protection locked="0"/>
    </xf>
    <xf numFmtId="1" fontId="37" fillId="6" borderId="4" xfId="0" applyNumberFormat="1" applyFont="1" applyFill="1" applyBorder="1" applyAlignment="1" applyProtection="1">
      <alignment horizontal="center" vertical="center"/>
      <protection locked="0"/>
    </xf>
    <xf numFmtId="0" fontId="10" fillId="0" borderId="0" xfId="2" applyFont="1" applyBorder="1" applyAlignment="1" applyProtection="1">
      <alignment horizontal="left" vertical="center"/>
      <protection locked="0"/>
    </xf>
    <xf numFmtId="0" fontId="24" fillId="0" borderId="0" xfId="2" applyFont="1" applyBorder="1" applyAlignment="1" applyProtection="1">
      <alignment horizontal="center" vertical="center"/>
      <protection locked="0"/>
    </xf>
    <xf numFmtId="0" fontId="11" fillId="0" borderId="8" xfId="2" applyFont="1" applyFill="1" applyBorder="1" applyAlignment="1" applyProtection="1">
      <alignment horizontal="right" vertical="center" indent="1"/>
      <protection locked="0"/>
    </xf>
    <xf numFmtId="0" fontId="11" fillId="0" borderId="9" xfId="2" applyFont="1" applyFill="1" applyBorder="1" applyAlignment="1" applyProtection="1">
      <alignment horizontal="right" vertical="center" indent="1"/>
      <protection locked="0"/>
    </xf>
    <xf numFmtId="0" fontId="7" fillId="0" borderId="9" xfId="2" applyFont="1" applyFill="1" applyBorder="1" applyAlignment="1" applyProtection="1">
      <alignment horizontal="left" vertical="center" indent="1"/>
      <protection locked="0"/>
    </xf>
    <xf numFmtId="0" fontId="8" fillId="0" borderId="9" xfId="2" applyFont="1" applyFill="1" applyBorder="1" applyAlignment="1" applyProtection="1">
      <alignment horizontal="center" vertical="center"/>
      <protection locked="0"/>
    </xf>
    <xf numFmtId="0" fontId="10" fillId="0" borderId="9" xfId="2" applyFont="1" applyBorder="1" applyAlignment="1" applyProtection="1">
      <alignment horizontal="center" vertical="center"/>
      <protection locked="0"/>
    </xf>
    <xf numFmtId="0" fontId="10" fillId="0" borderId="10" xfId="2" applyFont="1" applyBorder="1" applyAlignment="1" applyProtection="1">
      <alignment horizontal="center" vertical="center"/>
      <protection locked="0"/>
    </xf>
    <xf numFmtId="0" fontId="7" fillId="0" borderId="11" xfId="2" applyBorder="1" applyProtection="1">
      <protection locked="0"/>
    </xf>
    <xf numFmtId="0" fontId="8" fillId="0" borderId="12" xfId="2" applyFont="1" applyBorder="1" applyProtection="1">
      <protection locked="0"/>
    </xf>
    <xf numFmtId="0" fontId="7" fillId="0" borderId="13" xfId="2" applyBorder="1" applyProtection="1">
      <protection locked="0"/>
    </xf>
    <xf numFmtId="0" fontId="7" fillId="0" borderId="14" xfId="2" applyBorder="1" applyProtection="1">
      <protection locked="0"/>
    </xf>
    <xf numFmtId="0" fontId="8" fillId="0" borderId="14" xfId="2" applyFont="1" applyBorder="1" applyProtection="1">
      <protection locked="0"/>
    </xf>
    <xf numFmtId="164" fontId="8" fillId="0" borderId="14" xfId="2" applyNumberFormat="1" applyFont="1" applyBorder="1" applyAlignment="1" applyProtection="1">
      <alignment horizontal="right" vertical="center"/>
      <protection locked="0"/>
    </xf>
    <xf numFmtId="0" fontId="8" fillId="0" borderId="15" xfId="2" applyFont="1" applyBorder="1" applyProtection="1">
      <protection locked="0"/>
    </xf>
    <xf numFmtId="0" fontId="10" fillId="0" borderId="0" xfId="2" applyFont="1" applyProtection="1">
      <protection locked="0"/>
    </xf>
    <xf numFmtId="0" fontId="14" fillId="0" borderId="0" xfId="2" applyFont="1" applyFill="1" applyAlignment="1" applyProtection="1">
      <alignment horizontal="center"/>
      <protection locked="0"/>
    </xf>
    <xf numFmtId="0" fontId="36" fillId="0" borderId="0" xfId="2" applyFont="1" applyAlignment="1" applyProtection="1">
      <alignment horizontal="center"/>
      <protection locked="0"/>
    </xf>
    <xf numFmtId="0" fontId="38" fillId="0" borderId="0" xfId="2" applyFont="1" applyBorder="1" applyAlignment="1" applyProtection="1">
      <alignment horizontal="right" vertical="center"/>
      <protection locked="0"/>
    </xf>
    <xf numFmtId="0" fontId="24" fillId="0" borderId="0" xfId="2" applyFont="1" applyProtection="1">
      <protection locked="0"/>
    </xf>
    <xf numFmtId="0" fontId="8" fillId="0" borderId="0" xfId="2" applyFont="1" applyBorder="1" applyAlignment="1" applyProtection="1">
      <alignment horizontal="left" vertical="center"/>
      <protection locked="0"/>
    </xf>
  </cellXfs>
  <cellStyles count="10">
    <cellStyle name="20 % - Accent6" xfId="3" builtinId="50"/>
    <cellStyle name="Accent5 2" xfId="6"/>
    <cellStyle name="Adresse mail" xfId="4"/>
    <cellStyle name="Base donnée FIN" xfId="9"/>
    <cellStyle name="Base données Ecole" xfId="8"/>
    <cellStyle name="Lien hypertexte" xfId="7" builtinId="8"/>
    <cellStyle name="Nombre élèves" xfId="1"/>
    <cellStyle name="Normal" xfId="0" builtinId="0"/>
    <cellStyle name="Normal 4" xfId="5"/>
    <cellStyle name="Normal 5" xfId="2"/>
  </cellStyles>
  <dxfs count="0"/>
  <tableStyles count="0" defaultTableStyle="TableStyleMedium2" defaultPivotStyle="PivotStyleLight16"/>
  <colors>
    <mruColors>
      <color rgb="FFFFF6DD"/>
      <color rgb="FFCAE1F2"/>
      <color rgb="FFFFFAEB"/>
      <color rgb="FFEAF3FA"/>
      <color rgb="FFFDF1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0</xdr:row>
      <xdr:rowOff>381000</xdr:rowOff>
    </xdr:from>
    <xdr:to>
      <xdr:col>23</xdr:col>
      <xdr:colOff>76200</xdr:colOff>
      <xdr:row>5</xdr:row>
      <xdr:rowOff>190500</xdr:rowOff>
    </xdr:to>
    <xdr:sp macro="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1F1C7ACE-4B7B-4D9B-AF08-CE7A6B056343}"/>
            </a:ext>
          </a:extLst>
        </xdr:cNvPr>
        <xdr:cNvSpPr/>
      </xdr:nvSpPr>
      <xdr:spPr>
        <a:xfrm>
          <a:off x="4600575" y="381000"/>
          <a:ext cx="3352800" cy="1724025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Si la</a:t>
          </a:r>
          <a:r>
            <a:rPr lang="fr-CH" sz="1100" baseline="0"/>
            <a:t> ligne </a:t>
          </a:r>
          <a:r>
            <a:rPr lang="fr-CH" sz="1200" b="1" baseline="0">
              <a:solidFill>
                <a:srgbClr val="FF0000"/>
              </a:solidFill>
            </a:rPr>
            <a:t>2</a:t>
          </a:r>
          <a:r>
            <a:rPr lang="fr-CH" sz="1100" baseline="0"/>
            <a:t> (C5 dans feuille "Elèves 2016-2017) est vide, je cherche une formule qui irait chercher le contenu de la ligne </a:t>
          </a:r>
          <a:r>
            <a:rPr lang="fr-CH" sz="1200" b="1" baseline="0">
              <a:solidFill>
                <a:srgbClr val="FF0000"/>
              </a:solidFill>
            </a:rPr>
            <a:t>6</a:t>
          </a:r>
          <a:r>
            <a:rPr lang="fr-CH" sz="1100" baseline="0"/>
            <a:t> </a:t>
          </a:r>
          <a:r>
            <a:rPr lang="fr-CH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(G5 dans feuille "Elèves 2016-2017). Mais si C5 a du contenu, Excel prend ce contenu </a:t>
          </a:r>
          <a:endParaRPr lang="fr-CH" sz="1100"/>
        </a:p>
      </xdr:txBody>
    </xdr:sp>
    <xdr:clientData/>
  </xdr:twoCellAnchor>
  <xdr:twoCellAnchor>
    <xdr:from>
      <xdr:col>7</xdr:col>
      <xdr:colOff>85725</xdr:colOff>
      <xdr:row>7</xdr:row>
      <xdr:rowOff>104775</xdr:rowOff>
    </xdr:from>
    <xdr:to>
      <xdr:col>7</xdr:col>
      <xdr:colOff>600075</xdr:colOff>
      <xdr:row>7</xdr:row>
      <xdr:rowOff>104775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F8E162EF-3A21-4062-B44F-AACA88990DDC}"/>
            </a:ext>
          </a:extLst>
        </xdr:cNvPr>
        <xdr:cNvCxnSpPr/>
      </xdr:nvCxnSpPr>
      <xdr:spPr>
        <a:xfrm>
          <a:off x="2847975" y="2600325"/>
          <a:ext cx="5143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342900</xdr:colOff>
      <xdr:row>8</xdr:row>
      <xdr:rowOff>104775</xdr:rowOff>
    </xdr:from>
    <xdr:to>
      <xdr:col>7</xdr:col>
      <xdr:colOff>704850</xdr:colOff>
      <xdr:row>8</xdr:row>
      <xdr:rowOff>104775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630139EF-2B35-41D0-9334-77862E6606EF}"/>
            </a:ext>
          </a:extLst>
        </xdr:cNvPr>
        <xdr:cNvCxnSpPr/>
      </xdr:nvCxnSpPr>
      <xdr:spPr>
        <a:xfrm>
          <a:off x="3105150" y="2800350"/>
          <a:ext cx="3619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WVI10"/>
  <sheetViews>
    <sheetView tabSelected="1" workbookViewId="0">
      <pane xSplit="1" ySplit="2" topLeftCell="B3" activePane="bottomRight" state="frozen"/>
      <selection pane="topRight" activeCell="B1" sqref="B1"/>
      <selection pane="bottomLeft" activeCell="A8" sqref="A8"/>
      <selection pane="bottomRight" activeCell="G5" sqref="G5"/>
    </sheetView>
    <sheetView tabSelected="1" workbookViewId="1">
      <pane xSplit="1" ySplit="2" topLeftCell="BE3" activePane="bottomRight" state="frozen"/>
      <selection pane="topRight" activeCell="B1" sqref="B1"/>
      <selection pane="bottomLeft" activeCell="A8" sqref="A8"/>
      <selection pane="bottomRight" activeCell="BE266" sqref="BE266"/>
    </sheetView>
    <sheetView workbookViewId="2">
      <pane xSplit="1" ySplit="2" topLeftCell="B3" activePane="bottomRight" state="frozen"/>
      <selection pane="topRight" activeCell="B1" sqref="B1"/>
      <selection pane="bottomLeft" activeCell="A8" sqref="A8"/>
      <selection pane="bottomRight" activeCell="B8" sqref="B8"/>
    </sheetView>
    <sheetView workbookViewId="3"/>
  </sheetViews>
  <sheetFormatPr baseColWidth="10" defaultColWidth="11.42578125" defaultRowHeight="12.75"/>
  <cols>
    <col min="1" max="1" width="51.140625" style="1" customWidth="1"/>
    <col min="2" max="2" width="14.85546875" style="1" customWidth="1"/>
    <col min="3" max="3" width="24" style="1" customWidth="1"/>
    <col min="4" max="4" width="24.28515625" style="1" customWidth="1"/>
    <col min="5" max="5" width="27.28515625" style="1" customWidth="1"/>
    <col min="6" max="6" width="18.42578125" style="1" customWidth="1"/>
    <col min="7" max="7" width="31.5703125" style="1" customWidth="1"/>
    <col min="8" max="8" width="15.5703125" style="1" bestFit="1" customWidth="1"/>
    <col min="9" max="9" width="14" style="1" customWidth="1"/>
    <col min="10" max="10" width="45" style="1" customWidth="1"/>
    <col min="11" max="11" width="25.85546875" style="1" customWidth="1"/>
    <col min="12" max="12" width="41.28515625" style="1" customWidth="1"/>
    <col min="13" max="13" width="10.28515625" style="1" customWidth="1"/>
    <col min="14" max="14" width="33.140625" style="1" customWidth="1"/>
    <col min="15" max="15" width="30" style="1" customWidth="1"/>
    <col min="16" max="16384" width="11.42578125" style="1"/>
  </cols>
  <sheetData>
    <row r="1" spans="1:155 16103:16129" s="57" customFormat="1" ht="44.1" customHeight="1">
      <c r="A1" s="62"/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59"/>
      <c r="EL1" s="59"/>
      <c r="EM1" s="59"/>
      <c r="EN1" s="59"/>
      <c r="EO1" s="59"/>
      <c r="EP1" s="59"/>
      <c r="EQ1" s="59"/>
      <c r="ER1" s="59"/>
      <c r="ES1" s="59"/>
      <c r="ET1" s="59"/>
      <c r="EU1" s="59"/>
      <c r="EV1" s="59"/>
      <c r="EW1" s="59"/>
      <c r="EX1" s="59"/>
      <c r="EY1" s="58"/>
      <c r="WUI1" s="61"/>
      <c r="WUJ1" s="60"/>
      <c r="WUK1" s="60"/>
      <c r="WUL1" s="60"/>
      <c r="WUM1" s="60"/>
      <c r="WUN1" s="60"/>
      <c r="WUO1" s="60"/>
      <c r="WUP1" s="60"/>
      <c r="WUQ1" s="60"/>
      <c r="WUR1" s="60"/>
      <c r="WUS1" s="60"/>
      <c r="WUT1" s="60"/>
      <c r="WUU1" s="60"/>
      <c r="WUV1" s="60"/>
      <c r="WUW1" s="60"/>
      <c r="WUX1" s="60"/>
      <c r="WUY1" s="60"/>
      <c r="WUZ1" s="60"/>
      <c r="WVA1" s="60"/>
      <c r="WVB1" s="60"/>
      <c r="WVC1" s="60"/>
      <c r="WVD1" s="60"/>
      <c r="WVE1" s="60"/>
      <c r="WVF1" s="60"/>
      <c r="WVG1" s="60"/>
      <c r="WVH1" s="60"/>
      <c r="WVI1" s="60"/>
    </row>
    <row r="2" spans="1:155 16103:16129" s="65" customFormat="1" ht="8.25" customHeight="1" thickBot="1">
      <c r="A2" s="82"/>
      <c r="B2" s="73"/>
      <c r="C2" s="71"/>
      <c r="D2" s="71"/>
      <c r="E2" s="72"/>
      <c r="F2" s="72"/>
      <c r="G2" s="72"/>
      <c r="H2" s="72"/>
      <c r="I2" s="72"/>
      <c r="J2" s="72"/>
      <c r="K2" s="71"/>
      <c r="L2" s="49"/>
      <c r="M2" s="43"/>
      <c r="N2" s="71"/>
      <c r="O2" s="71"/>
      <c r="WUJ2" s="63"/>
      <c r="WUK2" s="63"/>
      <c r="WUL2" s="63"/>
      <c r="WUM2" s="63"/>
      <c r="WUN2" s="63"/>
      <c r="WUO2" s="63"/>
      <c r="WUP2" s="63"/>
      <c r="WUQ2" s="63"/>
      <c r="WUR2" s="63"/>
      <c r="WUS2" s="63"/>
      <c r="WUT2" s="63"/>
      <c r="WUU2" s="63"/>
      <c r="WUV2" s="63"/>
      <c r="WUW2" s="63"/>
      <c r="WUX2" s="63"/>
      <c r="WUY2" s="63"/>
      <c r="WUZ2" s="63"/>
      <c r="WVA2" s="63"/>
      <c r="WVB2" s="63"/>
      <c r="WVC2" s="63"/>
      <c r="WVD2" s="63"/>
      <c r="WVE2" s="63"/>
      <c r="WVF2" s="63"/>
      <c r="WVG2" s="63"/>
      <c r="WVH2" s="63"/>
      <c r="WVI2" s="63"/>
    </row>
    <row r="3" spans="1:155 16103:16129" ht="44.1" customHeight="1" thickTop="1" thickBot="1">
      <c r="A3" s="81"/>
      <c r="B3" s="87">
        <v>1</v>
      </c>
      <c r="C3" s="87">
        <v>2</v>
      </c>
      <c r="D3" s="87">
        <v>3</v>
      </c>
      <c r="E3" s="87">
        <v>4</v>
      </c>
      <c r="F3" s="87">
        <v>5</v>
      </c>
      <c r="G3" s="87">
        <v>6</v>
      </c>
      <c r="H3" s="87">
        <v>7</v>
      </c>
      <c r="I3" s="87">
        <v>8</v>
      </c>
      <c r="J3" s="87">
        <v>9</v>
      </c>
      <c r="K3" s="87">
        <v>10</v>
      </c>
      <c r="L3" s="87">
        <v>11</v>
      </c>
      <c r="M3" s="87">
        <v>12</v>
      </c>
      <c r="N3" s="87">
        <v>13</v>
      </c>
      <c r="O3" s="87">
        <v>14</v>
      </c>
      <c r="WUJ3" s="48"/>
      <c r="WUK3" s="48"/>
      <c r="WUL3" s="48"/>
      <c r="WUM3" s="48"/>
      <c r="WUN3" s="48"/>
      <c r="WUO3" s="48"/>
      <c r="WUP3" s="48"/>
      <c r="WUQ3" s="48"/>
      <c r="WUR3" s="48"/>
      <c r="WUS3" s="48"/>
      <c r="WUT3" s="48"/>
      <c r="WUU3" s="48"/>
      <c r="WUV3" s="48"/>
      <c r="WUW3" s="48"/>
      <c r="WUX3" s="48"/>
      <c r="WUY3" s="48"/>
      <c r="WUZ3" s="48"/>
      <c r="WVA3" s="48"/>
      <c r="WVB3" s="48"/>
      <c r="WVC3" s="48"/>
      <c r="WVD3" s="48"/>
      <c r="WVE3" s="48"/>
      <c r="WVF3" s="48"/>
      <c r="WVG3" s="48"/>
      <c r="WVH3" s="48"/>
      <c r="WVI3" s="48"/>
    </row>
    <row r="4" spans="1:155 16103:16129" ht="24" thickTop="1">
      <c r="A4" s="80"/>
      <c r="B4" s="47"/>
      <c r="C4" s="43"/>
      <c r="D4" s="43"/>
      <c r="E4" s="50"/>
      <c r="F4" s="50"/>
      <c r="G4" s="50"/>
      <c r="H4" s="51"/>
      <c r="I4" s="50"/>
      <c r="J4" s="50"/>
      <c r="K4" s="43"/>
      <c r="L4" s="79"/>
      <c r="M4" s="78"/>
      <c r="N4" s="45"/>
      <c r="O4" s="45"/>
      <c r="WUJ4" s="48"/>
      <c r="WUK4" s="48"/>
      <c r="WUL4" s="48"/>
      <c r="WUM4" s="48"/>
      <c r="WUN4" s="48"/>
      <c r="WUO4" s="48"/>
      <c r="WUP4" s="48"/>
      <c r="WUQ4" s="48"/>
      <c r="WUR4" s="48"/>
      <c r="WUS4" s="48"/>
      <c r="WUT4" s="48"/>
      <c r="WUU4" s="48"/>
      <c r="WUV4" s="48"/>
      <c r="WUW4" s="48"/>
      <c r="WUX4" s="48"/>
      <c r="WUY4" s="48"/>
      <c r="WUZ4" s="48"/>
      <c r="WVA4" s="48"/>
      <c r="WVB4" s="48"/>
      <c r="WVC4" s="48"/>
      <c r="WVD4" s="48"/>
      <c r="WVE4" s="48"/>
      <c r="WVF4" s="48"/>
      <c r="WVG4" s="48"/>
      <c r="WVH4" s="48"/>
      <c r="WVI4" s="48"/>
    </row>
    <row r="5" spans="1:155 16103:16129" ht="20.25" customHeight="1">
      <c r="A5" s="68" t="str">
        <f>F5</f>
        <v>Boncourt</v>
      </c>
      <c r="B5" s="86" t="s">
        <v>20</v>
      </c>
      <c r="C5" s="43" t="s">
        <v>4</v>
      </c>
      <c r="D5" s="43"/>
      <c r="E5" s="64" t="s">
        <v>5</v>
      </c>
      <c r="F5" s="64" t="s">
        <v>7</v>
      </c>
      <c r="G5" s="67" t="str">
        <f t="shared" ref="G5:G10" si="0">CONCATENATE(E5," ",F5)</f>
        <v>Marie Boncourt</v>
      </c>
      <c r="H5" s="51"/>
      <c r="I5" s="50"/>
      <c r="J5" s="50" t="s">
        <v>11</v>
      </c>
      <c r="K5" s="43"/>
      <c r="L5" s="49"/>
      <c r="M5" s="43">
        <v>15674</v>
      </c>
      <c r="N5" s="45" t="s">
        <v>8</v>
      </c>
      <c r="O5" s="66" t="str">
        <f>CONCATENATE(M5," ",N5)</f>
        <v>15674 Montoux</v>
      </c>
      <c r="WUJ5" s="48"/>
      <c r="WUK5" s="48"/>
      <c r="WUL5" s="48"/>
      <c r="WUM5" s="48"/>
      <c r="WUN5" s="48"/>
      <c r="WUO5" s="48"/>
      <c r="WUP5" s="48"/>
      <c r="WUQ5" s="48"/>
      <c r="WUR5" s="48"/>
      <c r="WUS5" s="48"/>
      <c r="WUT5" s="48"/>
      <c r="WUU5" s="48"/>
      <c r="WUV5" s="48"/>
      <c r="WUW5" s="48"/>
      <c r="WUX5" s="48"/>
      <c r="WUY5" s="48"/>
      <c r="WUZ5" s="48"/>
      <c r="WVA5" s="48"/>
      <c r="WVB5" s="48"/>
      <c r="WVC5" s="48"/>
      <c r="WVD5" s="48"/>
      <c r="WVE5" s="48"/>
      <c r="WVF5" s="48"/>
      <c r="WVG5" s="48"/>
      <c r="WVH5" s="48"/>
      <c r="WVI5" s="48"/>
    </row>
    <row r="6" spans="1:155 16103:16129" ht="20.25" customHeight="1">
      <c r="A6" s="68" t="str">
        <f>F6</f>
        <v>Cottard</v>
      </c>
      <c r="B6" s="86" t="s">
        <v>21</v>
      </c>
      <c r="C6" s="43"/>
      <c r="D6" s="43"/>
      <c r="E6" s="64" t="s">
        <v>15</v>
      </c>
      <c r="F6" s="64" t="s">
        <v>16</v>
      </c>
      <c r="G6" s="67" t="str">
        <f t="shared" si="0"/>
        <v>Sabine Cottard</v>
      </c>
      <c r="H6" s="51" t="s">
        <v>14</v>
      </c>
      <c r="I6" s="50"/>
      <c r="J6" s="50" t="s">
        <v>17</v>
      </c>
      <c r="K6" s="43"/>
      <c r="L6" s="49"/>
      <c r="M6" s="43">
        <v>5487</v>
      </c>
      <c r="N6" s="45" t="s">
        <v>18</v>
      </c>
      <c r="O6" s="66" t="str">
        <f>CONCATENATE(M6," ",N6)</f>
        <v>5487 Colvert</v>
      </c>
      <c r="WUJ6" s="48"/>
      <c r="WUK6" s="48"/>
      <c r="WUL6" s="48"/>
      <c r="WUM6" s="48"/>
      <c r="WUN6" s="48"/>
      <c r="WUO6" s="48"/>
      <c r="WUP6" s="48"/>
      <c r="WUQ6" s="48"/>
      <c r="WUR6" s="48"/>
      <c r="WUS6" s="48"/>
      <c r="WUT6" s="48"/>
      <c r="WUU6" s="48"/>
      <c r="WUV6" s="48"/>
      <c r="WUW6" s="48"/>
      <c r="WUX6" s="48"/>
      <c r="WUY6" s="48"/>
      <c r="WUZ6" s="48"/>
      <c r="WVA6" s="48"/>
      <c r="WVB6" s="48"/>
      <c r="WVC6" s="48"/>
      <c r="WVD6" s="48"/>
      <c r="WVE6" s="48"/>
      <c r="WVF6" s="48"/>
      <c r="WVG6" s="48"/>
      <c r="WVH6" s="48"/>
      <c r="WVI6" s="48"/>
    </row>
    <row r="7" spans="1:155 16103:16129" ht="18.75">
      <c r="A7" s="68" t="str">
        <f>F7</f>
        <v>Barraut</v>
      </c>
      <c r="B7" s="86" t="s">
        <v>22</v>
      </c>
      <c r="C7" s="43" t="s">
        <v>3</v>
      </c>
      <c r="D7" s="43"/>
      <c r="E7" s="64" t="s">
        <v>9</v>
      </c>
      <c r="F7" s="64" t="s">
        <v>10</v>
      </c>
      <c r="G7" s="67" t="str">
        <f t="shared" si="0"/>
        <v>Gilles Barraut</v>
      </c>
      <c r="H7" s="51"/>
      <c r="I7" s="50"/>
      <c r="J7" s="50" t="s">
        <v>24</v>
      </c>
      <c r="K7" s="75"/>
      <c r="L7" s="74"/>
      <c r="M7" s="43">
        <v>5487</v>
      </c>
      <c r="N7" s="45" t="s">
        <v>26</v>
      </c>
      <c r="O7" s="66" t="str">
        <f>CONCATENATE(M7," ",N7)</f>
        <v>5487 Verras</v>
      </c>
      <c r="WUJ7" s="48"/>
      <c r="WUK7" s="48"/>
      <c r="WUL7" s="48"/>
      <c r="WUM7" s="48"/>
      <c r="WUN7" s="48"/>
      <c r="WUO7" s="48"/>
      <c r="WUP7" s="48"/>
      <c r="WUQ7" s="48"/>
      <c r="WUR7" s="48"/>
      <c r="WUS7" s="48"/>
      <c r="WUT7" s="48"/>
      <c r="WUU7" s="48"/>
      <c r="WUV7" s="48"/>
      <c r="WUW7" s="48"/>
      <c r="WUX7" s="48"/>
      <c r="WUY7" s="48"/>
      <c r="WUZ7" s="48"/>
      <c r="WVA7" s="48"/>
      <c r="WVB7" s="48"/>
      <c r="WVC7" s="48"/>
      <c r="WVD7" s="48"/>
      <c r="WVE7" s="48"/>
      <c r="WVF7" s="48"/>
      <c r="WVG7" s="48"/>
      <c r="WVH7" s="48"/>
      <c r="WVI7" s="48"/>
    </row>
    <row r="8" spans="1:155 16103:16129" ht="18.75">
      <c r="A8" s="68" t="str">
        <f>F8</f>
        <v>Jounaud</v>
      </c>
      <c r="B8" s="86" t="s">
        <v>23</v>
      </c>
      <c r="C8" s="44"/>
      <c r="D8" s="44"/>
      <c r="E8" s="64" t="s">
        <v>6</v>
      </c>
      <c r="F8" s="64" t="s">
        <v>12</v>
      </c>
      <c r="G8" s="67" t="str">
        <f t="shared" si="0"/>
        <v>Amélie Jounaud</v>
      </c>
      <c r="H8" s="46" t="s">
        <v>19</v>
      </c>
      <c r="I8" s="45"/>
      <c r="J8" s="45" t="s">
        <v>13</v>
      </c>
      <c r="K8" s="45"/>
      <c r="L8" s="77"/>
      <c r="M8" s="69">
        <v>1548</v>
      </c>
      <c r="N8" s="45" t="s">
        <v>25</v>
      </c>
      <c r="O8" s="66" t="str">
        <f>CONCATENATE(M8," ",N8)</f>
        <v>1548 Les Goux</v>
      </c>
      <c r="WUJ8" s="48"/>
      <c r="WUK8" s="48"/>
      <c r="WUL8" s="48"/>
      <c r="WUM8" s="48"/>
      <c r="WUN8" s="48"/>
      <c r="WUO8" s="48"/>
      <c r="WUP8" s="48"/>
      <c r="WUQ8" s="48"/>
      <c r="WUR8" s="48"/>
      <c r="WUS8" s="48"/>
      <c r="WUT8" s="48"/>
      <c r="WUU8" s="48"/>
      <c r="WUV8" s="48"/>
      <c r="WUW8" s="48"/>
      <c r="WUX8" s="48"/>
      <c r="WUY8" s="48"/>
      <c r="WUZ8" s="48"/>
      <c r="WVA8" s="48"/>
      <c r="WVB8" s="48"/>
      <c r="WVC8" s="48"/>
      <c r="WVD8" s="48"/>
      <c r="WVE8" s="48"/>
      <c r="WVF8" s="48"/>
      <c r="WVG8" s="48"/>
      <c r="WVH8" s="48"/>
      <c r="WVI8" s="48"/>
    </row>
    <row r="9" spans="1:155 16103:16129" ht="20.25" customHeight="1">
      <c r="A9" s="70"/>
      <c r="B9" s="47"/>
      <c r="C9" s="43"/>
      <c r="D9" s="43"/>
      <c r="E9" s="64"/>
      <c r="F9" s="64"/>
      <c r="G9" s="67" t="str">
        <f t="shared" si="0"/>
        <v xml:space="preserve"> </v>
      </c>
      <c r="H9" s="51"/>
      <c r="I9" s="50"/>
      <c r="J9" s="50"/>
      <c r="K9" s="43"/>
      <c r="L9" s="49"/>
      <c r="M9" s="43"/>
      <c r="N9" s="45"/>
      <c r="O9" s="66" t="str">
        <f>CONCATENATE(M9," ",N9)</f>
        <v xml:space="preserve"> </v>
      </c>
      <c r="WUJ9" s="48"/>
      <c r="WUK9" s="48"/>
      <c r="WUL9" s="48"/>
      <c r="WUM9" s="48"/>
      <c r="WUN9" s="48"/>
      <c r="WUO9" s="48"/>
      <c r="WUP9" s="48"/>
      <c r="WUQ9" s="48"/>
      <c r="WUR9" s="48"/>
      <c r="WUS9" s="48"/>
      <c r="WUT9" s="48"/>
      <c r="WUU9" s="48"/>
      <c r="WUV9" s="48"/>
      <c r="WUW9" s="48"/>
      <c r="WUX9" s="48"/>
      <c r="WUY9" s="48"/>
      <c r="WUZ9" s="48"/>
      <c r="WVA9" s="48"/>
      <c r="WVB9" s="48"/>
      <c r="WVC9" s="48"/>
      <c r="WVD9" s="48"/>
      <c r="WVE9" s="48"/>
      <c r="WVF9" s="48"/>
      <c r="WVG9" s="48"/>
      <c r="WVH9" s="48"/>
      <c r="WVI9" s="48"/>
    </row>
    <row r="10" spans="1:155 16103:16129" s="42" customFormat="1" ht="18.75">
      <c r="A10" s="70"/>
      <c r="B10" s="47"/>
      <c r="C10" s="53"/>
      <c r="D10" s="53"/>
      <c r="E10" s="76"/>
      <c r="F10" s="76"/>
      <c r="G10" s="67"/>
      <c r="H10" s="56"/>
      <c r="I10" s="54"/>
      <c r="J10" s="54"/>
      <c r="K10" s="53"/>
      <c r="L10" s="55"/>
      <c r="M10" s="53"/>
      <c r="N10" s="54"/>
      <c r="O10" s="66" t="str">
        <f>CONCATENATE(M10," ",N10)</f>
        <v xml:space="preserve"> </v>
      </c>
      <c r="P10" s="1"/>
      <c r="Q10" s="1"/>
      <c r="R10" s="1"/>
      <c r="S10" s="1"/>
      <c r="WUJ10" s="52"/>
      <c r="WUK10" s="52"/>
      <c r="WUL10" s="52"/>
      <c r="WUM10" s="52"/>
      <c r="WUN10" s="52"/>
      <c r="WUO10" s="52"/>
      <c r="WUP10" s="52"/>
      <c r="WUQ10" s="52"/>
      <c r="WUR10" s="52"/>
      <c r="WUS10" s="52"/>
      <c r="WUT10" s="52"/>
      <c r="WUU10" s="52"/>
      <c r="WUV10" s="52"/>
      <c r="WUW10" s="52"/>
      <c r="WUX10" s="52"/>
      <c r="WUY10" s="52"/>
      <c r="WUZ10" s="52"/>
      <c r="WVA10" s="52"/>
      <c r="WVB10" s="52"/>
      <c r="WVC10" s="52"/>
      <c r="WVD10" s="52"/>
      <c r="WVE10" s="52"/>
      <c r="WVF10" s="52"/>
      <c r="WVG10" s="52"/>
      <c r="WVH10" s="52"/>
      <c r="WVI10" s="52"/>
    </row>
  </sheetData>
  <sheetProtection formatCells="0" formatColumns="0" formatRows="0" insertColumns="0" insertRows="0" deleteColumns="0" deleteRows="0" sort="0" autoFilter="0"/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28"/>
  <sheetViews>
    <sheetView showGridLines="0" workbookViewId="0">
      <selection activeCell="B15" sqref="B15"/>
    </sheetView>
    <sheetView workbookViewId="1"/>
    <sheetView showGridLines="0" tabSelected="1" workbookViewId="2">
      <selection activeCell="AT15" sqref="AT15"/>
    </sheetView>
    <sheetView showGridLines="0" tabSelected="1" workbookViewId="3">
      <selection activeCell="F18" sqref="F18"/>
    </sheetView>
  </sheetViews>
  <sheetFormatPr baseColWidth="10" defaultColWidth="4" defaultRowHeight="16.5"/>
  <cols>
    <col min="1" max="1" width="2.5703125" style="2" customWidth="1"/>
    <col min="2" max="2" width="2.5703125" style="4" customWidth="1"/>
    <col min="3" max="3" width="5.7109375" style="4" customWidth="1"/>
    <col min="4" max="4" width="2.7109375" style="2" customWidth="1"/>
    <col min="5" max="5" width="9.7109375" style="2" customWidth="1"/>
    <col min="6" max="6" width="6.28515625" style="2" customWidth="1"/>
    <col min="7" max="7" width="3.5703125" style="2" customWidth="1"/>
    <col min="8" max="8" width="10.7109375" style="3" customWidth="1"/>
    <col min="9" max="9" width="2.7109375" style="2" customWidth="1"/>
    <col min="10" max="10" width="7.85546875" style="2" customWidth="1"/>
    <col min="11" max="11" width="5.7109375" style="2" customWidth="1"/>
    <col min="12" max="17" width="4" style="2" customWidth="1"/>
    <col min="18" max="18" width="5.7109375" style="2" customWidth="1"/>
    <col min="19" max="23" width="4" style="2"/>
    <col min="24" max="24" width="8" style="2" customWidth="1"/>
    <col min="25" max="16384" width="4" style="2"/>
  </cols>
  <sheetData>
    <row r="1" spans="1:40" ht="89.25" customHeight="1">
      <c r="B1" s="32"/>
      <c r="C1" s="31"/>
      <c r="D1" s="19"/>
      <c r="E1" s="19"/>
      <c r="F1" s="19"/>
      <c r="G1" s="19"/>
      <c r="H1" s="30"/>
      <c r="I1" s="19"/>
    </row>
    <row r="2" spans="1:40" ht="17.25" customHeight="1">
      <c r="B2" s="33"/>
      <c r="C2" s="23"/>
      <c r="D2" s="29"/>
      <c r="E2" s="15" t="s">
        <v>2</v>
      </c>
      <c r="F2" s="35"/>
      <c r="G2" s="16"/>
      <c r="H2" s="28"/>
      <c r="I2" s="19"/>
    </row>
    <row r="3" spans="1:40" ht="17.25" customHeight="1">
      <c r="B3" s="24"/>
      <c r="C3" s="23"/>
      <c r="D3" s="27"/>
      <c r="E3" s="16" t="s">
        <v>1</v>
      </c>
      <c r="F3" s="35"/>
      <c r="G3" s="26"/>
      <c r="H3" s="25"/>
      <c r="I3" s="19"/>
    </row>
    <row r="4" spans="1:40" ht="17.25" customHeight="1">
      <c r="B4" s="24"/>
      <c r="C4" s="23"/>
      <c r="D4" s="22"/>
      <c r="E4" s="16"/>
      <c r="F4" s="21"/>
      <c r="G4" s="20"/>
      <c r="H4" s="20"/>
      <c r="I4" s="19"/>
    </row>
    <row r="5" spans="1:40" ht="9.9499999999999993" customHeight="1">
      <c r="B5" s="18"/>
      <c r="C5" s="18"/>
      <c r="D5" s="18"/>
      <c r="E5" s="18"/>
      <c r="F5" s="18"/>
      <c r="G5" s="18"/>
      <c r="H5" s="18"/>
      <c r="I5" s="18"/>
    </row>
    <row r="6" spans="1:40" ht="36.75" customHeight="1">
      <c r="A6" s="17"/>
      <c r="B6" s="85"/>
      <c r="C6" s="85"/>
      <c r="D6" s="85"/>
      <c r="E6" s="85"/>
      <c r="F6" s="85"/>
      <c r="G6" s="85"/>
      <c r="H6" s="85"/>
      <c r="I6" s="85"/>
      <c r="K6" s="6"/>
      <c r="L6" s="6"/>
    </row>
    <row r="7" spans="1:40" s="8" customFormat="1" ht="9" customHeight="1">
      <c r="A7" s="11"/>
      <c r="B7" s="85"/>
      <c r="C7" s="85"/>
      <c r="D7" s="85"/>
      <c r="E7" s="85"/>
      <c r="F7" s="85"/>
      <c r="G7" s="85"/>
      <c r="H7" s="85"/>
      <c r="I7" s="85"/>
      <c r="K7" s="34"/>
      <c r="L7" s="34"/>
    </row>
    <row r="8" spans="1:40" s="8" customFormat="1" ht="15.75" customHeight="1">
      <c r="A8" s="11"/>
      <c r="B8" s="37"/>
      <c r="C8" s="38"/>
      <c r="D8" s="10"/>
      <c r="E8" s="10"/>
      <c r="F8" s="14" t="str">
        <f>IFERROR(VLOOKUP($C$11,'Elèves 2016-2017'!$B$5:$AN$20,2,FALSE),0)</f>
        <v>Madame</v>
      </c>
      <c r="G8" s="10"/>
      <c r="H8" s="88"/>
      <c r="I8" s="88" t="s">
        <v>27</v>
      </c>
      <c r="J8" s="88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89"/>
      <c r="W8" s="88"/>
      <c r="X8" s="106" t="s">
        <v>28</v>
      </c>
      <c r="Y8" s="88"/>
      <c r="Z8" s="88" t="s">
        <v>29</v>
      </c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</row>
    <row r="9" spans="1:40" s="8" customFormat="1" ht="15.75" customHeight="1">
      <c r="A9" s="11"/>
      <c r="B9" s="37"/>
      <c r="C9" s="84"/>
      <c r="D9" s="10"/>
      <c r="E9" s="10"/>
      <c r="F9" s="14" t="str">
        <f>IFERROR(VLOOKUP($C$11,'Elèves 2016-2017'!$B$5:$AN$20,6,FALSE),0)</f>
        <v>Marie Boncourt</v>
      </c>
      <c r="G9" s="10"/>
      <c r="H9" s="10"/>
      <c r="I9" s="88"/>
      <c r="J9" s="108" t="s">
        <v>37</v>
      </c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89"/>
      <c r="W9" s="88"/>
      <c r="X9" s="106"/>
      <c r="Y9" s="88"/>
      <c r="Z9" s="88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</row>
    <row r="10" spans="1:40" s="8" customFormat="1" ht="15.75" customHeight="1">
      <c r="A10" s="41">
        <f>MATCH(C11,'Elèves 2016-2017'!$B$1:$B$10,0)+1</f>
        <v>6</v>
      </c>
      <c r="B10" s="37"/>
      <c r="C10" s="84"/>
      <c r="D10" s="10"/>
      <c r="E10" s="10"/>
      <c r="F10" s="14" t="str">
        <f>IFERROR(VLOOKUP($C$11,'Elèves 2016-2017'!$B$5:$AN$20,9,FALSE),0)</f>
        <v>Chemin des Rails 28b</v>
      </c>
      <c r="G10" s="10"/>
      <c r="H10" s="10"/>
      <c r="I10" s="9"/>
      <c r="K10" s="34"/>
      <c r="L10" s="34"/>
    </row>
    <row r="11" spans="1:40" s="8" customFormat="1" ht="15.75" customHeight="1">
      <c r="A11" s="11"/>
      <c r="B11" s="104" t="s">
        <v>0</v>
      </c>
      <c r="C11" s="105" t="s">
        <v>20</v>
      </c>
      <c r="D11" s="10"/>
      <c r="E11" s="10"/>
      <c r="F11" s="14" t="str">
        <f>IFERROR(VLOOKUP($C$11,'Elèves 2016-2017'!$B$5:$AN$20,14,FALSE),0)</f>
        <v>15674 Montoux</v>
      </c>
      <c r="G11" s="10"/>
      <c r="H11" s="10"/>
      <c r="I11" s="9"/>
      <c r="K11" s="34"/>
      <c r="L11" s="34"/>
    </row>
    <row r="12" spans="1:40" s="8" customFormat="1" ht="15.75" customHeight="1">
      <c r="A12" s="11"/>
      <c r="B12" s="37"/>
      <c r="C12" s="36"/>
      <c r="D12" s="10"/>
      <c r="E12" s="10"/>
      <c r="F12" s="40"/>
      <c r="G12" s="10"/>
      <c r="H12" s="10"/>
      <c r="I12" s="9"/>
      <c r="K12" s="34"/>
      <c r="L12" s="34"/>
    </row>
    <row r="13" spans="1:40" s="8" customFormat="1" ht="15.75" customHeight="1">
      <c r="A13" s="13"/>
      <c r="B13" s="83"/>
      <c r="C13" s="39"/>
      <c r="D13" s="10"/>
      <c r="E13" s="10"/>
      <c r="F13" s="10"/>
      <c r="G13" s="10"/>
      <c r="H13" s="10"/>
      <c r="I13" s="12"/>
      <c r="K13" s="34"/>
      <c r="L13" s="34"/>
    </row>
    <row r="14" spans="1:40" s="8" customFormat="1" ht="11.25" customHeight="1">
      <c r="A14" s="13"/>
      <c r="B14" s="90"/>
      <c r="C14" s="91"/>
      <c r="D14" s="92"/>
      <c r="E14" s="92"/>
      <c r="F14" s="92"/>
      <c r="G14" s="92"/>
      <c r="H14" s="92"/>
      <c r="I14" s="93"/>
      <c r="J14" s="94"/>
      <c r="K14" s="94"/>
      <c r="L14" s="94"/>
      <c r="M14" s="94"/>
      <c r="N14" s="94"/>
      <c r="O14" s="94"/>
      <c r="P14" s="94"/>
      <c r="Q14" s="94"/>
      <c r="R14" s="94"/>
      <c r="S14" s="94"/>
      <c r="T14" s="94"/>
      <c r="U14" s="95"/>
    </row>
    <row r="15" spans="1:40" ht="17.25" customHeight="1">
      <c r="B15" s="96" t="s">
        <v>30</v>
      </c>
      <c r="C15" s="7"/>
      <c r="D15" s="6"/>
      <c r="E15" s="6"/>
      <c r="F15" s="6"/>
      <c r="G15" s="6"/>
      <c r="H15" s="5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97"/>
    </row>
    <row r="16" spans="1:40" ht="17.25" customHeight="1">
      <c r="B16" s="98"/>
      <c r="C16" s="99"/>
      <c r="D16" s="100"/>
      <c r="E16" s="100"/>
      <c r="F16" s="100"/>
      <c r="G16" s="100"/>
      <c r="H16" s="101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2"/>
    </row>
    <row r="17" spans="6:6" ht="17.25" customHeight="1"/>
    <row r="18" spans="6:6" ht="17.25" customHeight="1">
      <c r="F18" s="107" t="s">
        <v>36</v>
      </c>
    </row>
    <row r="19" spans="6:6" ht="17.25" customHeight="1">
      <c r="F19" s="103" t="s">
        <v>4</v>
      </c>
    </row>
    <row r="20" spans="6:6" ht="17.25" customHeight="1">
      <c r="F20" s="103" t="s">
        <v>31</v>
      </c>
    </row>
    <row r="21" spans="6:6" ht="17.25" customHeight="1">
      <c r="F21" s="103" t="s">
        <v>11</v>
      </c>
    </row>
    <row r="22" spans="6:6">
      <c r="F22" s="103" t="s">
        <v>32</v>
      </c>
    </row>
    <row r="24" spans="6:6" ht="18.75">
      <c r="F24" s="107" t="s">
        <v>35</v>
      </c>
    </row>
    <row r="25" spans="6:6">
      <c r="F25" s="103" t="s">
        <v>33</v>
      </c>
    </row>
    <row r="26" spans="6:6">
      <c r="F26" s="103" t="s">
        <v>14</v>
      </c>
    </row>
    <row r="27" spans="6:6">
      <c r="F27" s="103" t="s">
        <v>17</v>
      </c>
    </row>
    <row r="28" spans="6:6">
      <c r="F28" s="103" t="s">
        <v>34</v>
      </c>
    </row>
  </sheetData>
  <sheetProtection formatCells="0" formatColumns="0" formatRows="0" insertColumns="0" insertRows="0" deleteColumns="0" deleteRows="0"/>
  <mergeCells count="1">
    <mergeCell ref="B6:I7"/>
  </mergeCells>
  <printOptions horizontalCentered="1"/>
  <pageMargins left="0" right="0" top="0.27559055118110237" bottom="0.51181102362204722" header="0.23622047244094491" footer="0.2362204724409449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Elèves 2016-2017</vt:lpstr>
      <vt:lpstr>S2</vt:lpstr>
      <vt:lpstr>'Elèves 2016-2017'!Zone_d_impression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Pierre-Ange Barman</cp:lastModifiedBy>
  <cp:lastPrinted>2017-03-18T11:48:00Z</cp:lastPrinted>
  <dcterms:created xsi:type="dcterms:W3CDTF">2017-02-06T09:55:22Z</dcterms:created>
  <dcterms:modified xsi:type="dcterms:W3CDTF">2017-03-18T15:03:36Z</dcterms:modified>
</cp:coreProperties>
</file>