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 activeTab="1"/>
  </bookViews>
  <sheets>
    <sheet name="BASE" sheetId="8" r:id="rId1"/>
    <sheet name="calcul" sheetId="1" r:id="rId2"/>
  </sheets>
  <calcPr calcId="124519"/>
</workbook>
</file>

<file path=xl/calcChain.xml><?xml version="1.0" encoding="utf-8"?>
<calcChain xmlns="http://schemas.openxmlformats.org/spreadsheetml/2006/main">
  <c r="F18" i="1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D53"/>
  <c r="E53"/>
  <c r="G17"/>
  <c r="H17" s="1"/>
  <c r="G49" l="1"/>
  <c r="H49" s="1"/>
  <c r="G45"/>
  <c r="H45" s="1"/>
  <c r="G41"/>
  <c r="H41" s="1"/>
  <c r="G37"/>
  <c r="H37" s="1"/>
  <c r="G33"/>
  <c r="H33" s="1"/>
  <c r="G29"/>
  <c r="H29" s="1"/>
  <c r="G25"/>
  <c r="H25" s="1"/>
  <c r="G21"/>
  <c r="H21" s="1"/>
  <c r="G51"/>
  <c r="H51" s="1"/>
  <c r="G47"/>
  <c r="H47" s="1"/>
  <c r="G43"/>
  <c r="H43" s="1"/>
  <c r="G39"/>
  <c r="H39" s="1"/>
  <c r="G35"/>
  <c r="H35" s="1"/>
  <c r="G31"/>
  <c r="H31" s="1"/>
  <c r="G27"/>
  <c r="H27" s="1"/>
  <c r="G23"/>
  <c r="H23" s="1"/>
  <c r="G19"/>
  <c r="H19" s="1"/>
  <c r="G52"/>
  <c r="H52" s="1"/>
  <c r="G50"/>
  <c r="H50" s="1"/>
  <c r="G48"/>
  <c r="H48" s="1"/>
  <c r="G46"/>
  <c r="H46" s="1"/>
  <c r="G44"/>
  <c r="H44" s="1"/>
  <c r="G42"/>
  <c r="H42" s="1"/>
  <c r="G40"/>
  <c r="H40" s="1"/>
  <c r="G38"/>
  <c r="H38" s="1"/>
  <c r="G36"/>
  <c r="H36" s="1"/>
  <c r="G34"/>
  <c r="H34" s="1"/>
  <c r="G32"/>
  <c r="H32" s="1"/>
  <c r="G30"/>
  <c r="H30" s="1"/>
  <c r="G28"/>
  <c r="H28" s="1"/>
  <c r="G26"/>
  <c r="H26" s="1"/>
  <c r="G24"/>
  <c r="H24" s="1"/>
  <c r="G22"/>
  <c r="H22" s="1"/>
  <c r="G20"/>
  <c r="H20" s="1"/>
  <c r="G18"/>
  <c r="H18" s="1"/>
  <c r="F53"/>
  <c r="H53"/>
  <c r="G53"/>
</calcChain>
</file>

<file path=xl/sharedStrings.xml><?xml version="1.0" encoding="utf-8"?>
<sst xmlns="http://schemas.openxmlformats.org/spreadsheetml/2006/main" count="24" uniqueCount="16">
  <si>
    <t>Date</t>
  </si>
  <si>
    <t>HT</t>
  </si>
  <si>
    <t>TVA</t>
  </si>
  <si>
    <t>TTC</t>
  </si>
  <si>
    <t>Facture</t>
  </si>
  <si>
    <t>RELEVE JANVIER 2012</t>
  </si>
  <si>
    <t>Livré</t>
  </si>
  <si>
    <t>Retour</t>
  </si>
  <si>
    <t>MAGASIN CECILE</t>
  </si>
  <si>
    <t>MAGASIN AFO</t>
  </si>
  <si>
    <t>TOTAL PIRAE</t>
  </si>
  <si>
    <t>EURL VAIATA</t>
  </si>
  <si>
    <t>SHELL PRINCE HINOI</t>
  </si>
  <si>
    <t>SUPERETTE MOBIL</t>
  </si>
  <si>
    <t>Total</t>
  </si>
  <si>
    <t>CLIENT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</si>
</sst>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/>
    <xf numFmtId="3" fontId="0" fillId="0" borderId="4" xfId="0" applyNumberFormat="1" applyBorder="1"/>
  </cellXfs>
  <cellStyles count="1">
    <cellStyle name="Normal" xfId="0" builtinId="0"/>
  </cellStyles>
  <dxfs count="18">
    <dxf>
      <numFmt numFmtId="3" formatCode="#,##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indent="0" relativeIndent="0" justifyLastLine="0" shrinkToFit="0" mergeCell="0" readingOrder="0"/>
    </dxf>
    <dxf>
      <numFmt numFmtId="3" formatCode="#,##0"/>
      <alignment horizontal="center" vertical="bottom" textRotation="0" wrapText="0" indent="0" relativeIndent="0" justifyLastLine="0" shrinkToFit="0" mergeCell="0" readingOrder="0"/>
    </dxf>
    <dxf>
      <numFmt numFmtId="3" formatCode="#,##0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3" formatCode="#,##0"/>
      <alignment horizontal="center" vertical="bottom" textRotation="0" wrapText="0" indent="0" relativeIndent="0" justifyLastLine="0" shrinkToFit="0" mergeCell="0" readingOrder="0"/>
    </dxf>
  </dxfs>
  <tableStyles count="3" defaultTableStyle="TableStyleMedium9" defaultPivotStyle="PivotStyleLight16">
    <tableStyle name="Style de tableau 1" pivot="0" count="0"/>
    <tableStyle name="Style de tableau 2" pivot="0" count="0"/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6:H53" totalsRowCount="1" headerRowDxfId="17" dataDxfId="16">
  <autoFilter ref="A16:H52">
    <filterColumn colId="2"/>
  </autoFilter>
  <tableColumns count="8">
    <tableColumn id="1" name="Date" totalsRowLabel="Total" dataDxfId="15" totalsRowDxfId="7"/>
    <tableColumn id="2" name="Facture" dataDxfId="14" totalsRowDxfId="6"/>
    <tableColumn id="3" name="CLIENT" dataDxfId="13" totalsRowDxfId="5"/>
    <tableColumn id="4" name="Livré" totalsRowFunction="sum" dataDxfId="12" totalsRowDxfId="4"/>
    <tableColumn id="5" name="Retour" totalsRowFunction="sum" dataDxfId="11" totalsRowDxfId="3"/>
    <tableColumn id="6" name="HT" totalsRowFunction="sum" dataDxfId="8" totalsRowDxfId="2">
      <calculatedColumnFormula>SUMIF(BASE!A8,BASE!B8)</calculatedColumnFormula>
    </tableColumn>
    <tableColumn id="7" name="TVA" totalsRowFunction="sum" dataDxfId="10" totalsRowDxfId="1">
      <calculatedColumnFormula>+F17*5/100</calculatedColumnFormula>
    </tableColumn>
    <tableColumn id="8" name="TTC" totalsRowFunction="sum" dataDxfId="9" totalsRowDxfId="0">
      <calculatedColumnFormula>+G17+F17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B14"/>
  <sheetViews>
    <sheetView workbookViewId="0">
      <selection activeCell="A9" sqref="A9:B14"/>
    </sheetView>
  </sheetViews>
  <sheetFormatPr baseColWidth="10" defaultRowHeight="15"/>
  <cols>
    <col min="1" max="1" width="22" customWidth="1"/>
  </cols>
  <sheetData>
    <row r="9" spans="1:2">
      <c r="A9" s="12" t="s">
        <v>8</v>
      </c>
      <c r="B9" s="12">
        <v>750</v>
      </c>
    </row>
    <row r="10" spans="1:2">
      <c r="A10" s="12" t="s">
        <v>9</v>
      </c>
      <c r="B10" s="13">
        <v>695</v>
      </c>
    </row>
    <row r="11" spans="1:2">
      <c r="A11" s="12" t="s">
        <v>12</v>
      </c>
      <c r="B11" s="13">
        <v>714</v>
      </c>
    </row>
    <row r="12" spans="1:2">
      <c r="A12" s="12" t="s">
        <v>13</v>
      </c>
      <c r="B12" s="12">
        <v>750</v>
      </c>
    </row>
    <row r="13" spans="1:2">
      <c r="A13" s="12" t="s">
        <v>10</v>
      </c>
      <c r="B13" s="12">
        <v>750</v>
      </c>
    </row>
    <row r="14" spans="1:2">
      <c r="A14" s="12" t="s">
        <v>11</v>
      </c>
      <c r="B14" s="12">
        <v>714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54"/>
  <sheetViews>
    <sheetView tabSelected="1" topLeftCell="A8" workbookViewId="0">
      <selection activeCell="F17" sqref="F17"/>
    </sheetView>
  </sheetViews>
  <sheetFormatPr baseColWidth="10" defaultRowHeight="15"/>
  <cols>
    <col min="1" max="1" width="12.7109375" style="1" customWidth="1"/>
    <col min="2" max="2" width="10.28515625" style="1" customWidth="1"/>
    <col min="3" max="3" width="21" style="1" customWidth="1"/>
    <col min="4" max="5" width="8.7109375" style="1" customWidth="1"/>
    <col min="6" max="6" width="10" style="4" customWidth="1"/>
    <col min="7" max="7" width="9.5703125" style="4" customWidth="1"/>
    <col min="8" max="8" width="11.42578125" style="4"/>
    <col min="9" max="16384" width="11.42578125" style="1"/>
  </cols>
  <sheetData>
    <row r="1" spans="1:8" ht="26.25">
      <c r="A1" s="3"/>
    </row>
    <row r="2" spans="1:8">
      <c r="A2" s="2"/>
    </row>
    <row r="3" spans="1:8">
      <c r="A3" s="2"/>
    </row>
    <row r="10" spans="1:8" ht="15.75" thickBot="1"/>
    <row r="11" spans="1:8" ht="20.25" thickBot="1">
      <c r="A11" s="9" t="s">
        <v>5</v>
      </c>
      <c r="B11" s="10"/>
      <c r="C11" s="10"/>
      <c r="D11" s="10"/>
      <c r="E11" s="10"/>
      <c r="F11" s="10"/>
      <c r="G11" s="10"/>
      <c r="H11" s="11"/>
    </row>
    <row r="16" spans="1:8">
      <c r="A16" s="1" t="s">
        <v>0</v>
      </c>
      <c r="B16" s="1" t="s">
        <v>4</v>
      </c>
      <c r="C16" s="1" t="s">
        <v>15</v>
      </c>
      <c r="D16" s="1" t="s">
        <v>6</v>
      </c>
      <c r="E16" s="1" t="s">
        <v>7</v>
      </c>
      <c r="F16" s="4" t="s">
        <v>1</v>
      </c>
      <c r="G16" s="4" t="s">
        <v>2</v>
      </c>
      <c r="H16" s="4" t="s">
        <v>3</v>
      </c>
    </row>
    <row r="17" spans="1:8">
      <c r="A17" s="5">
        <v>40909</v>
      </c>
      <c r="B17" s="1">
        <v>1</v>
      </c>
      <c r="C17" s="1" t="s">
        <v>8</v>
      </c>
      <c r="D17" s="1">
        <v>10</v>
      </c>
      <c r="E17" s="1">
        <v>2</v>
      </c>
      <c r="G17" s="4">
        <f t="shared" ref="G17:G52" si="0">+F17*5/100</f>
        <v>0</v>
      </c>
      <c r="H17" s="4">
        <f t="shared" ref="H17:H52" si="1">+G17+F17</f>
        <v>0</v>
      </c>
    </row>
    <row r="18" spans="1:8">
      <c r="A18" s="5">
        <v>40909</v>
      </c>
      <c r="B18" s="1">
        <v>1</v>
      </c>
      <c r="C18" s="1" t="s">
        <v>9</v>
      </c>
      <c r="D18" s="1">
        <v>11</v>
      </c>
      <c r="E18" s="1">
        <v>1</v>
      </c>
      <c r="F18" s="4">
        <f>SUMIF(BASE!A9,BASE!B9)</f>
        <v>0</v>
      </c>
      <c r="G18" s="4">
        <f>+F18*5/100</f>
        <v>0</v>
      </c>
      <c r="H18" s="4">
        <f>+G18+F18</f>
        <v>0</v>
      </c>
    </row>
    <row r="19" spans="1:8">
      <c r="A19" s="5">
        <v>40909</v>
      </c>
      <c r="B19" s="1">
        <v>1</v>
      </c>
      <c r="C19" s="1" t="s">
        <v>12</v>
      </c>
      <c r="D19" s="1">
        <v>10</v>
      </c>
      <c r="E19" s="1">
        <v>2</v>
      </c>
      <c r="F19" s="4">
        <f>SUMIF(BASE!A10,BASE!B10)</f>
        <v>0</v>
      </c>
      <c r="G19" s="4">
        <f>+F19*5/100</f>
        <v>0</v>
      </c>
      <c r="H19" s="4">
        <f>+G19+F19</f>
        <v>0</v>
      </c>
    </row>
    <row r="20" spans="1:8">
      <c r="A20" s="5">
        <v>40909</v>
      </c>
      <c r="B20" s="1">
        <v>1</v>
      </c>
      <c r="C20" s="1" t="s">
        <v>13</v>
      </c>
      <c r="D20" s="1">
        <v>10</v>
      </c>
      <c r="E20" s="1">
        <v>1</v>
      </c>
      <c r="F20" s="4">
        <f>SUMIF(BASE!A11,BASE!B11)</f>
        <v>0</v>
      </c>
      <c r="G20" s="4">
        <f>+F20*5/100</f>
        <v>0</v>
      </c>
      <c r="H20" s="4">
        <f>+G20+F20</f>
        <v>0</v>
      </c>
    </row>
    <row r="21" spans="1:8">
      <c r="A21" s="5">
        <v>40909</v>
      </c>
      <c r="B21" s="1">
        <v>1</v>
      </c>
      <c r="C21" s="1" t="s">
        <v>10</v>
      </c>
      <c r="D21" s="1">
        <v>15</v>
      </c>
      <c r="E21" s="1">
        <v>2</v>
      </c>
      <c r="F21" s="4">
        <f>SUMIF(BASE!A12,BASE!B12)</f>
        <v>0</v>
      </c>
      <c r="G21" s="4">
        <f>+F21*5/100</f>
        <v>0</v>
      </c>
      <c r="H21" s="4">
        <f>+G21+F21</f>
        <v>0</v>
      </c>
    </row>
    <row r="22" spans="1:8">
      <c r="A22" s="5">
        <v>40909</v>
      </c>
      <c r="B22" s="1">
        <v>1</v>
      </c>
      <c r="C22" s="1" t="s">
        <v>11</v>
      </c>
      <c r="D22" s="1">
        <v>10</v>
      </c>
      <c r="E22" s="1">
        <v>1</v>
      </c>
      <c r="F22" s="4">
        <f>SUMIF(BASE!A13,BASE!B13)</f>
        <v>0</v>
      </c>
      <c r="G22" s="4">
        <f>+F22*5/100</f>
        <v>0</v>
      </c>
      <c r="H22" s="4">
        <f>+G22+F22</f>
        <v>0</v>
      </c>
    </row>
    <row r="23" spans="1:8">
      <c r="A23" s="5">
        <v>40910</v>
      </c>
      <c r="B23" s="1">
        <v>2</v>
      </c>
      <c r="C23" s="1" t="s">
        <v>9</v>
      </c>
      <c r="D23" s="1">
        <v>10</v>
      </c>
      <c r="E23" s="1">
        <v>2</v>
      </c>
      <c r="F23" s="4">
        <f>SUMIF(BASE!A14,BASE!B14)</f>
        <v>0</v>
      </c>
      <c r="G23" s="4">
        <f t="shared" si="0"/>
        <v>0</v>
      </c>
      <c r="H23" s="4">
        <f t="shared" si="1"/>
        <v>0</v>
      </c>
    </row>
    <row r="24" spans="1:8">
      <c r="A24" s="5">
        <v>40911</v>
      </c>
      <c r="B24" s="1">
        <v>3</v>
      </c>
      <c r="C24" s="1" t="s">
        <v>8</v>
      </c>
      <c r="D24" s="1">
        <v>15</v>
      </c>
      <c r="E24" s="1">
        <v>3</v>
      </c>
      <c r="F24" s="4">
        <f>SUMIF(BASE!A15,BASE!B15)</f>
        <v>0</v>
      </c>
      <c r="G24" s="4">
        <f t="shared" si="0"/>
        <v>0</v>
      </c>
      <c r="H24" s="4">
        <f t="shared" si="1"/>
        <v>0</v>
      </c>
    </row>
    <row r="25" spans="1:8">
      <c r="A25" s="5">
        <v>40912</v>
      </c>
      <c r="B25" s="1">
        <v>4</v>
      </c>
      <c r="D25" s="1">
        <v>5</v>
      </c>
      <c r="E25" s="1">
        <v>2</v>
      </c>
      <c r="F25" s="4">
        <f>SUMIF(BASE!A16,BASE!B16)</f>
        <v>0</v>
      </c>
      <c r="G25" s="4">
        <f t="shared" si="0"/>
        <v>0</v>
      </c>
      <c r="H25" s="4">
        <f t="shared" si="1"/>
        <v>0</v>
      </c>
    </row>
    <row r="26" spans="1:8">
      <c r="A26" s="5">
        <v>40913</v>
      </c>
      <c r="B26" s="1">
        <v>5</v>
      </c>
      <c r="D26" s="1">
        <v>2</v>
      </c>
      <c r="E26" s="1">
        <v>1</v>
      </c>
      <c r="F26" s="4">
        <f>SUMIF(BASE!A17,BASE!B17)</f>
        <v>0</v>
      </c>
      <c r="G26" s="4">
        <f t="shared" si="0"/>
        <v>0</v>
      </c>
      <c r="H26" s="4">
        <f t="shared" si="1"/>
        <v>0</v>
      </c>
    </row>
    <row r="27" spans="1:8">
      <c r="A27" s="5">
        <v>40914</v>
      </c>
      <c r="B27" s="1">
        <v>6</v>
      </c>
      <c r="D27" s="1">
        <v>9</v>
      </c>
      <c r="E27" s="1">
        <v>3</v>
      </c>
      <c r="F27" s="4">
        <f>SUMIF(BASE!A18,BASE!B18)</f>
        <v>0</v>
      </c>
      <c r="G27" s="4">
        <f t="shared" si="0"/>
        <v>0</v>
      </c>
      <c r="H27" s="4">
        <f t="shared" si="1"/>
        <v>0</v>
      </c>
    </row>
    <row r="28" spans="1:8">
      <c r="A28" s="5">
        <v>40915</v>
      </c>
      <c r="B28" s="1">
        <v>7</v>
      </c>
      <c r="D28" s="1">
        <v>8</v>
      </c>
      <c r="E28" s="1">
        <v>2</v>
      </c>
      <c r="F28" s="4">
        <f>SUMIF(BASE!A19,BASE!B19)</f>
        <v>0</v>
      </c>
      <c r="G28" s="4">
        <f t="shared" si="0"/>
        <v>0</v>
      </c>
      <c r="H28" s="4">
        <f t="shared" si="1"/>
        <v>0</v>
      </c>
    </row>
    <row r="29" spans="1:8">
      <c r="A29" s="5">
        <v>40916</v>
      </c>
      <c r="B29" s="1">
        <v>8</v>
      </c>
      <c r="D29" s="1">
        <v>9</v>
      </c>
      <c r="E29" s="1">
        <v>1</v>
      </c>
      <c r="F29" s="4">
        <f>SUMIF(BASE!A20,BASE!B20)</f>
        <v>0</v>
      </c>
      <c r="G29" s="4">
        <f t="shared" si="0"/>
        <v>0</v>
      </c>
      <c r="H29" s="4">
        <f t="shared" si="1"/>
        <v>0</v>
      </c>
    </row>
    <row r="30" spans="1:8">
      <c r="A30" s="5">
        <v>40917</v>
      </c>
      <c r="B30" s="1">
        <v>9</v>
      </c>
      <c r="D30" s="1">
        <v>8</v>
      </c>
      <c r="E30" s="1">
        <v>2</v>
      </c>
      <c r="F30" s="4">
        <f>SUMIF(BASE!A21,BASE!B21)</f>
        <v>0</v>
      </c>
      <c r="G30" s="4">
        <f t="shared" si="0"/>
        <v>0</v>
      </c>
      <c r="H30" s="4">
        <f t="shared" si="1"/>
        <v>0</v>
      </c>
    </row>
    <row r="31" spans="1:8">
      <c r="A31" s="5">
        <v>40918</v>
      </c>
      <c r="B31" s="1">
        <v>10</v>
      </c>
      <c r="D31" s="1">
        <v>10</v>
      </c>
      <c r="E31" s="1">
        <v>1</v>
      </c>
      <c r="F31" s="4">
        <f>SUMIF(BASE!A22,BASE!B22)</f>
        <v>0</v>
      </c>
      <c r="G31" s="4">
        <f t="shared" si="0"/>
        <v>0</v>
      </c>
      <c r="H31" s="4">
        <f t="shared" si="1"/>
        <v>0</v>
      </c>
    </row>
    <row r="32" spans="1:8">
      <c r="A32" s="5">
        <v>40919</v>
      </c>
      <c r="B32" s="1">
        <v>11</v>
      </c>
      <c r="D32" s="1">
        <v>11</v>
      </c>
      <c r="E32" s="1">
        <v>5</v>
      </c>
      <c r="F32" s="4">
        <f>SUMIF(BASE!A23,BASE!B23)</f>
        <v>0</v>
      </c>
      <c r="G32" s="4">
        <f t="shared" si="0"/>
        <v>0</v>
      </c>
      <c r="H32" s="4">
        <f t="shared" si="1"/>
        <v>0</v>
      </c>
    </row>
    <row r="33" spans="1:8">
      <c r="A33" s="5">
        <v>40920</v>
      </c>
      <c r="B33" s="1">
        <v>12</v>
      </c>
      <c r="D33" s="1">
        <v>12</v>
      </c>
      <c r="E33" s="1">
        <v>4</v>
      </c>
      <c r="F33" s="4">
        <f>SUMIF(BASE!A24,BASE!B24)</f>
        <v>0</v>
      </c>
      <c r="G33" s="4">
        <f t="shared" si="0"/>
        <v>0</v>
      </c>
      <c r="H33" s="4">
        <f t="shared" si="1"/>
        <v>0</v>
      </c>
    </row>
    <row r="34" spans="1:8">
      <c r="A34" s="5">
        <v>40921</v>
      </c>
      <c r="B34" s="1">
        <v>13</v>
      </c>
      <c r="D34" s="1">
        <v>13</v>
      </c>
      <c r="E34" s="1">
        <v>2</v>
      </c>
      <c r="F34" s="4">
        <f>SUMIF(BASE!A25,BASE!B25)</f>
        <v>0</v>
      </c>
      <c r="G34" s="4">
        <f t="shared" si="0"/>
        <v>0</v>
      </c>
      <c r="H34" s="4">
        <f t="shared" si="1"/>
        <v>0</v>
      </c>
    </row>
    <row r="35" spans="1:8">
      <c r="A35" s="5">
        <v>40922</v>
      </c>
      <c r="B35" s="1">
        <v>14</v>
      </c>
      <c r="D35" s="1">
        <v>14</v>
      </c>
      <c r="E35" s="1">
        <v>1</v>
      </c>
      <c r="F35" s="4">
        <f>SUMIF(BASE!A26,BASE!B26)</f>
        <v>0</v>
      </c>
      <c r="G35" s="4">
        <f t="shared" si="0"/>
        <v>0</v>
      </c>
      <c r="H35" s="4">
        <f t="shared" si="1"/>
        <v>0</v>
      </c>
    </row>
    <row r="36" spans="1:8">
      <c r="A36" s="5">
        <v>40923</v>
      </c>
      <c r="B36" s="1">
        <v>15</v>
      </c>
      <c r="D36" s="1">
        <v>15</v>
      </c>
      <c r="E36" s="1">
        <v>3</v>
      </c>
      <c r="F36" s="4">
        <f>SUMIF(BASE!A27,BASE!B27)</f>
        <v>0</v>
      </c>
      <c r="G36" s="4">
        <f t="shared" si="0"/>
        <v>0</v>
      </c>
      <c r="H36" s="4">
        <f t="shared" si="1"/>
        <v>0</v>
      </c>
    </row>
    <row r="37" spans="1:8">
      <c r="A37" s="5">
        <v>40924</v>
      </c>
      <c r="B37" s="1">
        <v>16</v>
      </c>
      <c r="D37" s="1">
        <v>16</v>
      </c>
      <c r="E37" s="1">
        <v>2</v>
      </c>
      <c r="F37" s="4">
        <f>SUMIF(BASE!A28,BASE!B28)</f>
        <v>0</v>
      </c>
      <c r="G37" s="4">
        <f t="shared" si="0"/>
        <v>0</v>
      </c>
      <c r="H37" s="4">
        <f t="shared" si="1"/>
        <v>0</v>
      </c>
    </row>
    <row r="38" spans="1:8">
      <c r="A38" s="5">
        <v>40925</v>
      </c>
      <c r="B38" s="1">
        <v>17</v>
      </c>
      <c r="D38" s="1">
        <v>17</v>
      </c>
      <c r="E38" s="1">
        <v>5</v>
      </c>
      <c r="F38" s="4">
        <f>SUMIF(BASE!A29,BASE!B29)</f>
        <v>0</v>
      </c>
      <c r="G38" s="4">
        <f t="shared" si="0"/>
        <v>0</v>
      </c>
      <c r="H38" s="4">
        <f t="shared" si="1"/>
        <v>0</v>
      </c>
    </row>
    <row r="39" spans="1:8">
      <c r="A39" s="5">
        <v>40926</v>
      </c>
      <c r="B39" s="1">
        <v>18</v>
      </c>
      <c r="D39" s="1">
        <v>18</v>
      </c>
      <c r="E39" s="1">
        <v>1</v>
      </c>
      <c r="F39" s="4">
        <f>SUMIF(BASE!A30,BASE!B30)</f>
        <v>0</v>
      </c>
      <c r="G39" s="4">
        <f t="shared" si="0"/>
        <v>0</v>
      </c>
      <c r="H39" s="4">
        <f t="shared" si="1"/>
        <v>0</v>
      </c>
    </row>
    <row r="40" spans="1:8">
      <c r="A40" s="5">
        <v>40927</v>
      </c>
      <c r="B40" s="1">
        <v>19</v>
      </c>
      <c r="D40" s="1">
        <v>19</v>
      </c>
      <c r="E40" s="1">
        <v>2</v>
      </c>
      <c r="F40" s="4">
        <f>SUMIF(BASE!A31,BASE!B31)</f>
        <v>0</v>
      </c>
      <c r="G40" s="4">
        <f t="shared" si="0"/>
        <v>0</v>
      </c>
      <c r="H40" s="4">
        <f t="shared" si="1"/>
        <v>0</v>
      </c>
    </row>
    <row r="41" spans="1:8">
      <c r="A41" s="5">
        <v>40928</v>
      </c>
      <c r="B41" s="1">
        <v>20</v>
      </c>
      <c r="D41" s="1">
        <v>20</v>
      </c>
      <c r="E41" s="1">
        <v>1</v>
      </c>
      <c r="F41" s="4">
        <f>SUMIF(BASE!A32,BASE!B32)</f>
        <v>0</v>
      </c>
      <c r="G41" s="4">
        <f t="shared" si="0"/>
        <v>0</v>
      </c>
      <c r="H41" s="4">
        <f t="shared" si="1"/>
        <v>0</v>
      </c>
    </row>
    <row r="42" spans="1:8">
      <c r="A42" s="5">
        <v>40929</v>
      </c>
      <c r="B42" s="1">
        <v>21</v>
      </c>
      <c r="D42" s="1">
        <v>14</v>
      </c>
      <c r="E42" s="1">
        <v>5</v>
      </c>
      <c r="F42" s="4">
        <f>SUMIF(BASE!A33,BASE!B33)</f>
        <v>0</v>
      </c>
      <c r="G42" s="4">
        <f t="shared" si="0"/>
        <v>0</v>
      </c>
      <c r="H42" s="4">
        <f t="shared" si="1"/>
        <v>0</v>
      </c>
    </row>
    <row r="43" spans="1:8">
      <c r="A43" s="5">
        <v>40930</v>
      </c>
      <c r="B43" s="1">
        <v>22</v>
      </c>
      <c r="D43" s="1">
        <v>20</v>
      </c>
      <c r="E43" s="1">
        <v>4</v>
      </c>
      <c r="F43" s="4">
        <f>SUMIF(BASE!A34,BASE!B34)</f>
        <v>0</v>
      </c>
      <c r="G43" s="4">
        <f t="shared" si="0"/>
        <v>0</v>
      </c>
      <c r="H43" s="4">
        <f t="shared" si="1"/>
        <v>0</v>
      </c>
    </row>
    <row r="44" spans="1:8">
      <c r="A44" s="5">
        <v>40931</v>
      </c>
      <c r="B44" s="1">
        <v>23</v>
      </c>
      <c r="D44" s="1">
        <v>15</v>
      </c>
      <c r="E44" s="1">
        <v>1</v>
      </c>
      <c r="F44" s="4">
        <f>SUMIF(BASE!A35,BASE!B35)</f>
        <v>0</v>
      </c>
      <c r="G44" s="4">
        <f t="shared" si="0"/>
        <v>0</v>
      </c>
      <c r="H44" s="4">
        <f t="shared" si="1"/>
        <v>0</v>
      </c>
    </row>
    <row r="45" spans="1:8">
      <c r="A45" s="5">
        <v>40932</v>
      </c>
      <c r="B45" s="1">
        <v>24</v>
      </c>
      <c r="D45" s="1">
        <v>16</v>
      </c>
      <c r="E45" s="1">
        <v>2</v>
      </c>
      <c r="F45" s="4">
        <f>SUMIF(BASE!A36,BASE!B36)</f>
        <v>0</v>
      </c>
      <c r="G45" s="4">
        <f t="shared" si="0"/>
        <v>0</v>
      </c>
      <c r="H45" s="4">
        <f t="shared" si="1"/>
        <v>0</v>
      </c>
    </row>
    <row r="46" spans="1:8">
      <c r="A46" s="5">
        <v>40933</v>
      </c>
      <c r="B46" s="1">
        <v>25</v>
      </c>
      <c r="D46" s="1">
        <v>17</v>
      </c>
      <c r="E46" s="1">
        <v>3</v>
      </c>
      <c r="F46" s="4">
        <f>SUMIF(BASE!A37,BASE!B37)</f>
        <v>0</v>
      </c>
      <c r="G46" s="4">
        <f t="shared" si="0"/>
        <v>0</v>
      </c>
      <c r="H46" s="4">
        <f t="shared" si="1"/>
        <v>0</v>
      </c>
    </row>
    <row r="47" spans="1:8">
      <c r="A47" s="5">
        <v>40934</v>
      </c>
      <c r="B47" s="1">
        <v>26</v>
      </c>
      <c r="D47" s="1">
        <v>18</v>
      </c>
      <c r="E47" s="1">
        <v>4</v>
      </c>
      <c r="F47" s="4">
        <f>SUMIF(BASE!A38,BASE!B38)</f>
        <v>0</v>
      </c>
      <c r="G47" s="4">
        <f t="shared" si="0"/>
        <v>0</v>
      </c>
      <c r="H47" s="4">
        <f t="shared" si="1"/>
        <v>0</v>
      </c>
    </row>
    <row r="48" spans="1:8">
      <c r="A48" s="5">
        <v>40935</v>
      </c>
      <c r="B48" s="1">
        <v>27</v>
      </c>
      <c r="D48" s="1">
        <v>19</v>
      </c>
      <c r="E48" s="1">
        <v>5</v>
      </c>
      <c r="F48" s="4">
        <f>SUMIF(BASE!A39,BASE!B39)</f>
        <v>0</v>
      </c>
      <c r="G48" s="4">
        <f t="shared" si="0"/>
        <v>0</v>
      </c>
      <c r="H48" s="4">
        <f t="shared" si="1"/>
        <v>0</v>
      </c>
    </row>
    <row r="49" spans="1:8">
      <c r="A49" s="5">
        <v>40936</v>
      </c>
      <c r="B49" s="1">
        <v>28</v>
      </c>
      <c r="D49" s="1">
        <v>20</v>
      </c>
      <c r="E49" s="1">
        <v>6</v>
      </c>
      <c r="F49" s="4">
        <f>SUMIF(BASE!A40,BASE!B40)</f>
        <v>0</v>
      </c>
      <c r="G49" s="4">
        <f t="shared" si="0"/>
        <v>0</v>
      </c>
      <c r="H49" s="4">
        <f t="shared" si="1"/>
        <v>0</v>
      </c>
    </row>
    <row r="50" spans="1:8">
      <c r="A50" s="5">
        <v>40937</v>
      </c>
      <c r="B50" s="1">
        <v>29</v>
      </c>
      <c r="D50" s="1">
        <v>21</v>
      </c>
      <c r="E50" s="1">
        <v>5</v>
      </c>
      <c r="F50" s="4">
        <f>SUMIF(BASE!A41,BASE!B41)</f>
        <v>0</v>
      </c>
      <c r="G50" s="4">
        <f t="shared" si="0"/>
        <v>0</v>
      </c>
      <c r="H50" s="4">
        <f t="shared" si="1"/>
        <v>0</v>
      </c>
    </row>
    <row r="51" spans="1:8">
      <c r="A51" s="5">
        <v>40938</v>
      </c>
      <c r="B51" s="1">
        <v>30</v>
      </c>
      <c r="D51" s="1">
        <v>22</v>
      </c>
      <c r="E51" s="1">
        <v>4</v>
      </c>
      <c r="F51" s="4">
        <f>SUMIF(BASE!A42,BASE!B42)</f>
        <v>0</v>
      </c>
      <c r="G51" s="4">
        <f t="shared" si="0"/>
        <v>0</v>
      </c>
      <c r="H51" s="4">
        <f t="shared" si="1"/>
        <v>0</v>
      </c>
    </row>
    <row r="52" spans="1:8">
      <c r="A52" s="5">
        <v>40939</v>
      </c>
      <c r="B52" s="1">
        <v>31</v>
      </c>
      <c r="D52" s="1">
        <v>23</v>
      </c>
      <c r="E52" s="1">
        <v>6</v>
      </c>
      <c r="F52" s="4">
        <f>SUMIF(BASE!A43,BASE!B43)</f>
        <v>0</v>
      </c>
      <c r="G52" s="4">
        <f t="shared" si="0"/>
        <v>0</v>
      </c>
      <c r="H52" s="4">
        <f t="shared" si="1"/>
        <v>0</v>
      </c>
    </row>
    <row r="53" spans="1:8">
      <c r="A53" s="8" t="s">
        <v>14</v>
      </c>
      <c r="B53" s="6"/>
      <c r="C53" s="6"/>
      <c r="D53" s="6">
        <f>SUBTOTAL(109,[Livré])</f>
        <v>502</v>
      </c>
      <c r="E53" s="6">
        <f>SUBTOTAL(109,[Retour])</f>
        <v>97</v>
      </c>
      <c r="F53" s="7">
        <f>SUBTOTAL(109,[HT])</f>
        <v>0</v>
      </c>
      <c r="G53" s="7">
        <f>SUBTOTAL(109,[TVA])</f>
        <v>0</v>
      </c>
      <c r="H53" s="7">
        <f>SUBTOTAL(109,[TTC])</f>
        <v>0</v>
      </c>
    </row>
    <row r="54" spans="1:8">
      <c r="A54" s="5"/>
    </row>
  </sheetData>
  <mergeCells count="1">
    <mergeCell ref="A11:H11"/>
  </mergeCells>
  <printOptions horizont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Vai</dc:creator>
  <cp:lastModifiedBy>Vai</cp:lastModifiedBy>
  <cp:lastPrinted>2012-09-14T06:30:46Z</cp:lastPrinted>
  <dcterms:created xsi:type="dcterms:W3CDTF">2012-09-14T05:08:42Z</dcterms:created>
  <dcterms:modified xsi:type="dcterms:W3CDTF">2012-09-21T02:44:32Z</dcterms:modified>
</cp:coreProperties>
</file>