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25600" windowHeight="14960" tabRatio="500"/>
  </bookViews>
  <sheets>
    <sheet name="A" sheetId="2" r:id="rId1"/>
    <sheet name="Feuil1" sheetId="4" r:id="rId2"/>
  </sheets>
  <definedNames>
    <definedName name="Statut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G21" i="2" l="1"/>
  <c r="AE13" i="2"/>
  <c r="AE16" i="2"/>
  <c r="AH14" i="2"/>
  <c r="DT12" i="2"/>
  <c r="AE21" i="2"/>
  <c r="AE24" i="2"/>
  <c r="AE28" i="2"/>
  <c r="DT20" i="2"/>
  <c r="AE7" i="2"/>
  <c r="AE4" i="2"/>
  <c r="AH5" i="2"/>
  <c r="AH9" i="2"/>
  <c r="DT4" i="2"/>
  <c r="AE32" i="2"/>
  <c r="AE35" i="2"/>
  <c r="AE38" i="2"/>
  <c r="AH40" i="2"/>
  <c r="DT31" i="2"/>
  <c r="DT38" i="2"/>
  <c r="BG7" i="2"/>
  <c r="EF45" i="2"/>
  <c r="CI7" i="2"/>
  <c r="CI4" i="2"/>
  <c r="CL5" i="2"/>
  <c r="CL9" i="2"/>
  <c r="EB4" i="2"/>
  <c r="CI16" i="2"/>
  <c r="CI13" i="2"/>
  <c r="CL14" i="2"/>
  <c r="EB12" i="2"/>
  <c r="CI21" i="2"/>
  <c r="CI24" i="2"/>
  <c r="CI28" i="2"/>
  <c r="EB20" i="2"/>
  <c r="CI32" i="2"/>
  <c r="CI35" i="2"/>
  <c r="CI38" i="2"/>
  <c r="CL40" i="2"/>
  <c r="EB31" i="2"/>
  <c r="EB38" i="2"/>
  <c r="EB45" i="2"/>
  <c r="BJ9" i="2"/>
  <c r="BG4" i="2"/>
  <c r="BJ5" i="2"/>
  <c r="DX4" i="2"/>
  <c r="BG24" i="2"/>
  <c r="BG28" i="2"/>
  <c r="DX20" i="2"/>
  <c r="BG16" i="2"/>
  <c r="BG13" i="2"/>
  <c r="BJ14" i="2"/>
  <c r="DX12" i="2"/>
  <c r="BG32" i="2"/>
  <c r="BG35" i="2"/>
  <c r="BG38" i="2"/>
  <c r="BJ40" i="2"/>
  <c r="DX31" i="2"/>
  <c r="DX38" i="2"/>
  <c r="DX45" i="2"/>
  <c r="DT45" i="2"/>
  <c r="DK7" i="2"/>
  <c r="DK4" i="2"/>
  <c r="DN5" i="2"/>
  <c r="DN9" i="2"/>
  <c r="EF4" i="2"/>
  <c r="DK16" i="2"/>
  <c r="DK13" i="2"/>
  <c r="DN14" i="2"/>
  <c r="EF12" i="2"/>
  <c r="DK21" i="2"/>
  <c r="DK24" i="2"/>
  <c r="DK28" i="2"/>
  <c r="EF20" i="2"/>
  <c r="DK32" i="2"/>
  <c r="DK35" i="2"/>
  <c r="DK38" i="2"/>
  <c r="DN40" i="2"/>
  <c r="EF31" i="2"/>
  <c r="EF38" i="2"/>
  <c r="DG22" i="2"/>
  <c r="CZ22" i="2"/>
  <c r="CS22" i="2"/>
  <c r="CE22" i="2"/>
  <c r="BX22" i="2"/>
  <c r="BQ22" i="2"/>
  <c r="BC22" i="2"/>
  <c r="AV22" i="2"/>
  <c r="AO22" i="2"/>
  <c r="DG33" i="2"/>
  <c r="CZ33" i="2"/>
  <c r="CS33" i="2"/>
  <c r="CE33" i="2"/>
  <c r="BX33" i="2"/>
  <c r="BQ33" i="2"/>
  <c r="BC33" i="2"/>
  <c r="AV33" i="2"/>
  <c r="AO33" i="2"/>
  <c r="AA33" i="2"/>
  <c r="T33" i="2"/>
  <c r="M33" i="2"/>
  <c r="M22" i="2"/>
  <c r="AA22" i="2"/>
  <c r="T22" i="2"/>
  <c r="M14" i="2"/>
  <c r="DG5" i="2"/>
  <c r="CZ5" i="2"/>
  <c r="CS5" i="2"/>
  <c r="CE5" i="2"/>
  <c r="BX5" i="2"/>
  <c r="BQ5" i="2"/>
  <c r="BC5" i="2"/>
  <c r="AV5" i="2"/>
  <c r="AO5" i="2"/>
  <c r="CE14" i="2"/>
  <c r="BX14" i="2"/>
  <c r="BQ14" i="2"/>
  <c r="BC14" i="2"/>
  <c r="AV14" i="2"/>
  <c r="AO14" i="2"/>
  <c r="AA14" i="2"/>
  <c r="T14" i="2"/>
  <c r="AA5" i="2"/>
  <c r="T5" i="2"/>
  <c r="M5" i="2"/>
</calcChain>
</file>

<file path=xl/sharedStrings.xml><?xml version="1.0" encoding="utf-8"?>
<sst xmlns="http://schemas.openxmlformats.org/spreadsheetml/2006/main" count="186" uniqueCount="56">
  <si>
    <t>FEVRIER</t>
  </si>
  <si>
    <t>MARS</t>
  </si>
  <si>
    <t>AVRIL</t>
  </si>
  <si>
    <t>JANVIER</t>
  </si>
  <si>
    <t>TAUX</t>
  </si>
  <si>
    <t xml:space="preserve">TRIMESTRE </t>
  </si>
  <si>
    <t>STATS ROI TRIMESTRE 1</t>
  </si>
  <si>
    <t xml:space="preserve">AVRIL </t>
  </si>
  <si>
    <t>MAI</t>
  </si>
  <si>
    <t>JUIN</t>
  </si>
  <si>
    <t xml:space="preserve">JUIN </t>
  </si>
  <si>
    <t>JUILLET</t>
  </si>
  <si>
    <t>AOUT</t>
  </si>
  <si>
    <t>SEPTEMBRE</t>
  </si>
  <si>
    <t>OCTOBRE</t>
  </si>
  <si>
    <t>NOVEMBRE</t>
  </si>
  <si>
    <t>DECEMBRE</t>
  </si>
  <si>
    <t>STATS ROI TRIMESTRE 2</t>
  </si>
  <si>
    <t>STATS ROI TRIMESTRE 3</t>
  </si>
  <si>
    <t>STATS ROI TRIMESTRE 4</t>
  </si>
  <si>
    <t>PRIME T1</t>
  </si>
  <si>
    <t>PRIME T2</t>
  </si>
  <si>
    <t>PRIME T3</t>
  </si>
  <si>
    <t>AA</t>
  </si>
  <si>
    <t>PRIME T4</t>
  </si>
  <si>
    <t>PM</t>
  </si>
  <si>
    <t>PM TRIM</t>
  </si>
  <si>
    <t xml:space="preserve">PM 6 MOIS </t>
  </si>
  <si>
    <t>PM MAG</t>
  </si>
  <si>
    <t xml:space="preserve">FEVRIER </t>
  </si>
  <si>
    <t xml:space="preserve">MAI </t>
  </si>
  <si>
    <t xml:space="preserve">TX 6 MOIS </t>
  </si>
  <si>
    <t>TX MAG</t>
  </si>
  <si>
    <t>TX</t>
  </si>
  <si>
    <t>TX TRIM</t>
  </si>
  <si>
    <t>TAUX TRIM</t>
  </si>
  <si>
    <t>TRIMESTRE</t>
  </si>
  <si>
    <t>Légaux</t>
  </si>
  <si>
    <t>Transformés</t>
  </si>
  <si>
    <t>Non
Transformés</t>
  </si>
  <si>
    <t>Ventes 
Prog</t>
  </si>
  <si>
    <t>Ventes 
Essilor</t>
  </si>
  <si>
    <t>Ventes
Montures</t>
  </si>
  <si>
    <t>Montures
Perso</t>
  </si>
  <si>
    <t>Ca 2nde Paire</t>
  </si>
  <si>
    <t xml:space="preserve">Qté 2nde Paire </t>
  </si>
  <si>
    <t xml:space="preserve">TOTAL </t>
  </si>
  <si>
    <t>STATUTS</t>
  </si>
  <si>
    <t>ESSILOR</t>
  </si>
  <si>
    <t xml:space="preserve">TX DEVIS </t>
  </si>
  <si>
    <t>Vendeur</t>
  </si>
  <si>
    <t>Expert</t>
  </si>
  <si>
    <t>Elite</t>
  </si>
  <si>
    <t>Aspiran t</t>
  </si>
  <si>
    <t>MONTURES PERSO</t>
  </si>
  <si>
    <t>PANIER MOYEN 2nde 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</si>
</sst>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\ &quot;€&quot;"/>
    <numFmt numFmtId="166" formatCode="#,##0\ &quot;€&quot;"/>
  </numFmts>
  <fonts count="13" x14ac:knownFonts="1"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2"/>
      <color rgb="FF000000"/>
      <name val="Calibri"/>
      <family val="2"/>
      <charset val="129"/>
      <scheme val="minor"/>
    </font>
    <font>
      <b/>
      <sz val="12"/>
      <color rgb="FF000000"/>
      <name val="Calibri"/>
      <family val="2"/>
      <charset val="129"/>
      <scheme val="minor"/>
    </font>
    <font>
      <sz val="16"/>
      <color theme="1"/>
      <name val="Calibri"/>
      <scheme val="minor"/>
    </font>
    <font>
      <sz val="16"/>
      <color rgb="FF000000"/>
      <name val="Calibri"/>
      <scheme val="minor"/>
    </font>
    <font>
      <sz val="18"/>
      <color rgb="FF000000"/>
      <name val="Calibri"/>
      <scheme val="minor"/>
    </font>
    <font>
      <sz val="18"/>
      <color theme="1"/>
      <name val="Calibri"/>
      <scheme val="minor"/>
    </font>
    <font>
      <sz val="8"/>
      <name val="Calibri"/>
      <family val="2"/>
      <charset val="129"/>
      <scheme val="minor"/>
    </font>
    <font>
      <b/>
      <sz val="18"/>
      <color theme="1"/>
      <name val="Calibri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/>
      <top style="thin">
        <color auto="1"/>
      </top>
      <bottom style="thin">
        <color theme="0" tint="-0.249977111117893"/>
      </bottom>
      <diagonal/>
    </border>
    <border>
      <left/>
      <right/>
      <top style="thin">
        <color auto="1"/>
      </top>
      <bottom style="thin">
        <color theme="0" tint="-0.249977111117893"/>
      </bottom>
      <diagonal/>
    </border>
    <border>
      <left/>
      <right style="thin">
        <color auto="1"/>
      </right>
      <top style="thin">
        <color auto="1"/>
      </top>
      <bottom style="thin">
        <color theme="0" tint="-0.249977111117893"/>
      </bottom>
      <diagonal/>
    </border>
  </borders>
  <cellStyleXfs count="17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6" borderId="12" xfId="0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0" fontId="11" fillId="6" borderId="1" xfId="0" applyNumberFormat="1" applyFont="1" applyFill="1" applyBorder="1" applyAlignment="1">
      <alignment horizontal="center" vertical="center"/>
    </xf>
    <xf numFmtId="10" fontId="11" fillId="6" borderId="2" xfId="0" applyNumberFormat="1" applyFont="1" applyFill="1" applyBorder="1" applyAlignment="1">
      <alignment horizontal="center" vertical="center"/>
    </xf>
    <xf numFmtId="10" fontId="11" fillId="6" borderId="3" xfId="0" applyNumberFormat="1" applyFont="1" applyFill="1" applyBorder="1" applyAlignment="1">
      <alignment horizontal="center" vertical="center"/>
    </xf>
    <xf numFmtId="10" fontId="11" fillId="6" borderId="4" xfId="0" applyNumberFormat="1" applyFont="1" applyFill="1" applyBorder="1" applyAlignment="1">
      <alignment horizontal="center" vertical="center"/>
    </xf>
    <xf numFmtId="10" fontId="11" fillId="6" borderId="0" xfId="0" applyNumberFormat="1" applyFont="1" applyFill="1" applyBorder="1" applyAlignment="1">
      <alignment horizontal="center" vertical="center"/>
    </xf>
    <xf numFmtId="10" fontId="11" fillId="6" borderId="5" xfId="0" applyNumberFormat="1" applyFont="1" applyFill="1" applyBorder="1" applyAlignment="1">
      <alignment horizontal="center" vertical="center"/>
    </xf>
    <xf numFmtId="10" fontId="11" fillId="6" borderId="6" xfId="0" applyNumberFormat="1" applyFont="1" applyFill="1" applyBorder="1" applyAlignment="1">
      <alignment horizontal="center" vertical="center"/>
    </xf>
    <xf numFmtId="10" fontId="11" fillId="6" borderId="7" xfId="0" applyNumberFormat="1" applyFont="1" applyFill="1" applyBorder="1" applyAlignment="1">
      <alignment horizontal="center" vertical="center"/>
    </xf>
    <xf numFmtId="10" fontId="11" fillId="6" borderId="8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4" fontId="6" fillId="6" borderId="13" xfId="0" applyNumberFormat="1" applyFont="1" applyFill="1" applyBorder="1" applyAlignment="1">
      <alignment horizontal="center" vertical="center"/>
    </xf>
    <xf numFmtId="164" fontId="6" fillId="6" borderId="14" xfId="0" applyNumberFormat="1" applyFont="1" applyFill="1" applyBorder="1" applyAlignment="1">
      <alignment horizontal="center" vertical="center"/>
    </xf>
    <xf numFmtId="164" fontId="6" fillId="6" borderId="15" xfId="0" applyNumberFormat="1" applyFont="1" applyFill="1" applyBorder="1" applyAlignment="1">
      <alignment horizontal="center" vertical="center"/>
    </xf>
    <xf numFmtId="164" fontId="6" fillId="6" borderId="16" xfId="0" applyNumberFormat="1" applyFont="1" applyFill="1" applyBorder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6" fillId="6" borderId="17" xfId="0" applyNumberFormat="1" applyFont="1" applyFill="1" applyBorder="1" applyAlignment="1">
      <alignment horizontal="center" vertical="center"/>
    </xf>
    <xf numFmtId="164" fontId="6" fillId="6" borderId="18" xfId="0" applyNumberFormat="1" applyFont="1" applyFill="1" applyBorder="1" applyAlignment="1">
      <alignment horizontal="center" vertical="center"/>
    </xf>
    <xf numFmtId="164" fontId="6" fillId="6" borderId="19" xfId="0" applyNumberFormat="1" applyFont="1" applyFill="1" applyBorder="1" applyAlignment="1">
      <alignment horizontal="center" vertical="center"/>
    </xf>
    <xf numFmtId="164" fontId="6" fillId="6" borderId="2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164" fontId="11" fillId="6" borderId="2" xfId="0" applyNumberFormat="1" applyFont="1" applyFill="1" applyBorder="1" applyAlignment="1">
      <alignment horizontal="center" vertical="center"/>
    </xf>
    <xf numFmtId="164" fontId="11" fillId="6" borderId="3" xfId="0" applyNumberFormat="1" applyFont="1" applyFill="1" applyBorder="1" applyAlignment="1">
      <alignment horizontal="center" vertical="center"/>
    </xf>
    <xf numFmtId="164" fontId="11" fillId="6" borderId="6" xfId="0" applyNumberFormat="1" applyFont="1" applyFill="1" applyBorder="1" applyAlignment="1">
      <alignment horizontal="center" vertical="center"/>
    </xf>
    <xf numFmtId="164" fontId="11" fillId="6" borderId="7" xfId="0" applyNumberFormat="1" applyFont="1" applyFill="1" applyBorder="1" applyAlignment="1">
      <alignment horizontal="center" vertical="center"/>
    </xf>
    <xf numFmtId="164" fontId="11" fillId="6" borderId="8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6" borderId="13" xfId="0" applyNumberFormat="1" applyFill="1" applyBorder="1" applyAlignment="1">
      <alignment horizontal="center" vertical="center"/>
    </xf>
    <xf numFmtId="166" fontId="0" fillId="6" borderId="14" xfId="0" applyNumberFormat="1" applyFill="1" applyBorder="1" applyAlignment="1">
      <alignment horizontal="center" vertical="center"/>
    </xf>
    <xf numFmtId="166" fontId="0" fillId="6" borderId="15" xfId="0" applyNumberFormat="1" applyFill="1" applyBorder="1" applyAlignment="1">
      <alignment horizontal="center" vertical="center"/>
    </xf>
    <xf numFmtId="166" fontId="0" fillId="6" borderId="16" xfId="0" applyNumberForma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center" vertical="center"/>
    </xf>
    <xf numFmtId="166" fontId="0" fillId="6" borderId="17" xfId="0" applyNumberFormat="1" applyFill="1" applyBorder="1" applyAlignment="1">
      <alignment horizontal="center" vertical="center"/>
    </xf>
    <xf numFmtId="166" fontId="0" fillId="6" borderId="18" xfId="0" applyNumberFormat="1" applyFill="1" applyBorder="1" applyAlignment="1">
      <alignment horizontal="center" vertical="center"/>
    </xf>
    <xf numFmtId="166" fontId="0" fillId="6" borderId="19" xfId="0" applyNumberFormat="1" applyFill="1" applyBorder="1" applyAlignment="1">
      <alignment horizontal="center" vertical="center"/>
    </xf>
    <xf numFmtId="166" fontId="0" fillId="6" borderId="20" xfId="0" applyNumberFormat="1" applyFill="1" applyBorder="1" applyAlignment="1">
      <alignment horizontal="center" vertical="center"/>
    </xf>
    <xf numFmtId="165" fontId="0" fillId="6" borderId="13" xfId="0" applyNumberFormat="1" applyFill="1" applyBorder="1" applyAlignment="1">
      <alignment horizontal="center" vertical="center"/>
    </xf>
    <xf numFmtId="165" fontId="0" fillId="6" borderId="14" xfId="0" applyNumberFormat="1" applyFill="1" applyBorder="1" applyAlignment="1">
      <alignment horizontal="center" vertical="center"/>
    </xf>
    <xf numFmtId="165" fontId="0" fillId="6" borderId="15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165" fontId="0" fillId="6" borderId="17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165" fontId="0" fillId="6" borderId="19" xfId="0" applyNumberFormat="1" applyFill="1" applyBorder="1" applyAlignment="1">
      <alignment horizontal="center" vertical="center"/>
    </xf>
    <xf numFmtId="165" fontId="0" fillId="6" borderId="20" xfId="0" applyNumberFormat="1" applyFill="1" applyBorder="1" applyAlignment="1">
      <alignment horizontal="center" vertical="center"/>
    </xf>
    <xf numFmtId="10" fontId="6" fillId="6" borderId="13" xfId="0" applyNumberFormat="1" applyFont="1" applyFill="1" applyBorder="1" applyAlignment="1">
      <alignment horizontal="center" vertical="center"/>
    </xf>
    <xf numFmtId="10" fontId="6" fillId="6" borderId="14" xfId="0" applyNumberFormat="1" applyFont="1" applyFill="1" applyBorder="1" applyAlignment="1">
      <alignment horizontal="center" vertical="center"/>
    </xf>
    <xf numFmtId="10" fontId="6" fillId="6" borderId="15" xfId="0" applyNumberFormat="1" applyFont="1" applyFill="1" applyBorder="1" applyAlignment="1">
      <alignment horizontal="center" vertical="center"/>
    </xf>
    <xf numFmtId="10" fontId="6" fillId="6" borderId="16" xfId="0" applyNumberFormat="1" applyFont="1" applyFill="1" applyBorder="1" applyAlignment="1">
      <alignment horizontal="center" vertical="center"/>
    </xf>
    <xf numFmtId="10" fontId="6" fillId="6" borderId="0" xfId="0" applyNumberFormat="1" applyFont="1" applyFill="1" applyBorder="1" applyAlignment="1">
      <alignment horizontal="center" vertical="center"/>
    </xf>
    <xf numFmtId="10" fontId="6" fillId="6" borderId="17" xfId="0" applyNumberFormat="1" applyFont="1" applyFill="1" applyBorder="1" applyAlignment="1">
      <alignment horizontal="center" vertical="center"/>
    </xf>
    <xf numFmtId="10" fontId="6" fillId="6" borderId="18" xfId="0" applyNumberFormat="1" applyFont="1" applyFill="1" applyBorder="1" applyAlignment="1">
      <alignment horizontal="center" vertical="center"/>
    </xf>
    <xf numFmtId="10" fontId="6" fillId="6" borderId="19" xfId="0" applyNumberFormat="1" applyFont="1" applyFill="1" applyBorder="1" applyAlignment="1">
      <alignment horizontal="center" vertical="center"/>
    </xf>
    <xf numFmtId="10" fontId="6" fillId="6" borderId="20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0" fontId="6" fillId="0" borderId="1" xfId="0" applyNumberFormat="1" applyFont="1" applyFill="1" applyBorder="1" applyAlignment="1">
      <alignment horizontal="center" vertical="center"/>
    </xf>
    <xf numFmtId="10" fontId="6" fillId="0" borderId="2" xfId="0" applyNumberFormat="1" applyFont="1" applyFill="1" applyBorder="1" applyAlignment="1">
      <alignment horizontal="center" vertical="center"/>
    </xf>
    <xf numFmtId="10" fontId="6" fillId="0" borderId="3" xfId="0" applyNumberFormat="1" applyFont="1" applyFill="1" applyBorder="1" applyAlignment="1">
      <alignment horizontal="center" vertical="center"/>
    </xf>
    <xf numFmtId="10" fontId="6" fillId="0" borderId="4" xfId="0" applyNumberFormat="1" applyFont="1" applyFill="1" applyBorder="1" applyAlignment="1">
      <alignment horizontal="center" vertical="center"/>
    </xf>
    <xf numFmtId="10" fontId="6" fillId="0" borderId="0" xfId="0" applyNumberFormat="1" applyFont="1" applyFill="1" applyBorder="1" applyAlignment="1">
      <alignment horizontal="center" vertical="center"/>
    </xf>
    <xf numFmtId="10" fontId="6" fillId="0" borderId="5" xfId="0" applyNumberFormat="1" applyFont="1" applyFill="1" applyBorder="1" applyAlignment="1">
      <alignment horizontal="center" vertical="center"/>
    </xf>
    <xf numFmtId="10" fontId="6" fillId="0" borderId="6" xfId="0" applyNumberFormat="1" applyFont="1" applyFill="1" applyBorder="1" applyAlignment="1">
      <alignment horizontal="center" vertical="center"/>
    </xf>
    <xf numFmtId="10" fontId="6" fillId="0" borderId="7" xfId="0" applyNumberFormat="1" applyFont="1" applyFill="1" applyBorder="1" applyAlignment="1">
      <alignment horizontal="center" vertical="center"/>
    </xf>
    <xf numFmtId="10" fontId="6" fillId="0" borderId="8" xfId="0" applyNumberFormat="1" applyFont="1" applyFill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 vertical="center"/>
    </xf>
    <xf numFmtId="10" fontId="6" fillId="0" borderId="0" xfId="0" applyNumberFormat="1" applyFont="1" applyBorder="1" applyAlignment="1">
      <alignment horizontal="center" vertical="center"/>
    </xf>
    <xf numFmtId="10" fontId="6" fillId="0" borderId="5" xfId="0" applyNumberFormat="1" applyFont="1" applyBorder="1" applyAlignment="1">
      <alignment horizontal="center" vertical="center"/>
    </xf>
    <xf numFmtId="10" fontId="6" fillId="0" borderId="6" xfId="0" applyNumberFormat="1" applyFont="1" applyBorder="1" applyAlignment="1">
      <alignment horizontal="center" vertical="center"/>
    </xf>
    <xf numFmtId="10" fontId="6" fillId="0" borderId="7" xfId="0" applyNumberFormat="1" applyFont="1" applyBorder="1" applyAlignment="1">
      <alignment horizontal="center" vertical="center"/>
    </xf>
    <xf numFmtId="10" fontId="6" fillId="0" borderId="8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9" fontId="6" fillId="6" borderId="13" xfId="0" applyNumberFormat="1" applyFont="1" applyFill="1" applyBorder="1" applyAlignment="1">
      <alignment horizontal="center" vertical="center"/>
    </xf>
    <xf numFmtId="9" fontId="6" fillId="6" borderId="14" xfId="0" applyNumberFormat="1" applyFont="1" applyFill="1" applyBorder="1" applyAlignment="1">
      <alignment horizontal="center" vertical="center"/>
    </xf>
    <xf numFmtId="9" fontId="6" fillId="6" borderId="15" xfId="0" applyNumberFormat="1" applyFont="1" applyFill="1" applyBorder="1" applyAlignment="1">
      <alignment horizontal="center" vertical="center"/>
    </xf>
    <xf numFmtId="9" fontId="6" fillId="6" borderId="16" xfId="0" applyNumberFormat="1" applyFont="1" applyFill="1" applyBorder="1" applyAlignment="1">
      <alignment horizontal="center" vertical="center"/>
    </xf>
    <xf numFmtId="9" fontId="6" fillId="6" borderId="0" xfId="0" applyNumberFormat="1" applyFont="1" applyFill="1" applyBorder="1" applyAlignment="1">
      <alignment horizontal="center" vertical="center"/>
    </xf>
    <xf numFmtId="9" fontId="6" fillId="6" borderId="17" xfId="0" applyNumberFormat="1" applyFont="1" applyFill="1" applyBorder="1" applyAlignment="1">
      <alignment horizontal="center" vertical="center"/>
    </xf>
    <xf numFmtId="9" fontId="6" fillId="6" borderId="18" xfId="0" applyNumberFormat="1" applyFont="1" applyFill="1" applyBorder="1" applyAlignment="1">
      <alignment horizontal="center" vertical="center"/>
    </xf>
    <xf numFmtId="9" fontId="6" fillId="6" borderId="19" xfId="0" applyNumberFormat="1" applyFont="1" applyFill="1" applyBorder="1" applyAlignment="1">
      <alignment horizontal="center" vertical="center"/>
    </xf>
    <xf numFmtId="9" fontId="6" fillId="6" borderId="20" xfId="0" applyNumberFormat="1" applyFont="1" applyFill="1" applyBorder="1" applyAlignment="1">
      <alignment horizontal="center" vertical="center"/>
    </xf>
    <xf numFmtId="9" fontId="11" fillId="6" borderId="1" xfId="0" applyNumberFormat="1" applyFont="1" applyFill="1" applyBorder="1" applyAlignment="1">
      <alignment horizontal="center" vertical="center"/>
    </xf>
    <xf numFmtId="9" fontId="11" fillId="6" borderId="2" xfId="0" applyNumberFormat="1" applyFont="1" applyFill="1" applyBorder="1" applyAlignment="1">
      <alignment horizontal="center" vertical="center"/>
    </xf>
    <xf numFmtId="9" fontId="11" fillId="6" borderId="3" xfId="0" applyNumberFormat="1" applyFont="1" applyFill="1" applyBorder="1" applyAlignment="1">
      <alignment horizontal="center" vertical="center"/>
    </xf>
    <xf numFmtId="9" fontId="11" fillId="6" borderId="4" xfId="0" applyNumberFormat="1" applyFont="1" applyFill="1" applyBorder="1" applyAlignment="1">
      <alignment horizontal="center" vertical="center"/>
    </xf>
    <xf numFmtId="9" fontId="11" fillId="6" borderId="0" xfId="0" applyNumberFormat="1" applyFont="1" applyFill="1" applyBorder="1" applyAlignment="1">
      <alignment horizontal="center" vertical="center"/>
    </xf>
    <xf numFmtId="9" fontId="11" fillId="6" borderId="5" xfId="0" applyNumberFormat="1" applyFont="1" applyFill="1" applyBorder="1" applyAlignment="1">
      <alignment horizontal="center" vertical="center"/>
    </xf>
    <xf numFmtId="9" fontId="11" fillId="6" borderId="6" xfId="0" applyNumberFormat="1" applyFont="1" applyFill="1" applyBorder="1" applyAlignment="1">
      <alignment horizontal="center" vertical="center"/>
    </xf>
    <xf numFmtId="9" fontId="11" fillId="6" borderId="7" xfId="0" applyNumberFormat="1" applyFont="1" applyFill="1" applyBorder="1" applyAlignment="1">
      <alignment horizontal="center" vertical="center"/>
    </xf>
    <xf numFmtId="9" fontId="11" fillId="6" borderId="8" xfId="0" applyNumberFormat="1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9" fontId="7" fillId="6" borderId="13" xfId="0" applyNumberFormat="1" applyFont="1" applyFill="1" applyBorder="1" applyAlignment="1">
      <alignment horizontal="center" vertical="center"/>
    </xf>
    <xf numFmtId="9" fontId="7" fillId="6" borderId="14" xfId="0" applyNumberFormat="1" applyFont="1" applyFill="1" applyBorder="1" applyAlignment="1">
      <alignment horizontal="center" vertical="center"/>
    </xf>
    <xf numFmtId="9" fontId="7" fillId="6" borderId="15" xfId="0" applyNumberFormat="1" applyFont="1" applyFill="1" applyBorder="1" applyAlignment="1">
      <alignment horizontal="center" vertical="center"/>
    </xf>
    <xf numFmtId="9" fontId="7" fillId="6" borderId="16" xfId="0" applyNumberFormat="1" applyFont="1" applyFill="1" applyBorder="1" applyAlignment="1">
      <alignment horizontal="center" vertical="center"/>
    </xf>
    <xf numFmtId="9" fontId="7" fillId="6" borderId="0" xfId="0" applyNumberFormat="1" applyFont="1" applyFill="1" applyBorder="1" applyAlignment="1">
      <alignment horizontal="center" vertical="center"/>
    </xf>
    <xf numFmtId="9" fontId="7" fillId="6" borderId="17" xfId="0" applyNumberFormat="1" applyFont="1" applyFill="1" applyBorder="1" applyAlignment="1">
      <alignment horizontal="center" vertical="center"/>
    </xf>
    <xf numFmtId="9" fontId="7" fillId="6" borderId="18" xfId="0" applyNumberFormat="1" applyFont="1" applyFill="1" applyBorder="1" applyAlignment="1">
      <alignment horizontal="center" vertical="center"/>
    </xf>
    <xf numFmtId="9" fontId="7" fillId="6" borderId="19" xfId="0" applyNumberFormat="1" applyFont="1" applyFill="1" applyBorder="1" applyAlignment="1">
      <alignment horizontal="center" vertical="center"/>
    </xf>
    <xf numFmtId="9" fontId="7" fillId="6" borderId="20" xfId="0" applyNumberFormat="1" applyFont="1" applyFill="1" applyBorder="1" applyAlignment="1">
      <alignment horizontal="center" vertical="center"/>
    </xf>
    <xf numFmtId="9" fontId="9" fillId="6" borderId="1" xfId="0" applyNumberFormat="1" applyFont="1" applyFill="1" applyBorder="1" applyAlignment="1">
      <alignment horizontal="center" vertical="center"/>
    </xf>
    <xf numFmtId="9" fontId="9" fillId="6" borderId="2" xfId="0" applyNumberFormat="1" applyFont="1" applyFill="1" applyBorder="1" applyAlignment="1">
      <alignment horizontal="center" vertical="center"/>
    </xf>
    <xf numFmtId="9" fontId="9" fillId="6" borderId="3" xfId="0" applyNumberFormat="1" applyFont="1" applyFill="1" applyBorder="1" applyAlignment="1">
      <alignment horizontal="center" vertical="center"/>
    </xf>
    <xf numFmtId="9" fontId="9" fillId="6" borderId="4" xfId="0" applyNumberFormat="1" applyFont="1" applyFill="1" applyBorder="1" applyAlignment="1">
      <alignment horizontal="center" vertical="center"/>
    </xf>
    <xf numFmtId="9" fontId="9" fillId="6" borderId="0" xfId="0" applyNumberFormat="1" applyFont="1" applyFill="1" applyBorder="1" applyAlignment="1">
      <alignment horizontal="center" vertical="center"/>
    </xf>
    <xf numFmtId="9" fontId="9" fillId="6" borderId="5" xfId="0" applyNumberFormat="1" applyFont="1" applyFill="1" applyBorder="1" applyAlignment="1">
      <alignment horizontal="center" vertical="center"/>
    </xf>
    <xf numFmtId="9" fontId="9" fillId="6" borderId="6" xfId="0" applyNumberFormat="1" applyFont="1" applyFill="1" applyBorder="1" applyAlignment="1">
      <alignment horizontal="center" vertical="center"/>
    </xf>
    <xf numFmtId="9" fontId="9" fillId="6" borderId="7" xfId="0" applyNumberFormat="1" applyFont="1" applyFill="1" applyBorder="1" applyAlignment="1">
      <alignment horizontal="center" vertical="center"/>
    </xf>
    <xf numFmtId="9" fontId="9" fillId="6" borderId="8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7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EH49"/>
  <sheetViews>
    <sheetView showGridLines="0" tabSelected="1" topLeftCell="A5" zoomScale="101" zoomScaleNormal="101" zoomScalePageLayoutView="101" workbookViewId="0">
      <selection activeCell="A29" sqref="A29"/>
    </sheetView>
  </sheetViews>
  <sheetFormatPr baseColWidth="10" defaultColWidth="3.5" defaultRowHeight="15" outlineLevelCol="1" x14ac:dyDescent="0"/>
  <cols>
    <col min="1" max="9" width="3.5" style="1"/>
    <col min="10" max="28" width="3.5" style="1" customWidth="1" outlineLevel="1"/>
    <col min="29" max="29" width="5.33203125" style="1" customWidth="1" outlineLevel="1"/>
    <col min="30" max="31" width="3.5" style="1" customWidth="1" outlineLevel="1"/>
    <col min="32" max="32" width="4.33203125" style="1" customWidth="1" outlineLevel="1"/>
    <col min="33" max="33" width="4" style="1" customWidth="1" outlineLevel="1"/>
    <col min="34" max="36" width="3.5" style="1" customWidth="1" outlineLevel="1"/>
    <col min="37" max="37" width="3.5" style="1"/>
    <col min="38" max="54" width="3.5" style="1" hidden="1" customWidth="1" outlineLevel="1"/>
    <col min="55" max="55" width="5.1640625" style="1" hidden="1" customWidth="1" outlineLevel="1"/>
    <col min="56" max="60" width="3.5" style="1" hidden="1" customWidth="1" outlineLevel="1"/>
    <col min="61" max="61" width="6.33203125" style="1" hidden="1" customWidth="1" outlineLevel="1"/>
    <col min="62" max="64" width="3.5" style="1" hidden="1" customWidth="1" outlineLevel="1"/>
    <col min="65" max="65" width="3.5" style="1" collapsed="1"/>
    <col min="66" max="88" width="3.5" style="1" hidden="1" customWidth="1" outlineLevel="1"/>
    <col min="89" max="89" width="5" style="1" hidden="1" customWidth="1" outlineLevel="1"/>
    <col min="90" max="92" width="3.5" style="1" hidden="1" customWidth="1" outlineLevel="1"/>
    <col min="93" max="93" width="3.5" style="1" collapsed="1"/>
    <col min="94" max="120" width="3.5" style="1" hidden="1" customWidth="1" outlineLevel="1"/>
    <col min="121" max="121" width="3.5" style="1" collapsed="1"/>
    <col min="122" max="123" width="3.5" style="1"/>
    <col min="124" max="124" width="3.83203125" style="1" customWidth="1"/>
    <col min="125" max="126" width="3.5" style="1"/>
    <col min="127" max="127" width="1.5" style="1" customWidth="1"/>
    <col min="128" max="128" width="3.5" style="1"/>
    <col min="129" max="129" width="3" style="1" customWidth="1"/>
    <col min="130" max="130" width="3.5" style="1"/>
    <col min="131" max="131" width="1.33203125" style="1" customWidth="1"/>
    <col min="132" max="134" width="3.5" style="1"/>
    <col min="135" max="135" width="1.5" style="1" customWidth="1"/>
    <col min="136" max="16384" width="3.5" style="1"/>
  </cols>
  <sheetData>
    <row r="1" spans="1:138">
      <c r="H1" s="4"/>
      <c r="I1" s="4"/>
      <c r="J1" s="212" t="s">
        <v>6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L1" s="212" t="s">
        <v>17</v>
      </c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N1" s="213" t="s">
        <v>18</v>
      </c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P1" s="213" t="s">
        <v>19</v>
      </c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</row>
    <row r="2" spans="1:138">
      <c r="X2" s="2"/>
      <c r="Y2" s="2"/>
      <c r="Z2" s="2"/>
      <c r="AA2" s="2"/>
      <c r="AB2" s="2"/>
      <c r="AC2" s="2"/>
      <c r="DT2" s="216" t="s">
        <v>20</v>
      </c>
      <c r="DU2" s="216"/>
      <c r="DV2" s="216"/>
      <c r="DX2" s="216" t="s">
        <v>21</v>
      </c>
      <c r="DY2" s="216"/>
      <c r="DZ2" s="216"/>
      <c r="EB2" s="216" t="s">
        <v>22</v>
      </c>
      <c r="EC2" s="216"/>
      <c r="ED2" s="216"/>
      <c r="EF2" s="216" t="s">
        <v>24</v>
      </c>
      <c r="EG2" s="216"/>
      <c r="EH2" s="216"/>
    </row>
    <row r="3" spans="1:138">
      <c r="J3" s="104" t="s">
        <v>3</v>
      </c>
      <c r="K3" s="104"/>
      <c r="L3" s="104"/>
      <c r="M3" s="104" t="s">
        <v>4</v>
      </c>
      <c r="N3" s="104"/>
      <c r="O3" s="104"/>
      <c r="Q3" s="104" t="s">
        <v>0</v>
      </c>
      <c r="R3" s="104"/>
      <c r="S3" s="104"/>
      <c r="T3" s="104" t="s">
        <v>4</v>
      </c>
      <c r="U3" s="104"/>
      <c r="V3" s="104"/>
      <c r="X3" s="28" t="s">
        <v>1</v>
      </c>
      <c r="Y3" s="28"/>
      <c r="Z3" s="28"/>
      <c r="AA3" s="28" t="s">
        <v>4</v>
      </c>
      <c r="AB3" s="28"/>
      <c r="AC3" s="28"/>
      <c r="AE3" s="99" t="s">
        <v>5</v>
      </c>
      <c r="AF3" s="100"/>
      <c r="AG3" s="101"/>
      <c r="AH3" s="99" t="s">
        <v>35</v>
      </c>
      <c r="AI3" s="100"/>
      <c r="AJ3" s="101"/>
      <c r="AL3" s="104" t="s">
        <v>2</v>
      </c>
      <c r="AM3" s="104"/>
      <c r="AN3" s="104"/>
      <c r="AO3" s="104" t="s">
        <v>4</v>
      </c>
      <c r="AP3" s="104"/>
      <c r="AQ3" s="104"/>
      <c r="AS3" s="104" t="s">
        <v>8</v>
      </c>
      <c r="AT3" s="104"/>
      <c r="AU3" s="104"/>
      <c r="AV3" s="104" t="s">
        <v>4</v>
      </c>
      <c r="AW3" s="104"/>
      <c r="AX3" s="104"/>
      <c r="AZ3" s="28" t="s">
        <v>9</v>
      </c>
      <c r="BA3" s="28"/>
      <c r="BB3" s="28"/>
      <c r="BC3" s="28" t="s">
        <v>4</v>
      </c>
      <c r="BD3" s="28"/>
      <c r="BE3" s="28"/>
      <c r="BG3" s="99" t="s">
        <v>5</v>
      </c>
      <c r="BH3" s="100"/>
      <c r="BI3" s="101"/>
      <c r="BJ3" s="99" t="s">
        <v>4</v>
      </c>
      <c r="BK3" s="100"/>
      <c r="BL3" s="101"/>
      <c r="BN3" s="104" t="s">
        <v>11</v>
      </c>
      <c r="BO3" s="104"/>
      <c r="BP3" s="104"/>
      <c r="BQ3" s="104" t="s">
        <v>4</v>
      </c>
      <c r="BR3" s="104"/>
      <c r="BS3" s="104"/>
      <c r="BU3" s="104" t="s">
        <v>12</v>
      </c>
      <c r="BV3" s="104"/>
      <c r="BW3" s="104"/>
      <c r="BX3" s="104" t="s">
        <v>4</v>
      </c>
      <c r="BY3" s="104"/>
      <c r="BZ3" s="104"/>
      <c r="CB3" s="28" t="s">
        <v>13</v>
      </c>
      <c r="CC3" s="28"/>
      <c r="CD3" s="28"/>
      <c r="CE3" s="28" t="s">
        <v>4</v>
      </c>
      <c r="CF3" s="28"/>
      <c r="CG3" s="28"/>
      <c r="CI3" s="99" t="s">
        <v>5</v>
      </c>
      <c r="CJ3" s="100"/>
      <c r="CK3" s="101"/>
      <c r="CL3" s="99" t="s">
        <v>4</v>
      </c>
      <c r="CM3" s="100"/>
      <c r="CN3" s="101"/>
      <c r="CP3" s="104" t="s">
        <v>14</v>
      </c>
      <c r="CQ3" s="104"/>
      <c r="CR3" s="104"/>
      <c r="CS3" s="104" t="s">
        <v>4</v>
      </c>
      <c r="CT3" s="104"/>
      <c r="CU3" s="104"/>
      <c r="CW3" s="104" t="s">
        <v>15</v>
      </c>
      <c r="CX3" s="104"/>
      <c r="CY3" s="104"/>
      <c r="CZ3" s="104" t="s">
        <v>4</v>
      </c>
      <c r="DA3" s="104"/>
      <c r="DB3" s="104"/>
      <c r="DD3" s="28" t="s">
        <v>16</v>
      </c>
      <c r="DE3" s="28"/>
      <c r="DF3" s="28"/>
      <c r="DG3" s="28" t="s">
        <v>4</v>
      </c>
      <c r="DH3" s="28"/>
      <c r="DI3" s="28"/>
      <c r="DK3" s="99" t="s">
        <v>5</v>
      </c>
      <c r="DL3" s="100"/>
      <c r="DM3" s="101"/>
      <c r="DN3" s="99" t="s">
        <v>4</v>
      </c>
      <c r="DO3" s="100"/>
      <c r="DP3" s="101"/>
      <c r="DT3" s="215" t="s">
        <v>48</v>
      </c>
      <c r="DU3" s="215"/>
      <c r="DV3" s="215"/>
      <c r="DW3" s="215"/>
      <c r="DX3" s="215"/>
      <c r="DY3" s="215"/>
      <c r="DZ3" s="215"/>
      <c r="EA3" s="215"/>
      <c r="EB3" s="215"/>
      <c r="EC3" s="215"/>
      <c r="ED3" s="215"/>
      <c r="EE3" s="215"/>
      <c r="EF3" s="215"/>
      <c r="EG3" s="215"/>
      <c r="EH3" s="215"/>
    </row>
    <row r="4" spans="1:138" ht="15" customHeight="1">
      <c r="A4" s="214"/>
      <c r="B4" s="164"/>
      <c r="C4" s="164"/>
      <c r="D4" s="165"/>
      <c r="F4" s="132" t="s">
        <v>40</v>
      </c>
      <c r="G4" s="133"/>
      <c r="H4" s="134"/>
      <c r="J4" s="38">
        <v>56</v>
      </c>
      <c r="K4" s="39"/>
      <c r="L4" s="40"/>
      <c r="M4" s="104"/>
      <c r="N4" s="104"/>
      <c r="O4" s="104"/>
      <c r="Q4" s="38"/>
      <c r="R4" s="39"/>
      <c r="S4" s="40"/>
      <c r="T4" s="104"/>
      <c r="U4" s="104"/>
      <c r="V4" s="104"/>
      <c r="X4" s="75">
        <v>100</v>
      </c>
      <c r="Y4" s="76"/>
      <c r="Z4" s="77"/>
      <c r="AA4" s="28"/>
      <c r="AB4" s="28"/>
      <c r="AC4" s="28"/>
      <c r="AE4" s="56">
        <f>J4+Q4+X4</f>
        <v>156</v>
      </c>
      <c r="AF4" s="57"/>
      <c r="AG4" s="58"/>
      <c r="AH4" s="172"/>
      <c r="AI4" s="173"/>
      <c r="AJ4" s="174"/>
      <c r="AL4" s="38"/>
      <c r="AM4" s="39"/>
      <c r="AN4" s="40"/>
      <c r="AO4" s="104"/>
      <c r="AP4" s="104"/>
      <c r="AQ4" s="104"/>
      <c r="AS4" s="38"/>
      <c r="AT4" s="39"/>
      <c r="AU4" s="40"/>
      <c r="AV4" s="104"/>
      <c r="AW4" s="104"/>
      <c r="AX4" s="104"/>
      <c r="AZ4" s="75">
        <v>20</v>
      </c>
      <c r="BA4" s="76"/>
      <c r="BB4" s="77"/>
      <c r="BC4" s="28"/>
      <c r="BD4" s="28"/>
      <c r="BE4" s="28"/>
      <c r="BG4" s="56">
        <f>AL4+AS4+AZ4</f>
        <v>20</v>
      </c>
      <c r="BH4" s="57"/>
      <c r="BI4" s="58"/>
      <c r="BJ4" s="172"/>
      <c r="BK4" s="173"/>
      <c r="BL4" s="174"/>
      <c r="BN4" s="38"/>
      <c r="BO4" s="39"/>
      <c r="BP4" s="40"/>
      <c r="BQ4" s="104"/>
      <c r="BR4" s="104"/>
      <c r="BS4" s="104"/>
      <c r="BU4" s="38"/>
      <c r="BV4" s="39"/>
      <c r="BW4" s="40"/>
      <c r="BX4" s="104"/>
      <c r="BY4" s="104"/>
      <c r="BZ4" s="104"/>
      <c r="CB4" s="75"/>
      <c r="CC4" s="76"/>
      <c r="CD4" s="77"/>
      <c r="CE4" s="28"/>
      <c r="CF4" s="28"/>
      <c r="CG4" s="28"/>
      <c r="CI4" s="56">
        <f>BN4+BU4+CB4</f>
        <v>0</v>
      </c>
      <c r="CJ4" s="57"/>
      <c r="CK4" s="58"/>
      <c r="CL4" s="172"/>
      <c r="CM4" s="173"/>
      <c r="CN4" s="174"/>
      <c r="CP4" s="38"/>
      <c r="CQ4" s="39"/>
      <c r="CR4" s="40"/>
      <c r="CS4" s="104"/>
      <c r="CT4" s="104"/>
      <c r="CU4" s="104"/>
      <c r="CW4" s="38"/>
      <c r="CX4" s="39"/>
      <c r="CY4" s="40"/>
      <c r="CZ4" s="104"/>
      <c r="DA4" s="104"/>
      <c r="DB4" s="104"/>
      <c r="DD4" s="75"/>
      <c r="DE4" s="76"/>
      <c r="DF4" s="77"/>
      <c r="DG4" s="28"/>
      <c r="DH4" s="28"/>
      <c r="DI4" s="28"/>
      <c r="DK4" s="56">
        <f>CP4+CW4+DD4</f>
        <v>0</v>
      </c>
      <c r="DL4" s="57"/>
      <c r="DM4" s="58"/>
      <c r="DN4" s="172"/>
      <c r="DO4" s="173"/>
      <c r="DP4" s="174"/>
      <c r="DT4" s="193" t="str">
        <f>IF(AND(AH5&gt;=50%,AH9&gt;=9),"50","0")</f>
        <v>50</v>
      </c>
      <c r="DU4" s="14"/>
      <c r="DV4" s="15"/>
      <c r="DX4" s="193" t="str">
        <f>IF(AND(BJ5&gt;=50%,BJ9&gt;=9),"50","0")</f>
        <v>50</v>
      </c>
      <c r="DY4" s="14"/>
      <c r="DZ4" s="15"/>
      <c r="EB4" s="193" t="str">
        <f>IF(AND(CL5&gt;=50%,CL9&gt;=9),"50","0")</f>
        <v>0</v>
      </c>
      <c r="EC4" s="14"/>
      <c r="ED4" s="15"/>
      <c r="EF4" s="193" t="str">
        <f>IF(AND(DN5&gt;=50%,DN9&gt;=9),"50","0")</f>
        <v>0</v>
      </c>
      <c r="EG4" s="14"/>
      <c r="EH4" s="15"/>
    </row>
    <row r="5" spans="1:138" ht="15" customHeight="1">
      <c r="A5" s="166"/>
      <c r="B5" s="167"/>
      <c r="C5" s="167"/>
      <c r="D5" s="168"/>
      <c r="F5" s="135"/>
      <c r="G5" s="136"/>
      <c r="H5" s="137"/>
      <c r="J5" s="41"/>
      <c r="K5" s="42"/>
      <c r="L5" s="43"/>
      <c r="M5" s="175">
        <f>IF(ISERROR(J7/J4),0,J7/J4)</f>
        <v>0.6071428571428571</v>
      </c>
      <c r="N5" s="176"/>
      <c r="O5" s="177"/>
      <c r="Q5" s="41"/>
      <c r="R5" s="42"/>
      <c r="S5" s="43"/>
      <c r="T5" s="175">
        <f>IF(ISERROR(Q7/Q4),0,Q7/Q4)</f>
        <v>0</v>
      </c>
      <c r="U5" s="176"/>
      <c r="V5" s="177"/>
      <c r="X5" s="78"/>
      <c r="Y5" s="79"/>
      <c r="Z5" s="80"/>
      <c r="AA5" s="175">
        <f>IF(ISERROR(X7/X4),0,X7/X4)</f>
        <v>0.6</v>
      </c>
      <c r="AB5" s="176"/>
      <c r="AC5" s="177"/>
      <c r="AE5" s="59"/>
      <c r="AF5" s="60"/>
      <c r="AG5" s="102"/>
      <c r="AH5" s="184">
        <f>IF(ISERROR(AE7/AE4),0,AE7/AE4)</f>
        <v>0.60256410256410253</v>
      </c>
      <c r="AI5" s="185"/>
      <c r="AJ5" s="186"/>
      <c r="AL5" s="41"/>
      <c r="AM5" s="42"/>
      <c r="AN5" s="43"/>
      <c r="AO5" s="175">
        <f>IF(ISERROR(AL7/AL4),0,AL7/AL4)</f>
        <v>0</v>
      </c>
      <c r="AP5" s="176"/>
      <c r="AQ5" s="177"/>
      <c r="AS5" s="41"/>
      <c r="AT5" s="42"/>
      <c r="AU5" s="43"/>
      <c r="AV5" s="175">
        <f>IF(ISERROR(AS7/AS4),0,AS7/AS4)</f>
        <v>0</v>
      </c>
      <c r="AW5" s="176"/>
      <c r="AX5" s="177"/>
      <c r="AZ5" s="78"/>
      <c r="BA5" s="79"/>
      <c r="BB5" s="80"/>
      <c r="BC5" s="175">
        <f>IF(ISERROR(AZ7/AZ4),0,AZ7/AZ4)</f>
        <v>0.5</v>
      </c>
      <c r="BD5" s="176"/>
      <c r="BE5" s="177"/>
      <c r="BG5" s="59"/>
      <c r="BH5" s="60"/>
      <c r="BI5" s="102"/>
      <c r="BJ5" s="203">
        <f>IF(ISERROR(BG7/BG4),0,BG7/BG4)</f>
        <v>0.5</v>
      </c>
      <c r="BK5" s="204"/>
      <c r="BL5" s="205"/>
      <c r="BN5" s="41"/>
      <c r="BO5" s="42"/>
      <c r="BP5" s="43"/>
      <c r="BQ5" s="175">
        <f>IF(ISERROR(BN7/BN4),0,BN7/BN4)</f>
        <v>0</v>
      </c>
      <c r="BR5" s="176"/>
      <c r="BS5" s="177"/>
      <c r="BU5" s="41"/>
      <c r="BV5" s="42"/>
      <c r="BW5" s="43"/>
      <c r="BX5" s="175">
        <f>IF(ISERROR(BU7/BU4),0,BU7/BU4)</f>
        <v>0</v>
      </c>
      <c r="BY5" s="176"/>
      <c r="BZ5" s="177"/>
      <c r="CB5" s="78"/>
      <c r="CC5" s="79"/>
      <c r="CD5" s="80"/>
      <c r="CE5" s="175">
        <f>IF(ISERROR(CB7/CB4),0,CB7/CB4)</f>
        <v>0</v>
      </c>
      <c r="CF5" s="176"/>
      <c r="CG5" s="177"/>
      <c r="CI5" s="59"/>
      <c r="CJ5" s="60"/>
      <c r="CK5" s="102"/>
      <c r="CL5" s="203">
        <f>IF(ISERROR(CI7/CI4),0,CI7/CI4)</f>
        <v>0</v>
      </c>
      <c r="CM5" s="204"/>
      <c r="CN5" s="205"/>
      <c r="CP5" s="41"/>
      <c r="CQ5" s="42"/>
      <c r="CR5" s="43"/>
      <c r="CS5" s="175">
        <f>IF(ISERROR(CP7/CP4),0,CP7/CP4)</f>
        <v>0</v>
      </c>
      <c r="CT5" s="176"/>
      <c r="CU5" s="177"/>
      <c r="CW5" s="41"/>
      <c r="CX5" s="42"/>
      <c r="CY5" s="43"/>
      <c r="CZ5" s="175">
        <f>IF(ISERROR(CW7/CW4),0,CW7/CW4)</f>
        <v>0</v>
      </c>
      <c r="DA5" s="176"/>
      <c r="DB5" s="177"/>
      <c r="DD5" s="78"/>
      <c r="DE5" s="79"/>
      <c r="DF5" s="80"/>
      <c r="DG5" s="175">
        <f>IF(ISERROR(DD7/DD4),0,DD7/DD4)</f>
        <v>0</v>
      </c>
      <c r="DH5" s="176"/>
      <c r="DI5" s="177"/>
      <c r="DK5" s="59"/>
      <c r="DL5" s="60"/>
      <c r="DM5" s="102"/>
      <c r="DN5" s="203">
        <f>IF(ISERROR(DK7/DK4),0,DK7/DK4)</f>
        <v>0</v>
      </c>
      <c r="DO5" s="204"/>
      <c r="DP5" s="205"/>
      <c r="DT5" s="16"/>
      <c r="DU5" s="17"/>
      <c r="DV5" s="18"/>
      <c r="DX5" s="16"/>
      <c r="DY5" s="17"/>
      <c r="DZ5" s="18"/>
      <c r="EB5" s="16"/>
      <c r="EC5" s="17"/>
      <c r="ED5" s="18"/>
      <c r="EF5" s="16"/>
      <c r="EG5" s="17"/>
      <c r="EH5" s="18"/>
    </row>
    <row r="6" spans="1:138" ht="15" customHeight="1">
      <c r="A6" s="166"/>
      <c r="B6" s="167"/>
      <c r="C6" s="167"/>
      <c r="D6" s="168"/>
      <c r="F6" s="138"/>
      <c r="G6" s="139"/>
      <c r="H6" s="140"/>
      <c r="J6" s="44"/>
      <c r="K6" s="45"/>
      <c r="L6" s="46"/>
      <c r="M6" s="178"/>
      <c r="N6" s="179"/>
      <c r="O6" s="180"/>
      <c r="Q6" s="44"/>
      <c r="R6" s="45"/>
      <c r="S6" s="46"/>
      <c r="T6" s="178"/>
      <c r="U6" s="179"/>
      <c r="V6" s="180"/>
      <c r="X6" s="81"/>
      <c r="Y6" s="82"/>
      <c r="Z6" s="83"/>
      <c r="AA6" s="178"/>
      <c r="AB6" s="179"/>
      <c r="AC6" s="180"/>
      <c r="AE6" s="61"/>
      <c r="AF6" s="62"/>
      <c r="AG6" s="103"/>
      <c r="AH6" s="187"/>
      <c r="AI6" s="188"/>
      <c r="AJ6" s="189"/>
      <c r="AL6" s="44"/>
      <c r="AM6" s="45"/>
      <c r="AN6" s="46"/>
      <c r="AO6" s="178"/>
      <c r="AP6" s="179"/>
      <c r="AQ6" s="180"/>
      <c r="AS6" s="44"/>
      <c r="AT6" s="45"/>
      <c r="AU6" s="46"/>
      <c r="AV6" s="178"/>
      <c r="AW6" s="179"/>
      <c r="AX6" s="180"/>
      <c r="AZ6" s="81"/>
      <c r="BA6" s="82"/>
      <c r="BB6" s="83"/>
      <c r="BC6" s="178"/>
      <c r="BD6" s="179"/>
      <c r="BE6" s="180"/>
      <c r="BG6" s="61"/>
      <c r="BH6" s="62"/>
      <c r="BI6" s="103"/>
      <c r="BJ6" s="206"/>
      <c r="BK6" s="207"/>
      <c r="BL6" s="208"/>
      <c r="BN6" s="44"/>
      <c r="BO6" s="45"/>
      <c r="BP6" s="46"/>
      <c r="BQ6" s="178"/>
      <c r="BR6" s="179"/>
      <c r="BS6" s="180"/>
      <c r="BU6" s="44"/>
      <c r="BV6" s="45"/>
      <c r="BW6" s="46"/>
      <c r="BX6" s="178"/>
      <c r="BY6" s="179"/>
      <c r="BZ6" s="180"/>
      <c r="CB6" s="81"/>
      <c r="CC6" s="82"/>
      <c r="CD6" s="83"/>
      <c r="CE6" s="178"/>
      <c r="CF6" s="179"/>
      <c r="CG6" s="180"/>
      <c r="CI6" s="61"/>
      <c r="CJ6" s="62"/>
      <c r="CK6" s="103"/>
      <c r="CL6" s="206"/>
      <c r="CM6" s="207"/>
      <c r="CN6" s="208"/>
      <c r="CP6" s="44"/>
      <c r="CQ6" s="45"/>
      <c r="CR6" s="46"/>
      <c r="CS6" s="178"/>
      <c r="CT6" s="179"/>
      <c r="CU6" s="180"/>
      <c r="CW6" s="44"/>
      <c r="CX6" s="45"/>
      <c r="CY6" s="46"/>
      <c r="CZ6" s="178"/>
      <c r="DA6" s="179"/>
      <c r="DB6" s="180"/>
      <c r="DD6" s="81"/>
      <c r="DE6" s="82"/>
      <c r="DF6" s="83"/>
      <c r="DG6" s="178"/>
      <c r="DH6" s="179"/>
      <c r="DI6" s="180"/>
      <c r="DK6" s="61"/>
      <c r="DL6" s="62"/>
      <c r="DM6" s="103"/>
      <c r="DN6" s="206"/>
      <c r="DO6" s="207"/>
      <c r="DP6" s="208"/>
      <c r="DT6" s="16"/>
      <c r="DU6" s="17"/>
      <c r="DV6" s="18"/>
      <c r="DX6" s="16"/>
      <c r="DY6" s="17"/>
      <c r="DZ6" s="18"/>
      <c r="EB6" s="16"/>
      <c r="EC6" s="17"/>
      <c r="ED6" s="18"/>
      <c r="EF6" s="16"/>
      <c r="EG6" s="17"/>
      <c r="EH6" s="18"/>
    </row>
    <row r="7" spans="1:138" ht="15" customHeight="1">
      <c r="A7" s="166"/>
      <c r="B7" s="167"/>
      <c r="C7" s="167"/>
      <c r="D7" s="168"/>
      <c r="F7" s="132" t="s">
        <v>41</v>
      </c>
      <c r="G7" s="133"/>
      <c r="H7" s="134"/>
      <c r="J7" s="38">
        <v>34</v>
      </c>
      <c r="K7" s="39"/>
      <c r="L7" s="40"/>
      <c r="M7" s="178"/>
      <c r="N7" s="179"/>
      <c r="O7" s="180"/>
      <c r="Q7" s="38"/>
      <c r="R7" s="39"/>
      <c r="S7" s="40"/>
      <c r="T7" s="178"/>
      <c r="U7" s="179"/>
      <c r="V7" s="180"/>
      <c r="X7" s="75">
        <v>60</v>
      </c>
      <c r="Y7" s="76"/>
      <c r="Z7" s="77"/>
      <c r="AA7" s="178"/>
      <c r="AB7" s="179"/>
      <c r="AC7" s="180"/>
      <c r="AE7" s="59">
        <f>J7+Q7+X7</f>
        <v>94</v>
      </c>
      <c r="AF7" s="60"/>
      <c r="AG7" s="102"/>
      <c r="AH7" s="187"/>
      <c r="AI7" s="188"/>
      <c r="AJ7" s="189"/>
      <c r="AL7" s="38"/>
      <c r="AM7" s="39"/>
      <c r="AN7" s="40"/>
      <c r="AO7" s="178"/>
      <c r="AP7" s="179"/>
      <c r="AQ7" s="180"/>
      <c r="AS7" s="38"/>
      <c r="AT7" s="39"/>
      <c r="AU7" s="40"/>
      <c r="AV7" s="178"/>
      <c r="AW7" s="179"/>
      <c r="AX7" s="180"/>
      <c r="AZ7" s="75">
        <v>10</v>
      </c>
      <c r="BA7" s="76"/>
      <c r="BB7" s="77"/>
      <c r="BC7" s="178"/>
      <c r="BD7" s="179"/>
      <c r="BE7" s="180"/>
      <c r="BG7" s="59">
        <f>AL7+AS7+AZ7</f>
        <v>10</v>
      </c>
      <c r="BH7" s="60"/>
      <c r="BI7" s="102"/>
      <c r="BJ7" s="206"/>
      <c r="BK7" s="207"/>
      <c r="BL7" s="208"/>
      <c r="BN7" s="38"/>
      <c r="BO7" s="39"/>
      <c r="BP7" s="40"/>
      <c r="BQ7" s="178"/>
      <c r="BR7" s="179"/>
      <c r="BS7" s="180"/>
      <c r="BU7" s="38"/>
      <c r="BV7" s="39"/>
      <c r="BW7" s="40"/>
      <c r="BX7" s="178"/>
      <c r="BY7" s="179"/>
      <c r="BZ7" s="180"/>
      <c r="CB7" s="75"/>
      <c r="CC7" s="76"/>
      <c r="CD7" s="77"/>
      <c r="CE7" s="178"/>
      <c r="CF7" s="179"/>
      <c r="CG7" s="180"/>
      <c r="CI7" s="59">
        <f>BN7+BU7+CB7</f>
        <v>0</v>
      </c>
      <c r="CJ7" s="60"/>
      <c r="CK7" s="102"/>
      <c r="CL7" s="206"/>
      <c r="CM7" s="207"/>
      <c r="CN7" s="208"/>
      <c r="CP7" s="38"/>
      <c r="CQ7" s="39"/>
      <c r="CR7" s="40"/>
      <c r="CS7" s="178"/>
      <c r="CT7" s="179"/>
      <c r="CU7" s="180"/>
      <c r="CW7" s="38"/>
      <c r="CX7" s="39"/>
      <c r="CY7" s="40"/>
      <c r="CZ7" s="178"/>
      <c r="DA7" s="179"/>
      <c r="DB7" s="180"/>
      <c r="DD7" s="75"/>
      <c r="DE7" s="76"/>
      <c r="DF7" s="77"/>
      <c r="DG7" s="178"/>
      <c r="DH7" s="179"/>
      <c r="DI7" s="180"/>
      <c r="DK7" s="59">
        <f>CP7+CW7+DD7</f>
        <v>0</v>
      </c>
      <c r="DL7" s="60"/>
      <c r="DM7" s="102"/>
      <c r="DN7" s="206"/>
      <c r="DO7" s="207"/>
      <c r="DP7" s="208"/>
      <c r="DT7" s="16"/>
      <c r="DU7" s="17"/>
      <c r="DV7" s="18"/>
      <c r="DX7" s="16"/>
      <c r="DY7" s="17"/>
      <c r="DZ7" s="18"/>
      <c r="EB7" s="16"/>
      <c r="EC7" s="17"/>
      <c r="ED7" s="18"/>
      <c r="EF7" s="16"/>
      <c r="EG7" s="17"/>
      <c r="EH7" s="18"/>
    </row>
    <row r="8" spans="1:138" ht="15" customHeight="1">
      <c r="A8" s="169"/>
      <c r="B8" s="170"/>
      <c r="C8" s="170"/>
      <c r="D8" s="171"/>
      <c r="F8" s="135"/>
      <c r="G8" s="136"/>
      <c r="H8" s="137"/>
      <c r="J8" s="41"/>
      <c r="K8" s="42"/>
      <c r="L8" s="43"/>
      <c r="M8" s="181"/>
      <c r="N8" s="182"/>
      <c r="O8" s="183"/>
      <c r="Q8" s="41"/>
      <c r="R8" s="42"/>
      <c r="S8" s="43"/>
      <c r="T8" s="181"/>
      <c r="U8" s="182"/>
      <c r="V8" s="183"/>
      <c r="X8" s="78"/>
      <c r="Y8" s="79"/>
      <c r="Z8" s="80"/>
      <c r="AA8" s="181"/>
      <c r="AB8" s="182"/>
      <c r="AC8" s="183"/>
      <c r="AE8" s="59"/>
      <c r="AF8" s="60"/>
      <c r="AG8" s="102"/>
      <c r="AH8" s="190"/>
      <c r="AI8" s="191"/>
      <c r="AJ8" s="192"/>
      <c r="AL8" s="41"/>
      <c r="AM8" s="42"/>
      <c r="AN8" s="43"/>
      <c r="AO8" s="181"/>
      <c r="AP8" s="182"/>
      <c r="AQ8" s="183"/>
      <c r="AS8" s="41"/>
      <c r="AT8" s="42"/>
      <c r="AU8" s="43"/>
      <c r="AV8" s="181"/>
      <c r="AW8" s="182"/>
      <c r="AX8" s="183"/>
      <c r="AZ8" s="78"/>
      <c r="BA8" s="79"/>
      <c r="BB8" s="80"/>
      <c r="BC8" s="181"/>
      <c r="BD8" s="182"/>
      <c r="BE8" s="183"/>
      <c r="BG8" s="59"/>
      <c r="BH8" s="60"/>
      <c r="BI8" s="102"/>
      <c r="BJ8" s="209"/>
      <c r="BK8" s="210"/>
      <c r="BL8" s="211"/>
      <c r="BN8" s="41"/>
      <c r="BO8" s="42"/>
      <c r="BP8" s="43"/>
      <c r="BQ8" s="181"/>
      <c r="BR8" s="182"/>
      <c r="BS8" s="183"/>
      <c r="BU8" s="41"/>
      <c r="BV8" s="42"/>
      <c r="BW8" s="43"/>
      <c r="BX8" s="181"/>
      <c r="BY8" s="182"/>
      <c r="BZ8" s="183"/>
      <c r="CB8" s="78"/>
      <c r="CC8" s="79"/>
      <c r="CD8" s="80"/>
      <c r="CE8" s="181"/>
      <c r="CF8" s="182"/>
      <c r="CG8" s="183"/>
      <c r="CI8" s="59"/>
      <c r="CJ8" s="60"/>
      <c r="CK8" s="102"/>
      <c r="CL8" s="209"/>
      <c r="CM8" s="210"/>
      <c r="CN8" s="211"/>
      <c r="CP8" s="41"/>
      <c r="CQ8" s="42"/>
      <c r="CR8" s="43"/>
      <c r="CS8" s="181"/>
      <c r="CT8" s="182"/>
      <c r="CU8" s="183"/>
      <c r="CW8" s="41"/>
      <c r="CX8" s="42"/>
      <c r="CY8" s="43"/>
      <c r="CZ8" s="181"/>
      <c r="DA8" s="182"/>
      <c r="DB8" s="183"/>
      <c r="DD8" s="78"/>
      <c r="DE8" s="79"/>
      <c r="DF8" s="80"/>
      <c r="DG8" s="181"/>
      <c r="DH8" s="182"/>
      <c r="DI8" s="183"/>
      <c r="DK8" s="59"/>
      <c r="DL8" s="60"/>
      <c r="DM8" s="102"/>
      <c r="DN8" s="209"/>
      <c r="DO8" s="210"/>
      <c r="DP8" s="211"/>
      <c r="DT8" s="19"/>
      <c r="DU8" s="20"/>
      <c r="DV8" s="21"/>
      <c r="DX8" s="19"/>
      <c r="DY8" s="20"/>
      <c r="DZ8" s="21"/>
      <c r="EB8" s="19"/>
      <c r="EC8" s="20"/>
      <c r="ED8" s="21"/>
      <c r="EF8" s="19"/>
      <c r="EG8" s="20"/>
      <c r="EH8" s="21"/>
    </row>
    <row r="9" spans="1:138" ht="15" customHeight="1">
      <c r="F9" s="138"/>
      <c r="G9" s="139"/>
      <c r="H9" s="140"/>
      <c r="J9" s="44"/>
      <c r="K9" s="45"/>
      <c r="L9" s="46"/>
      <c r="M9" s="7" t="s">
        <v>23</v>
      </c>
      <c r="N9" s="141">
        <v>2</v>
      </c>
      <c r="O9" s="142"/>
      <c r="Q9" s="44"/>
      <c r="R9" s="45"/>
      <c r="S9" s="46"/>
      <c r="T9" s="5" t="s">
        <v>23</v>
      </c>
      <c r="U9" s="141"/>
      <c r="V9" s="142"/>
      <c r="X9" s="81"/>
      <c r="Y9" s="82"/>
      <c r="Z9" s="83"/>
      <c r="AA9" s="5" t="s">
        <v>23</v>
      </c>
      <c r="AB9" s="141">
        <v>9</v>
      </c>
      <c r="AC9" s="142"/>
      <c r="AE9" s="61"/>
      <c r="AF9" s="62"/>
      <c r="AG9" s="62"/>
      <c r="AH9" s="22">
        <f>N9+U9+AB9</f>
        <v>11</v>
      </c>
      <c r="AI9" s="23"/>
      <c r="AJ9" s="24"/>
      <c r="AL9" s="44"/>
      <c r="AM9" s="45"/>
      <c r="AN9" s="46"/>
      <c r="AO9" s="5" t="s">
        <v>23</v>
      </c>
      <c r="AP9" s="141"/>
      <c r="AQ9" s="142"/>
      <c r="AS9" s="44"/>
      <c r="AT9" s="45"/>
      <c r="AU9" s="46"/>
      <c r="AV9" s="5" t="s">
        <v>23</v>
      </c>
      <c r="AW9" s="141"/>
      <c r="AX9" s="142"/>
      <c r="AZ9" s="81"/>
      <c r="BA9" s="82"/>
      <c r="BB9" s="83"/>
      <c r="BC9" s="5" t="s">
        <v>23</v>
      </c>
      <c r="BD9" s="141">
        <v>9</v>
      </c>
      <c r="BE9" s="142"/>
      <c r="BG9" s="61"/>
      <c r="BH9" s="62"/>
      <c r="BI9" s="62"/>
      <c r="BJ9" s="22">
        <f>AP9+AW9+BD9</f>
        <v>9</v>
      </c>
      <c r="BK9" s="23"/>
      <c r="BL9" s="24"/>
      <c r="BN9" s="44"/>
      <c r="BO9" s="45"/>
      <c r="BP9" s="46"/>
      <c r="BQ9" s="5" t="s">
        <v>23</v>
      </c>
      <c r="BR9" s="141"/>
      <c r="BS9" s="142"/>
      <c r="BU9" s="44"/>
      <c r="BV9" s="45"/>
      <c r="BW9" s="46"/>
      <c r="BX9" s="5" t="s">
        <v>23</v>
      </c>
      <c r="BY9" s="141"/>
      <c r="BZ9" s="142"/>
      <c r="CB9" s="81"/>
      <c r="CC9" s="82"/>
      <c r="CD9" s="83"/>
      <c r="CE9" s="5" t="s">
        <v>23</v>
      </c>
      <c r="CF9" s="141"/>
      <c r="CG9" s="142"/>
      <c r="CI9" s="61"/>
      <c r="CJ9" s="62"/>
      <c r="CK9" s="62"/>
      <c r="CL9" s="22">
        <f>BR9+BY9+CF9</f>
        <v>0</v>
      </c>
      <c r="CM9" s="23"/>
      <c r="CN9" s="24"/>
      <c r="CP9" s="44"/>
      <c r="CQ9" s="45"/>
      <c r="CR9" s="46"/>
      <c r="CS9" s="5" t="s">
        <v>23</v>
      </c>
      <c r="CT9" s="141"/>
      <c r="CU9" s="142"/>
      <c r="CW9" s="44"/>
      <c r="CX9" s="45"/>
      <c r="CY9" s="46"/>
      <c r="CZ9" s="5" t="s">
        <v>23</v>
      </c>
      <c r="DA9" s="141"/>
      <c r="DB9" s="142"/>
      <c r="DD9" s="81"/>
      <c r="DE9" s="82"/>
      <c r="DF9" s="83"/>
      <c r="DG9" s="5" t="s">
        <v>23</v>
      </c>
      <c r="DH9" s="141"/>
      <c r="DI9" s="142"/>
      <c r="DK9" s="61"/>
      <c r="DL9" s="62"/>
      <c r="DM9" s="62"/>
      <c r="DN9" s="22">
        <f>CT9+DA9+DH9</f>
        <v>0</v>
      </c>
      <c r="DO9" s="23"/>
      <c r="DP9" s="24"/>
    </row>
    <row r="10" spans="1:138">
      <c r="F10" s="8"/>
      <c r="G10" s="8"/>
      <c r="H10" s="8"/>
      <c r="N10" s="143"/>
      <c r="O10" s="144"/>
      <c r="U10" s="143"/>
      <c r="V10" s="144"/>
      <c r="AB10" s="143"/>
      <c r="AC10" s="144"/>
      <c r="AH10" s="25"/>
      <c r="AI10" s="26"/>
      <c r="AJ10" s="27"/>
      <c r="AP10" s="143"/>
      <c r="AQ10" s="144"/>
      <c r="AW10" s="143"/>
      <c r="AX10" s="144"/>
      <c r="BD10" s="143"/>
      <c r="BE10" s="144"/>
      <c r="BJ10" s="25"/>
      <c r="BK10" s="26"/>
      <c r="BL10" s="27"/>
      <c r="BR10" s="143"/>
      <c r="BS10" s="144"/>
      <c r="BY10" s="143"/>
      <c r="BZ10" s="144"/>
      <c r="CF10" s="143"/>
      <c r="CG10" s="144"/>
      <c r="CL10" s="25"/>
      <c r="CM10" s="26"/>
      <c r="CN10" s="27"/>
      <c r="CT10" s="143"/>
      <c r="CU10" s="144"/>
      <c r="DA10" s="143"/>
      <c r="DB10" s="144"/>
      <c r="DH10" s="143"/>
      <c r="DI10" s="144"/>
      <c r="DN10" s="25"/>
      <c r="DO10" s="26"/>
      <c r="DP10" s="27"/>
      <c r="DQ10" s="3"/>
    </row>
    <row r="11" spans="1:138">
      <c r="F11" s="8"/>
      <c r="G11" s="8"/>
      <c r="H11" s="8"/>
      <c r="DQ11" s="3"/>
      <c r="DT11" s="215" t="s">
        <v>54</v>
      </c>
      <c r="DU11" s="215"/>
      <c r="DV11" s="215"/>
      <c r="DW11" s="215"/>
      <c r="DX11" s="215"/>
      <c r="DY11" s="215"/>
      <c r="DZ11" s="215"/>
      <c r="EA11" s="215"/>
      <c r="EB11" s="215"/>
      <c r="EC11" s="215"/>
      <c r="ED11" s="215"/>
      <c r="EE11" s="215"/>
      <c r="EF11" s="215"/>
      <c r="EG11" s="215"/>
      <c r="EH11" s="215"/>
    </row>
    <row r="12" spans="1:138">
      <c r="F12" s="8"/>
      <c r="G12" s="8"/>
      <c r="H12" s="8"/>
      <c r="J12" s="104" t="s">
        <v>3</v>
      </c>
      <c r="K12" s="104"/>
      <c r="L12" s="104"/>
      <c r="M12" s="104" t="s">
        <v>4</v>
      </c>
      <c r="N12" s="104"/>
      <c r="O12" s="104"/>
      <c r="Q12" s="104" t="s">
        <v>0</v>
      </c>
      <c r="R12" s="104"/>
      <c r="S12" s="104"/>
      <c r="T12" s="104" t="s">
        <v>4</v>
      </c>
      <c r="U12" s="104"/>
      <c r="V12" s="104"/>
      <c r="X12" s="28" t="s">
        <v>1</v>
      </c>
      <c r="Y12" s="28"/>
      <c r="Z12" s="28"/>
      <c r="AA12" s="28" t="s">
        <v>4</v>
      </c>
      <c r="AB12" s="28"/>
      <c r="AC12" s="28"/>
      <c r="AE12" s="63" t="s">
        <v>5</v>
      </c>
      <c r="AF12" s="64"/>
      <c r="AG12" s="65"/>
      <c r="AH12" s="99" t="s">
        <v>35</v>
      </c>
      <c r="AI12" s="100"/>
      <c r="AJ12" s="101"/>
      <c r="AL12" s="104" t="s">
        <v>2</v>
      </c>
      <c r="AM12" s="104"/>
      <c r="AN12" s="104"/>
      <c r="AO12" s="104" t="s">
        <v>4</v>
      </c>
      <c r="AP12" s="104"/>
      <c r="AQ12" s="104"/>
      <c r="AS12" s="104" t="s">
        <v>8</v>
      </c>
      <c r="AT12" s="104"/>
      <c r="AU12" s="104"/>
      <c r="AV12" s="104" t="s">
        <v>4</v>
      </c>
      <c r="AW12" s="104"/>
      <c r="AX12" s="104"/>
      <c r="AZ12" s="28" t="s">
        <v>10</v>
      </c>
      <c r="BA12" s="28"/>
      <c r="BB12" s="28"/>
      <c r="BC12" s="28" t="s">
        <v>4</v>
      </c>
      <c r="BD12" s="28"/>
      <c r="BE12" s="28"/>
      <c r="BG12" s="63" t="s">
        <v>5</v>
      </c>
      <c r="BH12" s="64"/>
      <c r="BI12" s="65"/>
      <c r="BJ12" s="99" t="s">
        <v>4</v>
      </c>
      <c r="BK12" s="100"/>
      <c r="BL12" s="101"/>
      <c r="BN12" s="28" t="s">
        <v>11</v>
      </c>
      <c r="BO12" s="28"/>
      <c r="BP12" s="28"/>
      <c r="BQ12" s="28" t="s">
        <v>4</v>
      </c>
      <c r="BR12" s="28"/>
      <c r="BS12" s="28"/>
      <c r="BT12" s="2"/>
      <c r="BU12" s="28" t="s">
        <v>12</v>
      </c>
      <c r="BV12" s="28"/>
      <c r="BW12" s="28"/>
      <c r="BX12" s="28" t="s">
        <v>4</v>
      </c>
      <c r="BY12" s="28"/>
      <c r="BZ12" s="28"/>
      <c r="CA12" s="2"/>
      <c r="CB12" s="28" t="s">
        <v>13</v>
      </c>
      <c r="CC12" s="28"/>
      <c r="CD12" s="28"/>
      <c r="CE12" s="28" t="s">
        <v>4</v>
      </c>
      <c r="CF12" s="28"/>
      <c r="CG12" s="28"/>
      <c r="CH12" s="2"/>
      <c r="CI12" s="63" t="s">
        <v>5</v>
      </c>
      <c r="CJ12" s="64"/>
      <c r="CK12" s="65"/>
      <c r="CL12" s="99" t="s">
        <v>4</v>
      </c>
      <c r="CM12" s="100"/>
      <c r="CN12" s="101"/>
      <c r="CP12" s="28" t="s">
        <v>14</v>
      </c>
      <c r="CQ12" s="28"/>
      <c r="CR12" s="28"/>
      <c r="CS12" s="28" t="s">
        <v>4</v>
      </c>
      <c r="CT12" s="28"/>
      <c r="CU12" s="28"/>
      <c r="CV12" s="2"/>
      <c r="CW12" s="28" t="s">
        <v>15</v>
      </c>
      <c r="CX12" s="28"/>
      <c r="CY12" s="28"/>
      <c r="CZ12" s="28" t="s">
        <v>4</v>
      </c>
      <c r="DA12" s="28"/>
      <c r="DB12" s="28"/>
      <c r="DC12" s="2"/>
      <c r="DD12" s="28" t="s">
        <v>16</v>
      </c>
      <c r="DE12" s="28"/>
      <c r="DF12" s="28"/>
      <c r="DG12" s="28" t="s">
        <v>4</v>
      </c>
      <c r="DH12" s="28"/>
      <c r="DI12" s="28"/>
      <c r="DJ12" s="2"/>
      <c r="DK12" s="63" t="s">
        <v>5</v>
      </c>
      <c r="DL12" s="64"/>
      <c r="DM12" s="65"/>
      <c r="DN12" s="99" t="s">
        <v>4</v>
      </c>
      <c r="DO12" s="100"/>
      <c r="DP12" s="101"/>
      <c r="DT12" s="193" t="str">
        <f>IF(AH14&gt;=20%,"50","0")</f>
        <v>50</v>
      </c>
      <c r="DU12" s="14"/>
      <c r="DV12" s="15"/>
      <c r="DX12" s="193" t="str">
        <f>IF(BJ14&gt;=20%,"50","0")</f>
        <v>0</v>
      </c>
      <c r="DY12" s="14"/>
      <c r="DZ12" s="15"/>
      <c r="EB12" s="193" t="str">
        <f>IF(CL14&gt;=20%,"50","0")</f>
        <v>0</v>
      </c>
      <c r="EC12" s="14"/>
      <c r="ED12" s="15"/>
      <c r="EF12" s="193" t="str">
        <f>IF(DN14&gt;=20%,"50","0")</f>
        <v>0</v>
      </c>
      <c r="EG12" s="14"/>
      <c r="EH12" s="15"/>
    </row>
    <row r="13" spans="1:138">
      <c r="A13" s="163"/>
      <c r="B13" s="164"/>
      <c r="C13" s="164"/>
      <c r="D13" s="165"/>
      <c r="F13" s="132" t="s">
        <v>42</v>
      </c>
      <c r="G13" s="133"/>
      <c r="H13" s="134"/>
      <c r="J13" s="38"/>
      <c r="K13" s="39"/>
      <c r="L13" s="40"/>
      <c r="M13" s="104"/>
      <c r="N13" s="104"/>
      <c r="O13" s="104"/>
      <c r="Q13" s="38"/>
      <c r="R13" s="39"/>
      <c r="S13" s="40"/>
      <c r="T13" s="104"/>
      <c r="U13" s="104"/>
      <c r="V13" s="104"/>
      <c r="X13" s="75">
        <v>100</v>
      </c>
      <c r="Y13" s="76"/>
      <c r="Z13" s="77"/>
      <c r="AA13" s="28"/>
      <c r="AB13" s="28"/>
      <c r="AC13" s="28"/>
      <c r="AE13" s="56">
        <f>J13+Q13+X13</f>
        <v>100</v>
      </c>
      <c r="AF13" s="57"/>
      <c r="AG13" s="58"/>
      <c r="AH13" s="172"/>
      <c r="AI13" s="173"/>
      <c r="AJ13" s="174"/>
      <c r="AL13" s="38"/>
      <c r="AM13" s="39"/>
      <c r="AN13" s="40"/>
      <c r="AO13" s="104"/>
      <c r="AP13" s="104"/>
      <c r="AQ13" s="104"/>
      <c r="AS13" s="38"/>
      <c r="AT13" s="39"/>
      <c r="AU13" s="40"/>
      <c r="AV13" s="104"/>
      <c r="AW13" s="104"/>
      <c r="AX13" s="104"/>
      <c r="AZ13" s="75"/>
      <c r="BA13" s="76"/>
      <c r="BB13" s="77"/>
      <c r="BC13" s="28"/>
      <c r="BD13" s="28"/>
      <c r="BE13" s="28"/>
      <c r="BG13" s="56">
        <f>AL13+AS13+AZ13</f>
        <v>0</v>
      </c>
      <c r="BH13" s="57"/>
      <c r="BI13" s="57"/>
      <c r="BJ13" s="172"/>
      <c r="BK13" s="173"/>
      <c r="BL13" s="174"/>
      <c r="BN13" s="75"/>
      <c r="BO13" s="76"/>
      <c r="BP13" s="77"/>
      <c r="BQ13" s="28"/>
      <c r="BR13" s="28"/>
      <c r="BS13" s="28"/>
      <c r="BT13" s="2"/>
      <c r="BU13" s="75"/>
      <c r="BV13" s="76"/>
      <c r="BW13" s="77"/>
      <c r="BX13" s="28"/>
      <c r="BY13" s="28"/>
      <c r="BZ13" s="28"/>
      <c r="CA13" s="2"/>
      <c r="CB13" s="75"/>
      <c r="CC13" s="76"/>
      <c r="CD13" s="77"/>
      <c r="CE13" s="28"/>
      <c r="CF13" s="28"/>
      <c r="CG13" s="28"/>
      <c r="CH13" s="2"/>
      <c r="CI13" s="56">
        <f>BN13+BU13+CB13</f>
        <v>0</v>
      </c>
      <c r="CJ13" s="57"/>
      <c r="CK13" s="57"/>
      <c r="CL13" s="172"/>
      <c r="CM13" s="173"/>
      <c r="CN13" s="174"/>
      <c r="CP13" s="75"/>
      <c r="CQ13" s="76"/>
      <c r="CR13" s="77"/>
      <c r="CS13" s="28"/>
      <c r="CT13" s="28"/>
      <c r="CU13" s="28"/>
      <c r="CV13" s="2"/>
      <c r="CW13" s="75"/>
      <c r="CX13" s="76"/>
      <c r="CY13" s="77"/>
      <c r="CZ13" s="28"/>
      <c r="DA13" s="28"/>
      <c r="DB13" s="28"/>
      <c r="DC13" s="2"/>
      <c r="DD13" s="75"/>
      <c r="DE13" s="76"/>
      <c r="DF13" s="77"/>
      <c r="DG13" s="28"/>
      <c r="DH13" s="28"/>
      <c r="DI13" s="28"/>
      <c r="DJ13" s="2"/>
      <c r="DK13" s="56">
        <f>CP13+CW13+DD13</f>
        <v>0</v>
      </c>
      <c r="DL13" s="57"/>
      <c r="DM13" s="57"/>
      <c r="DN13" s="172"/>
      <c r="DO13" s="173"/>
      <c r="DP13" s="174"/>
      <c r="DT13" s="16"/>
      <c r="DU13" s="17"/>
      <c r="DV13" s="18"/>
      <c r="DX13" s="16"/>
      <c r="DY13" s="17"/>
      <c r="DZ13" s="18"/>
      <c r="EB13" s="16"/>
      <c r="EC13" s="17"/>
      <c r="ED13" s="18"/>
      <c r="EF13" s="16"/>
      <c r="EG13" s="17"/>
      <c r="EH13" s="18"/>
    </row>
    <row r="14" spans="1:138" ht="15" customHeight="1">
      <c r="A14" s="166"/>
      <c r="B14" s="167"/>
      <c r="C14" s="167"/>
      <c r="D14" s="168"/>
      <c r="F14" s="135"/>
      <c r="G14" s="136"/>
      <c r="H14" s="137"/>
      <c r="J14" s="41"/>
      <c r="K14" s="42"/>
      <c r="L14" s="43"/>
      <c r="M14" s="175">
        <f>IF(ISERROR(J16/J13),0,J16/J13)</f>
        <v>0</v>
      </c>
      <c r="N14" s="176"/>
      <c r="O14" s="177"/>
      <c r="Q14" s="41"/>
      <c r="R14" s="42"/>
      <c r="S14" s="43"/>
      <c r="T14" s="175">
        <f>IF(ISERROR(Q16/Q13),0,Q16/Q13)</f>
        <v>0</v>
      </c>
      <c r="U14" s="176"/>
      <c r="V14" s="177"/>
      <c r="X14" s="78"/>
      <c r="Y14" s="79"/>
      <c r="Z14" s="80"/>
      <c r="AA14" s="175">
        <f>IF(ISERROR(X16/X13),0,X16/X13)</f>
        <v>0.34</v>
      </c>
      <c r="AB14" s="176"/>
      <c r="AC14" s="177"/>
      <c r="AE14" s="59"/>
      <c r="AF14" s="60"/>
      <c r="AG14" s="102"/>
      <c r="AH14" s="184">
        <f>IF(ISERROR(AE16/AE13),0,AE16/AE13)</f>
        <v>0.34</v>
      </c>
      <c r="AI14" s="185"/>
      <c r="AJ14" s="186"/>
      <c r="AL14" s="41"/>
      <c r="AM14" s="42"/>
      <c r="AN14" s="43"/>
      <c r="AO14" s="175">
        <f>IF(ISERROR(AL16/AL13),0,AL16/AL13)</f>
        <v>0</v>
      </c>
      <c r="AP14" s="176"/>
      <c r="AQ14" s="177"/>
      <c r="AS14" s="41"/>
      <c r="AT14" s="42"/>
      <c r="AU14" s="43"/>
      <c r="AV14" s="175">
        <f>IF(ISERROR(AS16/AS13),0,AS16/AS13)</f>
        <v>0</v>
      </c>
      <c r="AW14" s="176"/>
      <c r="AX14" s="177"/>
      <c r="AZ14" s="78"/>
      <c r="BA14" s="79"/>
      <c r="BB14" s="80"/>
      <c r="BC14" s="175">
        <f>IF(ISERROR(AZ16/AZ13),0,AZ16/AZ13)</f>
        <v>0</v>
      </c>
      <c r="BD14" s="176"/>
      <c r="BE14" s="177"/>
      <c r="BG14" s="59"/>
      <c r="BH14" s="60"/>
      <c r="BI14" s="102"/>
      <c r="BJ14" s="203">
        <f>IF(ISERROR(BG16/BG13),0,BG16/BG13)</f>
        <v>0</v>
      </c>
      <c r="BK14" s="204"/>
      <c r="BL14" s="205"/>
      <c r="BN14" s="78"/>
      <c r="BO14" s="79"/>
      <c r="BP14" s="80"/>
      <c r="BQ14" s="175">
        <f>IF(ISERROR(BN16/BN13),0,BN16/BN13)</f>
        <v>0</v>
      </c>
      <c r="BR14" s="176"/>
      <c r="BS14" s="177"/>
      <c r="BT14" s="2"/>
      <c r="BU14" s="78"/>
      <c r="BV14" s="79"/>
      <c r="BW14" s="80"/>
      <c r="BX14" s="175">
        <f>IF(ISERROR(BU16/BU13),0,BU16/BU13)</f>
        <v>0</v>
      </c>
      <c r="BY14" s="176"/>
      <c r="BZ14" s="177"/>
      <c r="CA14" s="2"/>
      <c r="CB14" s="78"/>
      <c r="CC14" s="79"/>
      <c r="CD14" s="80"/>
      <c r="CE14" s="175">
        <f>IF(ISERROR(CB16/CB13),0,CB16/CB13)</f>
        <v>0</v>
      </c>
      <c r="CF14" s="176"/>
      <c r="CG14" s="177"/>
      <c r="CH14" s="2"/>
      <c r="CI14" s="59"/>
      <c r="CJ14" s="60"/>
      <c r="CK14" s="102"/>
      <c r="CL14" s="203">
        <f>IF(ISERROR(CI16/CI13),0,CI16/CI13)</f>
        <v>0</v>
      </c>
      <c r="CM14" s="204"/>
      <c r="CN14" s="205"/>
      <c r="CP14" s="78"/>
      <c r="CQ14" s="79"/>
      <c r="CR14" s="80"/>
      <c r="CS14" s="194">
        <v>0</v>
      </c>
      <c r="CT14" s="195"/>
      <c r="CU14" s="196"/>
      <c r="CV14" s="2"/>
      <c r="CW14" s="78"/>
      <c r="CX14" s="79"/>
      <c r="CY14" s="80"/>
      <c r="CZ14" s="194">
        <v>0</v>
      </c>
      <c r="DA14" s="195"/>
      <c r="DB14" s="196"/>
      <c r="DC14" s="2"/>
      <c r="DD14" s="78"/>
      <c r="DE14" s="79"/>
      <c r="DF14" s="80"/>
      <c r="DG14" s="194">
        <v>0</v>
      </c>
      <c r="DH14" s="195"/>
      <c r="DI14" s="196"/>
      <c r="DJ14" s="2"/>
      <c r="DK14" s="59"/>
      <c r="DL14" s="60"/>
      <c r="DM14" s="102"/>
      <c r="DN14" s="203">
        <f>IF(ISERROR(DK16/DK13),0,DK16/DK13)</f>
        <v>0</v>
      </c>
      <c r="DO14" s="204"/>
      <c r="DP14" s="205"/>
      <c r="DT14" s="16"/>
      <c r="DU14" s="17"/>
      <c r="DV14" s="18"/>
      <c r="DX14" s="16"/>
      <c r="DY14" s="17"/>
      <c r="DZ14" s="18"/>
      <c r="EB14" s="16"/>
      <c r="EC14" s="17"/>
      <c r="ED14" s="18"/>
      <c r="EF14" s="16"/>
      <c r="EG14" s="17"/>
      <c r="EH14" s="18"/>
    </row>
    <row r="15" spans="1:138" ht="15" customHeight="1">
      <c r="A15" s="166"/>
      <c r="B15" s="167"/>
      <c r="C15" s="167"/>
      <c r="D15" s="168"/>
      <c r="F15" s="138"/>
      <c r="G15" s="139"/>
      <c r="H15" s="140"/>
      <c r="J15" s="44"/>
      <c r="K15" s="45"/>
      <c r="L15" s="46"/>
      <c r="M15" s="178"/>
      <c r="N15" s="179"/>
      <c r="O15" s="180"/>
      <c r="Q15" s="44"/>
      <c r="R15" s="45"/>
      <c r="S15" s="46"/>
      <c r="T15" s="178"/>
      <c r="U15" s="179"/>
      <c r="V15" s="180"/>
      <c r="X15" s="81"/>
      <c r="Y15" s="82"/>
      <c r="Z15" s="83"/>
      <c r="AA15" s="178"/>
      <c r="AB15" s="179"/>
      <c r="AC15" s="180"/>
      <c r="AE15" s="61"/>
      <c r="AF15" s="62"/>
      <c r="AG15" s="103"/>
      <c r="AH15" s="187"/>
      <c r="AI15" s="188"/>
      <c r="AJ15" s="189"/>
      <c r="AL15" s="44"/>
      <c r="AM15" s="45"/>
      <c r="AN15" s="46"/>
      <c r="AO15" s="178"/>
      <c r="AP15" s="179"/>
      <c r="AQ15" s="180"/>
      <c r="AS15" s="44"/>
      <c r="AT15" s="45"/>
      <c r="AU15" s="46"/>
      <c r="AV15" s="178"/>
      <c r="AW15" s="179"/>
      <c r="AX15" s="180"/>
      <c r="AZ15" s="81"/>
      <c r="BA15" s="82"/>
      <c r="BB15" s="83"/>
      <c r="BC15" s="178"/>
      <c r="BD15" s="179"/>
      <c r="BE15" s="180"/>
      <c r="BG15" s="61"/>
      <c r="BH15" s="62"/>
      <c r="BI15" s="103"/>
      <c r="BJ15" s="206"/>
      <c r="BK15" s="207"/>
      <c r="BL15" s="208"/>
      <c r="BN15" s="81"/>
      <c r="BO15" s="82"/>
      <c r="BP15" s="83"/>
      <c r="BQ15" s="178"/>
      <c r="BR15" s="179"/>
      <c r="BS15" s="180"/>
      <c r="BT15" s="2"/>
      <c r="BU15" s="81"/>
      <c r="BV15" s="82"/>
      <c r="BW15" s="83"/>
      <c r="BX15" s="178"/>
      <c r="BY15" s="179"/>
      <c r="BZ15" s="180"/>
      <c r="CA15" s="2"/>
      <c r="CB15" s="81"/>
      <c r="CC15" s="82"/>
      <c r="CD15" s="83"/>
      <c r="CE15" s="178"/>
      <c r="CF15" s="179"/>
      <c r="CG15" s="180"/>
      <c r="CH15" s="2"/>
      <c r="CI15" s="61"/>
      <c r="CJ15" s="62"/>
      <c r="CK15" s="103"/>
      <c r="CL15" s="206"/>
      <c r="CM15" s="207"/>
      <c r="CN15" s="208"/>
      <c r="CP15" s="81"/>
      <c r="CQ15" s="82"/>
      <c r="CR15" s="83"/>
      <c r="CS15" s="197"/>
      <c r="CT15" s="198"/>
      <c r="CU15" s="199"/>
      <c r="CV15" s="2"/>
      <c r="CW15" s="81"/>
      <c r="CX15" s="82"/>
      <c r="CY15" s="83"/>
      <c r="CZ15" s="197"/>
      <c r="DA15" s="198"/>
      <c r="DB15" s="199"/>
      <c r="DC15" s="2"/>
      <c r="DD15" s="81"/>
      <c r="DE15" s="82"/>
      <c r="DF15" s="83"/>
      <c r="DG15" s="197"/>
      <c r="DH15" s="198"/>
      <c r="DI15" s="199"/>
      <c r="DJ15" s="2"/>
      <c r="DK15" s="61"/>
      <c r="DL15" s="62"/>
      <c r="DM15" s="103"/>
      <c r="DN15" s="206"/>
      <c r="DO15" s="207"/>
      <c r="DP15" s="208"/>
      <c r="DT15" s="16"/>
      <c r="DU15" s="17"/>
      <c r="DV15" s="18"/>
      <c r="DX15" s="16"/>
      <c r="DY15" s="17"/>
      <c r="DZ15" s="18"/>
      <c r="EB15" s="16"/>
      <c r="EC15" s="17"/>
      <c r="ED15" s="18"/>
      <c r="EF15" s="16"/>
      <c r="EG15" s="17"/>
      <c r="EH15" s="18"/>
    </row>
    <row r="16" spans="1:138" ht="15" customHeight="1">
      <c r="A16" s="166"/>
      <c r="B16" s="167"/>
      <c r="C16" s="167"/>
      <c r="D16" s="168"/>
      <c r="F16" s="132" t="s">
        <v>43</v>
      </c>
      <c r="G16" s="133"/>
      <c r="H16" s="134"/>
      <c r="J16" s="38"/>
      <c r="K16" s="39"/>
      <c r="L16" s="40"/>
      <c r="M16" s="178"/>
      <c r="N16" s="179"/>
      <c r="O16" s="180"/>
      <c r="Q16" s="38"/>
      <c r="R16" s="39"/>
      <c r="S16" s="40"/>
      <c r="T16" s="178"/>
      <c r="U16" s="179"/>
      <c r="V16" s="180"/>
      <c r="X16" s="75">
        <v>34</v>
      </c>
      <c r="Y16" s="76"/>
      <c r="Z16" s="77"/>
      <c r="AA16" s="178"/>
      <c r="AB16" s="179"/>
      <c r="AC16" s="180"/>
      <c r="AE16" s="56">
        <f>J16+Q16+X16</f>
        <v>34</v>
      </c>
      <c r="AF16" s="57"/>
      <c r="AG16" s="58"/>
      <c r="AH16" s="187"/>
      <c r="AI16" s="188"/>
      <c r="AJ16" s="189"/>
      <c r="AL16" s="38"/>
      <c r="AM16" s="39"/>
      <c r="AN16" s="40"/>
      <c r="AO16" s="178"/>
      <c r="AP16" s="179"/>
      <c r="AQ16" s="180"/>
      <c r="AS16" s="38"/>
      <c r="AT16" s="39"/>
      <c r="AU16" s="40"/>
      <c r="AV16" s="178"/>
      <c r="AW16" s="179"/>
      <c r="AX16" s="180"/>
      <c r="AZ16" s="75"/>
      <c r="BA16" s="76"/>
      <c r="BB16" s="77"/>
      <c r="BC16" s="178"/>
      <c r="BD16" s="179"/>
      <c r="BE16" s="180"/>
      <c r="BG16" s="56">
        <f>AL16+AS16+AZ16</f>
        <v>0</v>
      </c>
      <c r="BH16" s="57"/>
      <c r="BI16" s="58"/>
      <c r="BJ16" s="206"/>
      <c r="BK16" s="207"/>
      <c r="BL16" s="208"/>
      <c r="BN16" s="75"/>
      <c r="BO16" s="76"/>
      <c r="BP16" s="77"/>
      <c r="BQ16" s="178"/>
      <c r="BR16" s="179"/>
      <c r="BS16" s="180"/>
      <c r="BT16" s="2"/>
      <c r="BU16" s="75"/>
      <c r="BV16" s="76"/>
      <c r="BW16" s="77"/>
      <c r="BX16" s="178"/>
      <c r="BY16" s="179"/>
      <c r="BZ16" s="180"/>
      <c r="CA16" s="2"/>
      <c r="CB16" s="75"/>
      <c r="CC16" s="76"/>
      <c r="CD16" s="77"/>
      <c r="CE16" s="178"/>
      <c r="CF16" s="179"/>
      <c r="CG16" s="180"/>
      <c r="CH16" s="2"/>
      <c r="CI16" s="56">
        <f>BN16+BU16+CB16</f>
        <v>0</v>
      </c>
      <c r="CJ16" s="57"/>
      <c r="CK16" s="58"/>
      <c r="CL16" s="206"/>
      <c r="CM16" s="207"/>
      <c r="CN16" s="208"/>
      <c r="CP16" s="75"/>
      <c r="CQ16" s="76"/>
      <c r="CR16" s="77"/>
      <c r="CS16" s="197"/>
      <c r="CT16" s="198"/>
      <c r="CU16" s="199"/>
      <c r="CV16" s="2"/>
      <c r="CW16" s="75"/>
      <c r="CX16" s="76"/>
      <c r="CY16" s="77"/>
      <c r="CZ16" s="197"/>
      <c r="DA16" s="198"/>
      <c r="DB16" s="199"/>
      <c r="DC16" s="2"/>
      <c r="DD16" s="75"/>
      <c r="DE16" s="76"/>
      <c r="DF16" s="77"/>
      <c r="DG16" s="197"/>
      <c r="DH16" s="198"/>
      <c r="DI16" s="199"/>
      <c r="DJ16" s="2"/>
      <c r="DK16" s="56">
        <f>CP16+CW16+DD16</f>
        <v>0</v>
      </c>
      <c r="DL16" s="57"/>
      <c r="DM16" s="58"/>
      <c r="DN16" s="206"/>
      <c r="DO16" s="207"/>
      <c r="DP16" s="208"/>
      <c r="DT16" s="19"/>
      <c r="DU16" s="20"/>
      <c r="DV16" s="21"/>
      <c r="DX16" s="19"/>
      <c r="DY16" s="20"/>
      <c r="DZ16" s="21"/>
      <c r="EB16" s="19"/>
      <c r="EC16" s="20"/>
      <c r="ED16" s="21"/>
      <c r="EF16" s="19"/>
      <c r="EG16" s="20"/>
      <c r="EH16" s="21"/>
    </row>
    <row r="17" spans="1:138" ht="15" customHeight="1">
      <c r="A17" s="169"/>
      <c r="B17" s="170"/>
      <c r="C17" s="170"/>
      <c r="D17" s="171"/>
      <c r="F17" s="135"/>
      <c r="G17" s="136"/>
      <c r="H17" s="137"/>
      <c r="J17" s="41"/>
      <c r="K17" s="42"/>
      <c r="L17" s="43"/>
      <c r="M17" s="181"/>
      <c r="N17" s="182"/>
      <c r="O17" s="183"/>
      <c r="Q17" s="41"/>
      <c r="R17" s="42"/>
      <c r="S17" s="43"/>
      <c r="T17" s="181"/>
      <c r="U17" s="182"/>
      <c r="V17" s="183"/>
      <c r="X17" s="78"/>
      <c r="Y17" s="79"/>
      <c r="Z17" s="80"/>
      <c r="AA17" s="181"/>
      <c r="AB17" s="182"/>
      <c r="AC17" s="183"/>
      <c r="AE17" s="59"/>
      <c r="AF17" s="60"/>
      <c r="AG17" s="102"/>
      <c r="AH17" s="190"/>
      <c r="AI17" s="191"/>
      <c r="AJ17" s="192"/>
      <c r="AL17" s="41"/>
      <c r="AM17" s="42"/>
      <c r="AN17" s="43"/>
      <c r="AO17" s="181"/>
      <c r="AP17" s="182"/>
      <c r="AQ17" s="183"/>
      <c r="AS17" s="41"/>
      <c r="AT17" s="42"/>
      <c r="AU17" s="43"/>
      <c r="AV17" s="181"/>
      <c r="AW17" s="182"/>
      <c r="AX17" s="183"/>
      <c r="AZ17" s="78"/>
      <c r="BA17" s="79"/>
      <c r="BB17" s="80"/>
      <c r="BC17" s="181"/>
      <c r="BD17" s="182"/>
      <c r="BE17" s="183"/>
      <c r="BG17" s="59"/>
      <c r="BH17" s="60"/>
      <c r="BI17" s="102"/>
      <c r="BJ17" s="209"/>
      <c r="BK17" s="210"/>
      <c r="BL17" s="211"/>
      <c r="BN17" s="78"/>
      <c r="BO17" s="79"/>
      <c r="BP17" s="80"/>
      <c r="BQ17" s="181"/>
      <c r="BR17" s="182"/>
      <c r="BS17" s="183"/>
      <c r="BT17" s="2"/>
      <c r="BU17" s="78"/>
      <c r="BV17" s="79"/>
      <c r="BW17" s="80"/>
      <c r="BX17" s="181"/>
      <c r="BY17" s="182"/>
      <c r="BZ17" s="183"/>
      <c r="CA17" s="2"/>
      <c r="CB17" s="78"/>
      <c r="CC17" s="79"/>
      <c r="CD17" s="80"/>
      <c r="CE17" s="181"/>
      <c r="CF17" s="182"/>
      <c r="CG17" s="183"/>
      <c r="CH17" s="2"/>
      <c r="CI17" s="59"/>
      <c r="CJ17" s="60"/>
      <c r="CK17" s="102"/>
      <c r="CL17" s="209"/>
      <c r="CM17" s="210"/>
      <c r="CN17" s="211"/>
      <c r="CP17" s="78"/>
      <c r="CQ17" s="79"/>
      <c r="CR17" s="80"/>
      <c r="CS17" s="200"/>
      <c r="CT17" s="201"/>
      <c r="CU17" s="202"/>
      <c r="CV17" s="2"/>
      <c r="CW17" s="78"/>
      <c r="CX17" s="79"/>
      <c r="CY17" s="80"/>
      <c r="CZ17" s="200"/>
      <c r="DA17" s="201"/>
      <c r="DB17" s="202"/>
      <c r="DC17" s="2"/>
      <c r="DD17" s="78"/>
      <c r="DE17" s="79"/>
      <c r="DF17" s="80"/>
      <c r="DG17" s="200"/>
      <c r="DH17" s="201"/>
      <c r="DI17" s="202"/>
      <c r="DJ17" s="2"/>
      <c r="DK17" s="59"/>
      <c r="DL17" s="60"/>
      <c r="DM17" s="102"/>
      <c r="DN17" s="209"/>
      <c r="DO17" s="210"/>
      <c r="DP17" s="211"/>
    </row>
    <row r="18" spans="1:138">
      <c r="F18" s="138"/>
      <c r="G18" s="139"/>
      <c r="H18" s="140"/>
      <c r="J18" s="44"/>
      <c r="K18" s="45"/>
      <c r="L18" s="46"/>
      <c r="Q18" s="44"/>
      <c r="R18" s="45"/>
      <c r="S18" s="46"/>
      <c r="X18" s="81"/>
      <c r="Y18" s="82"/>
      <c r="Z18" s="83"/>
      <c r="AA18" s="2"/>
      <c r="AB18" s="2"/>
      <c r="AC18" s="2"/>
      <c r="AE18" s="61"/>
      <c r="AF18" s="62"/>
      <c r="AG18" s="103"/>
      <c r="AH18" s="2"/>
      <c r="AI18" s="2"/>
      <c r="AJ18" s="2"/>
      <c r="AL18" s="44"/>
      <c r="AM18" s="45"/>
      <c r="AN18" s="46"/>
      <c r="AS18" s="44"/>
      <c r="AT18" s="45"/>
      <c r="AU18" s="46"/>
      <c r="AZ18" s="81"/>
      <c r="BA18" s="82"/>
      <c r="BB18" s="83"/>
      <c r="BC18" s="2"/>
      <c r="BD18" s="2"/>
      <c r="BE18" s="2"/>
      <c r="BG18" s="61"/>
      <c r="BH18" s="62"/>
      <c r="BI18" s="103"/>
      <c r="BJ18" s="2"/>
      <c r="BK18" s="2"/>
      <c r="BL18" s="2"/>
      <c r="BN18" s="81"/>
      <c r="BO18" s="82"/>
      <c r="BP18" s="83"/>
      <c r="BQ18" s="2"/>
      <c r="BR18" s="2"/>
      <c r="BS18" s="2"/>
      <c r="BT18" s="2"/>
      <c r="BU18" s="81"/>
      <c r="BV18" s="82"/>
      <c r="BW18" s="83"/>
      <c r="BX18" s="2"/>
      <c r="BY18" s="2"/>
      <c r="BZ18" s="2"/>
      <c r="CA18" s="2"/>
      <c r="CB18" s="81"/>
      <c r="CC18" s="82"/>
      <c r="CD18" s="83"/>
      <c r="CE18" s="2"/>
      <c r="CF18" s="2"/>
      <c r="CG18" s="2"/>
      <c r="CH18" s="2"/>
      <c r="CI18" s="61"/>
      <c r="CJ18" s="62"/>
      <c r="CK18" s="103"/>
      <c r="CL18" s="2"/>
      <c r="CM18" s="2"/>
      <c r="CN18" s="2"/>
      <c r="CP18" s="81"/>
      <c r="CQ18" s="82"/>
      <c r="CR18" s="83"/>
      <c r="CS18" s="2"/>
      <c r="CT18" s="2"/>
      <c r="CU18" s="2"/>
      <c r="CV18" s="2"/>
      <c r="CW18" s="81"/>
      <c r="CX18" s="82"/>
      <c r="CY18" s="83"/>
      <c r="CZ18" s="2"/>
      <c r="DA18" s="2"/>
      <c r="DB18" s="2"/>
      <c r="DC18" s="2"/>
      <c r="DD18" s="81"/>
      <c r="DE18" s="82"/>
      <c r="DF18" s="83"/>
      <c r="DG18" s="2"/>
      <c r="DH18" s="2"/>
      <c r="DI18" s="2"/>
      <c r="DJ18" s="2"/>
      <c r="DK18" s="61"/>
      <c r="DL18" s="62"/>
      <c r="DM18" s="103"/>
      <c r="DN18" s="2"/>
      <c r="DO18" s="2"/>
      <c r="DP18" s="2"/>
    </row>
    <row r="19" spans="1:138">
      <c r="F19" s="8"/>
      <c r="G19" s="8"/>
      <c r="H19" s="8"/>
      <c r="DT19" s="215" t="s">
        <v>55</v>
      </c>
      <c r="DU19" s="215"/>
      <c r="DV19" s="215"/>
      <c r="DW19" s="215"/>
      <c r="DX19" s="215"/>
      <c r="DY19" s="215"/>
      <c r="DZ19" s="215"/>
      <c r="EA19" s="215"/>
      <c r="EB19" s="215"/>
      <c r="EC19" s="215"/>
      <c r="ED19" s="215"/>
      <c r="EE19" s="215"/>
      <c r="EF19" s="215"/>
      <c r="EG19" s="215"/>
      <c r="EH19" s="215"/>
    </row>
    <row r="20" spans="1:138">
      <c r="F20" s="8"/>
      <c r="G20" s="8"/>
      <c r="H20" s="8"/>
      <c r="J20" s="104" t="s">
        <v>3</v>
      </c>
      <c r="K20" s="104"/>
      <c r="L20" s="104"/>
      <c r="M20" s="104" t="s">
        <v>25</v>
      </c>
      <c r="N20" s="104"/>
      <c r="O20" s="104"/>
      <c r="Q20" s="104" t="s">
        <v>0</v>
      </c>
      <c r="R20" s="104"/>
      <c r="S20" s="104"/>
      <c r="T20" s="104" t="s">
        <v>25</v>
      </c>
      <c r="U20" s="104"/>
      <c r="V20" s="104"/>
      <c r="X20" s="28" t="s">
        <v>1</v>
      </c>
      <c r="Y20" s="28"/>
      <c r="Z20" s="28"/>
      <c r="AA20" s="28" t="s">
        <v>25</v>
      </c>
      <c r="AB20" s="28"/>
      <c r="AC20" s="28"/>
      <c r="AE20" s="63" t="s">
        <v>5</v>
      </c>
      <c r="AF20" s="64"/>
      <c r="AG20" s="65"/>
      <c r="AH20" s="99" t="s">
        <v>27</v>
      </c>
      <c r="AI20" s="100"/>
      <c r="AJ20" s="101"/>
      <c r="AL20" s="104" t="s">
        <v>7</v>
      </c>
      <c r="AM20" s="104"/>
      <c r="AN20" s="104"/>
      <c r="AO20" s="104" t="s">
        <v>25</v>
      </c>
      <c r="AP20" s="104"/>
      <c r="AQ20" s="104"/>
      <c r="AS20" s="104" t="s">
        <v>8</v>
      </c>
      <c r="AT20" s="104"/>
      <c r="AU20" s="104"/>
      <c r="AV20" s="104" t="s">
        <v>25</v>
      </c>
      <c r="AW20" s="104"/>
      <c r="AX20" s="104"/>
      <c r="AZ20" s="28" t="s">
        <v>9</v>
      </c>
      <c r="BA20" s="28"/>
      <c r="BB20" s="28"/>
      <c r="BC20" s="28" t="s">
        <v>25</v>
      </c>
      <c r="BD20" s="28"/>
      <c r="BE20" s="28"/>
      <c r="BG20" s="63" t="s">
        <v>5</v>
      </c>
      <c r="BH20" s="64"/>
      <c r="BI20" s="65"/>
      <c r="BJ20" s="99" t="s">
        <v>27</v>
      </c>
      <c r="BK20" s="100"/>
      <c r="BL20" s="101"/>
      <c r="BN20" s="104" t="s">
        <v>11</v>
      </c>
      <c r="BO20" s="104"/>
      <c r="BP20" s="104"/>
      <c r="BQ20" s="104" t="s">
        <v>25</v>
      </c>
      <c r="BR20" s="104"/>
      <c r="BS20" s="104"/>
      <c r="BU20" s="104" t="s">
        <v>12</v>
      </c>
      <c r="BV20" s="104"/>
      <c r="BW20" s="104"/>
      <c r="BX20" s="104" t="s">
        <v>25</v>
      </c>
      <c r="BY20" s="104"/>
      <c r="BZ20" s="104"/>
      <c r="CB20" s="28" t="s">
        <v>13</v>
      </c>
      <c r="CC20" s="28"/>
      <c r="CD20" s="28"/>
      <c r="CE20" s="28" t="s">
        <v>25</v>
      </c>
      <c r="CF20" s="28"/>
      <c r="CG20" s="28"/>
      <c r="CI20" s="63" t="s">
        <v>5</v>
      </c>
      <c r="CJ20" s="64"/>
      <c r="CK20" s="65"/>
      <c r="CL20" s="99" t="s">
        <v>27</v>
      </c>
      <c r="CM20" s="100"/>
      <c r="CN20" s="101"/>
      <c r="CP20" s="104" t="s">
        <v>14</v>
      </c>
      <c r="CQ20" s="104"/>
      <c r="CR20" s="104"/>
      <c r="CS20" s="104" t="s">
        <v>25</v>
      </c>
      <c r="CT20" s="104"/>
      <c r="CU20" s="104"/>
      <c r="CW20" s="104" t="s">
        <v>15</v>
      </c>
      <c r="CX20" s="104"/>
      <c r="CY20" s="104"/>
      <c r="CZ20" s="104" t="s">
        <v>25</v>
      </c>
      <c r="DA20" s="104"/>
      <c r="DB20" s="104"/>
      <c r="DD20" s="28" t="s">
        <v>16</v>
      </c>
      <c r="DE20" s="28"/>
      <c r="DF20" s="28"/>
      <c r="DG20" s="28" t="s">
        <v>25</v>
      </c>
      <c r="DH20" s="28"/>
      <c r="DI20" s="28"/>
      <c r="DK20" s="63" t="s">
        <v>5</v>
      </c>
      <c r="DL20" s="64"/>
      <c r="DM20" s="65"/>
      <c r="DN20" s="99" t="s">
        <v>27</v>
      </c>
      <c r="DO20" s="100"/>
      <c r="DP20" s="101"/>
      <c r="DT20" s="105">
        <f>IF(AE28&gt;=AH21+1,25,"0")+IF(AE28&gt;AH25,25,"0")</f>
        <v>50</v>
      </c>
      <c r="DU20" s="106"/>
      <c r="DV20" s="107"/>
      <c r="DX20" s="105">
        <f>IF(BG28&gt;=BJ21+1,25,"0")+IF(BG28&gt;BJ25,25,"0")</f>
        <v>0</v>
      </c>
      <c r="DY20" s="106"/>
      <c r="DZ20" s="107"/>
      <c r="EB20" s="105">
        <f>IF(CI28&gt;=CL21+1,25,"0")+IF(CI28&gt;CL25,25,"0")</f>
        <v>0</v>
      </c>
      <c r="EC20" s="106"/>
      <c r="ED20" s="107"/>
      <c r="EF20" s="105">
        <f>IF(DK28&gt;=DN21+1,25,"0")+IF(DK28&gt;DN25,25,"0")</f>
        <v>0</v>
      </c>
      <c r="EG20" s="106"/>
      <c r="EH20" s="107"/>
    </row>
    <row r="21" spans="1:138" ht="15" customHeight="1">
      <c r="A21" s="163"/>
      <c r="B21" s="164"/>
      <c r="C21" s="164"/>
      <c r="D21" s="165"/>
      <c r="F21" s="132" t="s">
        <v>44</v>
      </c>
      <c r="G21" s="133"/>
      <c r="H21" s="134"/>
      <c r="J21" s="38"/>
      <c r="K21" s="39"/>
      <c r="L21" s="40"/>
      <c r="M21" s="104"/>
      <c r="N21" s="104"/>
      <c r="O21" s="104"/>
      <c r="Q21" s="38"/>
      <c r="R21" s="39"/>
      <c r="S21" s="40"/>
      <c r="T21" s="104"/>
      <c r="U21" s="104"/>
      <c r="V21" s="104"/>
      <c r="X21" s="75">
        <v>100</v>
      </c>
      <c r="Y21" s="76"/>
      <c r="Z21" s="77"/>
      <c r="AA21" s="28"/>
      <c r="AB21" s="28"/>
      <c r="AC21" s="28"/>
      <c r="AE21" s="56">
        <f>J21+Q21+X21</f>
        <v>100</v>
      </c>
      <c r="AF21" s="57"/>
      <c r="AG21" s="58"/>
      <c r="AH21" s="29">
        <v>23</v>
      </c>
      <c r="AI21" s="30"/>
      <c r="AJ21" s="31"/>
      <c r="AL21" s="38"/>
      <c r="AM21" s="39"/>
      <c r="AN21" s="40"/>
      <c r="AO21" s="104"/>
      <c r="AP21" s="104"/>
      <c r="AQ21" s="104"/>
      <c r="AS21" s="38"/>
      <c r="AT21" s="39"/>
      <c r="AU21" s="40"/>
      <c r="AV21" s="104"/>
      <c r="AW21" s="104"/>
      <c r="AX21" s="104"/>
      <c r="AZ21" s="75"/>
      <c r="BA21" s="76"/>
      <c r="BB21" s="77"/>
      <c r="BC21" s="28"/>
      <c r="BD21" s="28"/>
      <c r="BE21" s="28"/>
      <c r="BG21" s="56">
        <f>AL21+AS21+AZ21</f>
        <v>0</v>
      </c>
      <c r="BH21" s="57"/>
      <c r="BI21" s="58"/>
      <c r="BJ21" s="29"/>
      <c r="BK21" s="30"/>
      <c r="BL21" s="31"/>
      <c r="BN21" s="38"/>
      <c r="BO21" s="39"/>
      <c r="BP21" s="40"/>
      <c r="BQ21" s="104"/>
      <c r="BR21" s="104"/>
      <c r="BS21" s="104"/>
      <c r="BU21" s="38"/>
      <c r="BV21" s="39"/>
      <c r="BW21" s="40"/>
      <c r="BX21" s="104"/>
      <c r="BY21" s="104"/>
      <c r="BZ21" s="104"/>
      <c r="CB21" s="75"/>
      <c r="CC21" s="76"/>
      <c r="CD21" s="77"/>
      <c r="CE21" s="28"/>
      <c r="CF21" s="28"/>
      <c r="CG21" s="28"/>
      <c r="CI21" s="56">
        <f>BN21+BU21+CB21</f>
        <v>0</v>
      </c>
      <c r="CJ21" s="57"/>
      <c r="CK21" s="58"/>
      <c r="CL21" s="29"/>
      <c r="CM21" s="30"/>
      <c r="CN21" s="31"/>
      <c r="CP21" s="38"/>
      <c r="CQ21" s="39"/>
      <c r="CR21" s="40"/>
      <c r="CS21" s="104"/>
      <c r="CT21" s="104"/>
      <c r="CU21" s="104"/>
      <c r="CW21" s="38"/>
      <c r="CX21" s="39"/>
      <c r="CY21" s="40"/>
      <c r="CZ21" s="104"/>
      <c r="DA21" s="104"/>
      <c r="DB21" s="104"/>
      <c r="DD21" s="75"/>
      <c r="DE21" s="76"/>
      <c r="DF21" s="77"/>
      <c r="DG21" s="28"/>
      <c r="DH21" s="28"/>
      <c r="DI21" s="28"/>
      <c r="DK21" s="56">
        <f>CP21+CW21+DD21</f>
        <v>0</v>
      </c>
      <c r="DL21" s="57"/>
      <c r="DM21" s="58"/>
      <c r="DN21" s="29"/>
      <c r="DO21" s="30"/>
      <c r="DP21" s="31"/>
      <c r="DT21" s="108"/>
      <c r="DU21" s="109"/>
      <c r="DV21" s="110"/>
      <c r="DX21" s="108"/>
      <c r="DY21" s="109"/>
      <c r="DZ21" s="110"/>
      <c r="EB21" s="108"/>
      <c r="EC21" s="109"/>
      <c r="ED21" s="110"/>
      <c r="EF21" s="108"/>
      <c r="EG21" s="109"/>
      <c r="EH21" s="110"/>
    </row>
    <row r="22" spans="1:138" ht="15" customHeight="1">
      <c r="A22" s="166"/>
      <c r="B22" s="167"/>
      <c r="C22" s="167"/>
      <c r="D22" s="168"/>
      <c r="F22" s="135"/>
      <c r="G22" s="136"/>
      <c r="H22" s="137"/>
      <c r="J22" s="41"/>
      <c r="K22" s="42"/>
      <c r="L22" s="43"/>
      <c r="M22" s="66">
        <f>IF(ISERROR(J24/J21),0,J21/J24)</f>
        <v>0</v>
      </c>
      <c r="N22" s="67"/>
      <c r="O22" s="68"/>
      <c r="Q22" s="41"/>
      <c r="R22" s="42"/>
      <c r="S22" s="43"/>
      <c r="T22" s="66">
        <f>IF(ISERROR(Q24/Q21),0,Q21/Q24)</f>
        <v>0</v>
      </c>
      <c r="U22" s="67"/>
      <c r="V22" s="68"/>
      <c r="X22" s="78"/>
      <c r="Y22" s="79"/>
      <c r="Z22" s="80"/>
      <c r="AA22" s="66">
        <f>IF(ISERROR(X24/X21),0,X21/X24)</f>
        <v>100</v>
      </c>
      <c r="AB22" s="67"/>
      <c r="AC22" s="68"/>
      <c r="AE22" s="59"/>
      <c r="AF22" s="60"/>
      <c r="AG22" s="102"/>
      <c r="AH22" s="32"/>
      <c r="AI22" s="33"/>
      <c r="AJ22" s="34"/>
      <c r="AL22" s="41"/>
      <c r="AM22" s="42"/>
      <c r="AN22" s="43"/>
      <c r="AO22" s="66">
        <f>IF(ISERROR(AL24/AL21),0,AL21/AL24)</f>
        <v>0</v>
      </c>
      <c r="AP22" s="67"/>
      <c r="AQ22" s="68"/>
      <c r="AS22" s="41"/>
      <c r="AT22" s="42"/>
      <c r="AU22" s="43"/>
      <c r="AV22" s="66">
        <f>IF(ISERROR(AS24/AS21),0,AS21/AS24)</f>
        <v>0</v>
      </c>
      <c r="AW22" s="67"/>
      <c r="AX22" s="68"/>
      <c r="AZ22" s="78"/>
      <c r="BA22" s="79"/>
      <c r="BB22" s="80"/>
      <c r="BC22" s="66">
        <f>IF(ISERROR(AZ24/AZ21),0,AZ21/AZ24)</f>
        <v>0</v>
      </c>
      <c r="BD22" s="67"/>
      <c r="BE22" s="68"/>
      <c r="BG22" s="59"/>
      <c r="BH22" s="60"/>
      <c r="BI22" s="102"/>
      <c r="BJ22" s="32"/>
      <c r="BK22" s="33"/>
      <c r="BL22" s="34"/>
      <c r="BN22" s="41"/>
      <c r="BO22" s="42"/>
      <c r="BP22" s="43"/>
      <c r="BQ22" s="66">
        <f>IF(ISERROR(BN24/BN21),0,BN21/BN24)</f>
        <v>0</v>
      </c>
      <c r="BR22" s="67"/>
      <c r="BS22" s="68"/>
      <c r="BU22" s="41"/>
      <c r="BV22" s="42"/>
      <c r="BW22" s="43"/>
      <c r="BX22" s="66">
        <f>IF(ISERROR(BU24/BU21),0,BU21/BU24)</f>
        <v>0</v>
      </c>
      <c r="BY22" s="67"/>
      <c r="BZ22" s="68"/>
      <c r="CB22" s="78"/>
      <c r="CC22" s="79"/>
      <c r="CD22" s="80"/>
      <c r="CE22" s="66">
        <f>IF(ISERROR(CB24/CB21),0,CB21/CB24)</f>
        <v>0</v>
      </c>
      <c r="CF22" s="67"/>
      <c r="CG22" s="68"/>
      <c r="CI22" s="59"/>
      <c r="CJ22" s="60"/>
      <c r="CK22" s="102"/>
      <c r="CL22" s="32"/>
      <c r="CM22" s="33"/>
      <c r="CN22" s="34"/>
      <c r="CP22" s="41"/>
      <c r="CQ22" s="42"/>
      <c r="CR22" s="43"/>
      <c r="CS22" s="66">
        <f>IF(ISERROR(CP24/CP21),0,CP21/CP24)</f>
        <v>0</v>
      </c>
      <c r="CT22" s="67"/>
      <c r="CU22" s="68"/>
      <c r="CW22" s="41"/>
      <c r="CX22" s="42"/>
      <c r="CY22" s="43"/>
      <c r="CZ22" s="66">
        <f>IF(ISERROR(CW24/CW21),0,CW21/CW24)</f>
        <v>0</v>
      </c>
      <c r="DA22" s="67"/>
      <c r="DB22" s="68"/>
      <c r="DD22" s="78"/>
      <c r="DE22" s="79"/>
      <c r="DF22" s="80"/>
      <c r="DG22" s="66">
        <f>IF(ISERROR(DD24/DD21),0,DD21/DD24)</f>
        <v>0</v>
      </c>
      <c r="DH22" s="67"/>
      <c r="DI22" s="68"/>
      <c r="DK22" s="59"/>
      <c r="DL22" s="60"/>
      <c r="DM22" s="102"/>
      <c r="DN22" s="32"/>
      <c r="DO22" s="33"/>
      <c r="DP22" s="34"/>
      <c r="DT22" s="108"/>
      <c r="DU22" s="109"/>
      <c r="DV22" s="110"/>
      <c r="DX22" s="108"/>
      <c r="DY22" s="109"/>
      <c r="DZ22" s="110"/>
      <c r="EB22" s="108"/>
      <c r="EC22" s="109"/>
      <c r="ED22" s="110"/>
      <c r="EF22" s="108"/>
      <c r="EG22" s="109"/>
      <c r="EH22" s="110"/>
    </row>
    <row r="23" spans="1:138" ht="15" customHeight="1">
      <c r="A23" s="166"/>
      <c r="B23" s="167"/>
      <c r="C23" s="167"/>
      <c r="D23" s="168"/>
      <c r="F23" s="138"/>
      <c r="G23" s="139"/>
      <c r="H23" s="140"/>
      <c r="J23" s="44"/>
      <c r="K23" s="45"/>
      <c r="L23" s="46"/>
      <c r="M23" s="69"/>
      <c r="N23" s="70"/>
      <c r="O23" s="71"/>
      <c r="Q23" s="44"/>
      <c r="R23" s="45"/>
      <c r="S23" s="46"/>
      <c r="T23" s="69"/>
      <c r="U23" s="70"/>
      <c r="V23" s="71"/>
      <c r="X23" s="81"/>
      <c r="Y23" s="82"/>
      <c r="Z23" s="83"/>
      <c r="AA23" s="69"/>
      <c r="AB23" s="70"/>
      <c r="AC23" s="71"/>
      <c r="AE23" s="61"/>
      <c r="AF23" s="62"/>
      <c r="AG23" s="103"/>
      <c r="AH23" s="35"/>
      <c r="AI23" s="36"/>
      <c r="AJ23" s="37"/>
      <c r="AL23" s="44"/>
      <c r="AM23" s="45"/>
      <c r="AN23" s="46"/>
      <c r="AO23" s="69"/>
      <c r="AP23" s="70"/>
      <c r="AQ23" s="71"/>
      <c r="AS23" s="44"/>
      <c r="AT23" s="45"/>
      <c r="AU23" s="46"/>
      <c r="AV23" s="69"/>
      <c r="AW23" s="70"/>
      <c r="AX23" s="71"/>
      <c r="AZ23" s="81"/>
      <c r="BA23" s="82"/>
      <c r="BB23" s="83"/>
      <c r="BC23" s="69"/>
      <c r="BD23" s="70"/>
      <c r="BE23" s="71"/>
      <c r="BG23" s="61"/>
      <c r="BH23" s="62"/>
      <c r="BI23" s="103"/>
      <c r="BJ23" s="35"/>
      <c r="BK23" s="36"/>
      <c r="BL23" s="37"/>
      <c r="BN23" s="44"/>
      <c r="BO23" s="45"/>
      <c r="BP23" s="46"/>
      <c r="BQ23" s="69"/>
      <c r="BR23" s="70"/>
      <c r="BS23" s="71"/>
      <c r="BU23" s="44"/>
      <c r="BV23" s="45"/>
      <c r="BW23" s="46"/>
      <c r="BX23" s="69"/>
      <c r="BY23" s="70"/>
      <c r="BZ23" s="71"/>
      <c r="CB23" s="81"/>
      <c r="CC23" s="82"/>
      <c r="CD23" s="83"/>
      <c r="CE23" s="69"/>
      <c r="CF23" s="70"/>
      <c r="CG23" s="71"/>
      <c r="CI23" s="61"/>
      <c r="CJ23" s="62"/>
      <c r="CK23" s="103"/>
      <c r="CL23" s="35"/>
      <c r="CM23" s="36"/>
      <c r="CN23" s="37"/>
      <c r="CP23" s="44"/>
      <c r="CQ23" s="45"/>
      <c r="CR23" s="46"/>
      <c r="CS23" s="69"/>
      <c r="CT23" s="70"/>
      <c r="CU23" s="71"/>
      <c r="CW23" s="44"/>
      <c r="CX23" s="45"/>
      <c r="CY23" s="46"/>
      <c r="CZ23" s="69"/>
      <c r="DA23" s="70"/>
      <c r="DB23" s="71"/>
      <c r="DD23" s="81"/>
      <c r="DE23" s="82"/>
      <c r="DF23" s="83"/>
      <c r="DG23" s="69"/>
      <c r="DH23" s="70"/>
      <c r="DI23" s="71"/>
      <c r="DK23" s="61"/>
      <c r="DL23" s="62"/>
      <c r="DM23" s="103"/>
      <c r="DN23" s="35"/>
      <c r="DO23" s="36"/>
      <c r="DP23" s="37"/>
      <c r="DT23" s="108"/>
      <c r="DU23" s="109"/>
      <c r="DV23" s="110"/>
      <c r="DX23" s="108"/>
      <c r="DY23" s="109"/>
      <c r="DZ23" s="110"/>
      <c r="EB23" s="108"/>
      <c r="EC23" s="109"/>
      <c r="ED23" s="110"/>
      <c r="EF23" s="108"/>
      <c r="EG23" s="109"/>
      <c r="EH23" s="110"/>
    </row>
    <row r="24" spans="1:138" ht="15" customHeight="1">
      <c r="A24" s="166"/>
      <c r="B24" s="167"/>
      <c r="C24" s="167"/>
      <c r="D24" s="168"/>
      <c r="F24" s="132" t="s">
        <v>45</v>
      </c>
      <c r="G24" s="133"/>
      <c r="H24" s="134"/>
      <c r="J24" s="38"/>
      <c r="K24" s="39"/>
      <c r="L24" s="40"/>
      <c r="M24" s="69"/>
      <c r="N24" s="70"/>
      <c r="O24" s="71"/>
      <c r="Q24" s="38"/>
      <c r="R24" s="39"/>
      <c r="S24" s="40"/>
      <c r="T24" s="69"/>
      <c r="U24" s="70"/>
      <c r="V24" s="71"/>
      <c r="X24" s="75">
        <v>1</v>
      </c>
      <c r="Y24" s="76"/>
      <c r="Z24" s="77"/>
      <c r="AA24" s="69"/>
      <c r="AB24" s="70"/>
      <c r="AC24" s="71"/>
      <c r="AE24" s="56">
        <f>J24+Q24+X24</f>
        <v>1</v>
      </c>
      <c r="AF24" s="57"/>
      <c r="AG24" s="58"/>
      <c r="AH24" s="63" t="s">
        <v>28</v>
      </c>
      <c r="AI24" s="64"/>
      <c r="AJ24" s="65"/>
      <c r="AL24" s="38"/>
      <c r="AM24" s="39"/>
      <c r="AN24" s="40"/>
      <c r="AO24" s="69"/>
      <c r="AP24" s="70"/>
      <c r="AQ24" s="71"/>
      <c r="AS24" s="38"/>
      <c r="AT24" s="39"/>
      <c r="AU24" s="40"/>
      <c r="AV24" s="69"/>
      <c r="AW24" s="70"/>
      <c r="AX24" s="71"/>
      <c r="AZ24" s="75"/>
      <c r="BA24" s="76"/>
      <c r="BB24" s="77"/>
      <c r="BC24" s="69"/>
      <c r="BD24" s="70"/>
      <c r="BE24" s="71"/>
      <c r="BG24" s="56">
        <f>AL24+AS24+AZ24</f>
        <v>0</v>
      </c>
      <c r="BH24" s="57"/>
      <c r="BI24" s="58"/>
      <c r="BJ24" s="63" t="s">
        <v>28</v>
      </c>
      <c r="BK24" s="64"/>
      <c r="BL24" s="65"/>
      <c r="BN24" s="38"/>
      <c r="BO24" s="39"/>
      <c r="BP24" s="40"/>
      <c r="BQ24" s="69"/>
      <c r="BR24" s="70"/>
      <c r="BS24" s="71"/>
      <c r="BU24" s="38"/>
      <c r="BV24" s="39"/>
      <c r="BW24" s="40"/>
      <c r="BX24" s="69"/>
      <c r="BY24" s="70"/>
      <c r="BZ24" s="71"/>
      <c r="CB24" s="75"/>
      <c r="CC24" s="76"/>
      <c r="CD24" s="77"/>
      <c r="CE24" s="69"/>
      <c r="CF24" s="70"/>
      <c r="CG24" s="71"/>
      <c r="CI24" s="56">
        <f>BN24+BU24+CB24</f>
        <v>0</v>
      </c>
      <c r="CJ24" s="57"/>
      <c r="CK24" s="58"/>
      <c r="CL24" s="63" t="s">
        <v>28</v>
      </c>
      <c r="CM24" s="64"/>
      <c r="CN24" s="65"/>
      <c r="CP24" s="38"/>
      <c r="CQ24" s="39"/>
      <c r="CR24" s="40"/>
      <c r="CS24" s="69"/>
      <c r="CT24" s="70"/>
      <c r="CU24" s="71"/>
      <c r="CW24" s="38"/>
      <c r="CX24" s="39"/>
      <c r="CY24" s="40"/>
      <c r="CZ24" s="69"/>
      <c r="DA24" s="70"/>
      <c r="DB24" s="71"/>
      <c r="DD24" s="75"/>
      <c r="DE24" s="76"/>
      <c r="DF24" s="77"/>
      <c r="DG24" s="69"/>
      <c r="DH24" s="70"/>
      <c r="DI24" s="71"/>
      <c r="DK24" s="56">
        <f>CP24+CW24+DD24</f>
        <v>0</v>
      </c>
      <c r="DL24" s="57"/>
      <c r="DM24" s="58"/>
      <c r="DN24" s="63" t="s">
        <v>28</v>
      </c>
      <c r="DO24" s="64"/>
      <c r="DP24" s="65"/>
      <c r="DT24" s="111"/>
      <c r="DU24" s="112"/>
      <c r="DV24" s="113"/>
      <c r="DX24" s="111"/>
      <c r="DY24" s="112"/>
      <c r="DZ24" s="113"/>
      <c r="EB24" s="111"/>
      <c r="EC24" s="112"/>
      <c r="ED24" s="113"/>
      <c r="EF24" s="111"/>
      <c r="EG24" s="112"/>
      <c r="EH24" s="113"/>
    </row>
    <row r="25" spans="1:138" ht="15" customHeight="1">
      <c r="A25" s="169"/>
      <c r="B25" s="170"/>
      <c r="C25" s="170"/>
      <c r="D25" s="171"/>
      <c r="F25" s="135"/>
      <c r="G25" s="136"/>
      <c r="H25" s="137"/>
      <c r="J25" s="41"/>
      <c r="K25" s="42"/>
      <c r="L25" s="43"/>
      <c r="M25" s="72"/>
      <c r="N25" s="73"/>
      <c r="O25" s="74"/>
      <c r="Q25" s="41"/>
      <c r="R25" s="42"/>
      <c r="S25" s="43"/>
      <c r="T25" s="72"/>
      <c r="U25" s="73"/>
      <c r="V25" s="74"/>
      <c r="X25" s="78"/>
      <c r="Y25" s="79"/>
      <c r="Z25" s="80"/>
      <c r="AA25" s="72"/>
      <c r="AB25" s="73"/>
      <c r="AC25" s="74"/>
      <c r="AE25" s="59"/>
      <c r="AF25" s="60"/>
      <c r="AG25" s="60"/>
      <c r="AH25" s="90">
        <v>23</v>
      </c>
      <c r="AI25" s="91"/>
      <c r="AJ25" s="92"/>
      <c r="AL25" s="41"/>
      <c r="AM25" s="42"/>
      <c r="AN25" s="43"/>
      <c r="AO25" s="72"/>
      <c r="AP25" s="73"/>
      <c r="AQ25" s="74"/>
      <c r="AS25" s="41"/>
      <c r="AT25" s="42"/>
      <c r="AU25" s="43"/>
      <c r="AV25" s="72"/>
      <c r="AW25" s="73"/>
      <c r="AX25" s="74"/>
      <c r="AZ25" s="78"/>
      <c r="BA25" s="79"/>
      <c r="BB25" s="80"/>
      <c r="BC25" s="72"/>
      <c r="BD25" s="73"/>
      <c r="BE25" s="74"/>
      <c r="BG25" s="59"/>
      <c r="BH25" s="60"/>
      <c r="BI25" s="60"/>
      <c r="BJ25" s="90"/>
      <c r="BK25" s="91"/>
      <c r="BL25" s="92"/>
      <c r="BN25" s="41"/>
      <c r="BO25" s="42"/>
      <c r="BP25" s="43"/>
      <c r="BQ25" s="72"/>
      <c r="BR25" s="73"/>
      <c r="BS25" s="74"/>
      <c r="BU25" s="41"/>
      <c r="BV25" s="42"/>
      <c r="BW25" s="43"/>
      <c r="BX25" s="72"/>
      <c r="BY25" s="73"/>
      <c r="BZ25" s="74"/>
      <c r="CB25" s="78"/>
      <c r="CC25" s="79"/>
      <c r="CD25" s="80"/>
      <c r="CE25" s="72"/>
      <c r="CF25" s="73"/>
      <c r="CG25" s="74"/>
      <c r="CI25" s="59"/>
      <c r="CJ25" s="60"/>
      <c r="CK25" s="60"/>
      <c r="CL25" s="90"/>
      <c r="CM25" s="91"/>
      <c r="CN25" s="92"/>
      <c r="CP25" s="41"/>
      <c r="CQ25" s="42"/>
      <c r="CR25" s="43"/>
      <c r="CS25" s="72"/>
      <c r="CT25" s="73"/>
      <c r="CU25" s="74"/>
      <c r="CW25" s="41"/>
      <c r="CX25" s="42"/>
      <c r="CY25" s="43"/>
      <c r="CZ25" s="72"/>
      <c r="DA25" s="73"/>
      <c r="DB25" s="74"/>
      <c r="DD25" s="78"/>
      <c r="DE25" s="79"/>
      <c r="DF25" s="80"/>
      <c r="DG25" s="72"/>
      <c r="DH25" s="73"/>
      <c r="DI25" s="74"/>
      <c r="DK25" s="59"/>
      <c r="DL25" s="60"/>
      <c r="DM25" s="60"/>
      <c r="DN25" s="90"/>
      <c r="DO25" s="91"/>
      <c r="DP25" s="92"/>
    </row>
    <row r="26" spans="1:138" ht="15" customHeight="1">
      <c r="F26" s="138"/>
      <c r="G26" s="139"/>
      <c r="H26" s="140"/>
      <c r="J26" s="44"/>
      <c r="K26" s="45"/>
      <c r="L26" s="46"/>
      <c r="Q26" s="44"/>
      <c r="R26" s="45"/>
      <c r="S26" s="46"/>
      <c r="X26" s="81"/>
      <c r="Y26" s="82"/>
      <c r="Z26" s="83"/>
      <c r="AA26" s="2"/>
      <c r="AB26" s="2"/>
      <c r="AC26" s="2"/>
      <c r="AE26" s="61"/>
      <c r="AF26" s="62"/>
      <c r="AG26" s="62"/>
      <c r="AH26" s="93"/>
      <c r="AI26" s="94"/>
      <c r="AJ26" s="95"/>
      <c r="AL26" s="44"/>
      <c r="AM26" s="45"/>
      <c r="AN26" s="46"/>
      <c r="AS26" s="44"/>
      <c r="AT26" s="45"/>
      <c r="AU26" s="46"/>
      <c r="AZ26" s="81"/>
      <c r="BA26" s="82"/>
      <c r="BB26" s="83"/>
      <c r="BC26" s="2"/>
      <c r="BD26" s="2"/>
      <c r="BE26" s="2"/>
      <c r="BG26" s="61"/>
      <c r="BH26" s="62"/>
      <c r="BI26" s="62"/>
      <c r="BJ26" s="93"/>
      <c r="BK26" s="94"/>
      <c r="BL26" s="95"/>
      <c r="BN26" s="44"/>
      <c r="BO26" s="45"/>
      <c r="BP26" s="46"/>
      <c r="BU26" s="44"/>
      <c r="BV26" s="45"/>
      <c r="BW26" s="46"/>
      <c r="CB26" s="81"/>
      <c r="CC26" s="82"/>
      <c r="CD26" s="83"/>
      <c r="CE26" s="2"/>
      <c r="CF26" s="2"/>
      <c r="CG26" s="2"/>
      <c r="CI26" s="61"/>
      <c r="CJ26" s="62"/>
      <c r="CK26" s="62"/>
      <c r="CL26" s="93"/>
      <c r="CM26" s="94"/>
      <c r="CN26" s="95"/>
      <c r="CP26" s="44"/>
      <c r="CQ26" s="45"/>
      <c r="CR26" s="46"/>
      <c r="CW26" s="44"/>
      <c r="CX26" s="45"/>
      <c r="CY26" s="46"/>
      <c r="DD26" s="81"/>
      <c r="DE26" s="82"/>
      <c r="DF26" s="83"/>
      <c r="DG26" s="2"/>
      <c r="DH26" s="2"/>
      <c r="DI26" s="2"/>
      <c r="DK26" s="61"/>
      <c r="DL26" s="62"/>
      <c r="DM26" s="62"/>
      <c r="DN26" s="93"/>
      <c r="DO26" s="94"/>
      <c r="DP26" s="95"/>
    </row>
    <row r="27" spans="1:138" ht="15" customHeight="1">
      <c r="AE27" s="63" t="s">
        <v>26</v>
      </c>
      <c r="AF27" s="64"/>
      <c r="AG27" s="65"/>
      <c r="AH27" s="96"/>
      <c r="AI27" s="97"/>
      <c r="AJ27" s="98"/>
      <c r="BG27" s="63" t="s">
        <v>26</v>
      </c>
      <c r="BH27" s="64"/>
      <c r="BI27" s="65"/>
      <c r="BJ27" s="96"/>
      <c r="BK27" s="97"/>
      <c r="BL27" s="98"/>
      <c r="CI27" s="63" t="s">
        <v>26</v>
      </c>
      <c r="CJ27" s="64"/>
      <c r="CK27" s="65"/>
      <c r="CL27" s="96"/>
      <c r="CM27" s="97"/>
      <c r="CN27" s="98"/>
      <c r="DK27" s="63" t="s">
        <v>26</v>
      </c>
      <c r="DL27" s="64"/>
      <c r="DM27" s="65"/>
      <c r="DN27" s="96"/>
      <c r="DO27" s="97"/>
      <c r="DP27" s="98"/>
    </row>
    <row r="28" spans="1:138" ht="20" customHeight="1">
      <c r="AE28" s="84">
        <f>IF(ISERROR(AE21/AE24),0,(AE21/AE24))</f>
        <v>100</v>
      </c>
      <c r="AF28" s="85"/>
      <c r="AG28" s="85"/>
      <c r="AH28" s="85"/>
      <c r="AI28" s="85"/>
      <c r="AJ28" s="86"/>
      <c r="BG28" s="84">
        <f>IF(ISERROR(BG21/BG24),0,(BG21/BG24))</f>
        <v>0</v>
      </c>
      <c r="BH28" s="85"/>
      <c r="BI28" s="85"/>
      <c r="BJ28" s="85"/>
      <c r="BK28" s="85"/>
      <c r="BL28" s="86"/>
      <c r="CI28" s="84">
        <f>IF(ISERROR(CI21/CI24),0,(CI21/CI24))</f>
        <v>0</v>
      </c>
      <c r="CJ28" s="85"/>
      <c r="CK28" s="85"/>
      <c r="CL28" s="85"/>
      <c r="CM28" s="85"/>
      <c r="CN28" s="86"/>
      <c r="DK28" s="84">
        <f>IF(ISERROR(DK21/DK24),0,(DK21/DK24))</f>
        <v>0</v>
      </c>
      <c r="DL28" s="85"/>
      <c r="DM28" s="85"/>
      <c r="DN28" s="85"/>
      <c r="DO28" s="85"/>
      <c r="DP28" s="86"/>
    </row>
    <row r="29" spans="1:138" ht="20" customHeight="1">
      <c r="AE29" s="87"/>
      <c r="AF29" s="88"/>
      <c r="AG29" s="88"/>
      <c r="AH29" s="88"/>
      <c r="AI29" s="88"/>
      <c r="AJ29" s="89"/>
      <c r="BG29" s="87"/>
      <c r="BH29" s="88"/>
      <c r="BI29" s="88"/>
      <c r="BJ29" s="88"/>
      <c r="BK29" s="88"/>
      <c r="BL29" s="89"/>
      <c r="CI29" s="87"/>
      <c r="CJ29" s="88"/>
      <c r="CK29" s="88"/>
      <c r="CL29" s="88"/>
      <c r="CM29" s="88"/>
      <c r="CN29" s="89"/>
      <c r="DK29" s="87"/>
      <c r="DL29" s="88"/>
      <c r="DM29" s="88"/>
      <c r="DN29" s="88"/>
      <c r="DO29" s="88"/>
      <c r="DP29" s="89"/>
    </row>
    <row r="30" spans="1:138" ht="20" customHeight="1">
      <c r="AH30" s="6"/>
      <c r="AI30" s="6"/>
      <c r="AJ30" s="6"/>
      <c r="BJ30" s="6"/>
      <c r="BK30" s="6"/>
      <c r="BL30" s="6"/>
      <c r="CL30" s="6"/>
      <c r="CM30" s="6"/>
      <c r="CN30" s="6"/>
      <c r="DN30" s="6"/>
      <c r="DO30" s="6"/>
      <c r="DP30" s="6"/>
      <c r="DT30" s="215" t="s">
        <v>49</v>
      </c>
      <c r="DU30" s="215"/>
      <c r="DV30" s="215"/>
      <c r="DW30" s="215"/>
      <c r="DX30" s="215"/>
      <c r="DY30" s="215"/>
      <c r="DZ30" s="215"/>
      <c r="EA30" s="215"/>
      <c r="EB30" s="215"/>
      <c r="EC30" s="215"/>
      <c r="ED30" s="215"/>
      <c r="EE30" s="215"/>
      <c r="EF30" s="215"/>
      <c r="EG30" s="215"/>
      <c r="EH30" s="215"/>
    </row>
    <row r="31" spans="1:138" ht="15" customHeight="1">
      <c r="J31" s="104" t="s">
        <v>3</v>
      </c>
      <c r="K31" s="104"/>
      <c r="L31" s="104"/>
      <c r="M31" s="104" t="s">
        <v>33</v>
      </c>
      <c r="N31" s="104"/>
      <c r="O31" s="104"/>
      <c r="Q31" s="104" t="s">
        <v>29</v>
      </c>
      <c r="R31" s="104"/>
      <c r="S31" s="104"/>
      <c r="T31" s="104" t="s">
        <v>33</v>
      </c>
      <c r="U31" s="104"/>
      <c r="V31" s="104"/>
      <c r="X31" s="104" t="s">
        <v>1</v>
      </c>
      <c r="Y31" s="104"/>
      <c r="Z31" s="104"/>
      <c r="AA31" s="104" t="s">
        <v>33</v>
      </c>
      <c r="AB31" s="104"/>
      <c r="AC31" s="104"/>
      <c r="AE31" s="63" t="s">
        <v>5</v>
      </c>
      <c r="AF31" s="64"/>
      <c r="AG31" s="65"/>
      <c r="AH31" s="63" t="s">
        <v>31</v>
      </c>
      <c r="AI31" s="64"/>
      <c r="AJ31" s="65"/>
      <c r="AL31" s="104" t="s">
        <v>7</v>
      </c>
      <c r="AM31" s="104"/>
      <c r="AN31" s="104"/>
      <c r="AO31" s="104" t="s">
        <v>33</v>
      </c>
      <c r="AP31" s="104"/>
      <c r="AQ31" s="104"/>
      <c r="AS31" s="104" t="s">
        <v>30</v>
      </c>
      <c r="AT31" s="104"/>
      <c r="AU31" s="104"/>
      <c r="AV31" s="104" t="s">
        <v>33</v>
      </c>
      <c r="AW31" s="104"/>
      <c r="AX31" s="104"/>
      <c r="AZ31" s="104" t="s">
        <v>9</v>
      </c>
      <c r="BA31" s="104"/>
      <c r="BB31" s="104"/>
      <c r="BC31" s="104" t="s">
        <v>33</v>
      </c>
      <c r="BD31" s="104"/>
      <c r="BE31" s="104"/>
      <c r="BG31" s="63" t="s">
        <v>36</v>
      </c>
      <c r="BH31" s="64"/>
      <c r="BI31" s="65"/>
      <c r="BJ31" s="63" t="s">
        <v>31</v>
      </c>
      <c r="BK31" s="64"/>
      <c r="BL31" s="65"/>
      <c r="BN31" s="104" t="s">
        <v>11</v>
      </c>
      <c r="BO31" s="104"/>
      <c r="BP31" s="104"/>
      <c r="BQ31" s="104" t="s">
        <v>33</v>
      </c>
      <c r="BR31" s="104"/>
      <c r="BS31" s="104"/>
      <c r="BU31" s="104" t="s">
        <v>12</v>
      </c>
      <c r="BV31" s="104"/>
      <c r="BW31" s="104"/>
      <c r="BX31" s="104" t="s">
        <v>33</v>
      </c>
      <c r="BY31" s="104"/>
      <c r="BZ31" s="104"/>
      <c r="CB31" s="104" t="s">
        <v>13</v>
      </c>
      <c r="CC31" s="104"/>
      <c r="CD31" s="104"/>
      <c r="CE31" s="104" t="s">
        <v>33</v>
      </c>
      <c r="CF31" s="104"/>
      <c r="CG31" s="104"/>
      <c r="CI31" s="63" t="s">
        <v>5</v>
      </c>
      <c r="CJ31" s="64"/>
      <c r="CK31" s="65"/>
      <c r="CL31" s="63" t="s">
        <v>31</v>
      </c>
      <c r="CM31" s="64"/>
      <c r="CN31" s="65"/>
      <c r="CP31" s="104" t="s">
        <v>14</v>
      </c>
      <c r="CQ31" s="104"/>
      <c r="CR31" s="104"/>
      <c r="CS31" s="104" t="s">
        <v>33</v>
      </c>
      <c r="CT31" s="104"/>
      <c r="CU31" s="104"/>
      <c r="CW31" s="104" t="s">
        <v>15</v>
      </c>
      <c r="CX31" s="104"/>
      <c r="CY31" s="104"/>
      <c r="CZ31" s="104" t="s">
        <v>33</v>
      </c>
      <c r="DA31" s="104"/>
      <c r="DB31" s="104"/>
      <c r="DD31" s="104" t="s">
        <v>16</v>
      </c>
      <c r="DE31" s="104"/>
      <c r="DF31" s="104"/>
      <c r="DG31" s="104" t="s">
        <v>33</v>
      </c>
      <c r="DH31" s="104"/>
      <c r="DI31" s="104"/>
      <c r="DK31" s="63" t="s">
        <v>5</v>
      </c>
      <c r="DL31" s="64"/>
      <c r="DM31" s="65"/>
      <c r="DN31" s="63" t="s">
        <v>31</v>
      </c>
      <c r="DO31" s="64"/>
      <c r="DP31" s="65"/>
      <c r="DT31" s="114">
        <f>IF(AH40&gt;=AH32+1%,25,"0")+IF(AH40&gt;AH36,25,"0")</f>
        <v>50</v>
      </c>
      <c r="DU31" s="115"/>
      <c r="DV31" s="116"/>
      <c r="DX31" s="13">
        <f>IF(BJ40&gt;=BJ32+1%,25,"0")+IF(BJ40&gt;BJ36,25,"0")</f>
        <v>0</v>
      </c>
      <c r="DY31" s="14"/>
      <c r="DZ31" s="15"/>
      <c r="EB31" s="13">
        <f>IF(CL40&gt;=CL32+1%,25,"0")+IF(CL40&gt;CL36,25,"0")</f>
        <v>0</v>
      </c>
      <c r="EC31" s="14"/>
      <c r="ED31" s="15"/>
      <c r="EF31" s="13">
        <f>IF(DN40&gt;=DN32+1%,25,"0")+IF(DN40&gt;DN36,25,"0")</f>
        <v>0</v>
      </c>
      <c r="EG31" s="14"/>
      <c r="EH31" s="15"/>
    </row>
    <row r="32" spans="1:138" ht="15" customHeight="1">
      <c r="A32" s="163"/>
      <c r="B32" s="164"/>
      <c r="C32" s="164"/>
      <c r="D32" s="165"/>
      <c r="F32" s="132" t="s">
        <v>37</v>
      </c>
      <c r="G32" s="133"/>
      <c r="H32" s="134"/>
      <c r="J32" s="38">
        <v>123</v>
      </c>
      <c r="K32" s="39"/>
      <c r="L32" s="40"/>
      <c r="M32" s="104"/>
      <c r="N32" s="104"/>
      <c r="O32" s="104"/>
      <c r="Q32" s="38"/>
      <c r="R32" s="39"/>
      <c r="S32" s="40"/>
      <c r="T32" s="104"/>
      <c r="U32" s="104"/>
      <c r="V32" s="104"/>
      <c r="X32" s="38"/>
      <c r="Y32" s="39"/>
      <c r="Z32" s="40"/>
      <c r="AA32" s="104"/>
      <c r="AB32" s="104"/>
      <c r="AC32" s="104"/>
      <c r="AE32" s="56">
        <f>J32+Q32+X32</f>
        <v>123</v>
      </c>
      <c r="AF32" s="57"/>
      <c r="AG32" s="58"/>
      <c r="AH32" s="154">
        <v>0.85</v>
      </c>
      <c r="AI32" s="155"/>
      <c r="AJ32" s="156"/>
      <c r="AL32" s="38"/>
      <c r="AM32" s="39"/>
      <c r="AN32" s="40"/>
      <c r="AO32" s="104"/>
      <c r="AP32" s="104"/>
      <c r="AQ32" s="104"/>
      <c r="AS32" s="38"/>
      <c r="AT32" s="39"/>
      <c r="AU32" s="40"/>
      <c r="AV32" s="104"/>
      <c r="AW32" s="104"/>
      <c r="AX32" s="104"/>
      <c r="AZ32" s="38"/>
      <c r="BA32" s="39"/>
      <c r="BB32" s="40"/>
      <c r="BC32" s="104"/>
      <c r="BD32" s="104"/>
      <c r="BE32" s="104"/>
      <c r="BG32" s="56">
        <f>AL32+AS32+AZ32</f>
        <v>0</v>
      </c>
      <c r="BH32" s="57"/>
      <c r="BI32" s="58"/>
      <c r="BJ32" s="154"/>
      <c r="BK32" s="155"/>
      <c r="BL32" s="156"/>
      <c r="BN32" s="38"/>
      <c r="BO32" s="39"/>
      <c r="BP32" s="40"/>
      <c r="BQ32" s="104"/>
      <c r="BR32" s="104"/>
      <c r="BS32" s="104"/>
      <c r="BU32" s="38"/>
      <c r="BV32" s="39"/>
      <c r="BW32" s="40"/>
      <c r="BX32" s="104"/>
      <c r="BY32" s="104"/>
      <c r="BZ32" s="104"/>
      <c r="CB32" s="38"/>
      <c r="CC32" s="39"/>
      <c r="CD32" s="40"/>
      <c r="CE32" s="104"/>
      <c r="CF32" s="104"/>
      <c r="CG32" s="104"/>
      <c r="CI32" s="56">
        <f>BN32+BU32+CB32</f>
        <v>0</v>
      </c>
      <c r="CJ32" s="57"/>
      <c r="CK32" s="58"/>
      <c r="CL32" s="154"/>
      <c r="CM32" s="155"/>
      <c r="CN32" s="156"/>
      <c r="CP32" s="38"/>
      <c r="CQ32" s="39"/>
      <c r="CR32" s="40"/>
      <c r="CS32" s="104"/>
      <c r="CT32" s="104"/>
      <c r="CU32" s="104"/>
      <c r="CW32" s="38"/>
      <c r="CX32" s="39"/>
      <c r="CY32" s="40"/>
      <c r="CZ32" s="104"/>
      <c r="DA32" s="104"/>
      <c r="DB32" s="104"/>
      <c r="DD32" s="38"/>
      <c r="DE32" s="39"/>
      <c r="DF32" s="40"/>
      <c r="DG32" s="104"/>
      <c r="DH32" s="104"/>
      <c r="DI32" s="104"/>
      <c r="DK32" s="56">
        <f>CP32+CW32+DD32</f>
        <v>0</v>
      </c>
      <c r="DL32" s="57"/>
      <c r="DM32" s="58"/>
      <c r="DN32" s="154"/>
      <c r="DO32" s="155"/>
      <c r="DP32" s="156"/>
      <c r="DT32" s="117"/>
      <c r="DU32" s="118"/>
      <c r="DV32" s="119"/>
      <c r="DX32" s="16"/>
      <c r="DY32" s="17"/>
      <c r="DZ32" s="18"/>
      <c r="EB32" s="16"/>
      <c r="EC32" s="17"/>
      <c r="ED32" s="18"/>
      <c r="EF32" s="16"/>
      <c r="EG32" s="17"/>
      <c r="EH32" s="18"/>
    </row>
    <row r="33" spans="1:138" ht="15" customHeight="1">
      <c r="A33" s="166"/>
      <c r="B33" s="167"/>
      <c r="C33" s="167"/>
      <c r="D33" s="168"/>
      <c r="F33" s="135"/>
      <c r="G33" s="136"/>
      <c r="H33" s="137"/>
      <c r="J33" s="41"/>
      <c r="K33" s="42"/>
      <c r="L33" s="43"/>
      <c r="M33" s="123">
        <f>IF(ISERROR((J32+J35)/(J32+J35+J38)),0,(J32+J35)/(J32+J35+J38))</f>
        <v>0.86470588235294121</v>
      </c>
      <c r="N33" s="124"/>
      <c r="O33" s="125"/>
      <c r="Q33" s="41"/>
      <c r="R33" s="42"/>
      <c r="S33" s="43"/>
      <c r="T33" s="123">
        <f>IF(ISERROR((Q32+Q35)/(Q32+Q35+Q38)),0,(Q32+Q35)/(Q32+Q35+Q38))</f>
        <v>0</v>
      </c>
      <c r="U33" s="124"/>
      <c r="V33" s="125"/>
      <c r="X33" s="41"/>
      <c r="Y33" s="42"/>
      <c r="Z33" s="43"/>
      <c r="AA33" s="123">
        <f>IF(ISERROR((X32+X35)/(X32+X35+X38)),0,(X32+X35)/(X32+X35+X38))</f>
        <v>0</v>
      </c>
      <c r="AB33" s="124"/>
      <c r="AC33" s="125"/>
      <c r="AE33" s="59"/>
      <c r="AF33" s="60"/>
      <c r="AG33" s="102"/>
      <c r="AH33" s="157"/>
      <c r="AI33" s="158"/>
      <c r="AJ33" s="159"/>
      <c r="AL33" s="41"/>
      <c r="AM33" s="42"/>
      <c r="AN33" s="43"/>
      <c r="AO33" s="123">
        <f>IF(ISERROR((AL32+AL35)/(AL32+AL35+AL38)),0,(AL32+AL35)/(AL32+AL35+AL38))</f>
        <v>0</v>
      </c>
      <c r="AP33" s="124"/>
      <c r="AQ33" s="125"/>
      <c r="AS33" s="41"/>
      <c r="AT33" s="42"/>
      <c r="AU33" s="43"/>
      <c r="AV33" s="123">
        <f>IF(ISERROR((AS32+AS35)/(AS32+AS35+AS38)),0,(AS32+AS35)/(AS32+AS35+AS38))</f>
        <v>0</v>
      </c>
      <c r="AW33" s="124"/>
      <c r="AX33" s="125"/>
      <c r="AZ33" s="41"/>
      <c r="BA33" s="42"/>
      <c r="BB33" s="43"/>
      <c r="BC33" s="123">
        <f>IF(ISERROR((AZ32+AZ35)/(AZ32+AZ35+AZ38)),0,(AZ32+AZ35)/(AZ32+AZ35+AZ38))</f>
        <v>0</v>
      </c>
      <c r="BD33" s="124"/>
      <c r="BE33" s="125"/>
      <c r="BG33" s="59"/>
      <c r="BH33" s="60"/>
      <c r="BI33" s="102"/>
      <c r="BJ33" s="157"/>
      <c r="BK33" s="158"/>
      <c r="BL33" s="159"/>
      <c r="BN33" s="41"/>
      <c r="BO33" s="42"/>
      <c r="BP33" s="43"/>
      <c r="BQ33" s="123">
        <f>IF(ISERROR((BN32+BN35)/(BN32+BN35+BN38)),0,(BN32+BN35)/(BN32+BN35+BN38))</f>
        <v>0</v>
      </c>
      <c r="BR33" s="124"/>
      <c r="BS33" s="125"/>
      <c r="BU33" s="41"/>
      <c r="BV33" s="42"/>
      <c r="BW33" s="43"/>
      <c r="BX33" s="123">
        <f>IF(ISERROR((BU32+BU35)/(BU32+BU35+BU38)),0,(BU32+BU35)/(BU32+BU35+BU38))</f>
        <v>0</v>
      </c>
      <c r="BY33" s="124"/>
      <c r="BZ33" s="125"/>
      <c r="CB33" s="41"/>
      <c r="CC33" s="42"/>
      <c r="CD33" s="43"/>
      <c r="CE33" s="123">
        <f>IF(ISERROR((CB32+CB35)/(CB32+CB35+CB38)),0,(CB32+CB35)/(CB32+CB35+CB38))</f>
        <v>0</v>
      </c>
      <c r="CF33" s="124"/>
      <c r="CG33" s="125"/>
      <c r="CI33" s="59"/>
      <c r="CJ33" s="60"/>
      <c r="CK33" s="102"/>
      <c r="CL33" s="157"/>
      <c r="CM33" s="158"/>
      <c r="CN33" s="159"/>
      <c r="CP33" s="41"/>
      <c r="CQ33" s="42"/>
      <c r="CR33" s="43"/>
      <c r="CS33" s="123">
        <f>IF(ISERROR((CP32+CP35)/(CP32+CP35+CP38)),0,(CP32+CP35)/(CP32+CP35+CP38))</f>
        <v>0</v>
      </c>
      <c r="CT33" s="124"/>
      <c r="CU33" s="125"/>
      <c r="CW33" s="41"/>
      <c r="CX33" s="42"/>
      <c r="CY33" s="43"/>
      <c r="CZ33" s="123">
        <f>IF(ISERROR((CW32+CW35)/(CW32+CW35+CW38)),0,(CW32+CW35)/(CW32+CW35+CW38))</f>
        <v>0</v>
      </c>
      <c r="DA33" s="124"/>
      <c r="DB33" s="125"/>
      <c r="DD33" s="41"/>
      <c r="DE33" s="42"/>
      <c r="DF33" s="43"/>
      <c r="DG33" s="123">
        <f>IF(ISERROR((DD32+DD35)/(DD32+DD35+DD38)),0,(DD32+DD35)/(DD32+DD35+DD38))</f>
        <v>0</v>
      </c>
      <c r="DH33" s="124"/>
      <c r="DI33" s="125"/>
      <c r="DK33" s="59"/>
      <c r="DL33" s="60"/>
      <c r="DM33" s="102"/>
      <c r="DN33" s="157"/>
      <c r="DO33" s="158"/>
      <c r="DP33" s="159"/>
      <c r="DT33" s="117"/>
      <c r="DU33" s="118"/>
      <c r="DV33" s="119"/>
      <c r="DX33" s="16"/>
      <c r="DY33" s="17"/>
      <c r="DZ33" s="18"/>
      <c r="EB33" s="16"/>
      <c r="EC33" s="17"/>
      <c r="ED33" s="18"/>
      <c r="EF33" s="16"/>
      <c r="EG33" s="17"/>
      <c r="EH33" s="18"/>
    </row>
    <row r="34" spans="1:138" ht="15" customHeight="1">
      <c r="A34" s="166"/>
      <c r="B34" s="167"/>
      <c r="C34" s="167"/>
      <c r="D34" s="168"/>
      <c r="F34" s="138"/>
      <c r="G34" s="139"/>
      <c r="H34" s="140"/>
      <c r="J34" s="44"/>
      <c r="K34" s="45"/>
      <c r="L34" s="46"/>
      <c r="M34" s="126"/>
      <c r="N34" s="127"/>
      <c r="O34" s="128"/>
      <c r="Q34" s="44"/>
      <c r="R34" s="45"/>
      <c r="S34" s="46"/>
      <c r="T34" s="126"/>
      <c r="U34" s="127"/>
      <c r="V34" s="128"/>
      <c r="X34" s="44"/>
      <c r="Y34" s="45"/>
      <c r="Z34" s="46"/>
      <c r="AA34" s="126"/>
      <c r="AB34" s="127"/>
      <c r="AC34" s="128"/>
      <c r="AE34" s="61"/>
      <c r="AF34" s="62"/>
      <c r="AG34" s="103"/>
      <c r="AH34" s="160"/>
      <c r="AI34" s="161"/>
      <c r="AJ34" s="162"/>
      <c r="AL34" s="44"/>
      <c r="AM34" s="45"/>
      <c r="AN34" s="46"/>
      <c r="AO34" s="126"/>
      <c r="AP34" s="127"/>
      <c r="AQ34" s="128"/>
      <c r="AS34" s="44"/>
      <c r="AT34" s="45"/>
      <c r="AU34" s="46"/>
      <c r="AV34" s="126"/>
      <c r="AW34" s="127"/>
      <c r="AX34" s="128"/>
      <c r="AZ34" s="44"/>
      <c r="BA34" s="45"/>
      <c r="BB34" s="46"/>
      <c r="BC34" s="126"/>
      <c r="BD34" s="127"/>
      <c r="BE34" s="128"/>
      <c r="BG34" s="61"/>
      <c r="BH34" s="62"/>
      <c r="BI34" s="103"/>
      <c r="BJ34" s="160"/>
      <c r="BK34" s="161"/>
      <c r="BL34" s="162"/>
      <c r="BN34" s="44"/>
      <c r="BO34" s="45"/>
      <c r="BP34" s="46"/>
      <c r="BQ34" s="126"/>
      <c r="BR34" s="127"/>
      <c r="BS34" s="128"/>
      <c r="BU34" s="44"/>
      <c r="BV34" s="45"/>
      <c r="BW34" s="46"/>
      <c r="BX34" s="126"/>
      <c r="BY34" s="127"/>
      <c r="BZ34" s="128"/>
      <c r="CB34" s="44"/>
      <c r="CC34" s="45"/>
      <c r="CD34" s="46"/>
      <c r="CE34" s="126"/>
      <c r="CF34" s="127"/>
      <c r="CG34" s="128"/>
      <c r="CI34" s="61"/>
      <c r="CJ34" s="62"/>
      <c r="CK34" s="103"/>
      <c r="CL34" s="160"/>
      <c r="CM34" s="161"/>
      <c r="CN34" s="162"/>
      <c r="CP34" s="44"/>
      <c r="CQ34" s="45"/>
      <c r="CR34" s="46"/>
      <c r="CS34" s="126"/>
      <c r="CT34" s="127"/>
      <c r="CU34" s="128"/>
      <c r="CW34" s="44"/>
      <c r="CX34" s="45"/>
      <c r="CY34" s="46"/>
      <c r="CZ34" s="126"/>
      <c r="DA34" s="127"/>
      <c r="DB34" s="128"/>
      <c r="DD34" s="44"/>
      <c r="DE34" s="45"/>
      <c r="DF34" s="46"/>
      <c r="DG34" s="126"/>
      <c r="DH34" s="127"/>
      <c r="DI34" s="128"/>
      <c r="DK34" s="61"/>
      <c r="DL34" s="62"/>
      <c r="DM34" s="103"/>
      <c r="DN34" s="160"/>
      <c r="DO34" s="161"/>
      <c r="DP34" s="162"/>
      <c r="DT34" s="117"/>
      <c r="DU34" s="118"/>
      <c r="DV34" s="119"/>
      <c r="DX34" s="16"/>
      <c r="DY34" s="17"/>
      <c r="DZ34" s="18"/>
      <c r="EB34" s="16"/>
      <c r="EC34" s="17"/>
      <c r="ED34" s="18"/>
      <c r="EF34" s="16"/>
      <c r="EG34" s="17"/>
      <c r="EH34" s="18"/>
    </row>
    <row r="35" spans="1:138" ht="15" customHeight="1">
      <c r="A35" s="166"/>
      <c r="B35" s="167"/>
      <c r="C35" s="167"/>
      <c r="D35" s="168"/>
      <c r="F35" s="132" t="s">
        <v>38</v>
      </c>
      <c r="G35" s="133"/>
      <c r="H35" s="134"/>
      <c r="J35" s="38">
        <v>24</v>
      </c>
      <c r="K35" s="39"/>
      <c r="L35" s="40"/>
      <c r="M35" s="126"/>
      <c r="N35" s="127"/>
      <c r="O35" s="128"/>
      <c r="Q35" s="38"/>
      <c r="R35" s="39"/>
      <c r="S35" s="40"/>
      <c r="T35" s="126"/>
      <c r="U35" s="127"/>
      <c r="V35" s="128"/>
      <c r="X35" s="38"/>
      <c r="Y35" s="39"/>
      <c r="Z35" s="40"/>
      <c r="AA35" s="126"/>
      <c r="AB35" s="127"/>
      <c r="AC35" s="128"/>
      <c r="AE35" s="56">
        <f>J35+Q35+X35</f>
        <v>24</v>
      </c>
      <c r="AF35" s="57"/>
      <c r="AG35" s="58"/>
      <c r="AH35" s="63" t="s">
        <v>32</v>
      </c>
      <c r="AI35" s="64"/>
      <c r="AJ35" s="65"/>
      <c r="AL35" s="38"/>
      <c r="AM35" s="39"/>
      <c r="AN35" s="40"/>
      <c r="AO35" s="126"/>
      <c r="AP35" s="127"/>
      <c r="AQ35" s="128"/>
      <c r="AS35" s="38"/>
      <c r="AT35" s="39"/>
      <c r="AU35" s="40"/>
      <c r="AV35" s="126"/>
      <c r="AW35" s="127"/>
      <c r="AX35" s="128"/>
      <c r="AZ35" s="38"/>
      <c r="BA35" s="39"/>
      <c r="BB35" s="40"/>
      <c r="BC35" s="126"/>
      <c r="BD35" s="127"/>
      <c r="BE35" s="128"/>
      <c r="BG35" s="56">
        <f>AL35+AS35+AZ35</f>
        <v>0</v>
      </c>
      <c r="BH35" s="57"/>
      <c r="BI35" s="58"/>
      <c r="BJ35" s="63" t="s">
        <v>32</v>
      </c>
      <c r="BK35" s="64"/>
      <c r="BL35" s="65"/>
      <c r="BN35" s="38"/>
      <c r="BO35" s="39"/>
      <c r="BP35" s="40"/>
      <c r="BQ35" s="126"/>
      <c r="BR35" s="127"/>
      <c r="BS35" s="128"/>
      <c r="BU35" s="38"/>
      <c r="BV35" s="39"/>
      <c r="BW35" s="40"/>
      <c r="BX35" s="126"/>
      <c r="BY35" s="127"/>
      <c r="BZ35" s="128"/>
      <c r="CB35" s="38"/>
      <c r="CC35" s="39"/>
      <c r="CD35" s="40"/>
      <c r="CE35" s="126"/>
      <c r="CF35" s="127"/>
      <c r="CG35" s="128"/>
      <c r="CI35" s="56">
        <f>BN35+BU35+CB35</f>
        <v>0</v>
      </c>
      <c r="CJ35" s="57"/>
      <c r="CK35" s="58"/>
      <c r="CL35" s="63" t="s">
        <v>32</v>
      </c>
      <c r="CM35" s="64"/>
      <c r="CN35" s="65"/>
      <c r="CP35" s="38"/>
      <c r="CQ35" s="39"/>
      <c r="CR35" s="40"/>
      <c r="CS35" s="126"/>
      <c r="CT35" s="127"/>
      <c r="CU35" s="128"/>
      <c r="CW35" s="38"/>
      <c r="CX35" s="39"/>
      <c r="CY35" s="40"/>
      <c r="CZ35" s="126"/>
      <c r="DA35" s="127"/>
      <c r="DB35" s="128"/>
      <c r="DD35" s="38"/>
      <c r="DE35" s="39"/>
      <c r="DF35" s="40"/>
      <c r="DG35" s="126"/>
      <c r="DH35" s="127"/>
      <c r="DI35" s="128"/>
      <c r="DK35" s="56">
        <f>CP35+CW35+DD35</f>
        <v>0</v>
      </c>
      <c r="DL35" s="57"/>
      <c r="DM35" s="58"/>
      <c r="DN35" s="63" t="s">
        <v>32</v>
      </c>
      <c r="DO35" s="64"/>
      <c r="DP35" s="65"/>
      <c r="DT35" s="120"/>
      <c r="DU35" s="121"/>
      <c r="DV35" s="122"/>
      <c r="DX35" s="19"/>
      <c r="DY35" s="20"/>
      <c r="DZ35" s="21"/>
      <c r="EB35" s="19"/>
      <c r="EC35" s="20"/>
      <c r="ED35" s="21"/>
      <c r="EF35" s="19"/>
      <c r="EG35" s="20"/>
      <c r="EH35" s="21"/>
    </row>
    <row r="36" spans="1:138" ht="15" customHeight="1">
      <c r="A36" s="169"/>
      <c r="B36" s="170"/>
      <c r="C36" s="170"/>
      <c r="D36" s="171"/>
      <c r="F36" s="135"/>
      <c r="G36" s="136"/>
      <c r="H36" s="137"/>
      <c r="J36" s="41"/>
      <c r="K36" s="42"/>
      <c r="L36" s="43"/>
      <c r="M36" s="129"/>
      <c r="N36" s="130"/>
      <c r="O36" s="131"/>
      <c r="Q36" s="41"/>
      <c r="R36" s="42"/>
      <c r="S36" s="43"/>
      <c r="T36" s="129"/>
      <c r="U36" s="130"/>
      <c r="V36" s="131"/>
      <c r="X36" s="41"/>
      <c r="Y36" s="42"/>
      <c r="Z36" s="43"/>
      <c r="AA36" s="129"/>
      <c r="AB36" s="130"/>
      <c r="AC36" s="131"/>
      <c r="AE36" s="59"/>
      <c r="AF36" s="60"/>
      <c r="AG36" s="60"/>
      <c r="AH36" s="145">
        <v>0.86</v>
      </c>
      <c r="AI36" s="146"/>
      <c r="AJ36" s="147"/>
      <c r="AL36" s="41"/>
      <c r="AM36" s="42"/>
      <c r="AN36" s="43"/>
      <c r="AO36" s="129"/>
      <c r="AP36" s="130"/>
      <c r="AQ36" s="131"/>
      <c r="AS36" s="41"/>
      <c r="AT36" s="42"/>
      <c r="AU36" s="43"/>
      <c r="AV36" s="129"/>
      <c r="AW36" s="130"/>
      <c r="AX36" s="131"/>
      <c r="AZ36" s="41"/>
      <c r="BA36" s="42"/>
      <c r="BB36" s="43"/>
      <c r="BC36" s="129"/>
      <c r="BD36" s="130"/>
      <c r="BE36" s="131"/>
      <c r="BG36" s="59"/>
      <c r="BH36" s="60"/>
      <c r="BI36" s="60"/>
      <c r="BJ36" s="145"/>
      <c r="BK36" s="146"/>
      <c r="BL36" s="147"/>
      <c r="BN36" s="41"/>
      <c r="BO36" s="42"/>
      <c r="BP36" s="43"/>
      <c r="BQ36" s="129"/>
      <c r="BR36" s="130"/>
      <c r="BS36" s="131"/>
      <c r="BU36" s="41"/>
      <c r="BV36" s="42"/>
      <c r="BW36" s="43"/>
      <c r="BX36" s="129"/>
      <c r="BY36" s="130"/>
      <c r="BZ36" s="131"/>
      <c r="CB36" s="41"/>
      <c r="CC36" s="42"/>
      <c r="CD36" s="43"/>
      <c r="CE36" s="129"/>
      <c r="CF36" s="130"/>
      <c r="CG36" s="131"/>
      <c r="CI36" s="59"/>
      <c r="CJ36" s="60"/>
      <c r="CK36" s="60"/>
      <c r="CL36" s="145"/>
      <c r="CM36" s="146"/>
      <c r="CN36" s="147"/>
      <c r="CP36" s="41"/>
      <c r="CQ36" s="42"/>
      <c r="CR36" s="43"/>
      <c r="CS36" s="129"/>
      <c r="CT36" s="130"/>
      <c r="CU36" s="131"/>
      <c r="CW36" s="41"/>
      <c r="CX36" s="42"/>
      <c r="CY36" s="43"/>
      <c r="CZ36" s="129"/>
      <c r="DA36" s="130"/>
      <c r="DB36" s="131"/>
      <c r="DD36" s="41"/>
      <c r="DE36" s="42"/>
      <c r="DF36" s="43"/>
      <c r="DG36" s="129"/>
      <c r="DH36" s="130"/>
      <c r="DI36" s="131"/>
      <c r="DK36" s="59"/>
      <c r="DL36" s="60"/>
      <c r="DM36" s="60"/>
      <c r="DN36" s="145"/>
      <c r="DO36" s="146"/>
      <c r="DP36" s="147"/>
    </row>
    <row r="37" spans="1:138" ht="15" customHeight="1">
      <c r="F37" s="138"/>
      <c r="G37" s="139"/>
      <c r="H37" s="140"/>
      <c r="J37" s="44"/>
      <c r="K37" s="45"/>
      <c r="L37" s="46"/>
      <c r="Q37" s="44"/>
      <c r="R37" s="45"/>
      <c r="S37" s="46"/>
      <c r="X37" s="44"/>
      <c r="Y37" s="45"/>
      <c r="Z37" s="46"/>
      <c r="AE37" s="61"/>
      <c r="AF37" s="62"/>
      <c r="AG37" s="62"/>
      <c r="AH37" s="148"/>
      <c r="AI37" s="149"/>
      <c r="AJ37" s="150"/>
      <c r="AL37" s="44"/>
      <c r="AM37" s="45"/>
      <c r="AN37" s="46"/>
      <c r="AS37" s="44"/>
      <c r="AT37" s="45"/>
      <c r="AU37" s="46"/>
      <c r="AZ37" s="44"/>
      <c r="BA37" s="45"/>
      <c r="BB37" s="46"/>
      <c r="BG37" s="61"/>
      <c r="BH37" s="62"/>
      <c r="BI37" s="62"/>
      <c r="BJ37" s="148"/>
      <c r="BK37" s="149"/>
      <c r="BL37" s="150"/>
      <c r="BN37" s="44"/>
      <c r="BO37" s="45"/>
      <c r="BP37" s="46"/>
      <c r="BU37" s="44"/>
      <c r="BV37" s="45"/>
      <c r="BW37" s="46"/>
      <c r="CB37" s="44"/>
      <c r="CC37" s="45"/>
      <c r="CD37" s="46"/>
      <c r="CI37" s="61"/>
      <c r="CJ37" s="62"/>
      <c r="CK37" s="62"/>
      <c r="CL37" s="148"/>
      <c r="CM37" s="149"/>
      <c r="CN37" s="150"/>
      <c r="CP37" s="44"/>
      <c r="CQ37" s="45"/>
      <c r="CR37" s="46"/>
      <c r="CW37" s="44"/>
      <c r="CX37" s="45"/>
      <c r="CY37" s="46"/>
      <c r="DD37" s="44"/>
      <c r="DE37" s="45"/>
      <c r="DF37" s="46"/>
      <c r="DK37" s="61"/>
      <c r="DL37" s="62"/>
      <c r="DM37" s="62"/>
      <c r="DN37" s="148"/>
      <c r="DO37" s="149"/>
      <c r="DP37" s="150"/>
      <c r="DT37" s="215" t="s">
        <v>46</v>
      </c>
      <c r="DU37" s="215"/>
      <c r="DV37" s="215"/>
      <c r="DW37" s="215"/>
      <c r="DX37" s="215"/>
      <c r="DY37" s="215"/>
      <c r="DZ37" s="215"/>
      <c r="EA37" s="215"/>
      <c r="EB37" s="215"/>
      <c r="EC37" s="215"/>
      <c r="ED37" s="215"/>
      <c r="EE37" s="215"/>
      <c r="EF37" s="215"/>
      <c r="EG37" s="215"/>
      <c r="EH37" s="215"/>
    </row>
    <row r="38" spans="1:138" ht="15" customHeight="1">
      <c r="F38" s="132" t="s">
        <v>39</v>
      </c>
      <c r="G38" s="133"/>
      <c r="H38" s="134"/>
      <c r="J38" s="38">
        <v>23</v>
      </c>
      <c r="K38" s="39"/>
      <c r="L38" s="40"/>
      <c r="Q38" s="38"/>
      <c r="R38" s="39"/>
      <c r="S38" s="40"/>
      <c r="X38" s="38"/>
      <c r="Y38" s="39"/>
      <c r="Z38" s="40"/>
      <c r="AE38" s="56">
        <f>J38+Q38+X38</f>
        <v>23</v>
      </c>
      <c r="AF38" s="57"/>
      <c r="AG38" s="58"/>
      <c r="AH38" s="151"/>
      <c r="AI38" s="152"/>
      <c r="AJ38" s="153"/>
      <c r="AL38" s="38"/>
      <c r="AM38" s="39"/>
      <c r="AN38" s="40"/>
      <c r="AS38" s="38"/>
      <c r="AT38" s="39"/>
      <c r="AU38" s="40"/>
      <c r="AZ38" s="38"/>
      <c r="BA38" s="39"/>
      <c r="BB38" s="40"/>
      <c r="BG38" s="56">
        <f>AL38+AS38+AZ38</f>
        <v>0</v>
      </c>
      <c r="BH38" s="57"/>
      <c r="BI38" s="58"/>
      <c r="BJ38" s="151"/>
      <c r="BK38" s="152"/>
      <c r="BL38" s="153"/>
      <c r="BN38" s="38"/>
      <c r="BO38" s="39"/>
      <c r="BP38" s="40"/>
      <c r="BU38" s="38"/>
      <c r="BV38" s="39"/>
      <c r="BW38" s="40"/>
      <c r="CB38" s="38"/>
      <c r="CC38" s="39"/>
      <c r="CD38" s="40"/>
      <c r="CI38" s="56">
        <f>BN38+BU38+CB38</f>
        <v>0</v>
      </c>
      <c r="CJ38" s="57"/>
      <c r="CK38" s="58"/>
      <c r="CL38" s="151"/>
      <c r="CM38" s="152"/>
      <c r="CN38" s="153"/>
      <c r="CP38" s="38"/>
      <c r="CQ38" s="39"/>
      <c r="CR38" s="40"/>
      <c r="CW38" s="38"/>
      <c r="CX38" s="39"/>
      <c r="CY38" s="40"/>
      <c r="DD38" s="38"/>
      <c r="DE38" s="39"/>
      <c r="DF38" s="40"/>
      <c r="DK38" s="56">
        <f>CP38+CW38+DD38</f>
        <v>0</v>
      </c>
      <c r="DL38" s="57"/>
      <c r="DM38" s="58"/>
      <c r="DN38" s="151"/>
      <c r="DO38" s="152"/>
      <c r="DP38" s="153"/>
      <c r="DT38" s="13">
        <f>IF(DT4+DT12+DT20+DT31=200,250,DT4+DT12+DT20+DT31)</f>
        <v>250</v>
      </c>
      <c r="DU38" s="14"/>
      <c r="DV38" s="15"/>
      <c r="DX38" s="13">
        <f>DX4+DX12+DX20+DX31</f>
        <v>50</v>
      </c>
      <c r="DY38" s="14"/>
      <c r="DZ38" s="15"/>
      <c r="EB38" s="13">
        <f>EB4+EB12+EB20+EB31</f>
        <v>0</v>
      </c>
      <c r="EC38" s="14"/>
      <c r="ED38" s="15"/>
      <c r="EF38" s="13">
        <f>EF4+EF12+EF20+EF31</f>
        <v>0</v>
      </c>
      <c r="EG38" s="14"/>
      <c r="EH38" s="15"/>
    </row>
    <row r="39" spans="1:138" ht="15" customHeight="1">
      <c r="F39" s="135"/>
      <c r="G39" s="136"/>
      <c r="H39" s="137"/>
      <c r="J39" s="41"/>
      <c r="K39" s="42"/>
      <c r="L39" s="43"/>
      <c r="Q39" s="41"/>
      <c r="R39" s="42"/>
      <c r="S39" s="43"/>
      <c r="X39" s="41"/>
      <c r="Y39" s="42"/>
      <c r="Z39" s="43"/>
      <c r="AE39" s="59"/>
      <c r="AF39" s="60"/>
      <c r="AG39" s="60"/>
      <c r="AH39" s="63" t="s">
        <v>34</v>
      </c>
      <c r="AI39" s="64"/>
      <c r="AJ39" s="65"/>
      <c r="AL39" s="41"/>
      <c r="AM39" s="42"/>
      <c r="AN39" s="43"/>
      <c r="AS39" s="41"/>
      <c r="AT39" s="42"/>
      <c r="AU39" s="43"/>
      <c r="AZ39" s="41"/>
      <c r="BA39" s="42"/>
      <c r="BB39" s="43"/>
      <c r="BG39" s="59"/>
      <c r="BH39" s="60"/>
      <c r="BI39" s="60"/>
      <c r="BJ39" s="63" t="s">
        <v>34</v>
      </c>
      <c r="BK39" s="64"/>
      <c r="BL39" s="65"/>
      <c r="BN39" s="41"/>
      <c r="BO39" s="42"/>
      <c r="BP39" s="43"/>
      <c r="BU39" s="41"/>
      <c r="BV39" s="42"/>
      <c r="BW39" s="43"/>
      <c r="CB39" s="41"/>
      <c r="CC39" s="42"/>
      <c r="CD39" s="43"/>
      <c r="CI39" s="59"/>
      <c r="CJ39" s="60"/>
      <c r="CK39" s="60"/>
      <c r="CL39" s="63" t="s">
        <v>34</v>
      </c>
      <c r="CM39" s="64"/>
      <c r="CN39" s="65"/>
      <c r="CP39" s="41"/>
      <c r="CQ39" s="42"/>
      <c r="CR39" s="43"/>
      <c r="CW39" s="41"/>
      <c r="CX39" s="42"/>
      <c r="CY39" s="43"/>
      <c r="DD39" s="41"/>
      <c r="DE39" s="42"/>
      <c r="DF39" s="43"/>
      <c r="DK39" s="59"/>
      <c r="DL39" s="60"/>
      <c r="DM39" s="60"/>
      <c r="DN39" s="63" t="s">
        <v>34</v>
      </c>
      <c r="DO39" s="64"/>
      <c r="DP39" s="65"/>
      <c r="DT39" s="16"/>
      <c r="DU39" s="17"/>
      <c r="DV39" s="18"/>
      <c r="DX39" s="16"/>
      <c r="DY39" s="17"/>
      <c r="DZ39" s="18"/>
      <c r="EB39" s="16"/>
      <c r="EC39" s="17"/>
      <c r="ED39" s="18"/>
      <c r="EF39" s="16"/>
      <c r="EG39" s="17"/>
      <c r="EH39" s="18"/>
    </row>
    <row r="40" spans="1:138" ht="15" customHeight="1">
      <c r="F40" s="138"/>
      <c r="G40" s="139"/>
      <c r="H40" s="140"/>
      <c r="J40" s="44"/>
      <c r="K40" s="45"/>
      <c r="L40" s="46"/>
      <c r="Q40" s="44"/>
      <c r="R40" s="45"/>
      <c r="S40" s="46"/>
      <c r="X40" s="44"/>
      <c r="Y40" s="45"/>
      <c r="Z40" s="46"/>
      <c r="AE40" s="61"/>
      <c r="AF40" s="62"/>
      <c r="AG40" s="62"/>
      <c r="AH40" s="47">
        <f>IF(ISERROR((AE32+AE35)/(AE32+AE35+AE38)),0,(AE32+AE35)/(AE32+AE35+AE38))</f>
        <v>0.86470588235294121</v>
      </c>
      <c r="AI40" s="48"/>
      <c r="AJ40" s="49"/>
      <c r="AL40" s="44"/>
      <c r="AM40" s="45"/>
      <c r="AN40" s="46"/>
      <c r="AS40" s="44"/>
      <c r="AT40" s="45"/>
      <c r="AU40" s="46"/>
      <c r="AZ40" s="44"/>
      <c r="BA40" s="45"/>
      <c r="BB40" s="46"/>
      <c r="BG40" s="61"/>
      <c r="BH40" s="62"/>
      <c r="BI40" s="62"/>
      <c r="BJ40" s="47">
        <f>IF(ISERROR((BG32+BG35)/(BG32+BG35+BG38)),0,(BG32+BG35)/(BG32+BG35+BG38))</f>
        <v>0</v>
      </c>
      <c r="BK40" s="48"/>
      <c r="BL40" s="49"/>
      <c r="BN40" s="44"/>
      <c r="BO40" s="45"/>
      <c r="BP40" s="46"/>
      <c r="BU40" s="44"/>
      <c r="BV40" s="45"/>
      <c r="BW40" s="46"/>
      <c r="CB40" s="44"/>
      <c r="CC40" s="45"/>
      <c r="CD40" s="46"/>
      <c r="CI40" s="61"/>
      <c r="CJ40" s="62"/>
      <c r="CK40" s="62"/>
      <c r="CL40" s="47">
        <f>IF(ISERROR((CI32+CI35)/(CI32+CI35+CI38)),0,(CI32+CI35)/(CI32+CI35+CI38))</f>
        <v>0</v>
      </c>
      <c r="CM40" s="48"/>
      <c r="CN40" s="49"/>
      <c r="CP40" s="44"/>
      <c r="CQ40" s="45"/>
      <c r="CR40" s="46"/>
      <c r="CW40" s="44"/>
      <c r="CX40" s="45"/>
      <c r="CY40" s="46"/>
      <c r="DD40" s="44"/>
      <c r="DE40" s="45"/>
      <c r="DF40" s="46"/>
      <c r="DK40" s="61"/>
      <c r="DL40" s="62"/>
      <c r="DM40" s="62"/>
      <c r="DN40" s="47">
        <f>IF(ISERROR((DK32+DK35)/(DK32+DK35+DK38)),0,(DK32+DK35)/(DK32+DK35+DK38))</f>
        <v>0</v>
      </c>
      <c r="DO40" s="48"/>
      <c r="DP40" s="49"/>
      <c r="DT40" s="16"/>
      <c r="DU40" s="17"/>
      <c r="DV40" s="18"/>
      <c r="DX40" s="16"/>
      <c r="DY40" s="17"/>
      <c r="DZ40" s="18"/>
      <c r="EB40" s="16"/>
      <c r="EC40" s="17"/>
      <c r="ED40" s="18"/>
      <c r="EF40" s="16"/>
      <c r="EG40" s="17"/>
      <c r="EH40" s="18"/>
    </row>
    <row r="41" spans="1:138">
      <c r="AH41" s="50"/>
      <c r="AI41" s="51"/>
      <c r="AJ41" s="52"/>
      <c r="BJ41" s="50"/>
      <c r="BK41" s="51"/>
      <c r="BL41" s="52"/>
      <c r="CL41" s="50"/>
      <c r="CM41" s="51"/>
      <c r="CN41" s="52"/>
      <c r="DN41" s="50"/>
      <c r="DO41" s="51"/>
      <c r="DP41" s="52"/>
      <c r="DT41" s="16"/>
      <c r="DU41" s="17"/>
      <c r="DV41" s="18"/>
      <c r="DX41" s="16"/>
      <c r="DY41" s="17"/>
      <c r="DZ41" s="18"/>
      <c r="EB41" s="16"/>
      <c r="EC41" s="17"/>
      <c r="ED41" s="18"/>
      <c r="EF41" s="16"/>
      <c r="EG41" s="17"/>
      <c r="EH41" s="18"/>
    </row>
    <row r="42" spans="1:138">
      <c r="AH42" s="53"/>
      <c r="AI42" s="54"/>
      <c r="AJ42" s="55"/>
      <c r="BJ42" s="53"/>
      <c r="BK42" s="54"/>
      <c r="BL42" s="55"/>
      <c r="CL42" s="53"/>
      <c r="CM42" s="54"/>
      <c r="CN42" s="55"/>
      <c r="DN42" s="53"/>
      <c r="DO42" s="54"/>
      <c r="DP42" s="55"/>
      <c r="DT42" s="19"/>
      <c r="DU42" s="20"/>
      <c r="DV42" s="21"/>
      <c r="DX42" s="19"/>
      <c r="DY42" s="20"/>
      <c r="DZ42" s="21"/>
      <c r="EB42" s="19"/>
      <c r="EC42" s="20"/>
      <c r="ED42" s="21"/>
      <c r="EF42" s="19"/>
      <c r="EG42" s="20"/>
      <c r="EH42" s="21"/>
    </row>
    <row r="44" spans="1:138">
      <c r="BM44" s="9" t="s">
        <v>47</v>
      </c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10" t="s">
        <v>53</v>
      </c>
      <c r="DU44" s="11"/>
      <c r="DV44" s="12"/>
      <c r="DX44" s="10" t="s">
        <v>50</v>
      </c>
      <c r="DY44" s="11"/>
      <c r="DZ44" s="12"/>
      <c r="EB44" s="10" t="s">
        <v>53</v>
      </c>
      <c r="EC44" s="11"/>
      <c r="ED44" s="12"/>
      <c r="EF44" s="10"/>
      <c r="EG44" s="11"/>
      <c r="EH44" s="12"/>
    </row>
    <row r="45" spans="1:138">
      <c r="DT45" s="13">
        <f>IF(DT44="vendeur",DT38*1,0)+IF(DT44="Aspiran t",DT38*1.5,0)+IF(DT44="expert",DT38*2,0)+IF(DT44="Elite",DT38*2,0)</f>
        <v>375</v>
      </c>
      <c r="DU45" s="14"/>
      <c r="DV45" s="15"/>
      <c r="DX45" s="13">
        <f>IF(DX44="vendeur",DX38*1,0)+IF(DX44="Aspiran t",DX38*1.5,0)+IF(DX44="expert",DX38*2,0)+IF(DX44="Elite",DX38*2,0)</f>
        <v>50</v>
      </c>
      <c r="DY45" s="14"/>
      <c r="DZ45" s="15"/>
      <c r="EB45" s="13">
        <f>IF(EB44="vendeur",EB38*1,0)+IF(EB44="Aspiran t",EB38*1.5,0)+IF(EB44="expert",EB38*2,0)+IF(EB44="Elite",EB38*2,0)</f>
        <v>0</v>
      </c>
      <c r="EC45" s="14"/>
      <c r="ED45" s="15"/>
      <c r="EF45" s="13">
        <f>IF(EF44="vendeur",EF38*1,0)+IF(EF44="Aspiran t",EF38*1.5,0)+IF(EF44="expert",EF38*2,0)+IF(EF44="Elite",EF38*2,0)</f>
        <v>0</v>
      </c>
      <c r="EG45" s="14"/>
      <c r="EH45" s="15"/>
    </row>
    <row r="46" spans="1:138">
      <c r="DT46" s="16"/>
      <c r="DU46" s="17"/>
      <c r="DV46" s="18"/>
      <c r="DX46" s="16"/>
      <c r="DY46" s="17"/>
      <c r="DZ46" s="18"/>
      <c r="EB46" s="16"/>
      <c r="EC46" s="17"/>
      <c r="ED46" s="18"/>
      <c r="EF46" s="16"/>
      <c r="EG46" s="17"/>
      <c r="EH46" s="18"/>
    </row>
    <row r="47" spans="1:138">
      <c r="DT47" s="16"/>
      <c r="DU47" s="17"/>
      <c r="DV47" s="18"/>
      <c r="DX47" s="16"/>
      <c r="DY47" s="17"/>
      <c r="DZ47" s="18"/>
      <c r="EB47" s="16"/>
      <c r="EC47" s="17"/>
      <c r="ED47" s="18"/>
      <c r="EF47" s="16"/>
      <c r="EG47" s="17"/>
      <c r="EH47" s="18"/>
    </row>
    <row r="48" spans="1:138">
      <c r="DT48" s="16"/>
      <c r="DU48" s="17"/>
      <c r="DV48" s="18"/>
      <c r="DX48" s="16"/>
      <c r="DY48" s="17"/>
      <c r="DZ48" s="18"/>
      <c r="EB48" s="16"/>
      <c r="EC48" s="17"/>
      <c r="ED48" s="18"/>
      <c r="EF48" s="16"/>
      <c r="EG48" s="17"/>
      <c r="EH48" s="18"/>
    </row>
    <row r="49" spans="124:138">
      <c r="DT49" s="19"/>
      <c r="DU49" s="20"/>
      <c r="DV49" s="21"/>
      <c r="DX49" s="19"/>
      <c r="DY49" s="20"/>
      <c r="DZ49" s="21"/>
      <c r="EB49" s="19"/>
      <c r="EC49" s="20"/>
      <c r="ED49" s="21"/>
      <c r="EF49" s="19"/>
      <c r="EG49" s="20"/>
      <c r="EH49" s="21"/>
    </row>
  </sheetData>
  <sheetProtection selectLockedCells="1"/>
  <mergeCells count="439">
    <mergeCell ref="AA5:AC8"/>
    <mergeCell ref="X7:Z9"/>
    <mergeCell ref="J7:L9"/>
    <mergeCell ref="DT30:EH30"/>
    <mergeCell ref="DT37:EH37"/>
    <mergeCell ref="DT2:DV2"/>
    <mergeCell ref="DX2:DZ2"/>
    <mergeCell ref="EB2:ED2"/>
    <mergeCell ref="EF2:EH2"/>
    <mergeCell ref="DT19:EH19"/>
    <mergeCell ref="DT11:EH11"/>
    <mergeCell ref="DT3:EH3"/>
    <mergeCell ref="Q3:S3"/>
    <mergeCell ref="CE3:CG4"/>
    <mergeCell ref="CI3:CK3"/>
    <mergeCell ref="A4:D8"/>
    <mergeCell ref="AL7:AN9"/>
    <mergeCell ref="AS7:AU9"/>
    <mergeCell ref="BN3:BP3"/>
    <mergeCell ref="BQ3:BS4"/>
    <mergeCell ref="BN4:BP6"/>
    <mergeCell ref="BQ5:BS8"/>
    <mergeCell ref="AE3:AG3"/>
    <mergeCell ref="AH3:AJ4"/>
    <mergeCell ref="AE4:AG6"/>
    <mergeCell ref="AH5:AJ8"/>
    <mergeCell ref="AE7:AG9"/>
    <mergeCell ref="F4:H6"/>
    <mergeCell ref="F7:H9"/>
    <mergeCell ref="T3:V4"/>
    <mergeCell ref="Q4:S6"/>
    <mergeCell ref="T5:V8"/>
    <mergeCell ref="Q7:S9"/>
    <mergeCell ref="X3:Z3"/>
    <mergeCell ref="AA3:AC4"/>
    <mergeCell ref="X4:Z6"/>
    <mergeCell ref="CI4:CK6"/>
    <mergeCell ref="BX5:BZ8"/>
    <mergeCell ref="AL3:AN3"/>
    <mergeCell ref="AO3:AQ4"/>
    <mergeCell ref="AS3:AU3"/>
    <mergeCell ref="AV3:AX4"/>
    <mergeCell ref="AZ3:BB3"/>
    <mergeCell ref="BC3:BE4"/>
    <mergeCell ref="AL4:AN6"/>
    <mergeCell ref="AS4:AU6"/>
    <mergeCell ref="AZ4:BB6"/>
    <mergeCell ref="AO5:AQ8"/>
    <mergeCell ref="BG3:BI3"/>
    <mergeCell ref="BJ3:BL4"/>
    <mergeCell ref="BG4:BI6"/>
    <mergeCell ref="AV5:AX8"/>
    <mergeCell ref="BC5:BE8"/>
    <mergeCell ref="BJ5:BL8"/>
    <mergeCell ref="J1:AJ1"/>
    <mergeCell ref="AL1:BL1"/>
    <mergeCell ref="BN1:CN1"/>
    <mergeCell ref="CP1:DP1"/>
    <mergeCell ref="DA9:DB10"/>
    <mergeCell ref="DK3:DM3"/>
    <mergeCell ref="DN3:DP4"/>
    <mergeCell ref="CP4:CR6"/>
    <mergeCell ref="CW4:CY6"/>
    <mergeCell ref="DD4:DF6"/>
    <mergeCell ref="DK4:DM6"/>
    <mergeCell ref="CS5:CU8"/>
    <mergeCell ref="CZ5:DB8"/>
    <mergeCell ref="DG5:DI8"/>
    <mergeCell ref="DN5:DP8"/>
    <mergeCell ref="CP3:CR3"/>
    <mergeCell ref="CS3:CU4"/>
    <mergeCell ref="CW3:CY3"/>
    <mergeCell ref="CZ3:DB4"/>
    <mergeCell ref="J3:L3"/>
    <mergeCell ref="J4:L6"/>
    <mergeCell ref="M5:O8"/>
    <mergeCell ref="M3:O4"/>
    <mergeCell ref="CB4:CD6"/>
    <mergeCell ref="DD3:DF3"/>
    <mergeCell ref="DG3:DI4"/>
    <mergeCell ref="CE5:CG8"/>
    <mergeCell ref="CL5:CN8"/>
    <mergeCell ref="BN7:BP9"/>
    <mergeCell ref="DT4:DV8"/>
    <mergeCell ref="J12:L12"/>
    <mergeCell ref="M12:O13"/>
    <mergeCell ref="Q12:S12"/>
    <mergeCell ref="T12:V13"/>
    <mergeCell ref="X12:Z12"/>
    <mergeCell ref="AA12:AC13"/>
    <mergeCell ref="AE12:AG12"/>
    <mergeCell ref="AH12:AJ13"/>
    <mergeCell ref="CP7:CR9"/>
    <mergeCell ref="CW7:CY9"/>
    <mergeCell ref="DD7:DF9"/>
    <mergeCell ref="DK7:DM9"/>
    <mergeCell ref="BU7:BW9"/>
    <mergeCell ref="CB7:CD9"/>
    <mergeCell ref="CI7:CK9"/>
    <mergeCell ref="BU3:BW3"/>
    <mergeCell ref="BX3:BZ4"/>
    <mergeCell ref="CB3:CD3"/>
    <mergeCell ref="CL3:CN4"/>
    <mergeCell ref="BU4:BW6"/>
    <mergeCell ref="AL12:AN12"/>
    <mergeCell ref="AO12:AQ13"/>
    <mergeCell ref="AS12:AU12"/>
    <mergeCell ref="AV12:AX13"/>
    <mergeCell ref="AZ12:BB12"/>
    <mergeCell ref="BC12:BE13"/>
    <mergeCell ref="AL13:AN15"/>
    <mergeCell ref="AS13:AU15"/>
    <mergeCell ref="AZ13:BB15"/>
    <mergeCell ref="BG12:BI12"/>
    <mergeCell ref="BJ12:BL13"/>
    <mergeCell ref="BN12:BP12"/>
    <mergeCell ref="BQ12:BS13"/>
    <mergeCell ref="BU12:BW12"/>
    <mergeCell ref="BX12:BZ13"/>
    <mergeCell ref="BG13:BI15"/>
    <mergeCell ref="BN13:BP15"/>
    <mergeCell ref="BU13:BW15"/>
    <mergeCell ref="BX14:BZ17"/>
    <mergeCell ref="BR9:BS10"/>
    <mergeCell ref="BY9:BZ10"/>
    <mergeCell ref="CF9:CG10"/>
    <mergeCell ref="CB12:CD12"/>
    <mergeCell ref="CE12:CG13"/>
    <mergeCell ref="CI12:CK12"/>
    <mergeCell ref="CL12:CN13"/>
    <mergeCell ref="CP12:CR12"/>
    <mergeCell ref="CS12:CU13"/>
    <mergeCell ref="CB13:CD15"/>
    <mergeCell ref="CI13:CK15"/>
    <mergeCell ref="CP13:CR15"/>
    <mergeCell ref="CE14:CG17"/>
    <mergeCell ref="A13:D17"/>
    <mergeCell ref="F13:H15"/>
    <mergeCell ref="J13:L15"/>
    <mergeCell ref="Q13:S15"/>
    <mergeCell ref="X13:Z15"/>
    <mergeCell ref="AE13:AG15"/>
    <mergeCell ref="M14:O17"/>
    <mergeCell ref="T14:V17"/>
    <mergeCell ref="AA14:AC17"/>
    <mergeCell ref="F16:H18"/>
    <mergeCell ref="J16:L18"/>
    <mergeCell ref="Q16:S18"/>
    <mergeCell ref="X16:Z18"/>
    <mergeCell ref="AE16:AG18"/>
    <mergeCell ref="BQ14:BS17"/>
    <mergeCell ref="BU16:BW18"/>
    <mergeCell ref="CB16:CD18"/>
    <mergeCell ref="CI16:CK18"/>
    <mergeCell ref="CP16:CR18"/>
    <mergeCell ref="CL14:CN17"/>
    <mergeCell ref="AZ24:BB26"/>
    <mergeCell ref="BG24:BI26"/>
    <mergeCell ref="CI20:CK20"/>
    <mergeCell ref="CL20:CN20"/>
    <mergeCell ref="BN21:BP23"/>
    <mergeCell ref="BU21:BW23"/>
    <mergeCell ref="CB21:CD23"/>
    <mergeCell ref="CI21:CK23"/>
    <mergeCell ref="BG16:BI18"/>
    <mergeCell ref="BN16:BP18"/>
    <mergeCell ref="BJ14:BL17"/>
    <mergeCell ref="BQ22:BS25"/>
    <mergeCell ref="BN20:BP20"/>
    <mergeCell ref="BQ20:BS21"/>
    <mergeCell ref="BU20:BW20"/>
    <mergeCell ref="BX20:BZ21"/>
    <mergeCell ref="BX22:BZ25"/>
    <mergeCell ref="CI24:CK26"/>
    <mergeCell ref="CE20:CG21"/>
    <mergeCell ref="CT9:CU10"/>
    <mergeCell ref="EB4:ED8"/>
    <mergeCell ref="EB12:ED16"/>
    <mergeCell ref="EF4:EH8"/>
    <mergeCell ref="EF12:EH16"/>
    <mergeCell ref="DD16:DF18"/>
    <mergeCell ref="DK16:DM18"/>
    <mergeCell ref="DT12:DV16"/>
    <mergeCell ref="DX4:DZ8"/>
    <mergeCell ref="DX12:DZ16"/>
    <mergeCell ref="DH9:DI10"/>
    <mergeCell ref="CW16:CY18"/>
    <mergeCell ref="CS14:CU17"/>
    <mergeCell ref="CZ14:DB17"/>
    <mergeCell ref="DG14:DI17"/>
    <mergeCell ref="DN14:DP17"/>
    <mergeCell ref="CW12:CY12"/>
    <mergeCell ref="CZ12:DB13"/>
    <mergeCell ref="DD12:DF12"/>
    <mergeCell ref="DG12:DI13"/>
    <mergeCell ref="DD13:DF15"/>
    <mergeCell ref="DK13:DM15"/>
    <mergeCell ref="DK12:DM12"/>
    <mergeCell ref="BG20:BI20"/>
    <mergeCell ref="BJ20:BL20"/>
    <mergeCell ref="AL21:AN23"/>
    <mergeCell ref="AS21:AU23"/>
    <mergeCell ref="AZ21:BB23"/>
    <mergeCell ref="BG21:BI23"/>
    <mergeCell ref="BJ21:BL23"/>
    <mergeCell ref="AS20:AU20"/>
    <mergeCell ref="AZ7:BB9"/>
    <mergeCell ref="BG7:BI9"/>
    <mergeCell ref="AW9:AX10"/>
    <mergeCell ref="BD9:BE10"/>
    <mergeCell ref="BJ9:BL10"/>
    <mergeCell ref="AO14:AQ17"/>
    <mergeCell ref="AV14:AX17"/>
    <mergeCell ref="BC14:BE17"/>
    <mergeCell ref="AL16:AN18"/>
    <mergeCell ref="AS16:AU18"/>
    <mergeCell ref="AZ16:BB18"/>
    <mergeCell ref="J20:L20"/>
    <mergeCell ref="M20:O21"/>
    <mergeCell ref="Q20:S20"/>
    <mergeCell ref="T20:V21"/>
    <mergeCell ref="X20:Z20"/>
    <mergeCell ref="AA20:AC21"/>
    <mergeCell ref="AE20:AG20"/>
    <mergeCell ref="AH14:AJ17"/>
    <mergeCell ref="AV20:AX21"/>
    <mergeCell ref="AZ20:BB20"/>
    <mergeCell ref="BC20:BE21"/>
    <mergeCell ref="DN12:DP13"/>
    <mergeCell ref="CW13:CY15"/>
    <mergeCell ref="A21:D25"/>
    <mergeCell ref="F21:H23"/>
    <mergeCell ref="J21:L23"/>
    <mergeCell ref="Q21:S23"/>
    <mergeCell ref="X21:Z23"/>
    <mergeCell ref="AE21:AG23"/>
    <mergeCell ref="M22:O25"/>
    <mergeCell ref="T22:V25"/>
    <mergeCell ref="AA22:AC25"/>
    <mergeCell ref="AH20:AJ20"/>
    <mergeCell ref="AH21:AJ23"/>
    <mergeCell ref="AH24:AJ24"/>
    <mergeCell ref="AH25:AJ27"/>
    <mergeCell ref="AL20:AN20"/>
    <mergeCell ref="AO20:AQ21"/>
    <mergeCell ref="AO22:AQ25"/>
    <mergeCell ref="F24:H26"/>
    <mergeCell ref="J24:L26"/>
    <mergeCell ref="Q24:S26"/>
    <mergeCell ref="X24:Z26"/>
    <mergeCell ref="AE24:AG26"/>
    <mergeCell ref="AS24:AU26"/>
    <mergeCell ref="AV22:AX25"/>
    <mergeCell ref="BC22:BE25"/>
    <mergeCell ref="AL24:AN26"/>
    <mergeCell ref="AZ32:BB34"/>
    <mergeCell ref="BG32:BI34"/>
    <mergeCell ref="BJ32:BL34"/>
    <mergeCell ref="AE31:AG31"/>
    <mergeCell ref="AH31:AJ31"/>
    <mergeCell ref="AL31:AN31"/>
    <mergeCell ref="AO31:AQ32"/>
    <mergeCell ref="AS31:AU31"/>
    <mergeCell ref="A32:D36"/>
    <mergeCell ref="F32:H34"/>
    <mergeCell ref="J32:L34"/>
    <mergeCell ref="Q32:S34"/>
    <mergeCell ref="X32:Z34"/>
    <mergeCell ref="AE32:AG34"/>
    <mergeCell ref="AH32:AJ34"/>
    <mergeCell ref="AL32:AN34"/>
    <mergeCell ref="CP31:CR31"/>
    <mergeCell ref="CP32:CR34"/>
    <mergeCell ref="BU31:BW31"/>
    <mergeCell ref="BX31:BZ32"/>
    <mergeCell ref="CB31:CD31"/>
    <mergeCell ref="CE31:CG32"/>
    <mergeCell ref="CI31:CK31"/>
    <mergeCell ref="CL31:CN31"/>
    <mergeCell ref="BU32:BW34"/>
    <mergeCell ref="CB32:CD34"/>
    <mergeCell ref="CI32:CK34"/>
    <mergeCell ref="CL32:CN34"/>
    <mergeCell ref="AZ31:BB31"/>
    <mergeCell ref="BC31:BE32"/>
    <mergeCell ref="BG31:BI31"/>
    <mergeCell ref="BJ31:BL31"/>
    <mergeCell ref="F35:H37"/>
    <mergeCell ref="J35:L37"/>
    <mergeCell ref="Q35:S37"/>
    <mergeCell ref="X35:Z37"/>
    <mergeCell ref="AE35:AG37"/>
    <mergeCell ref="AH35:AJ35"/>
    <mergeCell ref="DK32:DM34"/>
    <mergeCell ref="DN32:DP34"/>
    <mergeCell ref="M33:O36"/>
    <mergeCell ref="T33:V36"/>
    <mergeCell ref="AA33:AC36"/>
    <mergeCell ref="AO33:AQ36"/>
    <mergeCell ref="AV33:AX36"/>
    <mergeCell ref="BC33:BE36"/>
    <mergeCell ref="BQ33:BS36"/>
    <mergeCell ref="BX33:BZ36"/>
    <mergeCell ref="CS31:CU32"/>
    <mergeCell ref="CW31:CY31"/>
    <mergeCell ref="CZ31:DB32"/>
    <mergeCell ref="DD31:DF31"/>
    <mergeCell ref="DG31:DI32"/>
    <mergeCell ref="CW32:CY34"/>
    <mergeCell ref="DD32:DF34"/>
    <mergeCell ref="BN31:BP31"/>
    <mergeCell ref="F38:H40"/>
    <mergeCell ref="N9:O10"/>
    <mergeCell ref="U9:V10"/>
    <mergeCell ref="AB9:AC10"/>
    <mergeCell ref="AH9:AJ10"/>
    <mergeCell ref="AP9:AQ10"/>
    <mergeCell ref="DD35:DF37"/>
    <mergeCell ref="DK35:DM37"/>
    <mergeCell ref="DN35:DP35"/>
    <mergeCell ref="AH36:AJ38"/>
    <mergeCell ref="BJ36:BL38"/>
    <mergeCell ref="CL36:CN38"/>
    <mergeCell ref="DN36:DP38"/>
    <mergeCell ref="BN38:BP40"/>
    <mergeCell ref="BU38:BW40"/>
    <mergeCell ref="CB38:CD40"/>
    <mergeCell ref="BU35:BW37"/>
    <mergeCell ref="CB35:CD37"/>
    <mergeCell ref="CI35:CK37"/>
    <mergeCell ref="CL35:CN35"/>
    <mergeCell ref="CP35:CR37"/>
    <mergeCell ref="CW35:CY37"/>
    <mergeCell ref="AL35:AN37"/>
    <mergeCell ref="AS35:AU37"/>
    <mergeCell ref="DK31:DM31"/>
    <mergeCell ref="BQ31:BS32"/>
    <mergeCell ref="J38:L40"/>
    <mergeCell ref="Q38:S40"/>
    <mergeCell ref="X38:Z40"/>
    <mergeCell ref="AL38:AN40"/>
    <mergeCell ref="AS38:AU40"/>
    <mergeCell ref="AZ38:BB40"/>
    <mergeCell ref="BJ39:BL39"/>
    <mergeCell ref="AZ35:BB37"/>
    <mergeCell ref="BG35:BI37"/>
    <mergeCell ref="BJ35:BL35"/>
    <mergeCell ref="CP38:CR40"/>
    <mergeCell ref="M31:O32"/>
    <mergeCell ref="Q31:S31"/>
    <mergeCell ref="T31:V32"/>
    <mergeCell ref="X31:Z31"/>
    <mergeCell ref="AA31:AC32"/>
    <mergeCell ref="AV31:AX32"/>
    <mergeCell ref="AS32:AU34"/>
    <mergeCell ref="J31:L31"/>
    <mergeCell ref="EF20:EH24"/>
    <mergeCell ref="EF31:EH35"/>
    <mergeCell ref="AE38:AG40"/>
    <mergeCell ref="AH39:AJ39"/>
    <mergeCell ref="AH40:AJ42"/>
    <mergeCell ref="AE27:AG27"/>
    <mergeCell ref="AE28:AJ29"/>
    <mergeCell ref="BG38:BI40"/>
    <mergeCell ref="CW38:CY40"/>
    <mergeCell ref="DD38:DF40"/>
    <mergeCell ref="DT20:DV24"/>
    <mergeCell ref="DT31:DV35"/>
    <mergeCell ref="DX20:DZ24"/>
    <mergeCell ref="DX31:DZ35"/>
    <mergeCell ref="BN35:BP37"/>
    <mergeCell ref="CE33:CG36"/>
    <mergeCell ref="CS33:CU36"/>
    <mergeCell ref="CZ33:DB36"/>
    <mergeCell ref="EB20:ED24"/>
    <mergeCell ref="EB31:ED35"/>
    <mergeCell ref="DG33:DI36"/>
    <mergeCell ref="DK20:DM20"/>
    <mergeCell ref="DN20:DP20"/>
    <mergeCell ref="CP21:CR23"/>
    <mergeCell ref="CW21:CY23"/>
    <mergeCell ref="DD21:DF23"/>
    <mergeCell ref="DK21:DM23"/>
    <mergeCell ref="DN21:DP23"/>
    <mergeCell ref="CP20:CR20"/>
    <mergeCell ref="CS20:CU21"/>
    <mergeCell ref="CW20:CY20"/>
    <mergeCell ref="CZ20:DB21"/>
    <mergeCell ref="DD20:DF20"/>
    <mergeCell ref="DG20:DI21"/>
    <mergeCell ref="CS22:CU25"/>
    <mergeCell ref="CZ22:DB25"/>
    <mergeCell ref="BG27:BI27"/>
    <mergeCell ref="BG28:BL29"/>
    <mergeCell ref="CI27:CK27"/>
    <mergeCell ref="CI28:CN29"/>
    <mergeCell ref="DK27:DM27"/>
    <mergeCell ref="DK28:DP29"/>
    <mergeCell ref="DN25:DP27"/>
    <mergeCell ref="CL25:CN27"/>
    <mergeCell ref="BJ24:BL24"/>
    <mergeCell ref="BJ25:BL27"/>
    <mergeCell ref="CL24:CN24"/>
    <mergeCell ref="CL9:CN10"/>
    <mergeCell ref="DN9:DP10"/>
    <mergeCell ref="DT38:DV42"/>
    <mergeCell ref="CB20:CD20"/>
    <mergeCell ref="CL21:CN23"/>
    <mergeCell ref="BN32:BP34"/>
    <mergeCell ref="BJ40:BL42"/>
    <mergeCell ref="CI38:CK40"/>
    <mergeCell ref="CL39:CN39"/>
    <mergeCell ref="CL40:CN42"/>
    <mergeCell ref="DK38:DM40"/>
    <mergeCell ref="DN39:DP39"/>
    <mergeCell ref="DN40:DP42"/>
    <mergeCell ref="DG22:DI25"/>
    <mergeCell ref="CE22:CG25"/>
    <mergeCell ref="BN24:BP26"/>
    <mergeCell ref="BU24:BW26"/>
    <mergeCell ref="CB24:CD26"/>
    <mergeCell ref="DN31:DP31"/>
    <mergeCell ref="DN24:DP24"/>
    <mergeCell ref="CP24:CR26"/>
    <mergeCell ref="CW24:CY26"/>
    <mergeCell ref="DD24:DF26"/>
    <mergeCell ref="DK24:DM26"/>
    <mergeCell ref="BM44:DS44"/>
    <mergeCell ref="DX44:DZ44"/>
    <mergeCell ref="EB44:ED44"/>
    <mergeCell ref="EF44:EH44"/>
    <mergeCell ref="DX38:DZ42"/>
    <mergeCell ref="EB38:ED42"/>
    <mergeCell ref="EF38:EH42"/>
    <mergeCell ref="DT45:DV49"/>
    <mergeCell ref="DX45:DZ49"/>
    <mergeCell ref="EB45:ED49"/>
    <mergeCell ref="EF45:EH49"/>
    <mergeCell ref="DT44:DV44"/>
  </mergeCells>
  <phoneticPr fontId="10" type="noConversion"/>
  <dataValidations count="1">
    <dataValidation type="list" allowBlank="1" showInputMessage="1" showErrorMessage="1" promptTitle="Statut" prompt="Séléctionnez le statut" sqref="DR24">
      <formula1>#REF!</formula1>
    </dataValidation>
  </dataValidations>
  <pageMargins left="0.75" right="0.75" top="1" bottom="1" header="0.5" footer="0.5"/>
  <rowBreaks count="1" manualBreakCount="1">
    <brk id="44" max="16383" man="1"/>
  </rowBreaks>
  <colBreaks count="1" manualBreakCount="1">
    <brk id="120" max="1048575" man="1"/>
  </colBreaks>
  <ignoredErrors>
    <ignoredError sqref="T5 M14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Séléctionnez le statut">
          <x14:formula1>
            <xm:f>Feuil1!$A$1:$A$4</xm:f>
          </x14:formula1>
          <xm:sqref>EF44:EH44 DX44:DZ44 EB44:ED44</xm:sqref>
        </x14:dataValidation>
        <x14:dataValidation type="list" allowBlank="1" showInputMessage="1" showErrorMessage="1" promptTitle="Statut" prompt="Séléctionnez le statut">
          <x14:formula1>
            <xm:f>Feuil1!$A$1:$A$4</xm:f>
          </x14:formula1>
          <xm:sqref>DT44:DV44</xm:sqref>
        </x14:dataValidation>
      </x14:dataValidations>
    </ext>
    <ext xmlns:mx="http://schemas.microsoft.com/office/mac/excel/2008/main" uri="{64002731-A6B0-56B0-2670-7721B7C09600}">
      <mx:PLV Mode="0" OnePage="0" WScale="93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4"/>
  <sheetViews>
    <sheetView workbookViewId="0">
      <selection activeCell="A3" sqref="A3"/>
    </sheetView>
  </sheetViews>
  <sheetFormatPr baseColWidth="10" defaultRowHeight="15" x14ac:dyDescent="0"/>
  <sheetData>
    <row r="1" spans="1:1">
      <c r="A1" t="s">
        <v>50</v>
      </c>
    </row>
    <row r="2" spans="1:1">
      <c r="A2" t="s">
        <v>53</v>
      </c>
    </row>
    <row r="3" spans="1:1">
      <c r="A3" t="s">
        <v>51</v>
      </c>
    </row>
    <row r="4" spans="1:1">
      <c r="A4" t="s">
        <v>52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Feuil1</vt:lpstr>
    </vt:vector>
  </TitlesOfParts>
  <Company>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D</dc:creator>
  <cp:lastModifiedBy>J D</cp:lastModifiedBy>
  <dcterms:created xsi:type="dcterms:W3CDTF">2013-11-30T07:51:47Z</dcterms:created>
  <dcterms:modified xsi:type="dcterms:W3CDTF">2013-12-06T07:58:25Z</dcterms:modified>
</cp:coreProperties>
</file>