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rmduq\Desktop\"/>
    </mc:Choice>
  </mc:AlternateContent>
  <bookViews>
    <workbookView xWindow="0" yWindow="0" windowWidth="24000" windowHeight="9735" tabRatio="894"/>
  </bookViews>
  <sheets>
    <sheet name="EPICERIE" sheetId="6" r:id="rId1"/>
    <sheet name="Cmde épicerie" sheetId="15" r:id="rId2"/>
  </sheets>
  <definedNames>
    <definedName name="_xlnm._FilterDatabase" localSheetId="1" hidden="1">'Cmde épicerie'!$C$3:$I$1142</definedName>
    <definedName name="_xlnm._FilterDatabase" localSheetId="0" hidden="1">EPICERIE!$C$9:$J$1149</definedName>
    <definedName name="F_EPICERIE">OFFSET(P_EPICERIE,0,0,COUNTA(L_EPICERIE),1)</definedName>
    <definedName name="L_EPICERIE">EPICERIE!$C$10:$C$1148</definedName>
    <definedName name="P_EPICERIE">EPICERIE!$C$10</definedName>
    <definedName name="_xlnm.Print_Area" localSheetId="1">'Cmde épicerie'!$C$1:$F$55</definedName>
  </definedNames>
  <calcPr calcId="152511"/>
</workbook>
</file>

<file path=xl/calcChain.xml><?xml version="1.0" encoding="utf-8"?>
<calcChain xmlns="http://schemas.openxmlformats.org/spreadsheetml/2006/main">
  <c r="J236" i="6" l="1"/>
  <c r="I1148" i="6"/>
  <c r="I1147" i="6"/>
  <c r="I1146" i="6"/>
  <c r="I1145" i="6"/>
  <c r="I1144" i="6"/>
  <c r="I1143" i="6"/>
  <c r="I1142" i="6"/>
  <c r="I1141" i="6"/>
  <c r="I4" i="6"/>
  <c r="A1142" i="15"/>
  <c r="A1141" i="15"/>
  <c r="A1140" i="15"/>
  <c r="A1139" i="15"/>
  <c r="A1138" i="15"/>
  <c r="A1137" i="15"/>
  <c r="A1136" i="15"/>
  <c r="A1135" i="15"/>
  <c r="A1134" i="15"/>
  <c r="A1133" i="15"/>
  <c r="A1132" i="15"/>
  <c r="A1131" i="15"/>
  <c r="A1130" i="15"/>
  <c r="A1129" i="15"/>
  <c r="A1128" i="15"/>
  <c r="A1127" i="15"/>
  <c r="A1126" i="15"/>
  <c r="A1125" i="15"/>
  <c r="A1124" i="15"/>
  <c r="A1123" i="15"/>
  <c r="A1122" i="15"/>
  <c r="A1121" i="15"/>
  <c r="A1120" i="15"/>
  <c r="A1119" i="15"/>
  <c r="A1118" i="15"/>
  <c r="A1117" i="15"/>
  <c r="A1116" i="15"/>
  <c r="A1115" i="15"/>
  <c r="A1114" i="15"/>
  <c r="A1113" i="15"/>
  <c r="A1112" i="15"/>
  <c r="A1111" i="15"/>
  <c r="A1110" i="15"/>
  <c r="A1109" i="15"/>
  <c r="A1108" i="15"/>
  <c r="A1107" i="15"/>
  <c r="A1106" i="15"/>
  <c r="A1105" i="15"/>
  <c r="A1104" i="15"/>
  <c r="A1103" i="15"/>
  <c r="A1102" i="15"/>
  <c r="A1101" i="15"/>
  <c r="A1100" i="15"/>
  <c r="A1099" i="15"/>
  <c r="A1098" i="15"/>
  <c r="A1097" i="15"/>
  <c r="A1096" i="15"/>
  <c r="A1095" i="15"/>
  <c r="A1094" i="15"/>
  <c r="A1093" i="15"/>
  <c r="A1092" i="15"/>
  <c r="A1091" i="15"/>
  <c r="A1090" i="15"/>
  <c r="A1089" i="15"/>
  <c r="A1088" i="15"/>
  <c r="A1087" i="15"/>
  <c r="A1086" i="15"/>
  <c r="A1085" i="15"/>
  <c r="A1084" i="15"/>
  <c r="A1083" i="15"/>
  <c r="A1082" i="15"/>
  <c r="A1081" i="15"/>
  <c r="A1080" i="15"/>
  <c r="A1079" i="15"/>
  <c r="A1078" i="15"/>
  <c r="A1077" i="15"/>
  <c r="A1076" i="15"/>
  <c r="A1075" i="15"/>
  <c r="A1074" i="15"/>
  <c r="A1073" i="15"/>
  <c r="A1072" i="15"/>
  <c r="A1071" i="15"/>
  <c r="A1070" i="15"/>
  <c r="A1069" i="15"/>
  <c r="A1068" i="15"/>
  <c r="A1067" i="15"/>
  <c r="A1066" i="15"/>
  <c r="A1065" i="15"/>
  <c r="A1064" i="15"/>
  <c r="A1063" i="15"/>
  <c r="A1062" i="15"/>
  <c r="A1061" i="15"/>
  <c r="A1060" i="15"/>
  <c r="A1059" i="15"/>
  <c r="A1058" i="15"/>
  <c r="A1057" i="15"/>
  <c r="A1056" i="15"/>
  <c r="A1055" i="15"/>
  <c r="A1054" i="15"/>
  <c r="A1053" i="15"/>
  <c r="A1052" i="15"/>
  <c r="A1051" i="15"/>
  <c r="A1050" i="15"/>
  <c r="A1049" i="15"/>
  <c r="A1048" i="15"/>
  <c r="A1047" i="15"/>
  <c r="A1046" i="15"/>
  <c r="A1045" i="15"/>
  <c r="A1044" i="15"/>
  <c r="A1043" i="15"/>
  <c r="A1042" i="15"/>
  <c r="A1041" i="15"/>
  <c r="A1040" i="15"/>
  <c r="A1039" i="15"/>
  <c r="A1038" i="15"/>
  <c r="A1037" i="15"/>
  <c r="A1036" i="15"/>
  <c r="A1035" i="15"/>
  <c r="A1034" i="15"/>
  <c r="A1033" i="15"/>
  <c r="A1032" i="15"/>
  <c r="A1031" i="15"/>
  <c r="A1030" i="15"/>
  <c r="A1029" i="15"/>
  <c r="A1028" i="15"/>
  <c r="A1027" i="15"/>
  <c r="A1026" i="15"/>
  <c r="A1025" i="15"/>
  <c r="A1024" i="15"/>
  <c r="A1023" i="15"/>
  <c r="A1022" i="15"/>
  <c r="A1021" i="15"/>
  <c r="A1020" i="15"/>
  <c r="A1019" i="15"/>
  <c r="A1018" i="15"/>
  <c r="A1017" i="15"/>
  <c r="A1016" i="15"/>
  <c r="A1015" i="15"/>
  <c r="A1014" i="15"/>
  <c r="A1013" i="15"/>
  <c r="A1012" i="15"/>
  <c r="A1011" i="15"/>
  <c r="A1010" i="15"/>
  <c r="A1009" i="15"/>
  <c r="A1008" i="15"/>
  <c r="A1007" i="15"/>
  <c r="A1006" i="15"/>
  <c r="A1005" i="15"/>
  <c r="A1004" i="15"/>
  <c r="A1003" i="15"/>
  <c r="A1002" i="15"/>
  <c r="A1001" i="15"/>
  <c r="A1000" i="15"/>
  <c r="A999" i="15"/>
  <c r="A998" i="15"/>
  <c r="A997" i="15"/>
  <c r="A996" i="15"/>
  <c r="A995" i="15"/>
  <c r="A994" i="15"/>
  <c r="A993" i="15"/>
  <c r="A992" i="15"/>
  <c r="A991" i="15"/>
  <c r="A990" i="15"/>
  <c r="A989" i="15"/>
  <c r="A988" i="15"/>
  <c r="A987" i="15"/>
  <c r="A986" i="15"/>
  <c r="A985" i="15"/>
  <c r="A984" i="15"/>
  <c r="A983" i="15"/>
  <c r="A982" i="15"/>
  <c r="A981" i="15"/>
  <c r="A980" i="15"/>
  <c r="A979" i="15"/>
  <c r="A978" i="15"/>
  <c r="A977" i="15"/>
  <c r="A976" i="15"/>
  <c r="A975" i="15"/>
  <c r="A974" i="15"/>
  <c r="A973" i="15"/>
  <c r="A972" i="15"/>
  <c r="A971" i="15"/>
  <c r="A970" i="15"/>
  <c r="A969" i="15"/>
  <c r="A968" i="15"/>
  <c r="A967" i="15"/>
  <c r="A966" i="15"/>
  <c r="A965" i="15"/>
  <c r="A964" i="15"/>
  <c r="A963" i="15"/>
  <c r="A962" i="15"/>
  <c r="A961" i="15"/>
  <c r="A960" i="15"/>
  <c r="A959" i="15"/>
  <c r="A958" i="15"/>
  <c r="A957" i="15"/>
  <c r="A956" i="15"/>
  <c r="A955" i="15"/>
  <c r="A954" i="15"/>
  <c r="A953" i="15"/>
  <c r="A952" i="15"/>
  <c r="A951" i="15"/>
  <c r="A950" i="15"/>
  <c r="A949" i="15"/>
  <c r="A948" i="15"/>
  <c r="A947" i="15"/>
  <c r="A946" i="15"/>
  <c r="A945" i="15"/>
  <c r="A944" i="15"/>
  <c r="A943" i="15"/>
  <c r="A942" i="15"/>
  <c r="A941" i="15"/>
  <c r="A940" i="15"/>
  <c r="A939" i="15"/>
  <c r="A938" i="15"/>
  <c r="A937" i="15"/>
  <c r="A936" i="15"/>
  <c r="A935" i="15"/>
  <c r="A934" i="15"/>
  <c r="A933" i="15"/>
  <c r="A932" i="15"/>
  <c r="A931" i="15"/>
  <c r="A930" i="15"/>
  <c r="A929" i="15"/>
  <c r="A928" i="15"/>
  <c r="A927" i="15"/>
  <c r="A926" i="15"/>
  <c r="A925" i="15"/>
  <c r="A924" i="15"/>
  <c r="A923" i="15"/>
  <c r="A922" i="15"/>
  <c r="A921" i="15"/>
  <c r="A920" i="15"/>
  <c r="A919" i="15"/>
  <c r="A918" i="15"/>
  <c r="A917" i="15"/>
  <c r="A916" i="15"/>
  <c r="A915" i="15"/>
  <c r="A914" i="15"/>
  <c r="A913" i="15"/>
  <c r="A912" i="15"/>
  <c r="A911" i="15"/>
  <c r="A910" i="15"/>
  <c r="A909" i="15"/>
  <c r="A908" i="15"/>
  <c r="A907" i="15"/>
  <c r="A906" i="15"/>
  <c r="A905" i="15"/>
  <c r="A904" i="15"/>
  <c r="A903" i="15"/>
  <c r="A902" i="15"/>
  <c r="A901" i="15"/>
  <c r="A900" i="15"/>
  <c r="A899" i="15"/>
  <c r="A898" i="15"/>
  <c r="A897" i="15"/>
  <c r="A896" i="15"/>
  <c r="A895" i="15"/>
  <c r="A894" i="15"/>
  <c r="A893" i="15"/>
  <c r="A892" i="15"/>
  <c r="A891" i="15"/>
  <c r="A890" i="15"/>
  <c r="A889" i="15"/>
  <c r="A888" i="15"/>
  <c r="A887" i="15"/>
  <c r="A886" i="15"/>
  <c r="A885" i="15"/>
  <c r="A884" i="15"/>
  <c r="A883" i="15"/>
  <c r="A882" i="15"/>
  <c r="A881" i="15"/>
  <c r="A880" i="15"/>
  <c r="A879" i="15"/>
  <c r="A878" i="15"/>
  <c r="A877" i="15"/>
  <c r="A876" i="15"/>
  <c r="A875" i="15"/>
  <c r="A874" i="15"/>
  <c r="A873" i="15"/>
  <c r="A872" i="15"/>
  <c r="A871" i="15"/>
  <c r="A870" i="15"/>
  <c r="A869" i="15"/>
  <c r="A868" i="15"/>
  <c r="A867" i="15"/>
  <c r="A866" i="15"/>
  <c r="A865" i="15"/>
  <c r="A864" i="15"/>
  <c r="A863" i="15"/>
  <c r="A862" i="15"/>
  <c r="A861" i="15"/>
  <c r="A860" i="15"/>
  <c r="A859" i="15"/>
  <c r="A858" i="15"/>
  <c r="A857" i="15"/>
  <c r="A856" i="15"/>
  <c r="A855" i="15"/>
  <c r="A854" i="15"/>
  <c r="A853" i="15"/>
  <c r="A852" i="15"/>
  <c r="A851" i="15"/>
  <c r="A850" i="15"/>
  <c r="A849" i="15"/>
  <c r="A848" i="15"/>
  <c r="A847" i="15"/>
  <c r="A846" i="15"/>
  <c r="A845" i="15"/>
  <c r="A844" i="15"/>
  <c r="A843" i="15"/>
  <c r="A842" i="15"/>
  <c r="A841" i="15"/>
  <c r="A840" i="15"/>
  <c r="A839" i="15"/>
  <c r="A838" i="15"/>
  <c r="A837" i="15"/>
  <c r="A836" i="15"/>
  <c r="A835" i="15"/>
  <c r="A834" i="15"/>
  <c r="A833" i="15"/>
  <c r="A832" i="15"/>
  <c r="A831" i="15"/>
  <c r="A830" i="15"/>
  <c r="A829" i="15"/>
  <c r="A828" i="15"/>
  <c r="A827" i="15"/>
  <c r="A826" i="15"/>
  <c r="A825" i="15"/>
  <c r="A824" i="15"/>
  <c r="A823" i="15"/>
  <c r="A822" i="15"/>
  <c r="A821" i="15"/>
  <c r="A820" i="15"/>
  <c r="A819" i="15"/>
  <c r="A818" i="15"/>
  <c r="A817" i="15"/>
  <c r="A816" i="15"/>
  <c r="A815" i="15"/>
  <c r="A814" i="15"/>
  <c r="A813" i="15"/>
  <c r="A812" i="15"/>
  <c r="A811" i="15"/>
  <c r="A810" i="15"/>
  <c r="A809" i="15"/>
  <c r="A808" i="15"/>
  <c r="A807" i="15"/>
  <c r="A806" i="15"/>
  <c r="A805" i="15"/>
  <c r="A804" i="15"/>
  <c r="A803" i="15"/>
  <c r="A802" i="15"/>
  <c r="A801" i="15"/>
  <c r="A800" i="15"/>
  <c r="A799" i="15"/>
  <c r="A798" i="15"/>
  <c r="A797" i="15"/>
  <c r="A796" i="15"/>
  <c r="A795" i="15"/>
  <c r="A794" i="15"/>
  <c r="A793" i="15"/>
  <c r="A792" i="15"/>
  <c r="A791" i="15"/>
  <c r="A790" i="15"/>
  <c r="A789" i="15"/>
  <c r="A788" i="15"/>
  <c r="A787" i="15"/>
  <c r="A786" i="15"/>
  <c r="A785" i="15"/>
  <c r="A784" i="15"/>
  <c r="A783" i="15"/>
  <c r="A782" i="15"/>
  <c r="A781" i="15"/>
  <c r="A780" i="15"/>
  <c r="A779" i="15"/>
  <c r="A778" i="15"/>
  <c r="A777" i="15"/>
  <c r="A776" i="15"/>
  <c r="A775" i="15"/>
  <c r="A774" i="15"/>
  <c r="A773" i="15"/>
  <c r="A772" i="15"/>
  <c r="A771" i="15"/>
  <c r="A770" i="15"/>
  <c r="A769" i="15"/>
  <c r="A768" i="15"/>
  <c r="A767" i="15"/>
  <c r="A766" i="15"/>
  <c r="A765" i="15"/>
  <c r="A764" i="15"/>
  <c r="A763" i="15"/>
  <c r="A762" i="15"/>
  <c r="A761" i="15"/>
  <c r="A760" i="15"/>
  <c r="A759" i="15"/>
  <c r="A758" i="15"/>
  <c r="A757" i="15"/>
  <c r="A756" i="15"/>
  <c r="A755" i="15"/>
  <c r="A754" i="15"/>
  <c r="A753" i="15"/>
  <c r="A752" i="15"/>
  <c r="A751" i="15"/>
  <c r="A750" i="15"/>
  <c r="A749" i="15"/>
  <c r="A748" i="15"/>
  <c r="A747" i="15"/>
  <c r="A746" i="15"/>
  <c r="A745" i="15"/>
  <c r="A744" i="15"/>
  <c r="A743" i="15"/>
  <c r="A742" i="15"/>
  <c r="A741" i="15"/>
  <c r="A740" i="15"/>
  <c r="A739" i="15"/>
  <c r="A738" i="15"/>
  <c r="A737" i="15"/>
  <c r="A736" i="15"/>
  <c r="A735" i="15"/>
  <c r="A734" i="15"/>
  <c r="A733" i="15"/>
  <c r="A732" i="15"/>
  <c r="A731" i="15"/>
  <c r="A730" i="15"/>
  <c r="A729" i="15"/>
  <c r="A728" i="15"/>
  <c r="A727" i="15"/>
  <c r="A726" i="15"/>
  <c r="A725" i="15"/>
  <c r="A724" i="15"/>
  <c r="A723" i="15"/>
  <c r="A722" i="15"/>
  <c r="A721" i="15"/>
  <c r="A720" i="15"/>
  <c r="A719" i="15"/>
  <c r="A718" i="15"/>
  <c r="A717" i="15"/>
  <c r="A716" i="15"/>
  <c r="A715" i="15"/>
  <c r="A714" i="15"/>
  <c r="A713" i="15"/>
  <c r="A712" i="15"/>
  <c r="A711" i="15"/>
  <c r="A710" i="15"/>
  <c r="A709" i="15"/>
  <c r="A708" i="15"/>
  <c r="A707" i="15"/>
  <c r="A706" i="15"/>
  <c r="A705" i="15"/>
  <c r="A704" i="15"/>
  <c r="A703" i="15"/>
  <c r="A702" i="15"/>
  <c r="A701" i="15"/>
  <c r="A700" i="15"/>
  <c r="A699" i="15"/>
  <c r="A698" i="15"/>
  <c r="A697" i="15"/>
  <c r="A696" i="15"/>
  <c r="A695" i="15"/>
  <c r="A694" i="15"/>
  <c r="A693" i="15"/>
  <c r="A692" i="15"/>
  <c r="A691" i="15"/>
  <c r="A690" i="15"/>
  <c r="A689" i="15"/>
  <c r="A688" i="15"/>
  <c r="A687" i="15"/>
  <c r="A686" i="15"/>
  <c r="A685" i="15"/>
  <c r="A684" i="15"/>
  <c r="A683" i="15"/>
  <c r="A682" i="15"/>
  <c r="A681" i="15"/>
  <c r="A680" i="15"/>
  <c r="A679" i="15"/>
  <c r="A678" i="15"/>
  <c r="A677" i="15"/>
  <c r="A676" i="15"/>
  <c r="A675" i="15"/>
  <c r="A674" i="15"/>
  <c r="A673" i="15"/>
  <c r="A672" i="15"/>
  <c r="A671" i="15"/>
  <c r="A670" i="15"/>
  <c r="A669" i="15"/>
  <c r="A668" i="15"/>
  <c r="A667" i="15"/>
  <c r="A666" i="15"/>
  <c r="A665" i="15"/>
  <c r="A664" i="15"/>
  <c r="A663" i="15"/>
  <c r="A662" i="15"/>
  <c r="A661" i="15"/>
  <c r="A660" i="15"/>
  <c r="A659" i="15"/>
  <c r="A658" i="15"/>
  <c r="A657" i="15"/>
  <c r="A656" i="15"/>
  <c r="A655" i="15"/>
  <c r="A654" i="15"/>
  <c r="A653" i="15"/>
  <c r="A652" i="15"/>
  <c r="A651" i="15"/>
  <c r="A650" i="15"/>
  <c r="A649" i="15"/>
  <c r="A648" i="15"/>
  <c r="A647" i="15"/>
  <c r="A646" i="15"/>
  <c r="A645" i="15"/>
  <c r="A644" i="15"/>
  <c r="A643" i="15"/>
  <c r="A642" i="15"/>
  <c r="A641" i="15"/>
  <c r="A640" i="15"/>
  <c r="A639" i="15"/>
  <c r="A638" i="15"/>
  <c r="A637" i="15"/>
  <c r="A636" i="15"/>
  <c r="A635" i="15"/>
  <c r="A634" i="15"/>
  <c r="A633" i="15"/>
  <c r="A632" i="15"/>
  <c r="A631" i="15"/>
  <c r="A630" i="15"/>
  <c r="A629" i="15"/>
  <c r="A628" i="15"/>
  <c r="A627" i="15"/>
  <c r="A626" i="15"/>
  <c r="A625" i="15"/>
  <c r="A624" i="15"/>
  <c r="A623" i="15"/>
  <c r="A622" i="15"/>
  <c r="A621" i="15"/>
  <c r="A620" i="15"/>
  <c r="A619" i="15"/>
  <c r="A618" i="15"/>
  <c r="A617" i="15"/>
  <c r="A616" i="15"/>
  <c r="A615" i="15"/>
  <c r="A614" i="15"/>
  <c r="A613" i="15"/>
  <c r="A612" i="15"/>
  <c r="A611" i="15"/>
  <c r="A610" i="15"/>
  <c r="A609" i="15"/>
  <c r="A608" i="15"/>
  <c r="A607" i="15"/>
  <c r="A606" i="15"/>
  <c r="A605" i="15"/>
  <c r="A604" i="15"/>
  <c r="A603" i="15"/>
  <c r="A602" i="15"/>
  <c r="A601" i="15"/>
  <c r="A600" i="15"/>
  <c r="A599" i="15"/>
  <c r="A598" i="15"/>
  <c r="A597" i="15"/>
  <c r="A596" i="15"/>
  <c r="A595" i="15"/>
  <c r="A594" i="15"/>
  <c r="A593" i="15"/>
  <c r="A592" i="15"/>
  <c r="A591" i="15"/>
  <c r="A590" i="15"/>
  <c r="A589" i="15"/>
  <c r="A588" i="15"/>
  <c r="A587" i="15"/>
  <c r="A586" i="15"/>
  <c r="A585" i="15"/>
  <c r="A584" i="15"/>
  <c r="A583" i="15"/>
  <c r="A582" i="15"/>
  <c r="A581" i="15"/>
  <c r="A580" i="15"/>
  <c r="A579" i="15"/>
  <c r="A578" i="15"/>
  <c r="A577" i="15"/>
  <c r="A576" i="15"/>
  <c r="A575" i="15"/>
  <c r="A574" i="15"/>
  <c r="A573" i="15"/>
  <c r="A572" i="15"/>
  <c r="A571" i="15"/>
  <c r="A570" i="15"/>
  <c r="A569" i="15"/>
  <c r="A568" i="15"/>
  <c r="A567" i="15"/>
  <c r="A566" i="15"/>
  <c r="A565" i="15"/>
  <c r="A564" i="15"/>
  <c r="A563" i="15"/>
  <c r="A562" i="15"/>
  <c r="A561" i="15"/>
  <c r="A560" i="15"/>
  <c r="A559" i="15"/>
  <c r="A558" i="15"/>
  <c r="A557" i="15"/>
  <c r="A556" i="15"/>
  <c r="A555" i="15"/>
  <c r="A554" i="15"/>
  <c r="A553" i="15"/>
  <c r="A552" i="15"/>
  <c r="A551" i="15"/>
  <c r="A550" i="15"/>
  <c r="A549" i="15"/>
  <c r="A548" i="15"/>
  <c r="A547" i="15"/>
  <c r="A546" i="15"/>
  <c r="A545" i="15"/>
  <c r="A544" i="15"/>
  <c r="A543" i="15"/>
  <c r="A542" i="15"/>
  <c r="A541" i="15"/>
  <c r="A540" i="15"/>
  <c r="A539" i="15"/>
  <c r="A538" i="15"/>
  <c r="A537" i="15"/>
  <c r="A536" i="15"/>
  <c r="A535" i="15"/>
  <c r="A534" i="15"/>
  <c r="A533" i="15"/>
  <c r="A532" i="15"/>
  <c r="A531" i="15"/>
  <c r="A530" i="15"/>
  <c r="A529" i="15"/>
  <c r="A528" i="15"/>
  <c r="A527" i="15"/>
  <c r="A526" i="15"/>
  <c r="A525" i="15"/>
  <c r="A524" i="15"/>
  <c r="A523" i="15"/>
  <c r="A522" i="15"/>
  <c r="A521" i="15"/>
  <c r="A520" i="15"/>
  <c r="A519" i="15"/>
  <c r="A518" i="15"/>
  <c r="A517" i="15"/>
  <c r="A516" i="15"/>
  <c r="A515" i="15"/>
  <c r="A514" i="15"/>
  <c r="A513" i="15"/>
  <c r="A512" i="15"/>
  <c r="A511" i="15"/>
  <c r="A510" i="15"/>
  <c r="A509" i="15"/>
  <c r="A508" i="15"/>
  <c r="A507" i="15"/>
  <c r="A506" i="15"/>
  <c r="A505" i="15"/>
  <c r="A504" i="15"/>
  <c r="A503" i="15"/>
  <c r="A502" i="15"/>
  <c r="A501" i="15"/>
  <c r="A500" i="15"/>
  <c r="A499" i="15"/>
  <c r="A498" i="15"/>
  <c r="A497" i="15"/>
  <c r="A496" i="15"/>
  <c r="A495" i="15"/>
  <c r="A494" i="15"/>
  <c r="A493" i="15"/>
  <c r="A492" i="15"/>
  <c r="A491" i="15"/>
  <c r="A490" i="15"/>
  <c r="A489" i="15"/>
  <c r="A488" i="15"/>
  <c r="A487" i="15"/>
  <c r="A486" i="15"/>
  <c r="A485" i="15"/>
  <c r="A484" i="15"/>
  <c r="A483" i="15"/>
  <c r="A482" i="15"/>
  <c r="A481" i="15"/>
  <c r="A480" i="15"/>
  <c r="A479" i="15"/>
  <c r="A478" i="15"/>
  <c r="A477" i="15"/>
  <c r="A476" i="15"/>
  <c r="A475" i="15"/>
  <c r="A474" i="15"/>
  <c r="A473" i="15"/>
  <c r="A472" i="15"/>
  <c r="A471" i="15"/>
  <c r="A470" i="15"/>
  <c r="A469" i="15"/>
  <c r="A468" i="15"/>
  <c r="A467" i="15"/>
  <c r="A466" i="15"/>
  <c r="A465" i="15"/>
  <c r="A464" i="15"/>
  <c r="A463" i="15"/>
  <c r="A462" i="15"/>
  <c r="A461" i="15"/>
  <c r="A460" i="15"/>
  <c r="A459" i="15"/>
  <c r="A458" i="15"/>
  <c r="A457" i="15"/>
  <c r="A456" i="15"/>
  <c r="A455" i="15"/>
  <c r="A454" i="15"/>
  <c r="A453" i="15"/>
  <c r="A452" i="15"/>
  <c r="A451" i="15"/>
  <c r="A450" i="15"/>
  <c r="A449" i="15"/>
  <c r="A448" i="15"/>
  <c r="A447" i="15"/>
  <c r="A446" i="15"/>
  <c r="A445" i="15"/>
  <c r="A444" i="15"/>
  <c r="A443" i="15"/>
  <c r="A442" i="15"/>
  <c r="A441" i="15"/>
  <c r="A440" i="15"/>
  <c r="A439" i="15"/>
  <c r="A438" i="15"/>
  <c r="A437" i="15"/>
  <c r="A436" i="15"/>
  <c r="A435" i="15"/>
  <c r="A434" i="15"/>
  <c r="A433" i="15"/>
  <c r="A432" i="15"/>
  <c r="A431" i="15"/>
  <c r="A430" i="15"/>
  <c r="A429" i="15"/>
  <c r="A428" i="15"/>
  <c r="A427" i="15"/>
  <c r="A426" i="15"/>
  <c r="A425" i="15"/>
  <c r="A424" i="15"/>
  <c r="A423" i="15"/>
  <c r="A422" i="15"/>
  <c r="A421" i="15"/>
  <c r="A420" i="15"/>
  <c r="A419" i="15"/>
  <c r="A418" i="15"/>
  <c r="A417" i="15"/>
  <c r="A416" i="15"/>
  <c r="A415" i="15"/>
  <c r="A414" i="15"/>
  <c r="A413" i="15"/>
  <c r="A412" i="15"/>
  <c r="A411" i="15"/>
  <c r="A410" i="15"/>
  <c r="A409" i="15"/>
  <c r="A408" i="15"/>
  <c r="A407" i="15"/>
  <c r="A406" i="15"/>
  <c r="A405" i="15"/>
  <c r="A404" i="15"/>
  <c r="A403" i="15"/>
  <c r="A402" i="15"/>
  <c r="A401" i="15"/>
  <c r="A400" i="15"/>
  <c r="A399" i="15"/>
  <c r="A398" i="15"/>
  <c r="A397" i="15"/>
  <c r="A396" i="15"/>
  <c r="A395" i="15"/>
  <c r="A394" i="15"/>
  <c r="A393" i="15"/>
  <c r="A392" i="15"/>
  <c r="A391" i="15"/>
  <c r="A390" i="15"/>
  <c r="A389" i="15"/>
  <c r="A388" i="15"/>
  <c r="A387" i="15"/>
  <c r="A386" i="15"/>
  <c r="A385" i="15"/>
  <c r="A384" i="15"/>
  <c r="A383" i="15"/>
  <c r="A382" i="15"/>
  <c r="A381" i="15"/>
  <c r="A380" i="15"/>
  <c r="A379" i="15"/>
  <c r="A378" i="15"/>
  <c r="A377" i="15"/>
  <c r="A376" i="15"/>
  <c r="A375" i="15"/>
  <c r="A374" i="15"/>
  <c r="A373" i="15"/>
  <c r="A372" i="15"/>
  <c r="A371" i="15"/>
  <c r="A370" i="15"/>
  <c r="A369" i="15"/>
  <c r="A368" i="15"/>
  <c r="A367" i="15"/>
  <c r="A366" i="15"/>
  <c r="A365" i="15"/>
  <c r="A364" i="15"/>
  <c r="A363" i="15"/>
  <c r="A362" i="15"/>
  <c r="A361" i="15"/>
  <c r="A360" i="15"/>
  <c r="A359" i="15"/>
  <c r="A358" i="15"/>
  <c r="A357" i="15"/>
  <c r="A356" i="15"/>
  <c r="A355" i="15"/>
  <c r="A354" i="15"/>
  <c r="A353" i="15"/>
  <c r="A352" i="15"/>
  <c r="A351" i="15"/>
  <c r="A350" i="15"/>
  <c r="A349" i="15"/>
  <c r="A348" i="15"/>
  <c r="A347" i="15"/>
  <c r="A346" i="15"/>
  <c r="A345" i="15"/>
  <c r="A344" i="15"/>
  <c r="A343" i="15"/>
  <c r="A342" i="15"/>
  <c r="A341" i="15"/>
  <c r="A340" i="15"/>
  <c r="A339" i="15"/>
  <c r="A338" i="15"/>
  <c r="A337" i="15"/>
  <c r="A336" i="15"/>
  <c r="A335" i="15"/>
  <c r="A334" i="15"/>
  <c r="A333" i="15"/>
  <c r="A332" i="15"/>
  <c r="A331" i="15"/>
  <c r="A330" i="15"/>
  <c r="A329" i="15"/>
  <c r="A328" i="15"/>
  <c r="A327" i="15"/>
  <c r="A326" i="15"/>
  <c r="A325" i="15"/>
  <c r="A324" i="15"/>
  <c r="A323" i="15"/>
  <c r="A322" i="15"/>
  <c r="A321" i="15"/>
  <c r="A320" i="15"/>
  <c r="A319" i="15"/>
  <c r="A318" i="15"/>
  <c r="A317" i="15"/>
  <c r="A316" i="15"/>
  <c r="A315" i="15"/>
  <c r="A314" i="15"/>
  <c r="A313" i="15"/>
  <c r="A312" i="15"/>
  <c r="A311" i="15"/>
  <c r="A310" i="15"/>
  <c r="A309" i="15"/>
  <c r="A308" i="15"/>
  <c r="A307" i="15"/>
  <c r="A306" i="15"/>
  <c r="A305" i="15"/>
  <c r="A304" i="15"/>
  <c r="A303" i="15"/>
  <c r="A302" i="15"/>
  <c r="A301" i="15"/>
  <c r="A300" i="15"/>
  <c r="A299" i="15"/>
  <c r="A298" i="15"/>
  <c r="A297" i="15"/>
  <c r="A296" i="15"/>
  <c r="A295" i="15"/>
  <c r="A294" i="15"/>
  <c r="A293" i="15"/>
  <c r="A292" i="15"/>
  <c r="A291" i="15"/>
  <c r="A290" i="15"/>
  <c r="A289" i="15"/>
  <c r="A288" i="15"/>
  <c r="A287" i="15"/>
  <c r="A286" i="15"/>
  <c r="A285" i="15"/>
  <c r="A284" i="15"/>
  <c r="A283" i="15"/>
  <c r="A282" i="15"/>
  <c r="A281" i="15"/>
  <c r="A280" i="15"/>
  <c r="A279" i="15"/>
  <c r="A278" i="15"/>
  <c r="A277" i="15"/>
  <c r="A276" i="15"/>
  <c r="A275" i="15"/>
  <c r="A274" i="15"/>
  <c r="A273" i="15"/>
  <c r="A272" i="15"/>
  <c r="A271" i="15"/>
  <c r="A270" i="15"/>
  <c r="A269" i="15"/>
  <c r="A268" i="15"/>
  <c r="A267" i="15"/>
  <c r="A266" i="15"/>
  <c r="A265" i="15"/>
  <c r="A264" i="15"/>
  <c r="A263" i="15"/>
  <c r="A262" i="15"/>
  <c r="A261" i="15"/>
  <c r="A260" i="15"/>
  <c r="A259" i="15"/>
  <c r="A258" i="15"/>
  <c r="A257" i="15"/>
  <c r="A256" i="15"/>
  <c r="A255" i="15"/>
  <c r="A254" i="15"/>
  <c r="A253" i="15"/>
  <c r="A252" i="15"/>
  <c r="A251" i="15"/>
  <c r="A250" i="15"/>
  <c r="A249" i="15"/>
  <c r="A248" i="15"/>
  <c r="A247" i="15"/>
  <c r="A246" i="15"/>
  <c r="A245" i="15"/>
  <c r="A244" i="15"/>
  <c r="A243" i="15"/>
  <c r="A242" i="15"/>
  <c r="A241" i="15"/>
  <c r="A240" i="15"/>
  <c r="A239" i="15"/>
  <c r="A238" i="15"/>
  <c r="A237" i="15"/>
  <c r="A236" i="15"/>
  <c r="A235" i="15"/>
  <c r="A234" i="15"/>
  <c r="A233" i="15"/>
  <c r="A232" i="15"/>
  <c r="A231" i="15"/>
  <c r="A230" i="15"/>
  <c r="A229" i="15"/>
  <c r="A228" i="15"/>
  <c r="A227" i="15"/>
  <c r="A226" i="15"/>
  <c r="A225" i="15"/>
  <c r="A224" i="15"/>
  <c r="A223" i="15"/>
  <c r="A222" i="15"/>
  <c r="A221" i="15"/>
  <c r="A220" i="15"/>
  <c r="A219" i="15"/>
  <c r="A218" i="15"/>
  <c r="A217" i="15"/>
  <c r="A216" i="15"/>
  <c r="A215" i="15"/>
  <c r="A214" i="15"/>
  <c r="A213" i="15"/>
  <c r="A212" i="15"/>
  <c r="A211" i="15"/>
  <c r="A210" i="15"/>
  <c r="A209" i="15"/>
  <c r="A208" i="15"/>
  <c r="A207" i="15"/>
  <c r="A206" i="15"/>
  <c r="A205" i="15"/>
  <c r="A204" i="15"/>
  <c r="A203" i="15"/>
  <c r="A202" i="15"/>
  <c r="A201" i="15"/>
  <c r="A200" i="15"/>
  <c r="A199" i="15"/>
  <c r="A198" i="15"/>
  <c r="A197" i="15"/>
  <c r="A196" i="15"/>
  <c r="A195" i="15"/>
  <c r="A194" i="15"/>
  <c r="A193" i="15"/>
  <c r="A192" i="15"/>
  <c r="A191" i="15"/>
  <c r="A190" i="15"/>
  <c r="A189" i="15"/>
  <c r="A188" i="15"/>
  <c r="A187" i="15"/>
  <c r="A186" i="15"/>
  <c r="A185" i="15"/>
  <c r="A184" i="15"/>
  <c r="A183" i="15"/>
  <c r="A182" i="15"/>
  <c r="A181" i="15"/>
  <c r="A180" i="15"/>
  <c r="A179" i="15"/>
  <c r="A178" i="15"/>
  <c r="A177" i="15"/>
  <c r="A176" i="15"/>
  <c r="A175" i="15"/>
  <c r="A174" i="15"/>
  <c r="A173" i="15"/>
  <c r="A172" i="15"/>
  <c r="A171" i="15"/>
  <c r="A170" i="15"/>
  <c r="A169" i="15"/>
  <c r="A168" i="15"/>
  <c r="A167" i="15"/>
  <c r="A166" i="15"/>
  <c r="A165" i="15"/>
  <c r="A164" i="15"/>
  <c r="A163" i="15"/>
  <c r="A162" i="15"/>
  <c r="A161" i="15"/>
  <c r="A160" i="15"/>
  <c r="A159" i="15"/>
  <c r="A158" i="15"/>
  <c r="A157" i="15"/>
  <c r="A156" i="15"/>
  <c r="A155" i="15"/>
  <c r="A154" i="15"/>
  <c r="A153" i="15"/>
  <c r="A152" i="15"/>
  <c r="A151" i="15"/>
  <c r="A150" i="15"/>
  <c r="A149" i="15"/>
  <c r="A148" i="15"/>
  <c r="A147" i="15"/>
  <c r="A146" i="15"/>
  <c r="A145" i="15"/>
  <c r="A144" i="15"/>
  <c r="A143" i="15"/>
  <c r="A142" i="15"/>
  <c r="A141" i="15"/>
  <c r="A140" i="15"/>
  <c r="A139" i="15"/>
  <c r="A138" i="15"/>
  <c r="A137" i="15"/>
  <c r="A136" i="15"/>
  <c r="A135" i="15"/>
  <c r="A134" i="15"/>
  <c r="A133" i="15"/>
  <c r="A132" i="15"/>
  <c r="A131" i="15"/>
  <c r="A130" i="15"/>
  <c r="A129" i="15"/>
  <c r="A128" i="15"/>
  <c r="A127" i="15"/>
  <c r="A126" i="15"/>
  <c r="A125" i="15"/>
  <c r="A124" i="15"/>
  <c r="A123" i="15"/>
  <c r="A122" i="15"/>
  <c r="A121" i="15"/>
  <c r="A120" i="15"/>
  <c r="A119" i="15"/>
  <c r="A118" i="15"/>
  <c r="A117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4" i="15"/>
  <c r="H53" i="15"/>
  <c r="E53" i="15"/>
  <c r="D53" i="15"/>
  <c r="H52" i="15"/>
  <c r="E52" i="15"/>
  <c r="D52" i="15"/>
  <c r="H51" i="15"/>
  <c r="E51" i="15"/>
  <c r="D51" i="15"/>
  <c r="H50" i="15"/>
  <c r="E50" i="15"/>
  <c r="D50" i="15"/>
  <c r="H49" i="15"/>
  <c r="E49" i="15"/>
  <c r="D49" i="15"/>
  <c r="H48" i="15"/>
  <c r="E48" i="15"/>
  <c r="D48" i="15"/>
  <c r="H47" i="15"/>
  <c r="E47" i="15"/>
  <c r="D47" i="15"/>
  <c r="H46" i="15"/>
  <c r="E46" i="15"/>
  <c r="D46" i="15"/>
  <c r="H45" i="15"/>
  <c r="E45" i="15"/>
  <c r="D45" i="15"/>
  <c r="H44" i="15"/>
  <c r="E44" i="15"/>
  <c r="D44" i="15"/>
  <c r="H43" i="15"/>
  <c r="E43" i="15"/>
  <c r="D43" i="15"/>
  <c r="H42" i="15"/>
  <c r="E42" i="15"/>
  <c r="D42" i="15"/>
  <c r="H41" i="15"/>
  <c r="E41" i="15"/>
  <c r="D41" i="15"/>
  <c r="H40" i="15"/>
  <c r="E40" i="15"/>
  <c r="D40" i="15"/>
  <c r="H39" i="15"/>
  <c r="E39" i="15"/>
  <c r="D39" i="15"/>
  <c r="H38" i="15"/>
  <c r="E38" i="15"/>
  <c r="D38" i="15"/>
  <c r="H37" i="15"/>
  <c r="E37" i="15"/>
  <c r="D37" i="15"/>
  <c r="H36" i="15"/>
  <c r="E36" i="15"/>
  <c r="D36" i="15"/>
  <c r="H35" i="15"/>
  <c r="E35" i="15"/>
  <c r="D35" i="15"/>
  <c r="H34" i="15"/>
  <c r="E34" i="15"/>
  <c r="D34" i="15"/>
  <c r="H33" i="15"/>
  <c r="E33" i="15"/>
  <c r="D33" i="15"/>
  <c r="H32" i="15"/>
  <c r="E32" i="15"/>
  <c r="D32" i="15"/>
  <c r="H31" i="15"/>
  <c r="E31" i="15"/>
  <c r="D31" i="15"/>
  <c r="H30" i="15"/>
  <c r="E30" i="15"/>
  <c r="D30" i="15"/>
  <c r="H29" i="15"/>
  <c r="E29" i="15"/>
  <c r="D29" i="15"/>
  <c r="H28" i="15"/>
  <c r="E28" i="15"/>
  <c r="D28" i="15"/>
  <c r="H27" i="15"/>
  <c r="E27" i="15"/>
  <c r="D27" i="15"/>
  <c r="H26" i="15"/>
  <c r="E26" i="15"/>
  <c r="D26" i="15"/>
  <c r="H25" i="15"/>
  <c r="E25" i="15"/>
  <c r="D25" i="15"/>
  <c r="H24" i="15"/>
  <c r="E24" i="15"/>
  <c r="D24" i="15"/>
  <c r="H23" i="15"/>
  <c r="E23" i="15"/>
  <c r="D23" i="15"/>
  <c r="H22" i="15"/>
  <c r="E22" i="15"/>
  <c r="D22" i="15"/>
  <c r="H21" i="15"/>
  <c r="E21" i="15"/>
  <c r="D21" i="15"/>
  <c r="H20" i="15"/>
  <c r="E20" i="15"/>
  <c r="D20" i="15"/>
  <c r="H19" i="15"/>
  <c r="E19" i="15"/>
  <c r="D19" i="15"/>
  <c r="H18" i="15"/>
  <c r="E18" i="15"/>
  <c r="D18" i="15"/>
  <c r="H17" i="15"/>
  <c r="E17" i="15"/>
  <c r="D17" i="15"/>
  <c r="H16" i="15"/>
  <c r="E16" i="15"/>
  <c r="D16" i="15"/>
  <c r="H15" i="15"/>
  <c r="E15" i="15"/>
  <c r="D15" i="15"/>
  <c r="H14" i="15"/>
  <c r="E14" i="15"/>
  <c r="D14" i="15"/>
  <c r="H13" i="15"/>
  <c r="E13" i="15"/>
  <c r="D13" i="15"/>
  <c r="H12" i="15"/>
  <c r="E12" i="15"/>
  <c r="D12" i="15"/>
  <c r="H11" i="15"/>
  <c r="E11" i="15"/>
  <c r="D11" i="15"/>
  <c r="H10" i="15"/>
  <c r="E10" i="15"/>
  <c r="D10" i="15"/>
  <c r="H9" i="15"/>
  <c r="E9" i="15"/>
  <c r="D9" i="15"/>
  <c r="H8" i="15"/>
  <c r="E8" i="15"/>
  <c r="D8" i="15"/>
  <c r="H7" i="15"/>
  <c r="E7" i="15"/>
  <c r="D7" i="15"/>
  <c r="H6" i="15"/>
  <c r="E6" i="15"/>
  <c r="D6" i="15"/>
  <c r="H5" i="15"/>
  <c r="I5" i="15" s="1"/>
  <c r="E5" i="15"/>
  <c r="D5" i="15"/>
  <c r="H4" i="15"/>
  <c r="I4" i="15"/>
  <c r="E4" i="15"/>
  <c r="D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J10" i="6"/>
  <c r="J13" i="6"/>
  <c r="J1148" i="6"/>
  <c r="J1147" i="6"/>
  <c r="J1146" i="6"/>
  <c r="J1145" i="6"/>
  <c r="J1144" i="6"/>
  <c r="J1143" i="6"/>
  <c r="J1142" i="6"/>
  <c r="J1141" i="6"/>
  <c r="J1140" i="6"/>
  <c r="J1139" i="6"/>
  <c r="J1138" i="6"/>
  <c r="J1137" i="6"/>
  <c r="J1136" i="6"/>
  <c r="J1135" i="6"/>
  <c r="J1134" i="6"/>
  <c r="J1133" i="6"/>
  <c r="J1132" i="6"/>
  <c r="J1131" i="6"/>
  <c r="J1130" i="6"/>
  <c r="J1129" i="6"/>
  <c r="J1128" i="6"/>
  <c r="J1127" i="6"/>
  <c r="J1126" i="6"/>
  <c r="J1125" i="6"/>
  <c r="J1124" i="6"/>
  <c r="J1123" i="6"/>
  <c r="J1122" i="6"/>
  <c r="J1121" i="6"/>
  <c r="J1120" i="6"/>
  <c r="J1119" i="6"/>
  <c r="J1118" i="6"/>
  <c r="J1117" i="6"/>
  <c r="J1116" i="6"/>
  <c r="J1115" i="6"/>
  <c r="J1114" i="6"/>
  <c r="J1113" i="6"/>
  <c r="J1112" i="6"/>
  <c r="J1111" i="6"/>
  <c r="J1110" i="6"/>
  <c r="J1109" i="6"/>
  <c r="J1108" i="6"/>
  <c r="J1107" i="6"/>
  <c r="J1106" i="6"/>
  <c r="J1105" i="6"/>
  <c r="J1104" i="6"/>
  <c r="J1103" i="6"/>
  <c r="J1102" i="6"/>
  <c r="J1101" i="6"/>
  <c r="J1100" i="6"/>
  <c r="J1099" i="6"/>
  <c r="J1098" i="6"/>
  <c r="J1097" i="6"/>
  <c r="J1096" i="6"/>
  <c r="J1095" i="6"/>
  <c r="J1094" i="6"/>
  <c r="J1093" i="6"/>
  <c r="J1092" i="6"/>
  <c r="J1091" i="6"/>
  <c r="J1090" i="6"/>
  <c r="J1089" i="6"/>
  <c r="J1088" i="6"/>
  <c r="J1087" i="6"/>
  <c r="J1086" i="6"/>
  <c r="J1085" i="6"/>
  <c r="J1084" i="6"/>
  <c r="J1083" i="6"/>
  <c r="J1082" i="6"/>
  <c r="J1081" i="6"/>
  <c r="J1080" i="6"/>
  <c r="J1079" i="6"/>
  <c r="J1078" i="6"/>
  <c r="J1077" i="6"/>
  <c r="J1076" i="6"/>
  <c r="J1075" i="6"/>
  <c r="J1074" i="6"/>
  <c r="J1073" i="6"/>
  <c r="J1072" i="6"/>
  <c r="J1071" i="6"/>
  <c r="J1070" i="6"/>
  <c r="J1069" i="6"/>
  <c r="J1068" i="6"/>
  <c r="J1067" i="6"/>
  <c r="J1066" i="6"/>
  <c r="J1065" i="6"/>
  <c r="J1064" i="6"/>
  <c r="J1063" i="6"/>
  <c r="J1062" i="6"/>
  <c r="J1061" i="6"/>
  <c r="J1060" i="6"/>
  <c r="J1059" i="6"/>
  <c r="J1058" i="6"/>
  <c r="J1057" i="6"/>
  <c r="J1056" i="6"/>
  <c r="J1055" i="6"/>
  <c r="J1054" i="6"/>
  <c r="J1053" i="6"/>
  <c r="J1052" i="6"/>
  <c r="J1051" i="6"/>
  <c r="J1050" i="6"/>
  <c r="J1049" i="6"/>
  <c r="J1048" i="6"/>
  <c r="J1047" i="6"/>
  <c r="J1046" i="6"/>
  <c r="J1045" i="6"/>
  <c r="J1044" i="6"/>
  <c r="J1043" i="6"/>
  <c r="J1042" i="6"/>
  <c r="J1041" i="6"/>
  <c r="J1040" i="6"/>
  <c r="J1039" i="6"/>
  <c r="J1038" i="6"/>
  <c r="J1037" i="6"/>
  <c r="J1036" i="6"/>
  <c r="J1035" i="6"/>
  <c r="J1034" i="6"/>
  <c r="J1033" i="6"/>
  <c r="J1032" i="6"/>
  <c r="J1031" i="6"/>
  <c r="J1030" i="6"/>
  <c r="J1029" i="6"/>
  <c r="J1028" i="6"/>
  <c r="J1027" i="6"/>
  <c r="J1026" i="6"/>
  <c r="J1025" i="6"/>
  <c r="J1024" i="6"/>
  <c r="J1023" i="6"/>
  <c r="J1022" i="6"/>
  <c r="J1021" i="6"/>
  <c r="J1020" i="6"/>
  <c r="J1019" i="6"/>
  <c r="J1018" i="6"/>
  <c r="J1017" i="6"/>
  <c r="J1016" i="6"/>
  <c r="J1015" i="6"/>
  <c r="J1014" i="6"/>
  <c r="J1013" i="6"/>
  <c r="J1012" i="6"/>
  <c r="J1011" i="6"/>
  <c r="J1010" i="6"/>
  <c r="J1009" i="6"/>
  <c r="J1008" i="6"/>
  <c r="J1007" i="6"/>
  <c r="J1006" i="6"/>
  <c r="J1005" i="6"/>
  <c r="J1004" i="6"/>
  <c r="J1003" i="6"/>
  <c r="J1002" i="6"/>
  <c r="J1001" i="6"/>
  <c r="J1000" i="6"/>
  <c r="J999" i="6"/>
  <c r="J998" i="6"/>
  <c r="J997" i="6"/>
  <c r="J996" i="6"/>
  <c r="J995" i="6"/>
  <c r="J994" i="6"/>
  <c r="J993" i="6"/>
  <c r="J992" i="6"/>
  <c r="J991" i="6"/>
  <c r="J990" i="6"/>
  <c r="J989" i="6"/>
  <c r="J988" i="6"/>
  <c r="J987" i="6"/>
  <c r="J986" i="6"/>
  <c r="J985" i="6"/>
  <c r="J984" i="6"/>
  <c r="J983" i="6"/>
  <c r="J982" i="6"/>
  <c r="J981" i="6"/>
  <c r="J980" i="6"/>
  <c r="J979" i="6"/>
  <c r="J978" i="6"/>
  <c r="J977" i="6"/>
  <c r="J976" i="6"/>
  <c r="J975" i="6"/>
  <c r="J974" i="6"/>
  <c r="J973" i="6"/>
  <c r="J972" i="6"/>
  <c r="J971" i="6"/>
  <c r="J970" i="6"/>
  <c r="J969" i="6"/>
  <c r="J968" i="6"/>
  <c r="J967" i="6"/>
  <c r="J966" i="6"/>
  <c r="J965" i="6"/>
  <c r="J964" i="6"/>
  <c r="J963" i="6"/>
  <c r="J962" i="6"/>
  <c r="J961" i="6"/>
  <c r="J960" i="6"/>
  <c r="J959" i="6"/>
  <c r="J958" i="6"/>
  <c r="J957" i="6"/>
  <c r="J956" i="6"/>
  <c r="J955" i="6"/>
  <c r="J954" i="6"/>
  <c r="J953" i="6"/>
  <c r="J952" i="6"/>
  <c r="J951" i="6"/>
  <c r="J950" i="6"/>
  <c r="J949" i="6"/>
  <c r="J948" i="6"/>
  <c r="J947" i="6"/>
  <c r="J946" i="6"/>
  <c r="J945" i="6"/>
  <c r="J944" i="6"/>
  <c r="J943" i="6"/>
  <c r="J942" i="6"/>
  <c r="J941" i="6"/>
  <c r="J940" i="6"/>
  <c r="J939" i="6"/>
  <c r="J938" i="6"/>
  <c r="J937" i="6"/>
  <c r="J936" i="6"/>
  <c r="J935" i="6"/>
  <c r="J934" i="6"/>
  <c r="J933" i="6"/>
  <c r="J932" i="6"/>
  <c r="J931" i="6"/>
  <c r="J930" i="6"/>
  <c r="J929" i="6"/>
  <c r="J928" i="6"/>
  <c r="J927" i="6"/>
  <c r="J926" i="6"/>
  <c r="J925" i="6"/>
  <c r="J924" i="6"/>
  <c r="J923" i="6"/>
  <c r="J922" i="6"/>
  <c r="J921" i="6"/>
  <c r="J920" i="6"/>
  <c r="J919" i="6"/>
  <c r="J918" i="6"/>
  <c r="J917" i="6"/>
  <c r="J916" i="6"/>
  <c r="J915" i="6"/>
  <c r="J914" i="6"/>
  <c r="J913" i="6"/>
  <c r="J912" i="6"/>
  <c r="J911" i="6"/>
  <c r="J910" i="6"/>
  <c r="J909" i="6"/>
  <c r="J908" i="6"/>
  <c r="J907" i="6"/>
  <c r="J906" i="6"/>
  <c r="J905" i="6"/>
  <c r="J904" i="6"/>
  <c r="J903" i="6"/>
  <c r="J902" i="6"/>
  <c r="J901" i="6"/>
  <c r="J900" i="6"/>
  <c r="J899" i="6"/>
  <c r="J898" i="6"/>
  <c r="J897" i="6"/>
  <c r="J896" i="6"/>
  <c r="J895" i="6"/>
  <c r="J894" i="6"/>
  <c r="J893" i="6"/>
  <c r="J892" i="6"/>
  <c r="J891" i="6"/>
  <c r="J890" i="6"/>
  <c r="J889" i="6"/>
  <c r="J888" i="6"/>
  <c r="J887" i="6"/>
  <c r="J886" i="6"/>
  <c r="J885" i="6"/>
  <c r="J884" i="6"/>
  <c r="J883" i="6"/>
  <c r="J882" i="6"/>
  <c r="J881" i="6"/>
  <c r="J880" i="6"/>
  <c r="J879" i="6"/>
  <c r="J878" i="6"/>
  <c r="J877" i="6"/>
  <c r="J876" i="6"/>
  <c r="J875" i="6"/>
  <c r="J874" i="6"/>
  <c r="J873" i="6"/>
  <c r="J872" i="6"/>
  <c r="J871" i="6"/>
  <c r="J870" i="6"/>
  <c r="J869" i="6"/>
  <c r="J868" i="6"/>
  <c r="J867" i="6"/>
  <c r="J866" i="6"/>
  <c r="J865" i="6"/>
  <c r="J864" i="6"/>
  <c r="J863" i="6"/>
  <c r="J862" i="6"/>
  <c r="J861" i="6"/>
  <c r="J860" i="6"/>
  <c r="J859" i="6"/>
  <c r="J858" i="6"/>
  <c r="J857" i="6"/>
  <c r="J856" i="6"/>
  <c r="J855" i="6"/>
  <c r="J854" i="6"/>
  <c r="J853" i="6"/>
  <c r="J852" i="6"/>
  <c r="J851" i="6"/>
  <c r="J850" i="6"/>
  <c r="J849" i="6"/>
  <c r="J848" i="6"/>
  <c r="J847" i="6"/>
  <c r="J846" i="6"/>
  <c r="J845" i="6"/>
  <c r="J844" i="6"/>
  <c r="J843" i="6"/>
  <c r="J842" i="6"/>
  <c r="J841" i="6"/>
  <c r="J840" i="6"/>
  <c r="J839" i="6"/>
  <c r="J838" i="6"/>
  <c r="J837" i="6"/>
  <c r="J836" i="6"/>
  <c r="J835" i="6"/>
  <c r="J834" i="6"/>
  <c r="J833" i="6"/>
  <c r="J832" i="6"/>
  <c r="J831" i="6"/>
  <c r="J830" i="6"/>
  <c r="J829" i="6"/>
  <c r="J828" i="6"/>
  <c r="J827" i="6"/>
  <c r="J826" i="6"/>
  <c r="J825" i="6"/>
  <c r="J824" i="6"/>
  <c r="J823" i="6"/>
  <c r="J822" i="6"/>
  <c r="J821" i="6"/>
  <c r="J820" i="6"/>
  <c r="J819" i="6"/>
  <c r="J818" i="6"/>
  <c r="J817" i="6"/>
  <c r="J816" i="6"/>
  <c r="J815" i="6"/>
  <c r="J814" i="6"/>
  <c r="J813" i="6"/>
  <c r="J812" i="6"/>
  <c r="J811" i="6"/>
  <c r="J810" i="6"/>
  <c r="J809" i="6"/>
  <c r="J808" i="6"/>
  <c r="J807" i="6"/>
  <c r="J806" i="6"/>
  <c r="J805" i="6"/>
  <c r="J804" i="6"/>
  <c r="J803" i="6"/>
  <c r="J802" i="6"/>
  <c r="J801" i="6"/>
  <c r="J800" i="6"/>
  <c r="J799" i="6"/>
  <c r="J798" i="6"/>
  <c r="J797" i="6"/>
  <c r="J796" i="6"/>
  <c r="J795" i="6"/>
  <c r="J794" i="6"/>
  <c r="J793" i="6"/>
  <c r="J792" i="6"/>
  <c r="J791" i="6"/>
  <c r="J790" i="6"/>
  <c r="J789" i="6"/>
  <c r="J788" i="6"/>
  <c r="J787" i="6"/>
  <c r="J786" i="6"/>
  <c r="J785" i="6"/>
  <c r="J784" i="6"/>
  <c r="J783" i="6"/>
  <c r="J782" i="6"/>
  <c r="J781" i="6"/>
  <c r="J780" i="6"/>
  <c r="J779" i="6"/>
  <c r="J778" i="6"/>
  <c r="J777" i="6"/>
  <c r="J776" i="6"/>
  <c r="J775" i="6"/>
  <c r="J774" i="6"/>
  <c r="J773" i="6"/>
  <c r="J772" i="6"/>
  <c r="J771" i="6"/>
  <c r="J770" i="6"/>
  <c r="J769" i="6"/>
  <c r="J768" i="6"/>
  <c r="J767" i="6"/>
  <c r="J766" i="6"/>
  <c r="J765" i="6"/>
  <c r="J764" i="6"/>
  <c r="J763" i="6"/>
  <c r="J762" i="6"/>
  <c r="J761" i="6"/>
  <c r="J760" i="6"/>
  <c r="J759" i="6"/>
  <c r="J758" i="6"/>
  <c r="J757" i="6"/>
  <c r="J756" i="6"/>
  <c r="J755" i="6"/>
  <c r="J754" i="6"/>
  <c r="J753" i="6"/>
  <c r="J752" i="6"/>
  <c r="J751" i="6"/>
  <c r="J750" i="6"/>
  <c r="J749" i="6"/>
  <c r="J748" i="6"/>
  <c r="J747" i="6"/>
  <c r="J746" i="6"/>
  <c r="J745" i="6"/>
  <c r="J744" i="6"/>
  <c r="J743" i="6"/>
  <c r="J742" i="6"/>
  <c r="J741" i="6"/>
  <c r="J740" i="6"/>
  <c r="J739" i="6"/>
  <c r="J738" i="6"/>
  <c r="J737" i="6"/>
  <c r="J736" i="6"/>
  <c r="J735" i="6"/>
  <c r="J734" i="6"/>
  <c r="J733" i="6"/>
  <c r="J732" i="6"/>
  <c r="J731" i="6"/>
  <c r="J730" i="6"/>
  <c r="J729" i="6"/>
  <c r="J728" i="6"/>
  <c r="J727" i="6"/>
  <c r="J726" i="6"/>
  <c r="J725" i="6"/>
  <c r="J724" i="6"/>
  <c r="J723" i="6"/>
  <c r="J722" i="6"/>
  <c r="J721" i="6"/>
  <c r="J720" i="6"/>
  <c r="J719" i="6"/>
  <c r="J718" i="6"/>
  <c r="J717" i="6"/>
  <c r="J716" i="6"/>
  <c r="J715" i="6"/>
  <c r="J714" i="6"/>
  <c r="J713" i="6"/>
  <c r="J712" i="6"/>
  <c r="J711" i="6"/>
  <c r="J710" i="6"/>
  <c r="J709" i="6"/>
  <c r="J708" i="6"/>
  <c r="J707" i="6"/>
  <c r="J706" i="6"/>
  <c r="J705" i="6"/>
  <c r="J704" i="6"/>
  <c r="J703" i="6"/>
  <c r="J702" i="6"/>
  <c r="J701" i="6"/>
  <c r="J700" i="6"/>
  <c r="J699" i="6"/>
  <c r="J698" i="6"/>
  <c r="J697" i="6"/>
  <c r="J696" i="6"/>
  <c r="J695" i="6"/>
  <c r="J694" i="6"/>
  <c r="J693" i="6"/>
  <c r="J692" i="6"/>
  <c r="J691" i="6"/>
  <c r="J690" i="6"/>
  <c r="J689" i="6"/>
  <c r="J688" i="6"/>
  <c r="J687" i="6"/>
  <c r="J686" i="6"/>
  <c r="J685" i="6"/>
  <c r="J684" i="6"/>
  <c r="J683" i="6"/>
  <c r="J682" i="6"/>
  <c r="J681" i="6"/>
  <c r="J680" i="6"/>
  <c r="J679" i="6"/>
  <c r="J678" i="6"/>
  <c r="J677" i="6"/>
  <c r="J676" i="6"/>
  <c r="J675" i="6"/>
  <c r="J674" i="6"/>
  <c r="J673" i="6"/>
  <c r="J672" i="6"/>
  <c r="J671" i="6"/>
  <c r="J670" i="6"/>
  <c r="J669" i="6"/>
  <c r="J668" i="6"/>
  <c r="J667" i="6"/>
  <c r="J666" i="6"/>
  <c r="J665" i="6"/>
  <c r="J664" i="6"/>
  <c r="J663" i="6"/>
  <c r="J662" i="6"/>
  <c r="J661" i="6"/>
  <c r="J660" i="6"/>
  <c r="J659" i="6"/>
  <c r="J658" i="6"/>
  <c r="J657" i="6"/>
  <c r="J656" i="6"/>
  <c r="J655" i="6"/>
  <c r="J654" i="6"/>
  <c r="J653" i="6"/>
  <c r="J652" i="6"/>
  <c r="J651" i="6"/>
  <c r="J650" i="6"/>
  <c r="J649" i="6"/>
  <c r="J648" i="6"/>
  <c r="J647" i="6"/>
  <c r="J646" i="6"/>
  <c r="J645" i="6"/>
  <c r="J644" i="6"/>
  <c r="J643" i="6"/>
  <c r="J642" i="6"/>
  <c r="J641" i="6"/>
  <c r="J640" i="6"/>
  <c r="J639" i="6"/>
  <c r="J638" i="6"/>
  <c r="J637" i="6"/>
  <c r="J636" i="6"/>
  <c r="J635" i="6"/>
  <c r="J634" i="6"/>
  <c r="J633" i="6"/>
  <c r="J632" i="6"/>
  <c r="J631" i="6"/>
  <c r="J630" i="6"/>
  <c r="J629" i="6"/>
  <c r="J628" i="6"/>
  <c r="J627" i="6"/>
  <c r="J626" i="6"/>
  <c r="J625" i="6"/>
  <c r="J624" i="6"/>
  <c r="J623" i="6"/>
  <c r="J622" i="6"/>
  <c r="J621" i="6"/>
  <c r="J620" i="6"/>
  <c r="J619" i="6"/>
  <c r="J618" i="6"/>
  <c r="J617" i="6"/>
  <c r="J616" i="6"/>
  <c r="J615" i="6"/>
  <c r="J614" i="6"/>
  <c r="J613" i="6"/>
  <c r="J612" i="6"/>
  <c r="J611" i="6"/>
  <c r="J610" i="6"/>
  <c r="J609" i="6"/>
  <c r="J608" i="6"/>
  <c r="J607" i="6"/>
  <c r="J606" i="6"/>
  <c r="J605" i="6"/>
  <c r="J604" i="6"/>
  <c r="J603" i="6"/>
  <c r="J602" i="6"/>
  <c r="J601" i="6"/>
  <c r="J600" i="6"/>
  <c r="J599" i="6"/>
  <c r="J598" i="6"/>
  <c r="J597" i="6"/>
  <c r="J596" i="6"/>
  <c r="J595" i="6"/>
  <c r="J594" i="6"/>
  <c r="J593" i="6"/>
  <c r="J592" i="6"/>
  <c r="J591" i="6"/>
  <c r="J590" i="6"/>
  <c r="J589" i="6"/>
  <c r="J588" i="6"/>
  <c r="J587" i="6"/>
  <c r="J586" i="6"/>
  <c r="J585" i="6"/>
  <c r="J584" i="6"/>
  <c r="J583" i="6"/>
  <c r="J582" i="6"/>
  <c r="J581" i="6"/>
  <c r="J580" i="6"/>
  <c r="J579" i="6"/>
  <c r="J578" i="6"/>
  <c r="J577" i="6"/>
  <c r="J576" i="6"/>
  <c r="J575" i="6"/>
  <c r="J574" i="6"/>
  <c r="J573" i="6"/>
  <c r="J572" i="6"/>
  <c r="J571" i="6"/>
  <c r="J570" i="6"/>
  <c r="J569" i="6"/>
  <c r="J568" i="6"/>
  <c r="J567" i="6"/>
  <c r="J566" i="6"/>
  <c r="J565" i="6"/>
  <c r="J564" i="6"/>
  <c r="J563" i="6"/>
  <c r="J562" i="6"/>
  <c r="J561" i="6"/>
  <c r="J560" i="6"/>
  <c r="J559" i="6"/>
  <c r="J558" i="6"/>
  <c r="J557" i="6"/>
  <c r="J556" i="6"/>
  <c r="J555" i="6"/>
  <c r="J554" i="6"/>
  <c r="J553" i="6"/>
  <c r="J552" i="6"/>
  <c r="J551" i="6"/>
  <c r="J550" i="6"/>
  <c r="J549" i="6"/>
  <c r="J548" i="6"/>
  <c r="J547" i="6"/>
  <c r="J546" i="6"/>
  <c r="J545" i="6"/>
  <c r="J544" i="6"/>
  <c r="J543" i="6"/>
  <c r="J542" i="6"/>
  <c r="J541" i="6"/>
  <c r="J540" i="6"/>
  <c r="J539" i="6"/>
  <c r="J538" i="6"/>
  <c r="J537" i="6"/>
  <c r="J536" i="6"/>
  <c r="J535" i="6"/>
  <c r="J534" i="6"/>
  <c r="J533" i="6"/>
  <c r="J532" i="6"/>
  <c r="J531" i="6"/>
  <c r="J530" i="6"/>
  <c r="J529" i="6"/>
  <c r="J528" i="6"/>
  <c r="J527" i="6"/>
  <c r="J526" i="6"/>
  <c r="J525" i="6"/>
  <c r="J524" i="6"/>
  <c r="J523" i="6"/>
  <c r="J522" i="6"/>
  <c r="J521" i="6"/>
  <c r="J520" i="6"/>
  <c r="J519" i="6"/>
  <c r="J518" i="6"/>
  <c r="J517" i="6"/>
  <c r="J516" i="6"/>
  <c r="J515" i="6"/>
  <c r="J514" i="6"/>
  <c r="J513" i="6"/>
  <c r="J512" i="6"/>
  <c r="J511" i="6"/>
  <c r="J510" i="6"/>
  <c r="J509" i="6"/>
  <c r="J508" i="6"/>
  <c r="J507" i="6"/>
  <c r="J506" i="6"/>
  <c r="J505" i="6"/>
  <c r="J504" i="6"/>
  <c r="J503" i="6"/>
  <c r="J502" i="6"/>
  <c r="J501" i="6"/>
  <c r="J500" i="6"/>
  <c r="J499" i="6"/>
  <c r="J498" i="6"/>
  <c r="J497" i="6"/>
  <c r="J496" i="6"/>
  <c r="J495" i="6"/>
  <c r="J494" i="6"/>
  <c r="J493" i="6"/>
  <c r="J492" i="6"/>
  <c r="J491" i="6"/>
  <c r="J490" i="6"/>
  <c r="J489" i="6"/>
  <c r="J488" i="6"/>
  <c r="J487" i="6"/>
  <c r="J486" i="6"/>
  <c r="J485" i="6"/>
  <c r="J484" i="6"/>
  <c r="J483" i="6"/>
  <c r="J482" i="6"/>
  <c r="J481" i="6"/>
  <c r="J480" i="6"/>
  <c r="J479" i="6"/>
  <c r="J478" i="6"/>
  <c r="J477" i="6"/>
  <c r="J476" i="6"/>
  <c r="J475" i="6"/>
  <c r="J474" i="6"/>
  <c r="J473" i="6"/>
  <c r="J472" i="6"/>
  <c r="J471" i="6"/>
  <c r="J470" i="6"/>
  <c r="J469" i="6"/>
  <c r="J468" i="6"/>
  <c r="J467" i="6"/>
  <c r="J466" i="6"/>
  <c r="J465" i="6"/>
  <c r="J464" i="6"/>
  <c r="J463" i="6"/>
  <c r="J462" i="6"/>
  <c r="J461" i="6"/>
  <c r="J460" i="6"/>
  <c r="J459" i="6"/>
  <c r="J458" i="6"/>
  <c r="J457" i="6"/>
  <c r="J456" i="6"/>
  <c r="J455" i="6"/>
  <c r="J454" i="6"/>
  <c r="J453" i="6"/>
  <c r="J452" i="6"/>
  <c r="J451" i="6"/>
  <c r="J450" i="6"/>
  <c r="J449" i="6"/>
  <c r="J448" i="6"/>
  <c r="J447" i="6"/>
  <c r="J446" i="6"/>
  <c r="J445" i="6"/>
  <c r="J444" i="6"/>
  <c r="J443" i="6"/>
  <c r="J442" i="6"/>
  <c r="J441" i="6"/>
  <c r="J440" i="6"/>
  <c r="J439" i="6"/>
  <c r="J438" i="6"/>
  <c r="J437" i="6"/>
  <c r="J436" i="6"/>
  <c r="J435" i="6"/>
  <c r="J434" i="6"/>
  <c r="J433" i="6"/>
  <c r="J432" i="6"/>
  <c r="J431" i="6"/>
  <c r="J430" i="6"/>
  <c r="J429" i="6"/>
  <c r="J428" i="6"/>
  <c r="J427" i="6"/>
  <c r="J426" i="6"/>
  <c r="J425" i="6"/>
  <c r="J424" i="6"/>
  <c r="J423" i="6"/>
  <c r="J422" i="6"/>
  <c r="J421" i="6"/>
  <c r="J420" i="6"/>
  <c r="J419" i="6"/>
  <c r="J418" i="6"/>
  <c r="J417" i="6"/>
  <c r="J416" i="6"/>
  <c r="J415" i="6"/>
  <c r="J414" i="6"/>
  <c r="J413" i="6"/>
  <c r="J412" i="6"/>
  <c r="J411" i="6"/>
  <c r="J410" i="6"/>
  <c r="J409" i="6"/>
  <c r="J408" i="6"/>
  <c r="J407" i="6"/>
  <c r="J406" i="6"/>
  <c r="J405" i="6"/>
  <c r="J404" i="6"/>
  <c r="J403" i="6"/>
  <c r="J402" i="6"/>
  <c r="J401" i="6"/>
  <c r="J400" i="6"/>
  <c r="J399" i="6"/>
  <c r="J398" i="6"/>
  <c r="J397" i="6"/>
  <c r="J396" i="6"/>
  <c r="J395" i="6"/>
  <c r="J394" i="6"/>
  <c r="J393" i="6"/>
  <c r="J392" i="6"/>
  <c r="J391" i="6"/>
  <c r="J390" i="6"/>
  <c r="J389" i="6"/>
  <c r="J388" i="6"/>
  <c r="J387" i="6"/>
  <c r="J386" i="6"/>
  <c r="J385" i="6"/>
  <c r="J384" i="6"/>
  <c r="J383" i="6"/>
  <c r="J382" i="6"/>
  <c r="J381" i="6"/>
  <c r="J380" i="6"/>
  <c r="J379" i="6"/>
  <c r="J378" i="6"/>
  <c r="J377" i="6"/>
  <c r="J376" i="6"/>
  <c r="J375" i="6"/>
  <c r="J374" i="6"/>
  <c r="J373" i="6"/>
  <c r="J372" i="6"/>
  <c r="J371" i="6"/>
  <c r="J370" i="6"/>
  <c r="J369" i="6"/>
  <c r="J368" i="6"/>
  <c r="J367" i="6"/>
  <c r="J366" i="6"/>
  <c r="J365" i="6"/>
  <c r="J364" i="6"/>
  <c r="J363" i="6"/>
  <c r="J362" i="6"/>
  <c r="J361" i="6"/>
  <c r="J360" i="6"/>
  <c r="J359" i="6"/>
  <c r="J358" i="6"/>
  <c r="J357" i="6"/>
  <c r="J356" i="6"/>
  <c r="J355" i="6"/>
  <c r="J354" i="6"/>
  <c r="J353" i="6"/>
  <c r="J352" i="6"/>
  <c r="J351" i="6"/>
  <c r="J350" i="6"/>
  <c r="J349" i="6"/>
  <c r="J348" i="6"/>
  <c r="J347" i="6"/>
  <c r="J346" i="6"/>
  <c r="J345" i="6"/>
  <c r="J344" i="6"/>
  <c r="J343" i="6"/>
  <c r="J342" i="6"/>
  <c r="J341" i="6"/>
  <c r="J340" i="6"/>
  <c r="J339" i="6"/>
  <c r="J338" i="6"/>
  <c r="J337" i="6"/>
  <c r="J336" i="6"/>
  <c r="J335" i="6"/>
  <c r="J334" i="6"/>
  <c r="J333" i="6"/>
  <c r="J332" i="6"/>
  <c r="J331" i="6"/>
  <c r="J330" i="6"/>
  <c r="J329" i="6"/>
  <c r="J328" i="6"/>
  <c r="J327" i="6"/>
  <c r="J326" i="6"/>
  <c r="J325" i="6"/>
  <c r="J324" i="6"/>
  <c r="J323" i="6"/>
  <c r="J322" i="6"/>
  <c r="J321" i="6"/>
  <c r="J320" i="6"/>
  <c r="J319" i="6"/>
  <c r="J318" i="6"/>
  <c r="J317" i="6"/>
  <c r="J316" i="6"/>
  <c r="J315" i="6"/>
  <c r="J314" i="6"/>
  <c r="J313" i="6"/>
  <c r="J312" i="6"/>
  <c r="J311" i="6"/>
  <c r="J310" i="6"/>
  <c r="J309" i="6"/>
  <c r="J308" i="6"/>
  <c r="J307" i="6"/>
  <c r="J306" i="6"/>
  <c r="J305" i="6"/>
  <c r="J304" i="6"/>
  <c r="J303" i="6"/>
  <c r="J302" i="6"/>
  <c r="J301" i="6"/>
  <c r="J300" i="6"/>
  <c r="J299" i="6"/>
  <c r="J298" i="6"/>
  <c r="J297" i="6"/>
  <c r="J296" i="6"/>
  <c r="J295" i="6"/>
  <c r="J294" i="6"/>
  <c r="J293" i="6"/>
  <c r="J292" i="6"/>
  <c r="J291" i="6"/>
  <c r="J290" i="6"/>
  <c r="J289" i="6"/>
  <c r="J288" i="6"/>
  <c r="J287" i="6"/>
  <c r="J286" i="6"/>
  <c r="J285" i="6"/>
  <c r="J284" i="6"/>
  <c r="J283" i="6"/>
  <c r="J282" i="6"/>
  <c r="J281" i="6"/>
  <c r="J280" i="6"/>
  <c r="J279" i="6"/>
  <c r="J278" i="6"/>
  <c r="J277" i="6"/>
  <c r="J276" i="6"/>
  <c r="J275" i="6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2" i="6"/>
  <c r="J11" i="6"/>
  <c r="H4" i="6"/>
  <c r="G4" i="6"/>
  <c r="F4" i="6"/>
  <c r="E4" i="6"/>
  <c r="A1148" i="6"/>
  <c r="A1140" i="6"/>
  <c r="A1141" i="6"/>
  <c r="A1142" i="6"/>
  <c r="A1143" i="6"/>
  <c r="A1144" i="6"/>
  <c r="A1139" i="6"/>
  <c r="A1145" i="6"/>
  <c r="A1146" i="6"/>
  <c r="A1147" i="6"/>
  <c r="D4" i="6"/>
  <c r="A1138" i="6"/>
  <c r="A1137" i="6"/>
  <c r="A1136" i="6"/>
  <c r="A1135" i="6"/>
  <c r="A1134" i="6"/>
  <c r="A1133" i="6"/>
  <c r="A1132" i="6"/>
  <c r="A1131" i="6"/>
  <c r="A1130" i="6"/>
  <c r="A1129" i="6"/>
  <c r="A1128" i="6"/>
  <c r="A1127" i="6"/>
  <c r="A1126" i="6"/>
  <c r="A1125" i="6"/>
  <c r="A1124" i="6"/>
  <c r="A1123" i="6"/>
  <c r="A1122" i="6"/>
  <c r="A1121" i="6"/>
  <c r="A1120" i="6"/>
  <c r="A1119" i="6"/>
  <c r="A1118" i="6"/>
  <c r="A1117" i="6"/>
  <c r="A1116" i="6"/>
  <c r="A1115" i="6"/>
  <c r="A1114" i="6"/>
  <c r="A1113" i="6"/>
  <c r="A1112" i="6"/>
  <c r="A1111" i="6"/>
  <c r="A1110" i="6"/>
  <c r="A1109" i="6"/>
  <c r="A1108" i="6"/>
  <c r="A1107" i="6"/>
  <c r="A1106" i="6"/>
  <c r="A1105" i="6"/>
  <c r="A1104" i="6"/>
  <c r="A1103" i="6"/>
  <c r="A1102" i="6"/>
  <c r="A1101" i="6"/>
  <c r="A1100" i="6"/>
  <c r="A1099" i="6"/>
  <c r="A1098" i="6"/>
  <c r="A1097" i="6"/>
  <c r="A1096" i="6"/>
  <c r="A1095" i="6"/>
  <c r="A1094" i="6"/>
  <c r="A1093" i="6"/>
  <c r="A1092" i="6"/>
  <c r="A1091" i="6"/>
  <c r="A1090" i="6"/>
  <c r="A1089" i="6"/>
  <c r="A1088" i="6"/>
  <c r="A1087" i="6"/>
  <c r="A1086" i="6"/>
  <c r="A1085" i="6"/>
  <c r="A1084" i="6"/>
  <c r="A1083" i="6"/>
  <c r="A1082" i="6"/>
  <c r="A1081" i="6"/>
  <c r="A1080" i="6"/>
  <c r="A1079" i="6"/>
  <c r="A1078" i="6"/>
  <c r="A1077" i="6"/>
  <c r="A1076" i="6"/>
  <c r="A1075" i="6"/>
  <c r="A1074" i="6"/>
  <c r="A1073" i="6"/>
  <c r="A1072" i="6"/>
  <c r="A1071" i="6"/>
  <c r="A1070" i="6"/>
  <c r="A1069" i="6"/>
  <c r="A1068" i="6"/>
  <c r="A1067" i="6"/>
  <c r="A1066" i="6"/>
  <c r="A1065" i="6"/>
  <c r="A1064" i="6"/>
  <c r="A1063" i="6"/>
  <c r="A1062" i="6"/>
  <c r="A1061" i="6"/>
  <c r="A1060" i="6"/>
  <c r="A1059" i="6"/>
  <c r="A1058" i="6"/>
  <c r="A1057" i="6"/>
  <c r="A1056" i="6"/>
  <c r="A1055" i="6"/>
  <c r="A1054" i="6"/>
  <c r="A1053" i="6"/>
  <c r="A1052" i="6"/>
  <c r="A1051" i="6"/>
  <c r="A1050" i="6"/>
  <c r="A1049" i="6"/>
  <c r="A1048" i="6"/>
  <c r="A1047" i="6"/>
  <c r="A1046" i="6"/>
  <c r="A1045" i="6"/>
  <c r="A1044" i="6"/>
  <c r="A1043" i="6"/>
  <c r="A1042" i="6"/>
  <c r="A1041" i="6"/>
  <c r="A1040" i="6"/>
  <c r="A1039" i="6"/>
  <c r="A1038" i="6"/>
  <c r="A1037" i="6"/>
  <c r="A1036" i="6"/>
  <c r="A1035" i="6"/>
  <c r="A1034" i="6"/>
  <c r="A1033" i="6"/>
  <c r="A1032" i="6"/>
  <c r="A1031" i="6"/>
  <c r="A1030" i="6"/>
  <c r="A1029" i="6"/>
  <c r="A1028" i="6"/>
  <c r="A1027" i="6"/>
  <c r="A1026" i="6"/>
  <c r="A1025" i="6"/>
  <c r="A1024" i="6"/>
  <c r="A1023" i="6"/>
  <c r="A1022" i="6"/>
  <c r="A1021" i="6"/>
  <c r="A1020" i="6"/>
  <c r="A1019" i="6"/>
  <c r="A1018" i="6"/>
  <c r="A1017" i="6"/>
  <c r="A1016" i="6"/>
  <c r="A1015" i="6"/>
  <c r="A1014" i="6"/>
  <c r="A1013" i="6"/>
  <c r="A1012" i="6"/>
  <c r="A1011" i="6"/>
  <c r="A1010" i="6"/>
  <c r="A1009" i="6"/>
  <c r="A1008" i="6"/>
  <c r="A1007" i="6"/>
  <c r="A1006" i="6"/>
  <c r="A1005" i="6"/>
  <c r="A1004" i="6"/>
  <c r="A1003" i="6"/>
  <c r="A1002" i="6"/>
  <c r="A1001" i="6"/>
  <c r="A1000" i="6"/>
  <c r="A999" i="6"/>
  <c r="A998" i="6"/>
  <c r="A997" i="6"/>
  <c r="A996" i="6"/>
  <c r="A995" i="6"/>
  <c r="A994" i="6"/>
  <c r="A993" i="6"/>
  <c r="A992" i="6"/>
  <c r="A991" i="6"/>
  <c r="A990" i="6"/>
  <c r="A989" i="6"/>
  <c r="A988" i="6"/>
  <c r="A987" i="6"/>
  <c r="A986" i="6"/>
  <c r="A985" i="6"/>
  <c r="A984" i="6"/>
  <c r="A983" i="6"/>
  <c r="A982" i="6"/>
  <c r="A981" i="6"/>
  <c r="A980" i="6"/>
  <c r="A979" i="6"/>
  <c r="A978" i="6"/>
  <c r="A977" i="6"/>
  <c r="A976" i="6"/>
  <c r="A975" i="6"/>
  <c r="A974" i="6"/>
  <c r="A973" i="6"/>
  <c r="A972" i="6"/>
  <c r="A971" i="6"/>
  <c r="A970" i="6"/>
  <c r="A969" i="6"/>
  <c r="A968" i="6"/>
  <c r="A967" i="6"/>
  <c r="A966" i="6"/>
  <c r="A965" i="6"/>
  <c r="A964" i="6"/>
  <c r="A963" i="6"/>
  <c r="A962" i="6"/>
  <c r="A961" i="6"/>
  <c r="A960" i="6"/>
  <c r="A959" i="6"/>
  <c r="A958" i="6"/>
  <c r="A957" i="6"/>
  <c r="A956" i="6"/>
  <c r="A955" i="6"/>
  <c r="A954" i="6"/>
  <c r="A953" i="6"/>
  <c r="A952" i="6"/>
  <c r="A951" i="6"/>
  <c r="A950" i="6"/>
  <c r="A949" i="6"/>
  <c r="A948" i="6"/>
  <c r="A947" i="6"/>
  <c r="A946" i="6"/>
  <c r="A945" i="6"/>
  <c r="A944" i="6"/>
  <c r="A943" i="6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A867" i="6"/>
  <c r="A866" i="6"/>
  <c r="A865" i="6"/>
  <c r="A864" i="6"/>
  <c r="A863" i="6"/>
  <c r="A862" i="6"/>
  <c r="A861" i="6"/>
  <c r="A860" i="6"/>
  <c r="A859" i="6"/>
  <c r="A858" i="6"/>
  <c r="A857" i="6"/>
  <c r="A856" i="6"/>
  <c r="A855" i="6"/>
  <c r="A854" i="6"/>
  <c r="A853" i="6"/>
  <c r="A852" i="6"/>
  <c r="A847" i="6"/>
  <c r="A851" i="6"/>
  <c r="A850" i="6"/>
  <c r="A849" i="6"/>
  <c r="A848" i="6"/>
  <c r="A846" i="6"/>
  <c r="A845" i="6"/>
  <c r="A844" i="6"/>
  <c r="A843" i="6"/>
  <c r="A842" i="6"/>
  <c r="A841" i="6"/>
  <c r="A840" i="6"/>
  <c r="A839" i="6"/>
  <c r="A838" i="6"/>
  <c r="A837" i="6"/>
  <c r="A836" i="6"/>
  <c r="A835" i="6"/>
  <c r="A834" i="6"/>
  <c r="A833" i="6"/>
  <c r="A832" i="6"/>
  <c r="A831" i="6"/>
  <c r="A830" i="6"/>
  <c r="A829" i="6"/>
  <c r="A828" i="6"/>
  <c r="A827" i="6"/>
  <c r="A826" i="6"/>
  <c r="A825" i="6"/>
  <c r="A824" i="6"/>
  <c r="A823" i="6"/>
  <c r="A822" i="6"/>
  <c r="A821" i="6"/>
  <c r="A820" i="6"/>
  <c r="A819" i="6"/>
  <c r="A818" i="6"/>
  <c r="A817" i="6"/>
  <c r="A816" i="6"/>
  <c r="A815" i="6"/>
  <c r="A814" i="6"/>
  <c r="A813" i="6"/>
  <c r="A812" i="6"/>
  <c r="A811" i="6"/>
  <c r="A810" i="6"/>
  <c r="A809" i="6"/>
  <c r="A808" i="6"/>
  <c r="A807" i="6"/>
  <c r="A806" i="6"/>
  <c r="A805" i="6"/>
  <c r="A804" i="6"/>
  <c r="A803" i="6"/>
  <c r="A802" i="6"/>
  <c r="A801" i="6"/>
  <c r="A800" i="6"/>
  <c r="A799" i="6"/>
  <c r="A798" i="6"/>
  <c r="A797" i="6"/>
  <c r="A796" i="6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26" i="6"/>
  <c r="A425" i="6"/>
  <c r="A433" i="6"/>
  <c r="A432" i="6"/>
  <c r="A431" i="6"/>
  <c r="A430" i="6"/>
  <c r="A429" i="6"/>
  <c r="A428" i="6"/>
  <c r="A427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1" i="6"/>
  <c r="A252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5" i="6"/>
  <c r="A167" i="6"/>
  <c r="A166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D1149" i="6" s="1"/>
  <c r="A10" i="6"/>
  <c r="D7" i="6"/>
  <c r="J4" i="6"/>
  <c r="J1149" i="6" l="1"/>
  <c r="J7" i="6" s="1"/>
  <c r="I54" i="15"/>
  <c r="I1" i="15" s="1"/>
</calcChain>
</file>

<file path=xl/sharedStrings.xml><?xml version="1.0" encoding="utf-8"?>
<sst xmlns="http://schemas.openxmlformats.org/spreadsheetml/2006/main" count="1169" uniqueCount="1141">
  <si>
    <t>DESIGNATION</t>
  </si>
  <si>
    <t>SUCRE SEMOULE BLOND 5 KG</t>
  </si>
  <si>
    <t>SUCRE SEMOULE ROUX 5 KG</t>
  </si>
  <si>
    <t>PUREE POMME 1,65 KG</t>
  </si>
  <si>
    <t>CAKE EPAUTRE</t>
  </si>
  <si>
    <t>PEPITE DE FEVE</t>
  </si>
  <si>
    <t>FIGUE ZAGROS</t>
  </si>
  <si>
    <t>GRANO FRUIT</t>
  </si>
  <si>
    <t>GRANORIZ</t>
  </si>
  <si>
    <t>GOJI</t>
  </si>
  <si>
    <t>GOJI MELI   400 G</t>
  </si>
  <si>
    <t>SOUPE POCHE DANIVAL</t>
  </si>
  <si>
    <t>TORTILLAS CHILI</t>
  </si>
  <si>
    <t>TORTILLAS NATURE</t>
  </si>
  <si>
    <t>BAIE GOJI</t>
  </si>
  <si>
    <t>COFFRET  MOULIN SEL</t>
  </si>
  <si>
    <t>VALS</t>
  </si>
  <si>
    <t>MONCALM</t>
  </si>
  <si>
    <t>ROSEE DE LA REINE</t>
  </si>
  <si>
    <t>KIDS</t>
  </si>
  <si>
    <t>CORN FLAKES</t>
  </si>
  <si>
    <t>ABRICOT</t>
  </si>
  <si>
    <t>NOIX DE COCO RAPEE</t>
  </si>
  <si>
    <t>DATTE MALAFATI</t>
  </si>
  <si>
    <t>NOISETTE</t>
  </si>
  <si>
    <t>MELANGE PROFESSEUR</t>
  </si>
  <si>
    <t>MELANGE ETUDIANT</t>
  </si>
  <si>
    <t>ORGE PERLE</t>
  </si>
  <si>
    <t>P. EPAUTRE</t>
  </si>
  <si>
    <t>GRUAU AVOINE</t>
  </si>
  <si>
    <t>KASHA</t>
  </si>
  <si>
    <t>AMARANTE</t>
  </si>
  <si>
    <t>PETIT FLOCON D'AVOINE</t>
  </si>
  <si>
    <t>FLOCON DE RIZ</t>
  </si>
  <si>
    <t>FLOCON DE QUINOA</t>
  </si>
  <si>
    <t>FLOCON DE POIS CHICHE</t>
  </si>
  <si>
    <t>FLOCON DE POIS CASSES</t>
  </si>
  <si>
    <t>LENTILLE CORAIL</t>
  </si>
  <si>
    <t>POIS CASSES</t>
  </si>
  <si>
    <t>TRIO LENTILLE</t>
  </si>
  <si>
    <t>ORGE GERMER</t>
  </si>
  <si>
    <t>ALFALFA</t>
  </si>
  <si>
    <t>RIZ 1/2 COMP CARNAROLI</t>
  </si>
  <si>
    <t>RIZ ROND BLANC KG</t>
  </si>
  <si>
    <t>RIZ ROND 1/2 COMP KG</t>
  </si>
  <si>
    <t>RIZ ROND COMP KG</t>
  </si>
  <si>
    <t>FARINE MIX PAIN</t>
  </si>
  <si>
    <t>FARINE 5 CEREALES</t>
  </si>
  <si>
    <t>TAPIOCA</t>
  </si>
  <si>
    <t>CREME AVOINE</t>
  </si>
  <si>
    <t>ARROW ROOT</t>
  </si>
  <si>
    <t>FARINE MAIS</t>
  </si>
  <si>
    <t>FARINE POIS CHICHE</t>
  </si>
  <si>
    <t>FARINE LENTILLE</t>
  </si>
  <si>
    <t>FARINE QUINOA</t>
  </si>
  <si>
    <t>GRAINE LIN 3KG</t>
  </si>
  <si>
    <t>COUSCOUS COMPLET 500G</t>
  </si>
  <si>
    <t>COUSCOUS BLANC 500 G</t>
  </si>
  <si>
    <t>GRAINES PAVOT</t>
  </si>
  <si>
    <t>BISCOTTE BIS</t>
  </si>
  <si>
    <t>GALETTE RIZ</t>
  </si>
  <si>
    <t>MIEL KG</t>
  </si>
  <si>
    <t>MIEL 500G</t>
  </si>
  <si>
    <t>GALETTE RIZ SANS SEL</t>
  </si>
  <si>
    <t>BISCOTTE EPAUTRE</t>
  </si>
  <si>
    <t>PAIN GRILLE</t>
  </si>
  <si>
    <t>PETIT PAIN GRILLE</t>
  </si>
  <si>
    <t>GALETTE RIZ CHOCOLAT</t>
  </si>
  <si>
    <t>PUREE AMANDE CPT PM</t>
  </si>
  <si>
    <t>PUREE AMANDE CPT GM</t>
  </si>
  <si>
    <t>PF SARRASIN 150G</t>
  </si>
  <si>
    <t>PF SARRASIN SANS SEL</t>
  </si>
  <si>
    <t>PF CHATAIGNE</t>
  </si>
  <si>
    <t>PF QUINOA</t>
  </si>
  <si>
    <t>LAIT DE VACHE</t>
  </si>
  <si>
    <t>LAIT RIZ</t>
  </si>
  <si>
    <t>LAIT RIZ VANILLE</t>
  </si>
  <si>
    <t>LAIT SOJA</t>
  </si>
  <si>
    <t>LAIT SOJA VANILLE</t>
  </si>
  <si>
    <t>LAIT AVOINE</t>
  </si>
  <si>
    <t>LAIT AMANDE</t>
  </si>
  <si>
    <t>BIOSOJA CUISINE 3X20</t>
  </si>
  <si>
    <t>JUS ORANGE</t>
  </si>
  <si>
    <t>LIMONADE</t>
  </si>
  <si>
    <t>JUS MYRTILLE</t>
  </si>
  <si>
    <t>SUCRE MORCEAU</t>
  </si>
  <si>
    <t>RAPADURA</t>
  </si>
  <si>
    <t>PANELA</t>
  </si>
  <si>
    <t>STEVIA POUDRE</t>
  </si>
  <si>
    <t>PUREE NOISETTE GM</t>
  </si>
  <si>
    <t>PUREE AMANDE BL GM</t>
  </si>
  <si>
    <t>PUREE AMANDE BL PM</t>
  </si>
  <si>
    <t>PUREE NOISETTE PM</t>
  </si>
  <si>
    <t>POUDRE AMANDE 150G</t>
  </si>
  <si>
    <t>LUNETTE MYRTILLE</t>
  </si>
  <si>
    <t>PALET PRUNEAU</t>
  </si>
  <si>
    <t>SPECULOS</t>
  </si>
  <si>
    <t>PALET ORANGE</t>
  </si>
  <si>
    <t>CONFITURE ABRICOT GM</t>
  </si>
  <si>
    <t>MARMELADE ORANGE</t>
  </si>
  <si>
    <t>CONFITURE FIGUE</t>
  </si>
  <si>
    <t>CONFITURE PECHE</t>
  </si>
  <si>
    <t>MIEL 250 G</t>
  </si>
  <si>
    <t>MATE AGRUME</t>
  </si>
  <si>
    <t>COFFRET TISANE BIOFLORAL</t>
  </si>
  <si>
    <t>TISANE SUEDOIS</t>
  </si>
  <si>
    <t>COOKIES PEPITE</t>
  </si>
  <si>
    <t>GAUFFRE MIEL</t>
  </si>
  <si>
    <t>CAFE 250G</t>
  </si>
  <si>
    <t>YANNOH VANILLE</t>
  </si>
  <si>
    <t>CAROUBE</t>
  </si>
  <si>
    <t>MATI MALT</t>
  </si>
  <si>
    <t>CHOCOLAT POUDRE 32%</t>
  </si>
  <si>
    <t>CACAO + PANELA</t>
  </si>
  <si>
    <t>CAFE MOULU KG</t>
  </si>
  <si>
    <t>JUS DE PRUNEAU</t>
  </si>
  <si>
    <t>JUS GRENADE</t>
  </si>
  <si>
    <t>JUS CRANBERRY</t>
  </si>
  <si>
    <t>JUS BETTERAVE</t>
  </si>
  <si>
    <t>SIROP MENTHE</t>
  </si>
  <si>
    <t>SIROP CASSIS</t>
  </si>
  <si>
    <t>TISANE BIOFLORAL</t>
  </si>
  <si>
    <t>CAFE LYOPHILISE 100G</t>
  </si>
  <si>
    <t>LEVURE  PATISSIERE</t>
  </si>
  <si>
    <t>LEVURE BOULANGERE 5X11G</t>
  </si>
  <si>
    <t>LEVURE BOULANGER 1</t>
  </si>
  <si>
    <t>GOMME DE XANTHANE</t>
  </si>
  <si>
    <t>MIX BOULANGER</t>
  </si>
  <si>
    <t>VANILLE GOUSSE</t>
  </si>
  <si>
    <t>EXTRAIT FRAMBOISE</t>
  </si>
  <si>
    <t>EXTRAIT CITRON</t>
  </si>
  <si>
    <t>EXTRAIT ORANGE</t>
  </si>
  <si>
    <t>CUMIN</t>
  </si>
  <si>
    <t>AIL EN POUDRE</t>
  </si>
  <si>
    <t>FENUGREC</t>
  </si>
  <si>
    <t>NIGELLE</t>
  </si>
  <si>
    <t>HERBES DE PROVENCE GM</t>
  </si>
  <si>
    <t>SEL GROS</t>
  </si>
  <si>
    <t>SEL AUX PLANTES</t>
  </si>
  <si>
    <t>NIGARI 100G</t>
  </si>
  <si>
    <t>NIGARI 1000G</t>
  </si>
  <si>
    <t>TOFU NATURE</t>
  </si>
  <si>
    <t>TOFU BOCAL</t>
  </si>
  <si>
    <t>LAITUE DE MER</t>
  </si>
  <si>
    <t>SALADE DU PECHEUR</t>
  </si>
  <si>
    <t>KOUZOU</t>
  </si>
  <si>
    <t>AGAR AGAR 50G</t>
  </si>
  <si>
    <t>AGAR AGAR 2X4G</t>
  </si>
  <si>
    <t>BOUILLON DE POULE</t>
  </si>
  <si>
    <t>KETCHUP</t>
  </si>
  <si>
    <t>MOUTARDE SANS SEL</t>
  </si>
  <si>
    <t>MAQUEREAU SANS SEL</t>
  </si>
  <si>
    <t>GATEAU CHOCOLAT SG</t>
  </si>
  <si>
    <t>CHOCOLAT NOIR SG</t>
  </si>
  <si>
    <t>SAVOUREUX AUX CEREALES</t>
  </si>
  <si>
    <t>RATATOUILLE SS 345G</t>
  </si>
  <si>
    <t>SAUCE TOMATE SS 200G</t>
  </si>
  <si>
    <t>HARICOT TRES FIN 660G</t>
  </si>
  <si>
    <t>JARDINIERE 3 LEGUMES</t>
  </si>
  <si>
    <t>MACEDOINE 660G</t>
  </si>
  <si>
    <t>FLAGEOLET 345G</t>
  </si>
  <si>
    <t>POIS CHICHE 345G</t>
  </si>
  <si>
    <t>PETIT POIS EXTRA FIN 345G</t>
  </si>
  <si>
    <t>MACEDOINE 345G</t>
  </si>
  <si>
    <t>MAIS DOUX 345G</t>
  </si>
  <si>
    <t>POTAGE QUINOA</t>
  </si>
  <si>
    <t>MINESTRONE</t>
  </si>
  <si>
    <t>SOUPE PETIT EPAUTRE</t>
  </si>
  <si>
    <t>MIJO 390G RIZ</t>
  </si>
  <si>
    <t>THON NATURE 160G</t>
  </si>
  <si>
    <t>OMEGA 3</t>
  </si>
  <si>
    <t>HUILE CARTHAME</t>
  </si>
  <si>
    <t>VINAIGRE BALSANNICO</t>
  </si>
  <si>
    <t>TERRINE DE VOLAILLE</t>
  </si>
  <si>
    <t>CONCENTRE DE TOMATE</t>
  </si>
  <si>
    <t>SAUCE TOMATE</t>
  </si>
  <si>
    <t>SAUCE TOMATE BASILIC</t>
  </si>
  <si>
    <t>COUSCOUS 7 LEGUMES</t>
  </si>
  <si>
    <t>RAVIOLLI BŒUF</t>
  </si>
  <si>
    <t>MYRTILLE S SUCRE</t>
  </si>
  <si>
    <t>RECETTE CELIANE CHOCOLAT</t>
  </si>
  <si>
    <t>RECETTE CELIANE FRAISE</t>
  </si>
  <si>
    <t>TARTELETTE FRAMBOISE</t>
  </si>
  <si>
    <t>SPAGHETTI SG</t>
  </si>
  <si>
    <t>FUSILLI COMP</t>
  </si>
  <si>
    <t>SPAGHETTI BIS</t>
  </si>
  <si>
    <t>CHEVEUX D'ANGE</t>
  </si>
  <si>
    <t>MACARONI BIS</t>
  </si>
  <si>
    <t>PAPILLON BLANC</t>
  </si>
  <si>
    <t>FUSILLI 3 COULEURS</t>
  </si>
  <si>
    <t>SOUPE POTIRON</t>
  </si>
  <si>
    <t>HUILE OLIVE FRUITE</t>
  </si>
  <si>
    <t>LAIT COCO 400ML</t>
  </si>
  <si>
    <t>CARDAMOME</t>
  </si>
  <si>
    <t>VINELEM</t>
  </si>
  <si>
    <t>MELANGE PAIN EPICE</t>
  </si>
  <si>
    <t>JUS BETTERAVE LACTOFERMENTE</t>
  </si>
  <si>
    <t>JUS COCKTAIL LACTOFERMENTE</t>
  </si>
  <si>
    <t>MACARONI BIS   5 KG</t>
  </si>
  <si>
    <t>TARTELETTE EPEAUT/FRAMBOISE</t>
  </si>
  <si>
    <t>FARINE RIZ COMPL 500G</t>
  </si>
  <si>
    <t>FLOCON AZUKI</t>
  </si>
  <si>
    <t>LENTILLE VERTE 3 KG</t>
  </si>
  <si>
    <t>CACAO 100% 200G</t>
  </si>
  <si>
    <t>RIZ BASMATI BLANC 500G</t>
  </si>
  <si>
    <t>RIZ LONG COMP 3 KG</t>
  </si>
  <si>
    <t>JUS GOJI</t>
  </si>
  <si>
    <t>ANIS VERT GRAINE</t>
  </si>
  <si>
    <t>CITRONNADE CITRON JAUNE</t>
  </si>
  <si>
    <t>HUIL OLIVE France PAPILLON 25</t>
  </si>
  <si>
    <t>HUIL OLIVE France PAPILLON 50</t>
  </si>
  <si>
    <t>PETIT POIS CAROTTES 660G</t>
  </si>
  <si>
    <t>HUILE OMEGA3 50 CL</t>
  </si>
  <si>
    <t>NOIX DE CAJOU  3 KG</t>
  </si>
  <si>
    <t>DUO QUINOA 500 G</t>
  </si>
  <si>
    <t>GRAINE LIN BLOND France  250 G</t>
  </si>
  <si>
    <t>BICARBONATE SODIUM 100 G</t>
  </si>
  <si>
    <t>MIX'GOM 60 G</t>
  </si>
  <si>
    <t>GRAINE LIN DORE 250 G</t>
  </si>
  <si>
    <t>GRAINES TOURNESOL 500 G</t>
  </si>
  <si>
    <t>ENCAS FIGUES</t>
  </si>
  <si>
    <t>THE ROOIBOS VRAC</t>
  </si>
  <si>
    <t>CROC'CEREALE MILLET</t>
  </si>
  <si>
    <t>PRESURE 30 ML</t>
  </si>
  <si>
    <t>SEITAN 250G</t>
  </si>
  <si>
    <t>NOISETTE 5 KG</t>
  </si>
  <si>
    <t>GALETTE DUO PACK RIZ CPL</t>
  </si>
  <si>
    <t>PUREE POM. 620G</t>
  </si>
  <si>
    <t>JUS DE CITRON 50 CL</t>
  </si>
  <si>
    <t>MULTIFRUIT LITRE BRICK</t>
  </si>
  <si>
    <t>JUS DE POMME L</t>
  </si>
  <si>
    <t>FARINE SARRASIN 1 KG</t>
  </si>
  <si>
    <t>ABRICOT VRAC  5 KG</t>
  </si>
  <si>
    <t>CHICOREE 200G</t>
  </si>
  <si>
    <t>PATE JAPONNAISE UDON 250G</t>
  </si>
  <si>
    <t>PRUNEAU SEC 33/44  500G</t>
  </si>
  <si>
    <t>PRUNEAU MI CUIT   500G</t>
  </si>
  <si>
    <t>HUILE CUISSON  1 L</t>
  </si>
  <si>
    <t>FIGUE PROTOBEN  VRAC 5 KG</t>
  </si>
  <si>
    <t>GALETTE RIZ 3 CEREAL 130 G</t>
  </si>
  <si>
    <t>GRAINE A GERMER TREFLE</t>
  </si>
  <si>
    <t>GRAINE A  GERMER FENOUIL</t>
  </si>
  <si>
    <t>GOMASIO 300G</t>
  </si>
  <si>
    <t>RIZ LONG 1/2 COMPL 3 kg</t>
  </si>
  <si>
    <t>FLOCON AVOINE PETIT 500G</t>
  </si>
  <si>
    <t>GRISSINI SESAME</t>
  </si>
  <si>
    <t>EPINARD BRANCHE 300G</t>
  </si>
  <si>
    <t>TAMARI 50 CL LESS SALT</t>
  </si>
  <si>
    <t>MAQUEREAU X2</t>
  </si>
  <si>
    <t>THYM 50G</t>
  </si>
  <si>
    <t>soya partie CHILI</t>
  </si>
  <si>
    <t>soya partie melange</t>
  </si>
  <si>
    <t>soya partie  nature</t>
  </si>
  <si>
    <t>gingembre confit</t>
  </si>
  <si>
    <t>MOELLEUX ABRICOT SG</t>
  </si>
  <si>
    <t>CREME DE QUINOA</t>
  </si>
  <si>
    <t>PUREE NOIX CAJOU</t>
  </si>
  <si>
    <t>HUILE OLIVE 75 CL</t>
  </si>
  <si>
    <t>THE BLANC 25 INF</t>
  </si>
  <si>
    <t>KOMBUCHA 1 LITRE</t>
  </si>
  <si>
    <t>SOUPE MISO  4X10g</t>
  </si>
  <si>
    <t>MOELLEUX CHOCOLAT 210G</t>
  </si>
  <si>
    <t>FRITURE DE NOEL 100G</t>
  </si>
  <si>
    <t>TRUFFES CACAO 100G</t>
  </si>
  <si>
    <t>SOUPE MISO CHAMP. 4X10G</t>
  </si>
  <si>
    <t>EAU ROSEE DE LA REINE 1,5L</t>
  </si>
  <si>
    <t>MISO ORGE 400G</t>
  </si>
  <si>
    <t>P.F MULTI CEREALES 150G</t>
  </si>
  <si>
    <t>PF SARRASIN 2X150</t>
  </si>
  <si>
    <t>LINGOT BLANC 500G</t>
  </si>
  <si>
    <t>THE VERT VRAC VIETNAM 100G</t>
  </si>
  <si>
    <t>QUINOA PEROU</t>
  </si>
  <si>
    <t>MIX PAIN MILLET 500G</t>
  </si>
  <si>
    <t>MIX COOKIES 250 G</t>
  </si>
  <si>
    <t>MIX PATISSERIE 500G</t>
  </si>
  <si>
    <t>MIX GOM 60G</t>
  </si>
  <si>
    <t>GALETTE QUINOA/HARICOT</t>
  </si>
  <si>
    <t>PENNE SARRASIN 250 G</t>
  </si>
  <si>
    <t>FECULE POM DE TERRE</t>
  </si>
  <si>
    <t>TAGLIATELLE SPIRULINE 250G</t>
  </si>
  <si>
    <t>SUCRE SEMOULE BLOND 1 KG</t>
  </si>
  <si>
    <t>RIZ LONG BLANC 3 KG</t>
  </si>
  <si>
    <t>SOJA VERT MONGO 500G</t>
  </si>
  <si>
    <t>CITRONNADE CITRON VERT</t>
  </si>
  <si>
    <t>MUESLY P EPEAU CHOC /PRAL</t>
  </si>
  <si>
    <t>MUESLY FIBRE/TRANSIT 375 G</t>
  </si>
  <si>
    <t>BADIANE 44G</t>
  </si>
  <si>
    <t>MUESLI  ANTIOXYDANT 375G</t>
  </si>
  <si>
    <t>MUESLI SARRASIN CHOC 375G</t>
  </si>
  <si>
    <t>HUILE COLZA 1/2 L</t>
  </si>
  <si>
    <t>HUILE TOURNESOL 1/2 L</t>
  </si>
  <si>
    <t>HUILE NOIX 50 CL</t>
  </si>
  <si>
    <t>HUILE LIN DORE</t>
  </si>
  <si>
    <t>HUILE GERME DE BLE</t>
  </si>
  <si>
    <t>HUILE  COCO 400 ML</t>
  </si>
  <si>
    <t>HUILE EQUILHUIL 1L</t>
  </si>
  <si>
    <t>HUILE SESAME GRILLE 1/4 L</t>
  </si>
  <si>
    <t>GRAINE TOURNESOL 500G</t>
  </si>
  <si>
    <t>SON BLE KG</t>
  </si>
  <si>
    <t>SON BLE 250G</t>
  </si>
  <si>
    <t>GALETTE EPEAUTRE 100G</t>
  </si>
  <si>
    <t>SOJADE CUISINE 3X20 CL</t>
  </si>
  <si>
    <t>POIS CHICHE 3 KG</t>
  </si>
  <si>
    <t>VERVEINE CITRONNEE 18G</t>
  </si>
  <si>
    <t>POIS CHICHE 500G</t>
  </si>
  <si>
    <t>POLLEN 220 G</t>
  </si>
  <si>
    <t>MATE PM 100G</t>
  </si>
  <si>
    <t>MATE EPICE 100G</t>
  </si>
  <si>
    <t>RIZ ROUGE CPT 500G</t>
  </si>
  <si>
    <t>AMANDINA CUISINE 3X20 CL</t>
  </si>
  <si>
    <t>THE NOIR VRAC IRAN 100G</t>
  </si>
  <si>
    <t>THE ROOIBOS INFU X 22</t>
  </si>
  <si>
    <t>BAIES GENIEVRE 25 G</t>
  </si>
  <si>
    <t>SEL FIN HIMALAYA 500G</t>
  </si>
  <si>
    <t>SEL GROS HIMALAYA 500 G</t>
  </si>
  <si>
    <t>AUBIER TILLEUIL 60G</t>
  </si>
  <si>
    <t>ORTIE PIQUANTE 32G</t>
  </si>
  <si>
    <t>RILLETTE  SAUMONS 90G</t>
  </si>
  <si>
    <t>SOUPE LEGUME 1/2L</t>
  </si>
  <si>
    <t>SOUPE LEGUMES 1 L</t>
  </si>
  <si>
    <t>SOUPE POTIRON 1/2 L</t>
  </si>
  <si>
    <t>SOUPE POTIRON LITRE</t>
  </si>
  <si>
    <t>CHOCOLAT NOIR MASSOUD</t>
  </si>
  <si>
    <t>MOELLEUX  POIS CHICHE</t>
  </si>
  <si>
    <t>MOELLEUX LENTILLES</t>
  </si>
  <si>
    <t>MOELLEUX LENTILLE EPINARD</t>
  </si>
  <si>
    <t>GRAINE TOURNESOL 250G</t>
  </si>
  <si>
    <t>PATE SOBA 250G</t>
  </si>
  <si>
    <t>SABLE FRUIT ROUGE  SG</t>
  </si>
  <si>
    <t>TRIO RIZ 500G</t>
  </si>
  <si>
    <t>VINAIGRE ALCOOL 1 L</t>
  </si>
  <si>
    <t>FLAN VANILLE 40 G</t>
  </si>
  <si>
    <t>MELANGE A GERMER 250G</t>
  </si>
  <si>
    <t>FLAN CITRON 40G</t>
  </si>
  <si>
    <t>PUREE POM/ POIRES 1,650 KG</t>
  </si>
  <si>
    <t>FARINE GD EPEAUTRE 1 KG</t>
  </si>
  <si>
    <t>MUESLI 5 CEREALES</t>
  </si>
  <si>
    <t>GERME DE SOJA 180G</t>
  </si>
  <si>
    <t>PANETTTONE EPEAUTRE 500G</t>
  </si>
  <si>
    <t>PANETTONE PEPIT CHOCOLAT</t>
  </si>
  <si>
    <t>RIZ SOUFFLE 500G</t>
  </si>
  <si>
    <t>EAU ROSEE DE LA REINE 50 CL</t>
  </si>
  <si>
    <t>SOUPE ORTIE 1 L</t>
  </si>
  <si>
    <t>SOUPE POTIMARRON  50 CL</t>
  </si>
  <si>
    <t>QUINOA NOIR PEROU 425 G</t>
  </si>
  <si>
    <t>FARINE QUINOA 500 G</t>
  </si>
  <si>
    <t>VINAIGRE DE CIDRE 75 CL</t>
  </si>
  <si>
    <t>TARTINECROQUANTE CHATAI</t>
  </si>
  <si>
    <t>PF CHATAIGNE  2X150G</t>
  </si>
  <si>
    <t>PF MULTICEREALE 150G</t>
  </si>
  <si>
    <t>SPIRALES CUIS RAPID 500G</t>
  </si>
  <si>
    <t>BOUILLON BŒUF</t>
  </si>
  <si>
    <t>FIGUE DEGLET</t>
  </si>
  <si>
    <t>INFUSION YVES PONROY</t>
  </si>
  <si>
    <t>CONFITURE ABRICOT 350G</t>
  </si>
  <si>
    <t>POKI GOURDE X 8 PANACHE</t>
  </si>
  <si>
    <t>POKI GOURDE X 8 POIRES</t>
  </si>
  <si>
    <t>SOUPE DANIVAL 50 CL PROMO</t>
  </si>
  <si>
    <t>SOUPE CHAMPIGNON LIMA</t>
  </si>
  <si>
    <t>SOUPE LEGUMES LIMA</t>
  </si>
  <si>
    <t>HUILE OLIVE 3 LITRE</t>
  </si>
  <si>
    <t>CRUNCHY FIG/FIBRE 375G</t>
  </si>
  <si>
    <t>MIEL PACCAUD 500G SAPIN</t>
  </si>
  <si>
    <t>NATINE MILLET 2X75G</t>
  </si>
  <si>
    <t>NATINE FIGUES 2X75G</t>
  </si>
  <si>
    <t>SALIERE 200G SEL HIMALAYA</t>
  </si>
  <si>
    <t>SIROP AGAVE 850G</t>
  </si>
  <si>
    <t>AZUKI 500 G</t>
  </si>
  <si>
    <t>PUREE CHATAIGNE 300G</t>
  </si>
  <si>
    <t>MARRONS NATUREL 420G</t>
  </si>
  <si>
    <t>STICK QUINOA 100G</t>
  </si>
  <si>
    <t>MINI GALETTE MAIS ROMARIN</t>
  </si>
  <si>
    <t>MINI CRAKERS OLIVE ROMARIN</t>
  </si>
  <si>
    <t>MINI GAUFRETTES LEGUMES</t>
  </si>
  <si>
    <t>ALCHEMILLE 25 G</t>
  </si>
  <si>
    <t>HUILE BOURRACHE 100ML</t>
  </si>
  <si>
    <t>MISO RIZ 200G</t>
  </si>
  <si>
    <t>CREME ORGE 250G</t>
  </si>
  <si>
    <t>YANNOH INST.      250G</t>
  </si>
  <si>
    <t>FENOUIL POUDRE 30G</t>
  </si>
  <si>
    <t>NOIX MUSCADE 35 G</t>
  </si>
  <si>
    <t>CORIANDRE 30 G</t>
  </si>
  <si>
    <t>FILET MAQUEREAU VIN BLANC</t>
  </si>
  <si>
    <t>CANNELLE 80G</t>
  </si>
  <si>
    <t>GINGEMBRE 80G</t>
  </si>
  <si>
    <t>SUCRE VANILLE 2X8G</t>
  </si>
  <si>
    <t>RAVIOLLI LEGUMES 680G</t>
  </si>
  <si>
    <t>RAVIOLLI POULET 680G</t>
  </si>
  <si>
    <t>HUILE TOURNESOL BOX 3 LITRES</t>
  </si>
  <si>
    <t>HUILE CUISSON BOX 3 LITRES</t>
  </si>
  <si>
    <t>SARDINE  TOMATE 135G</t>
  </si>
  <si>
    <t>MAYONNAISE 315G</t>
  </si>
  <si>
    <t>CACAO 100% PEROU 250G</t>
  </si>
  <si>
    <t>MURES BLANCHES 250G</t>
  </si>
  <si>
    <t>BANANES SECHEES 100G</t>
  </si>
  <si>
    <t>TAJINE AMANDE</t>
  </si>
  <si>
    <t>MIX GRAINES OMEGA3</t>
  </si>
  <si>
    <t>MIX PROTEINE A GERMER 200G</t>
  </si>
  <si>
    <t>JUS POMME 1 L</t>
  </si>
  <si>
    <t>JUS POM/MYRTILLE 1 L</t>
  </si>
  <si>
    <t>JUS POM/GROSEILLE 1 L</t>
  </si>
  <si>
    <t>SOBA</t>
  </si>
  <si>
    <t>lait vache 1/2 ecremé  1 l</t>
  </si>
  <si>
    <t>MUESLI ANTIOXYDANT 375 G</t>
  </si>
  <si>
    <t>FILET DE MAQUEREAU 113G natur</t>
  </si>
  <si>
    <t>MU EPICES INFUSETTES 10X1,5G</t>
  </si>
  <si>
    <t>NIGELLE GRAINE 50G</t>
  </si>
  <si>
    <t>LAIT EPEAUTRE/AMANDE 1 L</t>
  </si>
  <si>
    <t>PETITS POIS SSEL 345 G</t>
  </si>
  <si>
    <t>POKI GOURDE X 8  POM</t>
  </si>
  <si>
    <t>CHOCOLAT ORANGE 100 G</t>
  </si>
  <si>
    <t>KAROUBA 700G</t>
  </si>
  <si>
    <t>FLOCON DE BLE 500G</t>
  </si>
  <si>
    <t>JUS D ARGOUSIER 250  ML</t>
  </si>
  <si>
    <t>EAU MONTCALM 1,5 L</t>
  </si>
  <si>
    <t>TAGLIATELLES BIS 500G</t>
  </si>
  <si>
    <t>GRAND EPEAUTRE 3 KG</t>
  </si>
  <si>
    <t>SUCRE SEMOULE BLOND  25 KG</t>
  </si>
  <si>
    <t>FARINE RIZ COMPL 5KG</t>
  </si>
  <si>
    <t>HUILE CAMELINE 25 CL</t>
  </si>
  <si>
    <t>RATATOUILLE CATALAN 650G</t>
  </si>
  <si>
    <t>MAYONNAISE 245 G</t>
  </si>
  <si>
    <t>CROC CEREALES QUINOA</t>
  </si>
  <si>
    <t>CRUNCHY CHOCOLAT 500G</t>
  </si>
  <si>
    <t>FARINE RIZ BLANC 5 KG</t>
  </si>
  <si>
    <t>PUREE POM/FRAMBOISE 700G</t>
  </si>
  <si>
    <t>TREFLE A GERMER 150G</t>
  </si>
  <si>
    <t>BOUILLON LEGUMES</t>
  </si>
  <si>
    <t>NOIX DU BRESIL 100G</t>
  </si>
  <si>
    <t>MOELLEUX MARBRE 210G   SG</t>
  </si>
  <si>
    <t>LIN BLOND 500G</t>
  </si>
  <si>
    <t>LIN BRUN 500G</t>
  </si>
  <si>
    <t>GRAINE BOULANGER 250G</t>
  </si>
  <si>
    <t>COUSCOUS FLEURS 300G</t>
  </si>
  <si>
    <t>SPIRALE POIS CASSES 250G</t>
  </si>
  <si>
    <t>RIZ GOURMAND 300G</t>
  </si>
  <si>
    <t>GALETTES RIZ/LENTILLES  SG</t>
  </si>
  <si>
    <t>SUCRE CANNE BLOND 1 KG</t>
  </si>
  <si>
    <t>PSYLLIUM BLOND 150G</t>
  </si>
  <si>
    <t>SARDINES TOURNESOL 2X135G</t>
  </si>
  <si>
    <t>BOUILLON SS SEL</t>
  </si>
  <si>
    <t>BOUILLON DE LEGUMES</t>
  </si>
  <si>
    <t>COUSCOUS MAROCAIN 300G</t>
  </si>
  <si>
    <t>COUSCOUS MAIS/RIZ/CHIA</t>
  </si>
  <si>
    <t>LASAGNE BLANC 250G</t>
  </si>
  <si>
    <t>LASAGNE EPINARD 250G</t>
  </si>
  <si>
    <t>MACARONI 1/2 CPT  France</t>
  </si>
  <si>
    <t>LENTILLES VERTE MINUTE 300G</t>
  </si>
  <si>
    <t>LEVURE DE BIERE 175G</t>
  </si>
  <si>
    <t>SEVE DE BOULEAU 2 L</t>
  </si>
  <si>
    <t>SHARITAKI KONJAC</t>
  </si>
  <si>
    <t>CRUNCHY POM/CAN 500G</t>
  </si>
  <si>
    <t>RISTE AUBERGINES 650G</t>
  </si>
  <si>
    <t>PENNE MAIS</t>
  </si>
  <si>
    <t>CRUNCHY POMMES FIGUES 500G</t>
  </si>
  <si>
    <t>PETITS PAVES SG 280G</t>
  </si>
  <si>
    <t>JUS DE TOMATE 75 CL</t>
  </si>
  <si>
    <t>SUCRE SEMOULE ROUX KG</t>
  </si>
  <si>
    <t>MUESLY ETUDIANT 500 G</t>
  </si>
  <si>
    <t>GENIEVRE 25 G</t>
  </si>
  <si>
    <t>SEL ORTIE 50G</t>
  </si>
  <si>
    <t>HERBE DU FOREZ</t>
  </si>
  <si>
    <t>SOUP OUDRE</t>
  </si>
  <si>
    <t>CHOCOLAT 50%</t>
  </si>
  <si>
    <t>PRELE 40G</t>
  </si>
  <si>
    <t>PUREE AMANDE SUCREE PM</t>
  </si>
  <si>
    <t>GRAINE COURGE 250 G</t>
  </si>
  <si>
    <t>GALETTINE AVOIN/AZUKI 250G</t>
  </si>
  <si>
    <t>CREME RIZ CPT   250G</t>
  </si>
  <si>
    <t>MUESLY SANS GLUTEN 375G</t>
  </si>
  <si>
    <t>MOELLEUX FLAGEOLET VERT</t>
  </si>
  <si>
    <t>MOELLEUX HARICO ROUGE</t>
  </si>
  <si>
    <t>MOELLEUX POIS CASSES</t>
  </si>
  <si>
    <t xml:space="preserve">FARINE SEIGLE T130   </t>
  </si>
  <si>
    <t>FARINE SEIGLE T130   5 KG</t>
  </si>
  <si>
    <t>HUILE SESAME 1 LITRE</t>
  </si>
  <si>
    <t>FARINE GD EPEAUTRE 25 KG</t>
  </si>
  <si>
    <t>AGAR AGAR 50 G</t>
  </si>
  <si>
    <t>POKI POM X4</t>
  </si>
  <si>
    <t>POKI POIRE X 4</t>
  </si>
  <si>
    <t>COOKIES FRUITS ROUGES</t>
  </si>
  <si>
    <t>TWIBIO CRANBERRIES</t>
  </si>
  <si>
    <t>MONTANT</t>
  </si>
  <si>
    <t xml:space="preserve">MIX PAIN 500G </t>
  </si>
  <si>
    <t>RIZ LONG BLANC 1 KG</t>
  </si>
  <si>
    <t>RIZ LONG 1/2 CPT 500G</t>
  </si>
  <si>
    <t>RIZ ROND BLANC 1 KG</t>
  </si>
  <si>
    <t>GRAINE LIN BRUN  250 G</t>
  </si>
  <si>
    <t>BOULGOUR DE RIZ 500G</t>
  </si>
  <si>
    <t>FUSILLI SARRASIN</t>
  </si>
  <si>
    <t>SPAGHETTI DES ANDES</t>
  </si>
  <si>
    <t>LEVAIN SARRASIN 50 G</t>
  </si>
  <si>
    <t>LEVAIN QUINOA  50 G</t>
  </si>
  <si>
    <t>GALETTINES AVOINE CURRY</t>
  </si>
  <si>
    <t>GELEE FRAMBOISE 350G</t>
  </si>
  <si>
    <t>SELS MINERAUX  VICHY 50 G</t>
  </si>
  <si>
    <t>COUSCOUS 1/2 CPT - 1 KG</t>
  </si>
  <si>
    <t xml:space="preserve">SABLE noix de coco  S G </t>
  </si>
  <si>
    <t>HUILE SESAME 0,5 L</t>
  </si>
  <si>
    <t>GLUTEN DE BLE 500G</t>
  </si>
  <si>
    <t>LENTILLE VERTE  500G</t>
  </si>
  <si>
    <t>CRUNCHY FRUITS ROUGES 500G</t>
  </si>
  <si>
    <t>CHOCOLAT 75 % CRU</t>
  </si>
  <si>
    <t>SOUPE ORTIE ou COURGET 50 CL</t>
  </si>
  <si>
    <t>VINAIGRETTE BOUQUET POM+B440</t>
  </si>
  <si>
    <t>SEL GROS  KG NATURE ET PROGRES</t>
  </si>
  <si>
    <t>BAGUETTES SANS GLUTEN 2X160</t>
  </si>
  <si>
    <t>POTAGE CHATAIGNE 100 G</t>
  </si>
  <si>
    <t>SEL FIN  25 KG</t>
  </si>
  <si>
    <t>SARDINE HUIL OLIVE 135 G</t>
  </si>
  <si>
    <t>LAIT DE RIZ 500 ML</t>
  </si>
  <si>
    <t>FECULE DE MAIS 250 G</t>
  </si>
  <si>
    <t>SEL GROS GUERANDE KG</t>
  </si>
  <si>
    <t>HUILE TOURNESOL 1 L</t>
  </si>
  <si>
    <t>LAIT DE CHEVRE 1 L ENTIER</t>
  </si>
  <si>
    <t>PERSIL FEUILLES 35 G</t>
  </si>
  <si>
    <t>TWIBIO FIGUES 150 G</t>
  </si>
  <si>
    <t>GALETTES FINES MAIS/LIN 150G</t>
  </si>
  <si>
    <t>CONFITURE FRAISE -30%</t>
  </si>
  <si>
    <t>BARRES CEREAL FIGUES</t>
  </si>
  <si>
    <t>BARRES CEREAL ABRICOT</t>
  </si>
  <si>
    <t>MUFFIN CHOC</t>
  </si>
  <si>
    <t>PATE A TARTE SS GLUTEN</t>
  </si>
  <si>
    <t>RISOTTO EPEAUTRE CHATAIGNE</t>
  </si>
  <si>
    <t>MELANGE 3 BAIES 45 G</t>
  </si>
  <si>
    <t>PROTEINE DE SOJA GROS 175G</t>
  </si>
  <si>
    <t>PAIN AUX GRAINE TOURNESOL</t>
  </si>
  <si>
    <t>GALETTINES AVOINE/FINE HERB 250G</t>
  </si>
  <si>
    <t>BISCUIT PTIWI 125 G</t>
  </si>
  <si>
    <t>FENOUIL GRAINE</t>
  </si>
  <si>
    <t>SABLE AMANDE SOUCHET</t>
  </si>
  <si>
    <t>SABLE CITRON CHIA 150 g</t>
  </si>
  <si>
    <t>VITE MUFFIN 275G</t>
  </si>
  <si>
    <t>VITE CRUMBLE 300G</t>
  </si>
  <si>
    <t xml:space="preserve">VITE MOELLEUX EPEAUTRE </t>
  </si>
  <si>
    <t>VITE PAIN EPICES 325G</t>
  </si>
  <si>
    <t>VITE CREPES 350G</t>
  </si>
  <si>
    <t>VITE GAUFRE 400 G</t>
  </si>
  <si>
    <t>VITE FONDANT  300G</t>
  </si>
  <si>
    <t xml:space="preserve">DOUBLE CONCENTRE TOMATE TUBE </t>
  </si>
  <si>
    <t>COULIS TOMATE 500G</t>
  </si>
  <si>
    <t>SPIRALES LENTILLES CORAIL 250G</t>
  </si>
  <si>
    <t>DUO PERLES 500G</t>
  </si>
  <si>
    <t>PF OIGNON 150G</t>
  </si>
  <si>
    <t>PF FIGUE 150G</t>
  </si>
  <si>
    <t>PF COCO 150 G</t>
  </si>
  <si>
    <t>PF CACAO 150 G</t>
  </si>
  <si>
    <t>SON AVOINE 3 KG</t>
  </si>
  <si>
    <t>VERVEINE CITRONNEE INFUSET</t>
  </si>
  <si>
    <t>BISCUITS PTITE BEURRE 155G</t>
  </si>
  <si>
    <t>BISCUIT PTIT DEJ MIEL 190 G</t>
  </si>
  <si>
    <t>RIZ LONG BLANC KG</t>
  </si>
  <si>
    <t>RIZ CUISINE 3 X 20 CL</t>
  </si>
  <si>
    <t>BISCUIT PTIWI NOIR 125 G</t>
  </si>
  <si>
    <t>SIROP FRAISE 50 CL</t>
  </si>
  <si>
    <t>PROTEINE DE SOJA PETIT 175G</t>
  </si>
  <si>
    <t>JUS POM/poire 1 L</t>
  </si>
  <si>
    <t>JUS DE CAROTTE 75 CL</t>
  </si>
  <si>
    <t xml:space="preserve">COMPOTE POM  X  4 </t>
  </si>
  <si>
    <t>THE GREEN BANCHA X10 INF,</t>
  </si>
  <si>
    <t>GRAINE A GERMER ALFA 150G</t>
  </si>
  <si>
    <t>FARINE CHATAIGNE 500G</t>
  </si>
  <si>
    <t>RIZ LONG 1/2 COMP kg</t>
  </si>
  <si>
    <t>SOJA DE CUISINE 3X20 CL</t>
  </si>
  <si>
    <t>PAIN CAMPAGNARD SG  260 G</t>
  </si>
  <si>
    <t>PUREE SESAME BLANC 350 G</t>
  </si>
  <si>
    <t>RIZ ARBORIO 600G</t>
  </si>
  <si>
    <t>STELLINES QUINOA 250 G</t>
  </si>
  <si>
    <t>PAIN au lin sg</t>
  </si>
  <si>
    <t>SARDINE A LA TOMATES X 2</t>
  </si>
  <si>
    <t>TABOULE  300G</t>
  </si>
  <si>
    <t>GOMASIO ALGUES 100G</t>
  </si>
  <si>
    <t>GRAINE SESAME 250 g</t>
  </si>
  <si>
    <t>FARINE AMARANTE 500G</t>
  </si>
  <si>
    <t>HUILE RABELOS SELECCAO 50CL</t>
  </si>
  <si>
    <t>HUILE RABELOS AUTENTICA 50C</t>
  </si>
  <si>
    <t>TOTAL</t>
  </si>
  <si>
    <t xml:space="preserve">PU HT </t>
  </si>
  <si>
    <t>SIROP FRUIT DU VERGER</t>
  </si>
  <si>
    <t>ALFALFA / ROQUETTE</t>
  </si>
  <si>
    <t>APIBUL</t>
  </si>
  <si>
    <t>MUESLI FRUIT ROUGE</t>
  </si>
  <si>
    <t>FEVE</t>
  </si>
  <si>
    <t>GOJI MELI 400G</t>
  </si>
  <si>
    <t>HUILE COCO 1L</t>
  </si>
  <si>
    <t>PATE VEGETAUX</t>
  </si>
  <si>
    <t>QUINAMA</t>
  </si>
  <si>
    <t>PRUNEAU AGEN</t>
  </si>
  <si>
    <t>SIROP ERABLE</t>
  </si>
  <si>
    <t>SIROP RIZ</t>
  </si>
  <si>
    <t>SHOYOU 25 CL</t>
  </si>
  <si>
    <t>CŒUR FONDANT S G</t>
  </si>
  <si>
    <t>RIZOTTO AUX CEPE</t>
  </si>
  <si>
    <t>GRANO SANS GLUTEN</t>
  </si>
  <si>
    <t>LAIT NOISETTE/RIZ/AMANDE</t>
  </si>
  <si>
    <t>CONFITURE  GRIOTTE</t>
  </si>
  <si>
    <t>CREME DE SESAME NOIR 350G</t>
  </si>
  <si>
    <t>FENOUIL 50 G VIE EN HERBE</t>
  </si>
  <si>
    <t>COCKTAIL LEGUMES 75 CL</t>
  </si>
  <si>
    <t>FARINE PT EPEAUTRE 500G</t>
  </si>
  <si>
    <t xml:space="preserve">FARINE RIZ BLANC 500G NATUR </t>
  </si>
  <si>
    <t>MAMIE BIO 350 G</t>
  </si>
  <si>
    <t>GINGEMBRE CONFIT PHILIA</t>
  </si>
  <si>
    <t>PUREE AMANDE CRUE BLAN 300G</t>
  </si>
  <si>
    <t>LAIT EPEAUTRE calcium 1 L</t>
  </si>
  <si>
    <t>GRAINE COURGES 250 G markal</t>
  </si>
  <si>
    <t>FENUGRC A GERMER 150G</t>
  </si>
  <si>
    <t>MELISSE FEUILLES VIE EN HERBE</t>
  </si>
  <si>
    <t>HUILE NOISETTE 25 CL</t>
  </si>
  <si>
    <t>CHIPS PDT TERRA SANA</t>
  </si>
  <si>
    <t>INFU, CHAMPS FLEURI THYM</t>
  </si>
  <si>
    <t>INFU, CHAMPS FLEURI SARRIETT</t>
  </si>
  <si>
    <t>INFU, CHAMPS FLEURI MENTHE</t>
  </si>
  <si>
    <t>INFU, CHAMPS FLEURI MAUVE</t>
  </si>
  <si>
    <t>INFU, CHAMPS FLEURI FRAICH,</t>
  </si>
  <si>
    <t>INFU, CHAMPS FLEURI FONTAIN</t>
  </si>
  <si>
    <t>COULIS DE TOMATES 355G PROS</t>
  </si>
  <si>
    <t>CANNELLE 35G</t>
  </si>
  <si>
    <t>MADELEINE PUR BEURRE</t>
  </si>
  <si>
    <t>FARINE PT  EPEAUTRE 500G CPT</t>
  </si>
  <si>
    <t>PUREE AMANDE CRUE CPT 300G</t>
  </si>
  <si>
    <t>QUINOA BLANC 500G MASSOUD</t>
  </si>
  <si>
    <t>CAFE MOULU 500G</t>
  </si>
  <si>
    <t>COULIS TOMATE 500G MASSOUD</t>
  </si>
  <si>
    <t>COOKIES FOURRES CHOC</t>
  </si>
  <si>
    <t>RISOTTO CHAMP,DANIVAL</t>
  </si>
  <si>
    <t>LENTILLE VERTE 500G CELNAT</t>
  </si>
  <si>
    <t>TABLETTE CHOCO NOIR SUCRE 50%</t>
  </si>
  <si>
    <t>POUDRE A LEVER 14G NATALI</t>
  </si>
  <si>
    <t>FARINE BLE T65 5KG</t>
  </si>
  <si>
    <t>BARRES CEREAL NOIS RAISIN</t>
  </si>
  <si>
    <t>TARTINE CHATAIGNE 300G  PDF</t>
  </si>
  <si>
    <t>PATE A TARTINER CHOCOLADE 350G</t>
  </si>
  <si>
    <t>BARRES CEREAL POM FRAMB</t>
  </si>
  <si>
    <t>SESAME DECORTI 250G</t>
  </si>
  <si>
    <t>LEVURE SECHE ACTIVE 125G MDN</t>
  </si>
  <si>
    <t>PETIT EPEAUTRE MONDE 500G</t>
  </si>
  <si>
    <t>GALETTE CPT EPEAUTRE 100G</t>
  </si>
  <si>
    <t>GALETTE PT EPEAUTRE 100G</t>
  </si>
  <si>
    <t>GRESSIN 3 GRAINES 125G</t>
  </si>
  <si>
    <t>SPECIALITE EPEAUTRE 250G</t>
  </si>
  <si>
    <t>FARINE RIZ BLANC 500G MDM</t>
  </si>
  <si>
    <t>BLE TENDRE à GERMER</t>
  </si>
  <si>
    <t>THON ALBACORE NATUREL</t>
  </si>
  <si>
    <t>CURCUMA POUDRE COOK</t>
  </si>
  <si>
    <t>HUILE TOURNESOL BIOPLANETE</t>
  </si>
  <si>
    <t>GRAINE PAVOT 250G</t>
  </si>
  <si>
    <t>TARTINE SARRASIN PDF 150G</t>
  </si>
  <si>
    <t>ROOISBOS CLASSIC 20 INF</t>
  </si>
  <si>
    <t>RICE DRINK VANILLE 1L</t>
  </si>
  <si>
    <t>CHOCOLAT 55%  - ORANGE</t>
  </si>
  <si>
    <t>JUS DE BETTERAVE 75CL</t>
  </si>
  <si>
    <t>SEL GROS ATLANTIQUE 1 KG</t>
  </si>
  <si>
    <t>AMANDINA 1L</t>
  </si>
  <si>
    <t>BIOSOY RIZ COMPLET  STICK</t>
  </si>
  <si>
    <t>BIOSOY NATURE 1L</t>
  </si>
  <si>
    <t>GALETTINES QUINOA PETITS LEGUM250G</t>
  </si>
  <si>
    <t>LENTILE CORAIL 500G MARKAL</t>
  </si>
  <si>
    <t>GALETTE MAIS X 2 PROMO  LIMA</t>
  </si>
  <si>
    <t>CORNICHON  330 G</t>
  </si>
  <si>
    <t>SUCRE DE COCO 250G</t>
  </si>
  <si>
    <t>FARINE DE COCO 250 G</t>
  </si>
  <si>
    <t>HARICOT BLANC COCO CELNAT</t>
  </si>
  <si>
    <t>VITE GATEAU BROWNIES 350G</t>
  </si>
  <si>
    <t>TAGLIATELLE AUX ŒUFS 250 G</t>
  </si>
  <si>
    <t>SPAGHETTI AUX ŒUFS 500 G</t>
  </si>
  <si>
    <t>CHOCO BISSON X2</t>
  </si>
  <si>
    <t>SOJA CUSINE 20 CL LIMA</t>
  </si>
  <si>
    <t>RIZ CUISINE 20 CL LIMA</t>
  </si>
  <si>
    <t>AVOINE CUISINE 20 CL LIMA</t>
  </si>
  <si>
    <t>MUESLI ETUDIANT 3 KG</t>
  </si>
  <si>
    <t>MARRONS ENTIERS DANIVAL</t>
  </si>
  <si>
    <t>COOKIES CARAMEL</t>
  </si>
  <si>
    <t>MIE DE MIE 350G</t>
  </si>
  <si>
    <t>HUILE OMEGA + 50CL BIOPLANET</t>
  </si>
  <si>
    <t>CHIPS LENTILLE CHILI 90G</t>
  </si>
  <si>
    <t>FLOCON DE MILLET 350G CELNAT</t>
  </si>
  <si>
    <t>POLENTA 500G CELNAT</t>
  </si>
  <si>
    <t>CAVIAR LENTILLES GERMEES</t>
  </si>
  <si>
    <t>CHAMPIGNONS EMINCES 100G DANIVAL</t>
  </si>
  <si>
    <t>OLIVE VERTE  130G</t>
  </si>
  <si>
    <t>OLIVE NOIRE 130 G</t>
  </si>
  <si>
    <t>RIZ LONG COMP KG</t>
  </si>
  <si>
    <t>FARINE DE SOUCHET 250 G MARKAL</t>
  </si>
  <si>
    <t>CURCUMASIO</t>
  </si>
  <si>
    <t>HUILE OLIVE L</t>
  </si>
  <si>
    <t>JUS DE RAISIN 1L Carcassonne</t>
  </si>
  <si>
    <t>LEVURE MALTEE 250g</t>
  </si>
  <si>
    <t>PUREE CHATAIGNE Ane bleu</t>
  </si>
  <si>
    <t>PUREE fruit exotic X4 (PV 3,7)</t>
  </si>
  <si>
    <t>QUINOA boite metal</t>
  </si>
  <si>
    <t>SARDINE  OLIVE x2</t>
  </si>
  <si>
    <t>VEGIMIX SACHET</t>
  </si>
  <si>
    <t>SOUPE PRIMEAL BRICK</t>
  </si>
  <si>
    <t>CROUTON NATURE</t>
  </si>
  <si>
    <t>PDF SOUCHET</t>
  </si>
  <si>
    <t>PALMIER APERO PRIMEAL</t>
  </si>
  <si>
    <t>PATE AMANDE PERLAMANDE 500G</t>
  </si>
  <si>
    <t>KONJAC</t>
  </si>
  <si>
    <t>JUS CHOUCROUTE</t>
  </si>
  <si>
    <t>HUILE CUISSON WOK</t>
  </si>
  <si>
    <t>FARINE RIZ/SOUCHET</t>
  </si>
  <si>
    <t>PATE AMANDE 250G B879</t>
  </si>
  <si>
    <t xml:space="preserve">THON NATURE x2 </t>
  </si>
  <si>
    <t>TISANE GRDE CAMOMILLE</t>
  </si>
  <si>
    <t>TISANE BOULEAU</t>
  </si>
  <si>
    <t>TISANE PISSENLIT</t>
  </si>
  <si>
    <t>TISANE FENOUIL</t>
  </si>
  <si>
    <t>TISANE FUMETERRE</t>
  </si>
  <si>
    <t>TISANE ORTIE</t>
  </si>
  <si>
    <t>TISANE REINE DES PRES</t>
  </si>
  <si>
    <t>TISANE MYRTILLE</t>
  </si>
  <si>
    <t>TISANE BRUYERE</t>
  </si>
  <si>
    <t>EAU ROSEE DE LA REINE 6 X 50 CL</t>
  </si>
  <si>
    <t>PATE A TARTINER 350 G MAMIE BIO</t>
  </si>
  <si>
    <t>PUR JUS CRANBERRY 1L</t>
  </si>
  <si>
    <t>ESCARGOT BLANC 500G PATE</t>
  </si>
  <si>
    <t>LEVAIN BLE - LEV BLE</t>
  </si>
  <si>
    <t>TERRINE VEGETAL AIL FINES HERBES</t>
  </si>
  <si>
    <t>TERRINE VEGETALE PESTO</t>
  </si>
  <si>
    <t>TERRINE VEGETALE POTIMARRON</t>
  </si>
  <si>
    <t>TERRINE VEGETALE PROVENCALE</t>
  </si>
  <si>
    <t>BIOSOY NATURE STICK</t>
  </si>
  <si>
    <t>GELEE EXTRA FRAMBOISE 350G</t>
  </si>
  <si>
    <t>RAISIN SULTANINE 12,5KG</t>
  </si>
  <si>
    <t>MELASSE NOIRE 450G</t>
  </si>
  <si>
    <t>KAMUT SOUFFLE 375G</t>
  </si>
  <si>
    <t>CERNEAUX NOIX PERIGORD 1KG</t>
  </si>
  <si>
    <t>NOISETTES DECORTIQUEES 5KG</t>
  </si>
  <si>
    <t>PETITS POIS TRES FINS ET CAROTTES 660G</t>
  </si>
  <si>
    <t>THE NOIR DORE 25 SAC</t>
  </si>
  <si>
    <t>FARINE BLE COLMPLET T110 5KG</t>
  </si>
  <si>
    <t>MOUTARDE DE DIJON EXTRA FORT 350G</t>
  </si>
  <si>
    <t>OAT AVOINE CUISINE 20CL</t>
  </si>
  <si>
    <t>OAT DRINK NATRURAL 1L</t>
  </si>
  <si>
    <t>THE VERT CHUN MEE 100G</t>
  </si>
  <si>
    <t>PUREE POM/MYRTILLE X2</t>
  </si>
  <si>
    <t>PUR JUS MYRTILLE 50CL</t>
  </si>
  <si>
    <t>LENTILLE BLONDE 500G</t>
  </si>
  <si>
    <t>ABRICOT SEC TURQUIE 5KG</t>
  </si>
  <si>
    <t>THON ALBACORE NATUREL X3</t>
  </si>
  <si>
    <t>SARRASIN DECORTIQUE 500G</t>
  </si>
  <si>
    <t>GALETTES SARRASIN LIN 130G</t>
  </si>
  <si>
    <t>BIO FLAN VANILLE</t>
  </si>
  <si>
    <t>BIO FLAN CACAO</t>
  </si>
  <si>
    <t>SPECIALITE FRUIT ROUGE  100% FRUIT</t>
  </si>
  <si>
    <t>SPECIALITE ABRICOT 100% FRUIT</t>
  </si>
  <si>
    <t>GINGEMBRE CONFIT 5 KG</t>
  </si>
  <si>
    <t>TARTINE SARRASIN SANS SEL PDF 150G</t>
  </si>
  <si>
    <t>CURRY 35G</t>
  </si>
  <si>
    <t>JUS D'ANANAS 75CL</t>
  </si>
  <si>
    <t>AMANDE DECORTIQUE 10KG</t>
  </si>
  <si>
    <t>FLOCON DE CHATAIGNE TAOSTE</t>
  </si>
  <si>
    <t>EAU DE COCO TETRA PAILLE 330ML</t>
  </si>
  <si>
    <t>VINAIGRE DE CIDRE DEMETER</t>
  </si>
  <si>
    <t>GALETTE RIZ CPT 130 G</t>
  </si>
  <si>
    <t>GALETTE RIZ QUINOA 130G</t>
  </si>
  <si>
    <t>INFUSION BIOFLORAL CONCENTRATION</t>
  </si>
  <si>
    <t>INFUSION BIOFLORAL DETENTE</t>
  </si>
  <si>
    <t>INFUSION BIOFLORAL SUEDOIS</t>
  </si>
  <si>
    <t>PESTO AIL DES OURS PM</t>
  </si>
  <si>
    <t>PESTO AIL DES OURS GM</t>
  </si>
  <si>
    <t>FLOCON AVOINE PETIT 600G</t>
  </si>
  <si>
    <t>LENTILLE VERTE 600G</t>
  </si>
  <si>
    <t>PENNE CEREALE ANCIENNE</t>
  </si>
  <si>
    <t>CODINI CEREALES ANCIENNES</t>
  </si>
  <si>
    <t>TRIO CEREALES ANCIENNES</t>
  </si>
  <si>
    <t>RAVIOLLI EPINARD FROMAGE</t>
  </si>
  <si>
    <t>RAVIOLLI TOMATE RICOTTA</t>
  </si>
  <si>
    <t>SNACK NOMAD AMANDE LENTILLE</t>
  </si>
  <si>
    <t>SNACK NOMAD SOJA COURGE</t>
  </si>
  <si>
    <t>SNACK NOMAD SUPER FRUIT</t>
  </si>
  <si>
    <t>SNACK NOMAD CAJOU CURRY</t>
  </si>
  <si>
    <t>QUINOA REAL 500G</t>
  </si>
  <si>
    <t>QUINOA NOIR 500G</t>
  </si>
  <si>
    <t>QUINOA ROUGE 500G</t>
  </si>
  <si>
    <t>TRIO QUINOA 500G</t>
  </si>
  <si>
    <t>QUICO</t>
  </si>
  <si>
    <t>QUINORI 500G</t>
  </si>
  <si>
    <t>REFERENCE</t>
  </si>
  <si>
    <t>RAVIOLI TOFU</t>
  </si>
  <si>
    <t>SPIRALES HARICOT ROUGE 250G</t>
  </si>
  <si>
    <t>TRIO RIZ CAMARGUE 500G</t>
  </si>
  <si>
    <t>GERME DE BLE 250G</t>
  </si>
  <si>
    <t>PUR JUS GRENADE 1L</t>
  </si>
  <si>
    <t>PREPARATION CREME CHOCO INTENSE</t>
  </si>
  <si>
    <t>PREPARATION CREME BRULEE</t>
  </si>
  <si>
    <t>BIOSOY VANILLE 1L</t>
  </si>
  <si>
    <t>FARINE BLE BISE T80 5KG</t>
  </si>
  <si>
    <t>AMANDE DECORTIQUE 250G</t>
  </si>
  <si>
    <t>SESAME BLOND COMPLET 500G</t>
  </si>
  <si>
    <t>DESSERT POMME FRUIT EXOTIC</t>
  </si>
  <si>
    <t>CAFE PEROU MOULU 250G</t>
  </si>
  <si>
    <t xml:space="preserve">VELOUTE COURGETTE </t>
  </si>
  <si>
    <t>CHIPS BETTERAVE</t>
  </si>
  <si>
    <t>CHOCOLAT NOIR 85%</t>
  </si>
  <si>
    <t>CHOCOLAT NOIR 70%</t>
  </si>
  <si>
    <t>CHOCOLAT NOIR 70% FLEUR SEL</t>
  </si>
  <si>
    <t>CHOCOLAT NOIR 70% PIMENT</t>
  </si>
  <si>
    <t>CHOCOLAT NOIR 63% ECLAT FEVE</t>
  </si>
  <si>
    <t>CHOCOLAT NOIR 63% AMANDE</t>
  </si>
  <si>
    <t>CHOCOLAT LAIT 40%</t>
  </si>
  <si>
    <t>CHOCOLAT LAIT AMANDE</t>
  </si>
  <si>
    <t>JUS CURCUMA NATUVAL</t>
  </si>
  <si>
    <t>HUILE CHANVRE</t>
  </si>
  <si>
    <t>PUREE SESAME 1/2 COMPLET 700G</t>
  </si>
  <si>
    <t>POUDRE CAROUBE 250G</t>
  </si>
  <si>
    <t>HOUMOUS POIS CHICHE GERMES</t>
  </si>
  <si>
    <t>SPECIALITE MYRTILLE 100% FRUIT</t>
  </si>
  <si>
    <t>XYLITOL</t>
  </si>
  <si>
    <t>CREME DE COCO</t>
  </si>
  <si>
    <t>GALETTE PETIT EPEAUTRE</t>
  </si>
  <si>
    <t>RONDELINE EPEAUTRE CHOCO</t>
  </si>
  <si>
    <t>SOJA JAUNE 500G</t>
  </si>
  <si>
    <t>GALETTES RIZ/CHOCO/SESAME</t>
  </si>
  <si>
    <t>RIZ 3 SAVEURS 500G</t>
  </si>
  <si>
    <t>FARINE 7 CEREALES</t>
  </si>
  <si>
    <t>MOUTARDE FORTE DE DIJON 700G</t>
  </si>
  <si>
    <t>MAIS POP CORN</t>
  </si>
  <si>
    <t>PAVOT COOK 55G</t>
  </si>
  <si>
    <t>TABLETTE CHOCO LAIT 70% FRUCTOSE</t>
  </si>
  <si>
    <t>GERME DE BLE PAILLETTES 200G</t>
  </si>
  <si>
    <t>CHIPS LENTILLES ORIGINAL</t>
  </si>
  <si>
    <t>CHIPS NATURAL</t>
  </si>
  <si>
    <t>GRAINE LIN DORE 500G</t>
  </si>
  <si>
    <t>TARTINE MULTICEREALES</t>
  </si>
  <si>
    <t>COOKIES TOUT CHOCO BISSON</t>
  </si>
  <si>
    <t>SABLE AUTHENTIQUE SARRASIN BISSON</t>
  </si>
  <si>
    <t>SABLE AUTHENTIQUE CITRON BISSON</t>
  </si>
  <si>
    <t>PETIT BEURRE LOT DE 2</t>
  </si>
  <si>
    <t>FECULE POM DE TERRE MVSG 500G</t>
  </si>
  <si>
    <t>FECULE TAPIOCA</t>
  </si>
  <si>
    <t>BOUILLON DE LEGUMES MVSG</t>
  </si>
  <si>
    <t>CHAPELURE 3 CEREALES MVSG</t>
  </si>
  <si>
    <t>CAFE COLOMBIE 500G MOULU</t>
  </si>
  <si>
    <t>CAFE GRAIN GOUT ITALIEN KG</t>
  </si>
  <si>
    <t>MATE INFUSETTES</t>
  </si>
  <si>
    <t>COULIS TOMATE MASSOUD</t>
  </si>
  <si>
    <t>SAUCE TOMATE POIVRON</t>
  </si>
  <si>
    <t>CHIPS CAROTTE</t>
  </si>
  <si>
    <t>THE NOIR IRAN  KG</t>
  </si>
  <si>
    <t>CHOCOLAT NOIR 63% GINGEMBRE</t>
  </si>
  <si>
    <t>THE BLANC PLAISIR 25 SAC</t>
  </si>
  <si>
    <t>THE VERT CHUN MEE 25 SAC</t>
  </si>
  <si>
    <t>PALET AVOINE ABRICOT</t>
  </si>
  <si>
    <t>SELOPLANTE LEGUMES</t>
  </si>
  <si>
    <t>SEMOULE BLE 500G</t>
  </si>
  <si>
    <t>GELEE EXTRA MYRTILLES 350 G</t>
  </si>
  <si>
    <t>TARTINE SARRASIN PDF 300G</t>
  </si>
  <si>
    <t>SON AVOINE 500G</t>
  </si>
  <si>
    <t>POIVRE NOIR MOULU 220G</t>
  </si>
  <si>
    <t>MADELEINE EPEAUTRE</t>
  </si>
  <si>
    <t>SARDINE OLIVE CITRON</t>
  </si>
  <si>
    <t>SEMOULE MAIS POLENTA 500G</t>
  </si>
  <si>
    <t>POKI POMME X8</t>
  </si>
  <si>
    <t>21354P</t>
  </si>
  <si>
    <t>COULIS TOMATE 355G (2+1)</t>
  </si>
  <si>
    <t>LIMONADE d'ANTAN 75CL</t>
  </si>
  <si>
    <t>FARINE BLE T80 1KG</t>
  </si>
  <si>
    <t>MILLET DORE DECORTIQUE</t>
  </si>
  <si>
    <t>KEFIR DE FRUIT 4G</t>
  </si>
  <si>
    <t>FARINE BLE T65 1KG</t>
  </si>
  <si>
    <t>INFU LA VIE EN HERBE APRES REPAS</t>
  </si>
  <si>
    <t>FARINE SOJA</t>
  </si>
  <si>
    <t>FERMENT YAOURT</t>
  </si>
  <si>
    <t>SPELT EPEAUTRE DRINK CALCIUM</t>
  </si>
  <si>
    <t>SOYA CUISINE 3X20</t>
  </si>
  <si>
    <t>BOISSON RIZ COMPLET CAMARGUE 1L</t>
  </si>
  <si>
    <t>RAISIN SECS SULTANINE 500G</t>
  </si>
  <si>
    <t>RIZ BASMATI BLANC 3KG</t>
  </si>
  <si>
    <t>FARINE BLE T110 5 KG</t>
  </si>
  <si>
    <t>FARINE BLE T65</t>
  </si>
  <si>
    <t>FARINE BLE T80 5 KG</t>
  </si>
  <si>
    <t>22684P</t>
  </si>
  <si>
    <t>EAU ROSEE DE LA REINE 1,5L (5+1)</t>
  </si>
  <si>
    <t>OAT DRINK SS GLUTEN 1L</t>
  </si>
  <si>
    <t>CURCUMA POUDRE 80G</t>
  </si>
  <si>
    <t>DANI POMME 840G</t>
  </si>
  <si>
    <t>DANI POMME MYRTILLE 840G</t>
  </si>
  <si>
    <t>DANI POMME ABRICOT 840G</t>
  </si>
  <si>
    <t>DANI POIRE 700G</t>
  </si>
  <si>
    <t>23595P</t>
  </si>
  <si>
    <t>23590P</t>
  </si>
  <si>
    <t>POKI POMME PECHE X8</t>
  </si>
  <si>
    <t>POKI FRUIT ROUGE X8</t>
  </si>
  <si>
    <t>RATATOUILLE DANIVAL 670G</t>
  </si>
  <si>
    <t>MITONNE 3 HARICOTS  525G</t>
  </si>
  <si>
    <t>RIZ COMPLET SOUFFLE GRILLON D'OR</t>
  </si>
  <si>
    <t>CONFITURE FRAISE 350 G</t>
  </si>
  <si>
    <t>EAU ROSEE DE LA REINE 6 X 50 CL (5+1)</t>
  </si>
  <si>
    <t>22685P</t>
  </si>
  <si>
    <t>INFUSION BIOFLORAL ELIMINATION</t>
  </si>
  <si>
    <t>SEL ROSE 500G BOUTIQUE NATURE</t>
  </si>
  <si>
    <t>INFUSION BIOFLORAL AUVERGNE</t>
  </si>
  <si>
    <t>LIMONADE D'ANTAN 75+25CL</t>
  </si>
  <si>
    <t>24454P</t>
  </si>
  <si>
    <t>MUESLY VITALITE</t>
  </si>
  <si>
    <t>PUR JUS ORANGE 1L</t>
  </si>
  <si>
    <t>PRESENTAOIRE APPERITIF</t>
  </si>
  <si>
    <t>GICOCH</t>
  </si>
  <si>
    <t>QUINOA BLANC 5KG</t>
  </si>
  <si>
    <t>YOGI TEA EQUI FEMINN</t>
  </si>
  <si>
    <t>YOGI TEA DIGESTION</t>
  </si>
  <si>
    <t>YOGI TEA CHOCO</t>
  </si>
  <si>
    <t>YOGI TEA BONHEUR</t>
  </si>
  <si>
    <t>YOGI TEA IDEES CLAIRES</t>
  </si>
  <si>
    <t>YOGI TEA BONNE NUIT</t>
  </si>
  <si>
    <t>YOGI TEA DETOX CITRON</t>
  </si>
  <si>
    <t>TAJINE ORIENTALE PRUNEAU</t>
  </si>
  <si>
    <t>SARDINE HUIL OLIVE 115G</t>
  </si>
  <si>
    <t>TAMARI STRONG 1L</t>
  </si>
  <si>
    <t>SPELT EPEAUTRE AMANDE DRINK 1L</t>
  </si>
  <si>
    <t>TARTINE OIGNON</t>
  </si>
  <si>
    <t>FLOCON 5 CEREALES</t>
  </si>
  <si>
    <t>GRAINE CHIA - 250G</t>
  </si>
  <si>
    <t>GRAINE LIN BRUN 500G</t>
  </si>
  <si>
    <t>GRAINE LUZERNE 250G</t>
  </si>
  <si>
    <t>GRANO  APERO</t>
  </si>
  <si>
    <t>TISANE CHANT FLEURI MELANGE</t>
  </si>
  <si>
    <t>TISANE CHANT FLEURI MAUVE</t>
  </si>
  <si>
    <t>TISANE CHANT FLEURI MELISSE</t>
  </si>
  <si>
    <t>TISANE CHANT FLEURI PAVOT CALIFORNIE</t>
  </si>
  <si>
    <t>TISANE CHANT FLEURI REINE DES PRES</t>
  </si>
  <si>
    <t>TISANE CHANT FLEURI THYM CITRON</t>
  </si>
  <si>
    <t>TISANE CHANT FLEURI VERVEINE</t>
  </si>
  <si>
    <t>BOUDOIR BEBE HE ORANGE</t>
  </si>
  <si>
    <t>FLAGEOLETS PREPARES 345 G</t>
  </si>
  <si>
    <t>GRAINE LIN BRUN 3 KG</t>
  </si>
  <si>
    <t>CAFE MEXIQUE MOULU 250G ELPALMORE</t>
  </si>
  <si>
    <t>MATE GM 500G</t>
  </si>
  <si>
    <t>THE VIETNAM 500G</t>
  </si>
  <si>
    <t>NAPPES CHOCOLAT LAIT</t>
  </si>
  <si>
    <t>NAPPES CHOCOLAT NOIR</t>
  </si>
  <si>
    <t>PALMIER PUR BEURRE 100G</t>
  </si>
  <si>
    <t>PETIT BEURRE PEPITES POCKET</t>
  </si>
  <si>
    <t>PDF MAIS RIZ</t>
  </si>
  <si>
    <t>PDF AVOINE</t>
  </si>
  <si>
    <t>QUINOA HUILE OLIVE 220G</t>
  </si>
  <si>
    <t>REPAS TRIO QUINOA</t>
  </si>
  <si>
    <t>QUINOA CUISINE PETIT LEGUMES</t>
  </si>
  <si>
    <t>HUILE PEPIN DE COURGE 50CL</t>
  </si>
  <si>
    <t>SHOYU MILD 1 LITRE</t>
  </si>
  <si>
    <t>NUTRIMALT</t>
  </si>
  <si>
    <t>BOISSON RIZ CAMARGUE COMPLET 1L</t>
  </si>
  <si>
    <t>BOITE AU POISSON POUR CHAT</t>
  </si>
  <si>
    <t>NONNETTES FRAMBOISE</t>
  </si>
  <si>
    <t>YOGI TEA ENERGIE POSITIVE</t>
  </si>
  <si>
    <t>PUREE CACAHUETE</t>
  </si>
  <si>
    <t>YOGI TEA CLASSIC</t>
  </si>
  <si>
    <t>YOGI TEA ECLAT DE JEUNESSE</t>
  </si>
  <si>
    <t>YOGI TEA BONNE NUIT ROOIBOS VANILLE</t>
  </si>
  <si>
    <t>HUILE COCO 400 ML</t>
  </si>
  <si>
    <t>HUILE COCO 400ML DESO</t>
  </si>
  <si>
    <t>JUS POMME MYRTILLE</t>
  </si>
  <si>
    <t>HUILE OLIVE VIERGE EXTRA 1L EM</t>
  </si>
  <si>
    <t>AMANDE 5 KG</t>
  </si>
  <si>
    <t>AUTHENTIQUE FOURRES 195G</t>
  </si>
  <si>
    <t>AUTHENTIQUE SARRASIN 175G</t>
  </si>
  <si>
    <t>BISCUIT PTIT DEJ CHOCO 190G</t>
  </si>
  <si>
    <t>BOUCHEE AU GOUDA</t>
  </si>
  <si>
    <t>BOUILLON POULET</t>
  </si>
  <si>
    <t>BOULGOUR FIN DEMI COMPLET</t>
  </si>
  <si>
    <t xml:space="preserve">BOULGOUR FORESTIER </t>
  </si>
  <si>
    <t>BOULGOUR GROS</t>
  </si>
  <si>
    <t>BOULGOUR KAMUT 300G</t>
  </si>
  <si>
    <t>BOULGOUR PROVENCALE</t>
  </si>
  <si>
    <t>BOULGOUR SICILIENNE</t>
  </si>
  <si>
    <t>BOURGEON DE PIN 120G</t>
  </si>
  <si>
    <t>CHOCO BISSON CACO VANILLE</t>
  </si>
  <si>
    <t>CHOCOLAT DENTELLE 100G</t>
  </si>
  <si>
    <t>CLOU GIROFLE  30G</t>
  </si>
  <si>
    <t>COMPOTE POM GOURDE</t>
  </si>
  <si>
    <t>COQUILLETTE BIS 5 KG</t>
  </si>
  <si>
    <t>COQUILLETTE BIS 500G</t>
  </si>
  <si>
    <t>CORNICHON  37 CL</t>
  </si>
  <si>
    <t>COUSCOUS 1/2 CPT   3 KG</t>
  </si>
  <si>
    <t>CREME AVOINE CUISINE 20 CL</t>
  </si>
  <si>
    <t>CROC COCO</t>
  </si>
  <si>
    <t>CROC'SEITAN INDIENNE 2X100G</t>
  </si>
  <si>
    <t>DATTE  SECHE</t>
  </si>
  <si>
    <t>DESSERT SOJA CHOCOLAT</t>
  </si>
  <si>
    <t>DESSERT SOJA VANILLE</t>
  </si>
  <si>
    <t>EXTRAIT DE VANILLE 50 ML</t>
  </si>
  <si>
    <t>FARINE PETIT  EPEAUTRE 1KG CPT</t>
  </si>
  <si>
    <t>FARINE RIZ BLANC 3 KG</t>
  </si>
  <si>
    <t>GALETTE MAIS</t>
  </si>
  <si>
    <t>GERMALYNE TRADITION 250G</t>
  </si>
  <si>
    <t>LAIT EPEAUTRE 1 L</t>
  </si>
  <si>
    <t>MINI PALMIER OLIVE</t>
  </si>
  <si>
    <t>OLIVE NOIRE ENTIERE</t>
  </si>
  <si>
    <t>OLIVE VERTE DENOYAUT 100G</t>
  </si>
  <si>
    <t>PANETTONE TRADITIONNEL</t>
  </si>
  <si>
    <t>PUREE POMME X4</t>
  </si>
  <si>
    <t>QUINOA BLANC 500G</t>
  </si>
  <si>
    <t>QUINOA BOITE COLLECTOR</t>
  </si>
  <si>
    <t>RICE DRINK ORIGINAL 500 ML</t>
  </si>
  <si>
    <t>TRIANGLE MAIS MEXICAIN</t>
  </si>
  <si>
    <t>VELOUTE COURGETTE BASILIC</t>
  </si>
  <si>
    <t>VELOUTE CHAMPIGNON</t>
  </si>
  <si>
    <t>VELOUTE LEGUME ANCIEN</t>
  </si>
  <si>
    <t>VELOUTE LEGUME VERT</t>
  </si>
  <si>
    <t>VELOUTE TOMATE LENTILLE CORAIL</t>
  </si>
  <si>
    <t>VELOUTE POTIRON CHATAIGNE</t>
  </si>
  <si>
    <t>CROUSTILLANT TOMATE BASILIC</t>
  </si>
  <si>
    <t>PERLES BLANCHES 500G</t>
  </si>
  <si>
    <t>PUREE TOMATE 3X200G</t>
  </si>
  <si>
    <t>RIZ ROUGE CAMARGUE 500G</t>
  </si>
  <si>
    <t>MILK HERVE 300 G</t>
  </si>
  <si>
    <t>TARTINE SOUCHET 150G</t>
  </si>
  <si>
    <t>YANNOH INST. 50G</t>
  </si>
  <si>
    <t>RIZ ROND 1/2 COMP 3KG</t>
  </si>
  <si>
    <t>HUILE CUIRE ET POELER 1L</t>
  </si>
  <si>
    <t>FLOCONS 5 CEREALES 5 KG</t>
  </si>
  <si>
    <t>THON ALBACORE HUILE OLIVE X2</t>
  </si>
  <si>
    <t>CHOUX ROUGE  A GERMER</t>
  </si>
  <si>
    <t>RIZ THAI LONG 1/2 COMP 500G</t>
  </si>
  <si>
    <t>YOGI TEA JOIE DE VIVRE</t>
  </si>
  <si>
    <t>YOGI TEA ECHINACEE</t>
  </si>
  <si>
    <t>BAGUETTE CLASSIQUE 2X180G SCHNITZER</t>
  </si>
  <si>
    <t>COUSCOUS BLANC 3 KG</t>
  </si>
  <si>
    <t>YANNOH FILTER SACHET  1 KG</t>
  </si>
  <si>
    <t>FARINE SOUCHET 250G</t>
  </si>
  <si>
    <t>BARDANE</t>
  </si>
  <si>
    <t>BADIANE</t>
  </si>
  <si>
    <t>HIBISCUS - HERBIER DE France</t>
  </si>
  <si>
    <t>SAUCE BOLOGNAISE AU TOFU</t>
  </si>
  <si>
    <t>SAUCE INDIENNE 7 EPICES</t>
  </si>
  <si>
    <t>SAUCE LEGUMES DU SOLEIL</t>
  </si>
  <si>
    <t>SAUCE PROVENCALE</t>
  </si>
  <si>
    <t>VINAIGRE DE VIN ROUGE</t>
  </si>
  <si>
    <t>GRAINE LIN BRUN 250G</t>
  </si>
  <si>
    <t>GRAINE LIN DORE 250G</t>
  </si>
  <si>
    <t>GRAINE LIN DORE 3 KG</t>
  </si>
  <si>
    <t>GRAINE TOURNESOL 600G</t>
  </si>
  <si>
    <t>YOGI TEA ENERGIE THE VERT</t>
  </si>
  <si>
    <t>CHIPS BANANES PEROU</t>
  </si>
  <si>
    <t>LEVURE MALTEE PAILLETTES MARKAL</t>
  </si>
  <si>
    <t>SARDINE TOMATE OLIVE</t>
  </si>
  <si>
    <t>POIS CHICHE 500G CELNAT</t>
  </si>
  <si>
    <t>TISANE AUBEPINE</t>
  </si>
  <si>
    <t>TISANE ROSE ROUGE</t>
  </si>
  <si>
    <t>TISANE VALERIANE</t>
  </si>
  <si>
    <t>TARTELETTES ABRICOT SG</t>
  </si>
  <si>
    <t>SABLE SG COCO 150 G</t>
  </si>
  <si>
    <t>SABLE CHOCO LAIT SG</t>
  </si>
  <si>
    <t>SPAGHETTI EPAUTRE BLANCHE</t>
  </si>
  <si>
    <t>SHAKER VINAIGRETTE</t>
  </si>
  <si>
    <t>GRAINE COURGE 250 G CELNAT</t>
  </si>
  <si>
    <t>COCKTAIL LEGUMES 75 CL LACTOFERMENT</t>
  </si>
  <si>
    <t>SEL FIN ATLANTIQUE</t>
  </si>
  <si>
    <t>AMANDE  DECORTIQUEE RAPUNZEL 250G</t>
  </si>
  <si>
    <t>MATINOISETTE</t>
  </si>
  <si>
    <t>PUR JUS CRANBERRY 50 CL</t>
  </si>
  <si>
    <t>RIZ THAI 1/2 CPT  3 KG</t>
  </si>
  <si>
    <t>RIZ THAI 1/2 CPT LIMA</t>
  </si>
  <si>
    <t>RIZ THAI 1/2 COMP 500G CELNAT</t>
  </si>
  <si>
    <t>BISCUIT CEREALPES (Box)</t>
  </si>
  <si>
    <t>CREME RIZ HOLLE</t>
  </si>
  <si>
    <t>FARINE BLE COMPLET T110 1KG</t>
  </si>
  <si>
    <t>FARINE PETIT EPEAUTRE 1KG T110</t>
  </si>
  <si>
    <t>FONIO 500G MDM</t>
  </si>
  <si>
    <t>29540P</t>
  </si>
  <si>
    <t>GRAINE CHIA 250G</t>
  </si>
  <si>
    <t>HARICOTS BLANCS LINGOT PROSAIN 660G</t>
  </si>
  <si>
    <t>HUILE COLZA 1L EM</t>
  </si>
  <si>
    <t>HUILE OLIVE BIOPLANET CRETE</t>
  </si>
  <si>
    <t>JUS DE RAISIN 1L</t>
  </si>
  <si>
    <t>LAIT  COCO 400ML</t>
  </si>
  <si>
    <t>GALETTE RIZ QUINOA</t>
  </si>
  <si>
    <t>29719 ? PAGE 259</t>
  </si>
  <si>
    <t>MOELLEUX FONDANT 210g SG</t>
  </si>
  <si>
    <t>MOUTARDE PM 350G</t>
  </si>
  <si>
    <t>OLIVE NOIRE DENOYAUTEES</t>
  </si>
  <si>
    <t>OLIVE VERTE DENOYAUTEES</t>
  </si>
  <si>
    <t>PAIN DE MIE BLANC</t>
  </si>
  <si>
    <t>POIVRE NOIR 200G GRAIN</t>
  </si>
  <si>
    <t>POIVRE NOIR 50 G GRAIN</t>
  </si>
  <si>
    <t>POIVRE NOIR MOULU 45G</t>
  </si>
  <si>
    <t>PUREE POMME / COING</t>
  </si>
  <si>
    <t>PUREE POMME</t>
  </si>
  <si>
    <t>PUREE POMME/POIRE</t>
  </si>
  <si>
    <t>PUR JUS CITRON JAUNE 50CL</t>
  </si>
  <si>
    <t>PUREE POM 700G</t>
  </si>
  <si>
    <t>PUREE SESAME BLANC 700G</t>
  </si>
  <si>
    <t>PUREE SESAME NOIR 350G</t>
  </si>
  <si>
    <t>RIZ BASMATI 1/2 COMP 500G</t>
  </si>
  <si>
    <t>RIZ NOIR ALCE NERO</t>
  </si>
  <si>
    <t>SEL DE GUERANDE 500G</t>
  </si>
  <si>
    <t>TILLEUIL AUBIER</t>
  </si>
  <si>
    <t>UMEBOSIS ASSAISONNEMENT 50 CL</t>
  </si>
  <si>
    <t>VIGNE ROUGE MELISSE</t>
  </si>
  <si>
    <t>POLENTA CITRON GINGEMBRE</t>
  </si>
  <si>
    <t>FUSILLI RIZ COMPLET 500G</t>
  </si>
  <si>
    <t>OLIVE NOIRE à l'AIL</t>
  </si>
  <si>
    <t>SHOYU LESS SALT  50 CL</t>
  </si>
  <si>
    <t>AMANDINA CHOCOLAT 1L</t>
  </si>
  <si>
    <t>BISCUIT SOUCHET SG</t>
  </si>
  <si>
    <t>CONFITURE CHATAIGNE Ane bleu</t>
  </si>
  <si>
    <t>CREME d'ORGE 250G</t>
  </si>
  <si>
    <t>FARINE PETIT EPEAUTRE 1KG MDM</t>
  </si>
  <si>
    <t>FLOCON DE CHATAIGNE</t>
  </si>
  <si>
    <t>FLOCON DE QUINOA PEROU 500G</t>
  </si>
  <si>
    <t>FLOCON DE GRAND EPEAUTRE 500G</t>
  </si>
  <si>
    <t>FLOCON DE SARRASIN</t>
  </si>
  <si>
    <t>FLOCON DE SEIGLE 500G</t>
  </si>
  <si>
    <t>BRETZELS QUINOA</t>
  </si>
  <si>
    <t>FARINE CHATAIGNE Ane bleu</t>
  </si>
  <si>
    <t>MELANGE FRUIT SEC 200G MDM</t>
  </si>
  <si>
    <t>MELANGE LEGUMINEUSES 500G MDM</t>
  </si>
  <si>
    <t>SABLE AU BEURRE BISSON</t>
  </si>
  <si>
    <t>TORTELLINI CEPES SEMI FRAICHE</t>
  </si>
  <si>
    <t>TORTELLINI LEGUMES SEMI FRAICHE</t>
  </si>
  <si>
    <t>SAUGE 40G</t>
  </si>
  <si>
    <t>RIZ LOG BASMATI BLANC 3KG</t>
  </si>
  <si>
    <t>GRAINE COURGES 500 G MARKAL</t>
  </si>
  <si>
    <t>COQUILLETTE 1/2COMP CUIS RAPID 500G</t>
  </si>
  <si>
    <t>TAPENADE 100G</t>
  </si>
  <si>
    <t>CREME DE POIVRON 100G</t>
  </si>
  <si>
    <t>HUILE COCO 400 ML DESO</t>
  </si>
  <si>
    <t>GRAINE SESAME BLOND COMPLET 500G</t>
  </si>
  <si>
    <t>CONFITURE FRAISE 750G</t>
  </si>
  <si>
    <t>FLEUR DE SEL GUERANDE BOITE</t>
  </si>
  <si>
    <t>YOGI TEA MENTHE CITRON VERT</t>
  </si>
  <si>
    <t>REFERENCES</t>
  </si>
  <si>
    <t>Recherche par désignations</t>
  </si>
  <si>
    <t>Qté</t>
  </si>
  <si>
    <t>DESIGNATIONS EPICERIE</t>
  </si>
  <si>
    <t>MONTANTS</t>
  </si>
  <si>
    <t>Qté de références</t>
  </si>
  <si>
    <t>FOURNISSEUR</t>
  </si>
  <si>
    <t>FOURNISSEURS</t>
  </si>
  <si>
    <t>curry 80g</t>
  </si>
  <si>
    <t>VITE CLAFOUTIS 250 G</t>
  </si>
  <si>
    <t>VITE COOKIES 300G</t>
  </si>
  <si>
    <t>COMMANDE EPICERIE</t>
  </si>
  <si>
    <t>TAUX REMISE</t>
  </si>
  <si>
    <t xml:space="preserve">TAUX REMISE </t>
  </si>
  <si>
    <t>HT BRUT</t>
  </si>
  <si>
    <t>HT NET</t>
  </si>
  <si>
    <t>PU HT BRUTS</t>
  </si>
  <si>
    <t>PU HT NETS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</si>
</sst>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0_ ;\-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8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/>
    <xf numFmtId="0" fontId="2" fillId="0" borderId="0" xfId="0" applyFont="1"/>
    <xf numFmtId="0" fontId="0" fillId="0" borderId="0" xfId="0" applyBorder="1"/>
    <xf numFmtId="0" fontId="0" fillId="0" borderId="2" xfId="0" applyBorder="1"/>
    <xf numFmtId="1" fontId="0" fillId="0" borderId="3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/>
    <xf numFmtId="0" fontId="0" fillId="2" borderId="0" xfId="0" applyFont="1" applyFill="1" applyAlignment="1">
      <alignment horizontal="center"/>
    </xf>
    <xf numFmtId="0" fontId="0" fillId="2" borderId="0" xfId="0" applyFont="1" applyFill="1"/>
    <xf numFmtId="164" fontId="2" fillId="0" borderId="4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/>
    <xf numFmtId="164" fontId="2" fillId="0" borderId="8" xfId="0" applyNumberFormat="1" applyFont="1" applyBorder="1"/>
    <xf numFmtId="165" fontId="0" fillId="0" borderId="9" xfId="0" applyNumberFormat="1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12" xfId="0" applyFont="1" applyFill="1" applyBorder="1" applyAlignment="1">
      <alignment horizontal="center" vertical="center"/>
    </xf>
    <xf numFmtId="164" fontId="2" fillId="0" borderId="12" xfId="0" applyNumberFormat="1" applyFont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0" fillId="2" borderId="0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2" fillId="2" borderId="0" xfId="0" applyFont="1" applyFill="1" applyBorder="1"/>
    <xf numFmtId="0" fontId="0" fillId="2" borderId="0" xfId="0" applyFont="1" applyFill="1" applyBorder="1"/>
    <xf numFmtId="164" fontId="0" fillId="0" borderId="15" xfId="0" applyNumberFormat="1" applyBorder="1"/>
    <xf numFmtId="0" fontId="2" fillId="2" borderId="16" xfId="0" applyFon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/>
    <xf numFmtId="164" fontId="0" fillId="2" borderId="15" xfId="0" applyNumberFormat="1" applyFill="1" applyBorder="1"/>
    <xf numFmtId="0" fontId="0" fillId="0" borderId="7" xfId="0" applyFill="1" applyBorder="1"/>
    <xf numFmtId="0" fontId="0" fillId="0" borderId="17" xfId="0" applyBorder="1"/>
    <xf numFmtId="0" fontId="0" fillId="0" borderId="17" xfId="0" applyFill="1" applyBorder="1"/>
    <xf numFmtId="0" fontId="0" fillId="0" borderId="7" xfId="0" applyFont="1" applyBorder="1"/>
    <xf numFmtId="0" fontId="0" fillId="0" borderId="18" xfId="0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19" xfId="0" applyNumberFormat="1" applyFill="1" applyBorder="1"/>
    <xf numFmtId="2" fontId="0" fillId="0" borderId="2" xfId="0" applyNumberFormat="1" applyBorder="1"/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12" xfId="0" applyBorder="1" applyAlignment="1">
      <alignment horizontal="center"/>
    </xf>
    <xf numFmtId="164" fontId="0" fillId="0" borderId="7" xfId="0" applyNumberFormat="1" applyBorder="1"/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 applyBorder="1"/>
    <xf numFmtId="164" fontId="2" fillId="0" borderId="0" xfId="0" applyNumberFormat="1" applyFont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0" borderId="17" xfId="0" applyNumberFormat="1" applyBorder="1"/>
    <xf numFmtId="164" fontId="2" fillId="0" borderId="21" xfId="0" applyNumberFormat="1" applyFont="1" applyBorder="1"/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1" fontId="2" fillId="0" borderId="24" xfId="0" applyNumberFormat="1" applyFont="1" applyBorder="1" applyAlignment="1">
      <alignment horizontal="center" vertical="center"/>
    </xf>
    <xf numFmtId="2" fontId="2" fillId="0" borderId="22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10" fontId="1" fillId="0" borderId="9" xfId="1" applyNumberFormat="1" applyFont="1" applyBorder="1" applyAlignment="1">
      <alignment horizontal="center" vertical="center"/>
    </xf>
    <xf numFmtId="10" fontId="0" fillId="0" borderId="1" xfId="0" applyNumberFormat="1" applyBorder="1"/>
    <xf numFmtId="2" fontId="3" fillId="0" borderId="5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0</xdr:row>
          <xdr:rowOff>76200</xdr:rowOff>
        </xdr:from>
        <xdr:to>
          <xdr:col>11</xdr:col>
          <xdr:colOff>1657350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Tri croissant après ajout ou suppresion article(s)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0000"/>
  </sheetPr>
  <dimension ref="A1:M1150"/>
  <sheetViews>
    <sheetView tabSelected="1" topLeftCell="B1" zoomScale="120" zoomScaleNormal="120" workbookViewId="0">
      <pane ySplit="5" topLeftCell="A6" activePane="bottomLeft" state="frozen"/>
      <selection activeCell="B1" sqref="B1"/>
      <selection pane="bottomLeft" activeCell="C10" sqref="C10"/>
    </sheetView>
  </sheetViews>
  <sheetFormatPr baseColWidth="10" defaultRowHeight="15" x14ac:dyDescent="0.25"/>
  <cols>
    <col min="1" max="1" width="9.85546875" style="29" hidden="1" customWidth="1"/>
    <col min="2" max="2" width="1.5703125" customWidth="1"/>
    <col min="3" max="3" width="41.42578125" customWidth="1"/>
    <col min="4" max="4" width="15.7109375" style="10" customWidth="1"/>
    <col min="5" max="5" width="19.28515625" style="10" customWidth="1"/>
    <col min="6" max="6" width="14" style="8" customWidth="1"/>
    <col min="7" max="8" width="10.7109375" customWidth="1"/>
    <col min="9" max="9" width="10.28515625" customWidth="1"/>
    <col min="10" max="10" width="14" style="4" customWidth="1"/>
    <col min="11" max="11" width="1.5703125" style="5" customWidth="1"/>
    <col min="12" max="12" width="45.85546875" style="5" customWidth="1"/>
  </cols>
  <sheetData>
    <row r="1" spans="1:12" ht="7.5" customHeight="1" thickBot="1" x14ac:dyDescent="0.3">
      <c r="B1" s="36"/>
      <c r="C1" s="12"/>
      <c r="D1" s="12"/>
      <c r="E1" s="12"/>
      <c r="F1" s="13"/>
      <c r="G1" s="12"/>
      <c r="H1" s="13"/>
      <c r="I1" s="13"/>
      <c r="J1" s="26"/>
      <c r="K1" s="35"/>
      <c r="L1" s="35"/>
    </row>
    <row r="2" spans="1:12" ht="21" customHeight="1" thickTop="1" x14ac:dyDescent="0.25">
      <c r="B2" s="36"/>
      <c r="C2" s="80" t="s">
        <v>1124</v>
      </c>
      <c r="D2" s="81"/>
      <c r="E2" s="81"/>
      <c r="F2" s="81"/>
      <c r="G2" s="81"/>
      <c r="H2" s="81"/>
      <c r="I2" s="81"/>
      <c r="J2" s="82"/>
      <c r="K2" s="35"/>
      <c r="L2" s="35"/>
    </row>
    <row r="3" spans="1:12" ht="17.25" customHeight="1" x14ac:dyDescent="0.25">
      <c r="B3" s="36"/>
      <c r="C3" s="25" t="s">
        <v>0</v>
      </c>
      <c r="D3" s="21" t="s">
        <v>779</v>
      </c>
      <c r="E3" s="21" t="s">
        <v>1129</v>
      </c>
      <c r="F3" s="21" t="s">
        <v>1125</v>
      </c>
      <c r="G3" s="21" t="s">
        <v>1137</v>
      </c>
      <c r="H3" s="21" t="s">
        <v>1138</v>
      </c>
      <c r="I3" s="79" t="s">
        <v>1135</v>
      </c>
      <c r="J3" s="27" t="s">
        <v>482</v>
      </c>
      <c r="K3" s="35"/>
      <c r="L3" s="35"/>
    </row>
    <row r="4" spans="1:12" ht="15.75" thickBot="1" x14ac:dyDescent="0.3">
      <c r="B4" s="36"/>
      <c r="C4" s="24"/>
      <c r="D4" s="19" t="str">
        <f>IF($C$4="","",VLOOKUP($C$4,$C$10:$J$1148,2,FALSE))</f>
        <v/>
      </c>
      <c r="E4" s="19" t="str">
        <f>IF($C$4="","",VLOOKUP($C$4,$C$10:$J$1148,3,FALSE))</f>
        <v/>
      </c>
      <c r="F4" s="19" t="str">
        <f>IF($C$4="","",VLOOKUP($C$4,$C$10:$J$1148,4,FALSE))</f>
        <v/>
      </c>
      <c r="G4" s="20" t="str">
        <f>IF($C$4="","",VLOOKUP($C$4,$C$10:$J$1148,5,FALSE))</f>
        <v/>
      </c>
      <c r="H4" s="20" t="str">
        <f>IF($C$4="","",VLOOKUP($C$4,$C$10:$J$1148,6,FALSE))</f>
        <v/>
      </c>
      <c r="I4" s="76" t="str">
        <f>IF($C$4="","",VLOOKUP($C$4,$C$10:$J$1148,7,FALSE))</f>
        <v/>
      </c>
      <c r="J4" s="14" t="str">
        <f>IF($C$4="","",VLOOKUP($C$4,$C$10:$J$1148,8,FALSE))</f>
        <v/>
      </c>
      <c r="K4" s="35"/>
      <c r="L4" s="35"/>
    </row>
    <row r="5" spans="1:12" ht="7.5" customHeight="1" thickTop="1" x14ac:dyDescent="0.25">
      <c r="B5" s="36"/>
      <c r="C5" s="12"/>
      <c r="D5" s="12"/>
      <c r="E5" s="12"/>
      <c r="F5" s="13"/>
      <c r="G5" s="12"/>
      <c r="H5" s="13"/>
      <c r="I5" s="13"/>
      <c r="J5" s="26"/>
      <c r="K5" s="35"/>
      <c r="L5" s="35"/>
    </row>
    <row r="6" spans="1:12" ht="15" customHeight="1" thickBot="1" x14ac:dyDescent="0.3">
      <c r="B6" s="36"/>
      <c r="C6" s="12"/>
      <c r="D6" s="12"/>
      <c r="E6" s="12"/>
      <c r="F6" s="13"/>
      <c r="G6" s="12"/>
      <c r="H6" s="13"/>
      <c r="I6" s="13"/>
      <c r="J6" s="26"/>
      <c r="K6" s="35"/>
      <c r="L6" s="35"/>
    </row>
    <row r="7" spans="1:12" ht="16.5" thickTop="1" thickBot="1" x14ac:dyDescent="0.3">
      <c r="B7" s="36"/>
      <c r="C7" s="34" t="s">
        <v>1128</v>
      </c>
      <c r="D7" s="32">
        <f>SUM(A10:A1148)</f>
        <v>1131</v>
      </c>
      <c r="E7" s="42"/>
      <c r="F7" s="43"/>
      <c r="G7" s="44"/>
      <c r="H7" s="41"/>
      <c r="I7" s="33" t="s">
        <v>576</v>
      </c>
      <c r="J7" s="18">
        <f>J1149</f>
        <v>0</v>
      </c>
      <c r="K7" s="35"/>
      <c r="L7" s="35"/>
    </row>
    <row r="8" spans="1:12" ht="3.75" customHeight="1" thickTop="1" thickBot="1" x14ac:dyDescent="0.3">
      <c r="B8" s="36"/>
      <c r="C8" s="12"/>
      <c r="D8" s="12"/>
      <c r="E8" s="12"/>
      <c r="F8" s="13"/>
      <c r="G8" s="12"/>
      <c r="H8" s="13"/>
      <c r="I8" s="13"/>
      <c r="J8" s="26"/>
      <c r="K8" s="35"/>
      <c r="L8" s="35"/>
    </row>
    <row r="9" spans="1:12" s="4" customFormat="1" ht="24" customHeight="1" thickTop="1" x14ac:dyDescent="0.25">
      <c r="A9" s="30"/>
      <c r="B9" s="26"/>
      <c r="C9" s="22" t="s">
        <v>1126</v>
      </c>
      <c r="D9" s="23" t="s">
        <v>1123</v>
      </c>
      <c r="E9" s="23" t="s">
        <v>1130</v>
      </c>
      <c r="F9" s="15" t="s">
        <v>1125</v>
      </c>
      <c r="G9" s="83" t="s">
        <v>1139</v>
      </c>
      <c r="H9" s="84" t="s">
        <v>1140</v>
      </c>
      <c r="I9" s="78" t="s">
        <v>1136</v>
      </c>
      <c r="J9" s="16" t="s">
        <v>1127</v>
      </c>
      <c r="K9" s="39"/>
      <c r="L9" s="39"/>
    </row>
    <row r="10" spans="1:12" x14ac:dyDescent="0.25">
      <c r="A10" s="29">
        <f t="shared" ref="A10:A73" si="0">IF(C10="",0,1)</f>
        <v>1</v>
      </c>
      <c r="B10" s="36"/>
      <c r="C10" s="17" t="s">
        <v>21</v>
      </c>
      <c r="D10" s="9">
        <v>25331</v>
      </c>
      <c r="E10" s="9"/>
      <c r="F10" s="7"/>
      <c r="G10" s="1"/>
      <c r="H10" s="51"/>
      <c r="I10" s="77"/>
      <c r="J10" s="28">
        <f>F10*H10</f>
        <v>0</v>
      </c>
      <c r="K10" s="35"/>
      <c r="L10" s="35"/>
    </row>
    <row r="11" spans="1:12" x14ac:dyDescent="0.25">
      <c r="A11" s="29">
        <f t="shared" si="0"/>
        <v>1</v>
      </c>
      <c r="B11" s="36"/>
      <c r="C11" s="17" t="s">
        <v>739</v>
      </c>
      <c r="D11" s="9">
        <v>27453</v>
      </c>
      <c r="E11" s="9"/>
      <c r="F11" s="7"/>
      <c r="G11" s="1"/>
      <c r="H11" s="51"/>
      <c r="I11" s="77"/>
      <c r="J11" s="28">
        <f t="shared" ref="J11:J74" si="1">F11*H11</f>
        <v>0</v>
      </c>
      <c r="K11" s="35"/>
      <c r="L11" s="35"/>
    </row>
    <row r="12" spans="1:12" x14ac:dyDescent="0.25">
      <c r="A12" s="29">
        <f t="shared" si="0"/>
        <v>1</v>
      </c>
      <c r="B12" s="36"/>
      <c r="C12" s="46" t="s">
        <v>232</v>
      </c>
      <c r="D12" s="9">
        <v>27453</v>
      </c>
      <c r="E12" s="9"/>
      <c r="F12" s="7"/>
      <c r="G12" s="1"/>
      <c r="H12" s="52"/>
      <c r="I12" s="77"/>
      <c r="J12" s="28">
        <f t="shared" si="1"/>
        <v>0</v>
      </c>
      <c r="K12" s="35"/>
      <c r="L12" s="35"/>
    </row>
    <row r="13" spans="1:12" x14ac:dyDescent="0.25">
      <c r="A13" s="29">
        <f t="shared" si="0"/>
        <v>1</v>
      </c>
      <c r="B13" s="36"/>
      <c r="C13" s="17" t="s">
        <v>147</v>
      </c>
      <c r="D13" s="9">
        <v>31303</v>
      </c>
      <c r="E13" s="9"/>
      <c r="F13" s="7"/>
      <c r="G13" s="1"/>
      <c r="H13" s="51"/>
      <c r="I13" s="77"/>
      <c r="J13" s="28">
        <f>F13*H13</f>
        <v>0</v>
      </c>
      <c r="K13" s="35"/>
      <c r="L13" s="35"/>
    </row>
    <row r="14" spans="1:12" x14ac:dyDescent="0.25">
      <c r="A14" s="29">
        <f t="shared" si="0"/>
        <v>1</v>
      </c>
      <c r="B14" s="36"/>
      <c r="C14" s="17" t="s">
        <v>477</v>
      </c>
      <c r="D14" s="9">
        <v>5760</v>
      </c>
      <c r="E14" s="9"/>
      <c r="F14" s="7"/>
      <c r="G14" s="1"/>
      <c r="H14" s="1"/>
      <c r="I14" s="77"/>
      <c r="J14" s="28">
        <f t="shared" si="1"/>
        <v>0</v>
      </c>
      <c r="K14" s="35"/>
      <c r="L14" s="35"/>
    </row>
    <row r="15" spans="1:12" x14ac:dyDescent="0.25">
      <c r="A15" s="29">
        <f t="shared" si="0"/>
        <v>1</v>
      </c>
      <c r="B15" s="36"/>
      <c r="C15" s="17" t="s">
        <v>146</v>
      </c>
      <c r="D15" s="9">
        <v>33054</v>
      </c>
      <c r="E15" s="9"/>
      <c r="F15" s="7"/>
      <c r="G15" s="1"/>
      <c r="H15" s="51"/>
      <c r="I15" s="77"/>
      <c r="J15" s="28">
        <f t="shared" si="1"/>
        <v>0</v>
      </c>
      <c r="K15" s="35"/>
      <c r="L15" s="35"/>
    </row>
    <row r="16" spans="1:12" x14ac:dyDescent="0.25">
      <c r="A16" s="29">
        <f t="shared" si="0"/>
        <v>1</v>
      </c>
      <c r="B16" s="36"/>
      <c r="C16" s="17" t="s">
        <v>133</v>
      </c>
      <c r="D16" s="9">
        <v>22915</v>
      </c>
      <c r="E16" s="9"/>
      <c r="F16" s="7"/>
      <c r="G16" s="1"/>
      <c r="H16" s="51"/>
      <c r="I16" s="77"/>
      <c r="J16" s="28">
        <f t="shared" si="1"/>
        <v>0</v>
      </c>
      <c r="K16" s="35"/>
      <c r="L16" s="35"/>
    </row>
    <row r="17" spans="1:12" x14ac:dyDescent="0.25">
      <c r="A17" s="29">
        <f t="shared" si="0"/>
        <v>1</v>
      </c>
      <c r="B17" s="36"/>
      <c r="C17" s="46" t="s">
        <v>374</v>
      </c>
      <c r="D17" s="9">
        <v>26579</v>
      </c>
      <c r="E17" s="9"/>
      <c r="F17" s="7"/>
      <c r="G17" s="1"/>
      <c r="H17" s="3"/>
      <c r="I17" s="77"/>
      <c r="J17" s="28">
        <f t="shared" si="1"/>
        <v>0</v>
      </c>
      <c r="K17" s="35"/>
      <c r="L17" s="35"/>
    </row>
    <row r="18" spans="1:12" x14ac:dyDescent="0.25">
      <c r="A18" s="29">
        <f t="shared" si="0"/>
        <v>1</v>
      </c>
      <c r="B18" s="36"/>
      <c r="C18" s="17" t="s">
        <v>41</v>
      </c>
      <c r="D18" s="9">
        <v>25348</v>
      </c>
      <c r="E18" s="9"/>
      <c r="F18" s="7"/>
      <c r="G18" s="1"/>
      <c r="H18" s="51"/>
      <c r="I18" s="77"/>
      <c r="J18" s="28">
        <f t="shared" si="1"/>
        <v>0</v>
      </c>
      <c r="K18" s="35"/>
      <c r="L18" s="35"/>
    </row>
    <row r="19" spans="1:12" x14ac:dyDescent="0.25">
      <c r="A19" s="29">
        <f t="shared" si="0"/>
        <v>1</v>
      </c>
      <c r="B19" s="36"/>
      <c r="C19" s="46" t="s">
        <v>579</v>
      </c>
      <c r="D19" s="9">
        <v>31830</v>
      </c>
      <c r="E19" s="9"/>
      <c r="F19" s="7"/>
      <c r="G19" s="1"/>
      <c r="H19" s="3"/>
      <c r="I19" s="77"/>
      <c r="J19" s="28">
        <f t="shared" si="1"/>
        <v>0</v>
      </c>
      <c r="K19" s="35"/>
      <c r="L19" s="35"/>
    </row>
    <row r="20" spans="1:12" x14ac:dyDescent="0.25">
      <c r="A20" s="29">
        <f t="shared" si="0"/>
        <v>1</v>
      </c>
      <c r="B20" s="36"/>
      <c r="C20" s="17" t="s">
        <v>1050</v>
      </c>
      <c r="D20" s="9">
        <v>25348</v>
      </c>
      <c r="E20" s="9"/>
      <c r="F20" s="7"/>
      <c r="G20" s="1"/>
      <c r="H20" s="51"/>
      <c r="I20" s="77"/>
      <c r="J20" s="28">
        <f t="shared" si="1"/>
        <v>0</v>
      </c>
      <c r="K20" s="35"/>
      <c r="L20" s="35"/>
    </row>
    <row r="21" spans="1:12" x14ac:dyDescent="0.25">
      <c r="A21" s="29">
        <f t="shared" si="0"/>
        <v>1</v>
      </c>
      <c r="B21" s="36"/>
      <c r="C21" s="17" t="s">
        <v>955</v>
      </c>
      <c r="D21" s="9">
        <v>20291</v>
      </c>
      <c r="E21" s="9"/>
      <c r="F21" s="7"/>
      <c r="G21" s="1"/>
      <c r="H21" s="51"/>
      <c r="I21" s="77"/>
      <c r="J21" s="28">
        <f t="shared" si="1"/>
        <v>0</v>
      </c>
      <c r="K21" s="35"/>
      <c r="L21" s="35"/>
    </row>
    <row r="22" spans="1:12" x14ac:dyDescent="0.25">
      <c r="A22" s="29">
        <f t="shared" si="0"/>
        <v>1</v>
      </c>
      <c r="B22" s="36"/>
      <c r="C22" s="17" t="s">
        <v>751</v>
      </c>
      <c r="D22" s="9">
        <v>32494</v>
      </c>
      <c r="E22" s="9"/>
      <c r="F22" s="7"/>
      <c r="G22" s="1"/>
      <c r="H22" s="51"/>
      <c r="I22" s="77"/>
      <c r="J22" s="28">
        <f t="shared" si="1"/>
        <v>0</v>
      </c>
      <c r="K22" s="35"/>
      <c r="L22" s="35"/>
    </row>
    <row r="23" spans="1:12" x14ac:dyDescent="0.25">
      <c r="A23" s="29">
        <f t="shared" si="0"/>
        <v>1</v>
      </c>
      <c r="B23" s="36"/>
      <c r="C23" s="17" t="s">
        <v>789</v>
      </c>
      <c r="D23" s="9">
        <v>25348</v>
      </c>
      <c r="E23" s="9"/>
      <c r="F23" s="7"/>
      <c r="G23" s="1"/>
      <c r="H23" s="51"/>
      <c r="I23" s="77"/>
      <c r="J23" s="28">
        <f t="shared" si="1"/>
        <v>0</v>
      </c>
      <c r="K23" s="35"/>
      <c r="L23" s="35"/>
    </row>
    <row r="24" spans="1:12" x14ac:dyDescent="0.25">
      <c r="A24" s="29">
        <f t="shared" si="0"/>
        <v>1</v>
      </c>
      <c r="B24" s="36"/>
      <c r="C24" s="17" t="s">
        <v>653</v>
      </c>
      <c r="D24" s="9">
        <v>20822</v>
      </c>
      <c r="E24" s="9"/>
      <c r="F24" s="7"/>
      <c r="G24" s="1"/>
      <c r="H24" s="51"/>
      <c r="I24" s="77"/>
      <c r="J24" s="28">
        <f t="shared" si="1"/>
        <v>0</v>
      </c>
      <c r="K24" s="35"/>
      <c r="L24" s="35"/>
    </row>
    <row r="25" spans="1:12" x14ac:dyDescent="0.25">
      <c r="A25" s="29">
        <f t="shared" si="0"/>
        <v>1</v>
      </c>
      <c r="B25" s="36"/>
      <c r="C25" s="17" t="s">
        <v>1095</v>
      </c>
      <c r="D25" s="9">
        <v>21874</v>
      </c>
      <c r="E25" s="9"/>
      <c r="F25" s="7"/>
      <c r="G25" s="1"/>
      <c r="H25" s="51"/>
      <c r="I25" s="77"/>
      <c r="J25" s="28">
        <f t="shared" si="1"/>
        <v>0</v>
      </c>
      <c r="K25" s="35"/>
      <c r="L25" s="35"/>
    </row>
    <row r="26" spans="1:12" x14ac:dyDescent="0.25">
      <c r="A26" s="29">
        <f t="shared" si="0"/>
        <v>1</v>
      </c>
      <c r="B26" s="36"/>
      <c r="C26" s="17" t="s">
        <v>309</v>
      </c>
      <c r="D26" s="9">
        <v>22333</v>
      </c>
      <c r="E26" s="9"/>
      <c r="F26" s="7"/>
      <c r="G26" s="1"/>
      <c r="H26" s="51"/>
      <c r="I26" s="77"/>
      <c r="J26" s="28">
        <f t="shared" si="1"/>
        <v>0</v>
      </c>
      <c r="K26" s="35"/>
      <c r="L26" s="35"/>
    </row>
    <row r="27" spans="1:12" x14ac:dyDescent="0.25">
      <c r="A27" s="29">
        <f t="shared" si="0"/>
        <v>1</v>
      </c>
      <c r="B27" s="36"/>
      <c r="C27" s="17" t="s">
        <v>31</v>
      </c>
      <c r="D27" s="9">
        <v>26053</v>
      </c>
      <c r="E27" s="9"/>
      <c r="F27" s="7"/>
      <c r="G27" s="1"/>
      <c r="H27" s="51"/>
      <c r="I27" s="77"/>
      <c r="J27" s="28">
        <f t="shared" si="1"/>
        <v>0</v>
      </c>
      <c r="K27" s="35"/>
      <c r="L27" s="35"/>
    </row>
    <row r="28" spans="1:12" x14ac:dyDescent="0.25">
      <c r="A28" s="29">
        <f t="shared" si="0"/>
        <v>1</v>
      </c>
      <c r="B28" s="36"/>
      <c r="C28" s="17" t="s">
        <v>207</v>
      </c>
      <c r="D28" s="9">
        <v>22471</v>
      </c>
      <c r="E28" s="9"/>
      <c r="F28" s="7"/>
      <c r="G28" s="1"/>
      <c r="H28" s="51"/>
      <c r="I28" s="77"/>
      <c r="J28" s="28">
        <f t="shared" si="1"/>
        <v>0</v>
      </c>
      <c r="K28" s="35"/>
      <c r="L28" s="35"/>
    </row>
    <row r="29" spans="1:12" x14ac:dyDescent="0.25">
      <c r="A29" s="29">
        <f t="shared" si="0"/>
        <v>1</v>
      </c>
      <c r="B29" s="36"/>
      <c r="C29" s="46" t="s">
        <v>580</v>
      </c>
      <c r="D29" s="9">
        <v>24201</v>
      </c>
      <c r="E29" s="9"/>
      <c r="F29" s="7"/>
      <c r="G29" s="1"/>
      <c r="H29" s="1"/>
      <c r="I29" s="77"/>
      <c r="J29" s="28">
        <f t="shared" si="1"/>
        <v>0</v>
      </c>
      <c r="K29" s="35"/>
      <c r="L29" s="35"/>
    </row>
    <row r="30" spans="1:12" x14ac:dyDescent="0.25">
      <c r="A30" s="29">
        <f t="shared" si="0"/>
        <v>1</v>
      </c>
      <c r="B30" s="36"/>
      <c r="C30" s="17" t="s">
        <v>50</v>
      </c>
      <c r="D30" s="9">
        <v>25086</v>
      </c>
      <c r="E30" s="9"/>
      <c r="F30" s="7"/>
      <c r="G30" s="1"/>
      <c r="H30" s="51"/>
      <c r="I30" s="77"/>
      <c r="J30" s="28">
        <f t="shared" si="1"/>
        <v>0</v>
      </c>
      <c r="K30" s="35"/>
      <c r="L30" s="35"/>
    </row>
    <row r="31" spans="1:12" x14ac:dyDescent="0.25">
      <c r="A31" s="29">
        <f t="shared" si="0"/>
        <v>1</v>
      </c>
      <c r="B31" s="36"/>
      <c r="C31" s="46" t="s">
        <v>315</v>
      </c>
      <c r="D31" s="9">
        <v>31767</v>
      </c>
      <c r="E31" s="9"/>
      <c r="F31" s="7"/>
      <c r="G31" s="1"/>
      <c r="H31" s="52"/>
      <c r="I31" s="77"/>
      <c r="J31" s="28">
        <f t="shared" si="1"/>
        <v>0</v>
      </c>
      <c r="K31" s="35"/>
      <c r="L31" s="35"/>
    </row>
    <row r="32" spans="1:12" x14ac:dyDescent="0.25">
      <c r="A32" s="29">
        <f t="shared" si="0"/>
        <v>1</v>
      </c>
      <c r="B32" s="36"/>
      <c r="C32" s="46" t="s">
        <v>956</v>
      </c>
      <c r="D32" s="9">
        <v>6330</v>
      </c>
      <c r="E32" s="9"/>
      <c r="F32" s="7"/>
      <c r="G32" s="1"/>
      <c r="H32" s="52"/>
      <c r="I32" s="77"/>
      <c r="J32" s="28">
        <f t="shared" si="1"/>
        <v>0</v>
      </c>
      <c r="K32" s="35"/>
      <c r="L32" s="35"/>
    </row>
    <row r="33" spans="1:12" x14ac:dyDescent="0.25">
      <c r="A33" s="29">
        <f t="shared" si="0"/>
        <v>1</v>
      </c>
      <c r="B33" s="36"/>
      <c r="C33" s="46" t="s">
        <v>957</v>
      </c>
      <c r="D33" s="9">
        <v>5665</v>
      </c>
      <c r="E33" s="9"/>
      <c r="F33" s="7"/>
      <c r="G33" s="1"/>
      <c r="H33" s="52"/>
      <c r="I33" s="77"/>
      <c r="J33" s="28">
        <f t="shared" si="1"/>
        <v>0</v>
      </c>
      <c r="K33" s="35"/>
      <c r="L33" s="35"/>
    </row>
    <row r="34" spans="1:12" x14ac:dyDescent="0.25">
      <c r="A34" s="29">
        <f t="shared" si="0"/>
        <v>1</v>
      </c>
      <c r="B34" s="36"/>
      <c r="C34" s="46" t="s">
        <v>669</v>
      </c>
      <c r="D34" s="9">
        <v>20702</v>
      </c>
      <c r="E34" s="9"/>
      <c r="F34" s="7"/>
      <c r="G34" s="1"/>
      <c r="H34" s="52"/>
      <c r="I34" s="77"/>
      <c r="J34" s="28">
        <f t="shared" si="1"/>
        <v>0</v>
      </c>
      <c r="K34" s="35"/>
      <c r="L34" s="35"/>
    </row>
    <row r="35" spans="1:12" x14ac:dyDescent="0.25">
      <c r="A35" s="29">
        <f t="shared" si="0"/>
        <v>1</v>
      </c>
      <c r="B35" s="36"/>
      <c r="C35" s="17" t="s">
        <v>367</v>
      </c>
      <c r="D35" s="9">
        <v>24984</v>
      </c>
      <c r="E35" s="9"/>
      <c r="F35" s="7"/>
      <c r="G35" s="1"/>
      <c r="H35" s="1"/>
      <c r="I35" s="77"/>
      <c r="J35" s="28">
        <f t="shared" si="1"/>
        <v>0</v>
      </c>
      <c r="K35" s="35"/>
      <c r="L35" s="35"/>
    </row>
    <row r="36" spans="1:12" x14ac:dyDescent="0.25">
      <c r="A36" s="29">
        <f t="shared" si="0"/>
        <v>1</v>
      </c>
      <c r="B36" s="36"/>
      <c r="C36" s="17" t="s">
        <v>1023</v>
      </c>
      <c r="D36" s="9">
        <v>31773</v>
      </c>
      <c r="E36" s="9"/>
      <c r="F36" s="7"/>
      <c r="G36" s="1"/>
      <c r="H36" s="1"/>
      <c r="I36" s="77"/>
      <c r="J36" s="28">
        <f t="shared" si="1"/>
        <v>0</v>
      </c>
      <c r="K36" s="35"/>
      <c r="L36" s="35"/>
    </row>
    <row r="37" spans="1:12" x14ac:dyDescent="0.25">
      <c r="A37" s="29">
        <f t="shared" si="0"/>
        <v>1</v>
      </c>
      <c r="B37" s="36"/>
      <c r="C37" s="17" t="s">
        <v>286</v>
      </c>
      <c r="D37" s="9">
        <v>31773</v>
      </c>
      <c r="E37" s="9"/>
      <c r="F37" s="7"/>
      <c r="G37" s="1"/>
      <c r="H37" s="51"/>
      <c r="I37" s="77"/>
      <c r="J37" s="28">
        <f t="shared" si="1"/>
        <v>0</v>
      </c>
      <c r="K37" s="35"/>
      <c r="L37" s="35"/>
    </row>
    <row r="38" spans="1:12" x14ac:dyDescent="0.25">
      <c r="A38" s="29">
        <f t="shared" si="0"/>
        <v>1</v>
      </c>
      <c r="B38" s="36"/>
      <c r="C38" s="46" t="s">
        <v>1018</v>
      </c>
      <c r="D38" s="9">
        <v>35057</v>
      </c>
      <c r="E38" s="9"/>
      <c r="F38" s="7"/>
      <c r="G38" s="3"/>
      <c r="H38" s="52"/>
      <c r="I38" s="77"/>
      <c r="J38" s="28">
        <f t="shared" si="1"/>
        <v>0</v>
      </c>
      <c r="K38" s="35"/>
      <c r="L38" s="35"/>
    </row>
    <row r="39" spans="1:12" x14ac:dyDescent="0.25">
      <c r="A39" s="29">
        <f t="shared" si="0"/>
        <v>1</v>
      </c>
      <c r="B39" s="36"/>
      <c r="C39" s="46" t="s">
        <v>506</v>
      </c>
      <c r="D39" s="9">
        <v>33303</v>
      </c>
      <c r="E39" s="9"/>
      <c r="F39" s="7"/>
      <c r="G39" s="3"/>
      <c r="H39" s="52"/>
      <c r="I39" s="77"/>
      <c r="J39" s="28">
        <f t="shared" si="1"/>
        <v>0</v>
      </c>
      <c r="K39" s="35"/>
      <c r="L39" s="35"/>
    </row>
    <row r="40" spans="1:12" x14ac:dyDescent="0.25">
      <c r="A40" s="29">
        <f t="shared" si="0"/>
        <v>1</v>
      </c>
      <c r="B40" s="36"/>
      <c r="C40" s="17" t="s">
        <v>14</v>
      </c>
      <c r="D40" s="9"/>
      <c r="E40" s="9"/>
      <c r="F40" s="7"/>
      <c r="G40" s="1"/>
      <c r="H40" s="51"/>
      <c r="I40" s="77"/>
      <c r="J40" s="28">
        <f t="shared" si="1"/>
        <v>0</v>
      </c>
      <c r="K40" s="35"/>
      <c r="L40" s="35"/>
    </row>
    <row r="41" spans="1:12" x14ac:dyDescent="0.25">
      <c r="A41" s="29">
        <f t="shared" si="0"/>
        <v>1</v>
      </c>
      <c r="B41" s="36"/>
      <c r="C41" s="46" t="s">
        <v>312</v>
      </c>
      <c r="D41" s="9">
        <v>22486</v>
      </c>
      <c r="E41" s="9"/>
      <c r="F41" s="7"/>
      <c r="G41" s="3"/>
      <c r="H41" s="52"/>
      <c r="I41" s="77"/>
      <c r="J41" s="28">
        <f t="shared" si="1"/>
        <v>0</v>
      </c>
      <c r="K41" s="35"/>
      <c r="L41" s="35"/>
    </row>
    <row r="42" spans="1:12" x14ac:dyDescent="0.25">
      <c r="A42" s="29">
        <f t="shared" si="0"/>
        <v>1</v>
      </c>
      <c r="B42" s="36"/>
      <c r="C42" s="46" t="s">
        <v>394</v>
      </c>
      <c r="D42" s="9"/>
      <c r="E42" s="9"/>
      <c r="F42" s="7"/>
      <c r="G42" s="1"/>
      <c r="H42" s="51"/>
      <c r="I42" s="77"/>
      <c r="J42" s="28">
        <f t="shared" si="1"/>
        <v>0</v>
      </c>
      <c r="K42" s="35"/>
      <c r="L42" s="35"/>
    </row>
    <row r="43" spans="1:12" x14ac:dyDescent="0.25">
      <c r="A43" s="29">
        <f t="shared" si="0"/>
        <v>1</v>
      </c>
      <c r="B43" s="36"/>
      <c r="C43" s="46" t="s">
        <v>1022</v>
      </c>
      <c r="D43" s="9">
        <v>31774</v>
      </c>
      <c r="E43" s="9"/>
      <c r="F43" s="7"/>
      <c r="G43" s="1"/>
      <c r="H43" s="51"/>
      <c r="I43" s="77"/>
      <c r="J43" s="28">
        <f t="shared" si="1"/>
        <v>0</v>
      </c>
      <c r="K43" s="35"/>
      <c r="L43" s="35"/>
    </row>
    <row r="44" spans="1:12" x14ac:dyDescent="0.25">
      <c r="A44" s="29">
        <f t="shared" si="0"/>
        <v>1</v>
      </c>
      <c r="B44" s="36"/>
      <c r="C44" s="46" t="s">
        <v>520</v>
      </c>
      <c r="D44" s="9">
        <v>28092</v>
      </c>
      <c r="E44" s="9"/>
      <c r="F44" s="7"/>
      <c r="G44" s="1"/>
      <c r="H44" s="52"/>
      <c r="I44" s="77"/>
      <c r="J44" s="28">
        <f t="shared" si="1"/>
        <v>0</v>
      </c>
      <c r="K44" s="35"/>
      <c r="L44" s="35"/>
    </row>
    <row r="45" spans="1:12" x14ac:dyDescent="0.25">
      <c r="A45" s="29">
        <f t="shared" si="0"/>
        <v>1</v>
      </c>
      <c r="B45" s="36"/>
      <c r="C45" s="46" t="s">
        <v>519</v>
      </c>
      <c r="D45" s="9"/>
      <c r="E45" s="9"/>
      <c r="F45" s="7"/>
      <c r="G45" s="1"/>
      <c r="H45" s="52"/>
      <c r="I45" s="77"/>
      <c r="J45" s="28">
        <f t="shared" si="1"/>
        <v>0</v>
      </c>
      <c r="K45" s="35"/>
      <c r="L45" s="35"/>
    </row>
    <row r="46" spans="1:12" x14ac:dyDescent="0.25">
      <c r="A46" s="29">
        <f t="shared" si="0"/>
        <v>1</v>
      </c>
      <c r="B46" s="36"/>
      <c r="C46" s="46" t="s">
        <v>630</v>
      </c>
      <c r="D46" s="9">
        <v>28093</v>
      </c>
      <c r="E46" s="9"/>
      <c r="F46" s="7"/>
      <c r="G46" s="1"/>
      <c r="H46" s="52"/>
      <c r="I46" s="77"/>
      <c r="J46" s="28">
        <f t="shared" si="1"/>
        <v>0</v>
      </c>
      <c r="K46" s="35"/>
      <c r="L46" s="35"/>
    </row>
    <row r="47" spans="1:12" x14ac:dyDescent="0.25">
      <c r="A47" s="29">
        <f t="shared" si="0"/>
        <v>1</v>
      </c>
      <c r="B47" s="36"/>
      <c r="C47" s="46" t="s">
        <v>633</v>
      </c>
      <c r="D47" s="9">
        <v>28094</v>
      </c>
      <c r="E47" s="9"/>
      <c r="F47" s="7"/>
      <c r="G47" s="1"/>
      <c r="H47" s="52"/>
      <c r="I47" s="77"/>
      <c r="J47" s="28">
        <f t="shared" si="1"/>
        <v>0</v>
      </c>
      <c r="K47" s="35"/>
      <c r="L47" s="35"/>
    </row>
    <row r="48" spans="1:12" x14ac:dyDescent="0.25">
      <c r="A48" s="29">
        <f t="shared" si="0"/>
        <v>1</v>
      </c>
      <c r="B48" s="36"/>
      <c r="C48" s="46" t="s">
        <v>216</v>
      </c>
      <c r="D48" s="9">
        <v>5765</v>
      </c>
      <c r="E48" s="9"/>
      <c r="F48" s="7"/>
      <c r="G48" s="1"/>
      <c r="H48" s="52"/>
      <c r="I48" s="77"/>
      <c r="J48" s="28">
        <f t="shared" si="1"/>
        <v>0</v>
      </c>
      <c r="K48" s="35"/>
      <c r="L48" s="35"/>
    </row>
    <row r="49" spans="1:12" x14ac:dyDescent="0.25">
      <c r="A49" s="29">
        <f t="shared" si="0"/>
        <v>1</v>
      </c>
      <c r="B49" s="36"/>
      <c r="C49" s="46" t="s">
        <v>744</v>
      </c>
      <c r="D49" s="9">
        <v>23312</v>
      </c>
      <c r="E49" s="9"/>
      <c r="F49" s="7"/>
      <c r="G49" s="1"/>
      <c r="H49" s="52"/>
      <c r="I49" s="77"/>
      <c r="J49" s="28">
        <f t="shared" si="1"/>
        <v>0</v>
      </c>
      <c r="K49" s="35"/>
      <c r="L49" s="35"/>
    </row>
    <row r="50" spans="1:12" x14ac:dyDescent="0.25">
      <c r="A50" s="29">
        <f t="shared" si="0"/>
        <v>1</v>
      </c>
      <c r="B50" s="36"/>
      <c r="C50" s="17" t="s">
        <v>743</v>
      </c>
      <c r="D50" s="9">
        <v>23310</v>
      </c>
      <c r="E50" s="9"/>
      <c r="F50" s="7"/>
      <c r="G50" s="1"/>
      <c r="H50" s="51"/>
      <c r="I50" s="77"/>
      <c r="J50" s="28">
        <f t="shared" si="1"/>
        <v>0</v>
      </c>
      <c r="K50" s="35"/>
      <c r="L50" s="35"/>
    </row>
    <row r="51" spans="1:12" x14ac:dyDescent="0.25">
      <c r="A51" s="29">
        <f t="shared" si="0"/>
        <v>1</v>
      </c>
      <c r="B51" s="36"/>
      <c r="C51" s="17" t="s">
        <v>81</v>
      </c>
      <c r="D51" s="9">
        <v>24104</v>
      </c>
      <c r="E51" s="9"/>
      <c r="F51" s="7"/>
      <c r="G51" s="1"/>
      <c r="H51" s="51"/>
      <c r="I51" s="77"/>
      <c r="J51" s="28">
        <f t="shared" si="1"/>
        <v>0</v>
      </c>
      <c r="K51" s="35"/>
      <c r="L51" s="35"/>
    </row>
    <row r="52" spans="1:12" x14ac:dyDescent="0.25">
      <c r="A52" s="29">
        <f t="shared" si="0"/>
        <v>1</v>
      </c>
      <c r="B52" s="36"/>
      <c r="C52" s="17" t="s">
        <v>655</v>
      </c>
      <c r="D52" s="9">
        <v>24095</v>
      </c>
      <c r="E52" s="9"/>
      <c r="F52" s="7"/>
      <c r="G52" s="1"/>
      <c r="H52" s="51"/>
      <c r="I52" s="77"/>
      <c r="J52" s="28">
        <f t="shared" si="1"/>
        <v>0</v>
      </c>
      <c r="K52" s="35"/>
      <c r="L52" s="35"/>
    </row>
    <row r="53" spans="1:12" x14ac:dyDescent="0.25">
      <c r="A53" s="29">
        <f t="shared" si="0"/>
        <v>1</v>
      </c>
      <c r="B53" s="36"/>
      <c r="C53" s="17" t="s">
        <v>722</v>
      </c>
      <c r="D53" s="9">
        <v>30060</v>
      </c>
      <c r="E53" s="9"/>
      <c r="F53" s="7"/>
      <c r="G53" s="1"/>
      <c r="H53" s="51"/>
      <c r="I53" s="77"/>
      <c r="J53" s="28">
        <f t="shared" si="1"/>
        <v>0</v>
      </c>
      <c r="K53" s="35"/>
      <c r="L53" s="35"/>
    </row>
    <row r="54" spans="1:12" x14ac:dyDescent="0.25">
      <c r="A54" s="29">
        <f t="shared" si="0"/>
        <v>1</v>
      </c>
      <c r="B54" s="36"/>
      <c r="C54" s="17" t="s">
        <v>654</v>
      </c>
      <c r="D54" s="9">
        <v>33417</v>
      </c>
      <c r="E54" s="9"/>
      <c r="F54" s="7"/>
      <c r="G54" s="1"/>
      <c r="H54" s="51"/>
      <c r="I54" s="77"/>
      <c r="J54" s="28">
        <f t="shared" si="1"/>
        <v>0</v>
      </c>
      <c r="K54" s="35"/>
      <c r="L54" s="35"/>
    </row>
    <row r="55" spans="1:12" x14ac:dyDescent="0.25">
      <c r="A55" s="29">
        <f t="shared" si="0"/>
        <v>1</v>
      </c>
      <c r="B55" s="36"/>
      <c r="C55" s="17" t="s">
        <v>787</v>
      </c>
      <c r="D55" s="9">
        <v>24266</v>
      </c>
      <c r="E55" s="9"/>
      <c r="F55" s="7"/>
      <c r="G55" s="1"/>
      <c r="H55" s="51"/>
      <c r="I55" s="77"/>
      <c r="J55" s="28">
        <f t="shared" si="1"/>
        <v>0</v>
      </c>
      <c r="K55" s="35"/>
      <c r="L55" s="35"/>
    </row>
    <row r="56" spans="1:12" x14ac:dyDescent="0.25">
      <c r="A56" s="29">
        <f t="shared" si="0"/>
        <v>1</v>
      </c>
      <c r="B56" s="36"/>
      <c r="C56" s="17" t="s">
        <v>59</v>
      </c>
      <c r="D56" s="9">
        <v>26776</v>
      </c>
      <c r="E56" s="9"/>
      <c r="F56" s="7"/>
      <c r="G56" s="1"/>
      <c r="H56" s="51"/>
      <c r="I56" s="77"/>
      <c r="J56" s="28">
        <f t="shared" si="1"/>
        <v>0</v>
      </c>
      <c r="K56" s="35"/>
      <c r="L56" s="35"/>
    </row>
    <row r="57" spans="1:12" x14ac:dyDescent="0.25">
      <c r="A57" s="29">
        <f t="shared" si="0"/>
        <v>1</v>
      </c>
      <c r="B57" s="36"/>
      <c r="C57" s="17" t="s">
        <v>64</v>
      </c>
      <c r="D57" s="9">
        <v>26773</v>
      </c>
      <c r="E57" s="9"/>
      <c r="F57" s="7"/>
      <c r="G57" s="1"/>
      <c r="H57" s="51"/>
      <c r="I57" s="77"/>
      <c r="J57" s="28">
        <f t="shared" si="1"/>
        <v>0</v>
      </c>
      <c r="K57" s="35"/>
      <c r="L57" s="35"/>
    </row>
    <row r="58" spans="1:12" x14ac:dyDescent="0.25">
      <c r="A58" s="29">
        <f t="shared" si="0"/>
        <v>1</v>
      </c>
      <c r="B58" s="36"/>
      <c r="C58" s="17" t="s">
        <v>1056</v>
      </c>
      <c r="D58" s="9"/>
      <c r="E58" s="9"/>
      <c r="F58" s="7"/>
      <c r="G58" s="1"/>
      <c r="H58" s="51"/>
      <c r="I58" s="77"/>
      <c r="J58" s="28">
        <f t="shared" si="1"/>
        <v>0</v>
      </c>
      <c r="K58" s="35"/>
      <c r="L58" s="35"/>
    </row>
    <row r="59" spans="1:12" x14ac:dyDescent="0.25">
      <c r="A59" s="29">
        <f t="shared" si="0"/>
        <v>1</v>
      </c>
      <c r="B59" s="36"/>
      <c r="C59" s="17" t="s">
        <v>958</v>
      </c>
      <c r="D59" s="9">
        <v>30630</v>
      </c>
      <c r="E59" s="9"/>
      <c r="F59" s="7"/>
      <c r="G59" s="1"/>
      <c r="H59" s="51"/>
      <c r="I59" s="77"/>
      <c r="J59" s="28">
        <f t="shared" si="1"/>
        <v>0</v>
      </c>
      <c r="K59" s="35"/>
      <c r="L59" s="35"/>
    </row>
    <row r="60" spans="1:12" x14ac:dyDescent="0.25">
      <c r="A60" s="29">
        <f t="shared" si="0"/>
        <v>1</v>
      </c>
      <c r="B60" s="36"/>
      <c r="C60" s="17" t="s">
        <v>550</v>
      </c>
      <c r="D60" s="9">
        <v>30631</v>
      </c>
      <c r="E60" s="9"/>
      <c r="F60" s="7"/>
      <c r="G60" s="1"/>
      <c r="H60" s="51"/>
      <c r="I60" s="77"/>
      <c r="J60" s="28">
        <f t="shared" si="1"/>
        <v>0</v>
      </c>
      <c r="K60" s="35"/>
      <c r="L60" s="35"/>
    </row>
    <row r="61" spans="1:12" x14ac:dyDescent="0.25">
      <c r="A61" s="29">
        <f t="shared" si="0"/>
        <v>1</v>
      </c>
      <c r="B61" s="36"/>
      <c r="C61" s="46" t="s">
        <v>528</v>
      </c>
      <c r="D61" s="9">
        <v>32558</v>
      </c>
      <c r="E61" s="9"/>
      <c r="F61" s="7"/>
      <c r="G61" s="3"/>
      <c r="H61" s="52"/>
      <c r="I61" s="77"/>
      <c r="J61" s="28">
        <f t="shared" si="1"/>
        <v>0</v>
      </c>
      <c r="K61" s="35"/>
      <c r="L61" s="35"/>
    </row>
    <row r="62" spans="1:12" x14ac:dyDescent="0.25">
      <c r="A62" s="29">
        <f t="shared" si="0"/>
        <v>1</v>
      </c>
      <c r="B62" s="36"/>
      <c r="C62" s="46" t="s">
        <v>553</v>
      </c>
      <c r="D62" s="9">
        <v>32559</v>
      </c>
      <c r="E62" s="9"/>
      <c r="F62" s="7"/>
      <c r="G62" s="3"/>
      <c r="H62" s="52"/>
      <c r="I62" s="77"/>
      <c r="J62" s="28">
        <f t="shared" si="1"/>
        <v>0</v>
      </c>
      <c r="K62" s="35"/>
      <c r="L62" s="35"/>
    </row>
    <row r="63" spans="1:12" x14ac:dyDescent="0.25">
      <c r="A63" s="29">
        <f t="shared" si="0"/>
        <v>1</v>
      </c>
      <c r="B63" s="36"/>
      <c r="C63" s="46" t="s">
        <v>1096</v>
      </c>
      <c r="D63" s="9">
        <v>7233</v>
      </c>
      <c r="E63" s="9"/>
      <c r="F63" s="7"/>
      <c r="G63" s="1"/>
      <c r="H63" s="52"/>
      <c r="I63" s="77"/>
      <c r="J63" s="28">
        <f t="shared" si="1"/>
        <v>0</v>
      </c>
      <c r="K63" s="35"/>
      <c r="L63" s="35"/>
    </row>
    <row r="64" spans="1:12" x14ac:dyDescent="0.25">
      <c r="A64" s="29">
        <f t="shared" si="0"/>
        <v>1</v>
      </c>
      <c r="B64" s="36"/>
      <c r="C64" s="46" t="s">
        <v>549</v>
      </c>
      <c r="D64" s="9">
        <v>31472</v>
      </c>
      <c r="E64" s="9"/>
      <c r="F64" s="7"/>
      <c r="G64" s="3"/>
      <c r="H64" s="52"/>
      <c r="I64" s="77"/>
      <c r="J64" s="28">
        <f t="shared" si="1"/>
        <v>0</v>
      </c>
      <c r="K64" s="35"/>
      <c r="L64" s="35"/>
    </row>
    <row r="65" spans="1:12" x14ac:dyDescent="0.25">
      <c r="A65" s="29">
        <f t="shared" si="0"/>
        <v>1</v>
      </c>
      <c r="B65" s="36"/>
      <c r="C65" s="17" t="s">
        <v>642</v>
      </c>
      <c r="D65" s="9">
        <v>24776</v>
      </c>
      <c r="E65" s="9"/>
      <c r="F65" s="7"/>
      <c r="G65" s="1"/>
      <c r="H65" s="51"/>
      <c r="I65" s="77"/>
      <c r="J65" s="28">
        <f t="shared" si="1"/>
        <v>0</v>
      </c>
      <c r="K65" s="35"/>
      <c r="L65" s="35"/>
    </row>
    <row r="66" spans="1:12" x14ac:dyDescent="0.25">
      <c r="A66" s="29">
        <f t="shared" si="0"/>
        <v>1</v>
      </c>
      <c r="B66" s="36"/>
      <c r="C66" s="17" t="s">
        <v>943</v>
      </c>
      <c r="D66" s="9">
        <v>28321</v>
      </c>
      <c r="E66" s="9"/>
      <c r="F66" s="7"/>
      <c r="G66" s="1"/>
      <c r="H66" s="51"/>
      <c r="I66" s="77"/>
      <c r="J66" s="28">
        <f t="shared" si="1"/>
        <v>0</v>
      </c>
      <c r="K66" s="35"/>
      <c r="L66" s="35"/>
    </row>
    <row r="67" spans="1:12" x14ac:dyDescent="0.25">
      <c r="A67" s="29">
        <f t="shared" si="0"/>
        <v>1</v>
      </c>
      <c r="B67" s="36"/>
      <c r="C67" s="17" t="s">
        <v>867</v>
      </c>
      <c r="D67" s="9">
        <v>28321</v>
      </c>
      <c r="E67" s="9"/>
      <c r="F67" s="7"/>
      <c r="G67" s="1"/>
      <c r="H67" s="1"/>
      <c r="I67" s="77"/>
      <c r="J67" s="28">
        <f t="shared" si="1"/>
        <v>0</v>
      </c>
      <c r="K67" s="35"/>
      <c r="L67" s="35"/>
    </row>
    <row r="68" spans="1:12" x14ac:dyDescent="0.25">
      <c r="A68" s="29">
        <f t="shared" si="0"/>
        <v>1</v>
      </c>
      <c r="B68" s="36"/>
      <c r="C68" s="17" t="s">
        <v>944</v>
      </c>
      <c r="D68" s="9">
        <v>29372</v>
      </c>
      <c r="E68" s="9"/>
      <c r="F68" s="7"/>
      <c r="G68" s="1"/>
      <c r="H68" s="1"/>
      <c r="I68" s="77"/>
      <c r="J68" s="28">
        <f t="shared" si="1"/>
        <v>0</v>
      </c>
      <c r="K68" s="35"/>
      <c r="L68" s="35"/>
    </row>
    <row r="69" spans="1:12" x14ac:dyDescent="0.25">
      <c r="A69" s="29">
        <f t="shared" si="0"/>
        <v>1</v>
      </c>
      <c r="B69" s="36"/>
      <c r="C69" s="47" t="s">
        <v>959</v>
      </c>
      <c r="D69" s="9">
        <v>7463</v>
      </c>
      <c r="E69" s="9"/>
      <c r="F69" s="7"/>
      <c r="G69" s="1"/>
      <c r="H69" s="1"/>
      <c r="I69" s="77"/>
      <c r="J69" s="28">
        <f t="shared" si="1"/>
        <v>0</v>
      </c>
      <c r="K69" s="35"/>
      <c r="L69" s="35"/>
    </row>
    <row r="70" spans="1:12" x14ac:dyDescent="0.25">
      <c r="A70" s="29">
        <f t="shared" si="0"/>
        <v>1</v>
      </c>
      <c r="B70" s="36"/>
      <c r="C70" s="17" t="s">
        <v>925</v>
      </c>
      <c r="D70" s="9">
        <v>25912</v>
      </c>
      <c r="E70" s="9"/>
      <c r="F70" s="7"/>
      <c r="G70" s="1"/>
      <c r="H70" s="1"/>
      <c r="I70" s="77"/>
      <c r="J70" s="28">
        <f t="shared" si="1"/>
        <v>0</v>
      </c>
      <c r="K70" s="35"/>
      <c r="L70" s="35"/>
    </row>
    <row r="71" spans="1:12" x14ac:dyDescent="0.25">
      <c r="A71" s="29">
        <f t="shared" si="0"/>
        <v>1</v>
      </c>
      <c r="B71" s="36"/>
      <c r="C71" s="46" t="s">
        <v>351</v>
      </c>
      <c r="D71" s="9">
        <v>7168</v>
      </c>
      <c r="E71" s="9"/>
      <c r="F71" s="7"/>
      <c r="G71" s="1"/>
      <c r="H71" s="1"/>
      <c r="I71" s="77"/>
      <c r="J71" s="28">
        <f t="shared" si="1"/>
        <v>0</v>
      </c>
      <c r="K71" s="35"/>
      <c r="L71" s="35"/>
    </row>
    <row r="72" spans="1:12" x14ac:dyDescent="0.25">
      <c r="A72" s="29">
        <f t="shared" si="0"/>
        <v>1</v>
      </c>
      <c r="B72" s="36"/>
      <c r="C72" s="46" t="s">
        <v>351</v>
      </c>
      <c r="D72" s="9">
        <v>23447</v>
      </c>
      <c r="E72" s="9"/>
      <c r="F72" s="7"/>
      <c r="G72" s="3"/>
      <c r="H72" s="3"/>
      <c r="I72" s="77"/>
      <c r="J72" s="28">
        <f t="shared" si="1"/>
        <v>0</v>
      </c>
      <c r="K72" s="35"/>
      <c r="L72" s="35"/>
    </row>
    <row r="73" spans="1:12" x14ac:dyDescent="0.25">
      <c r="A73" s="29">
        <f t="shared" si="0"/>
        <v>1</v>
      </c>
      <c r="B73" s="36"/>
      <c r="C73" s="46" t="s">
        <v>441</v>
      </c>
      <c r="D73" s="9">
        <v>7169</v>
      </c>
      <c r="E73" s="9"/>
      <c r="F73" s="7"/>
      <c r="G73" s="3"/>
      <c r="H73" s="3"/>
      <c r="I73" s="77"/>
      <c r="J73" s="28">
        <f t="shared" si="1"/>
        <v>0</v>
      </c>
      <c r="K73" s="35"/>
      <c r="L73" s="35"/>
    </row>
    <row r="74" spans="1:12" x14ac:dyDescent="0.25">
      <c r="A74" s="29">
        <f t="shared" ref="A74:A137" si="2">IF(C74="",0,1)</f>
        <v>1</v>
      </c>
      <c r="B74" s="36"/>
      <c r="C74" s="46" t="s">
        <v>832</v>
      </c>
      <c r="D74" s="9">
        <v>7604</v>
      </c>
      <c r="E74" s="9"/>
      <c r="F74" s="7"/>
      <c r="G74" s="3"/>
      <c r="H74" s="3"/>
      <c r="I74" s="77"/>
      <c r="J74" s="28">
        <f t="shared" si="1"/>
        <v>0</v>
      </c>
      <c r="K74" s="35"/>
      <c r="L74" s="35"/>
    </row>
    <row r="75" spans="1:12" x14ac:dyDescent="0.25">
      <c r="A75" s="29">
        <f t="shared" si="2"/>
        <v>1</v>
      </c>
      <c r="B75" s="36"/>
      <c r="C75" s="17" t="s">
        <v>148</v>
      </c>
      <c r="D75" s="9">
        <v>7167</v>
      </c>
      <c r="E75" s="9"/>
      <c r="F75" s="7"/>
      <c r="G75" s="1"/>
      <c r="H75" s="51"/>
      <c r="I75" s="77"/>
      <c r="J75" s="28">
        <f t="shared" ref="J75:J138" si="3">F75*H75</f>
        <v>0</v>
      </c>
      <c r="K75" s="35"/>
      <c r="L75" s="35"/>
    </row>
    <row r="76" spans="1:12" x14ac:dyDescent="0.25">
      <c r="A76" s="29">
        <f t="shared" si="2"/>
        <v>1</v>
      </c>
      <c r="B76" s="36"/>
      <c r="C76" s="17" t="s">
        <v>148</v>
      </c>
      <c r="D76" s="9">
        <v>23448</v>
      </c>
      <c r="E76" s="9"/>
      <c r="F76" s="7"/>
      <c r="G76" s="1"/>
      <c r="H76" s="51"/>
      <c r="I76" s="77"/>
      <c r="J76" s="28">
        <f t="shared" si="3"/>
        <v>0</v>
      </c>
      <c r="K76" s="35"/>
      <c r="L76" s="35"/>
    </row>
    <row r="77" spans="1:12" x14ac:dyDescent="0.25">
      <c r="A77" s="29">
        <f t="shared" si="2"/>
        <v>1</v>
      </c>
      <c r="B77" s="36"/>
      <c r="C77" s="17" t="s">
        <v>427</v>
      </c>
      <c r="D77" s="9">
        <v>32647</v>
      </c>
      <c r="E77" s="9"/>
      <c r="F77" s="7"/>
      <c r="G77" s="3"/>
      <c r="H77" s="51"/>
      <c r="I77" s="77"/>
      <c r="J77" s="28">
        <f t="shared" si="3"/>
        <v>0</v>
      </c>
      <c r="K77" s="35"/>
      <c r="L77" s="35"/>
    </row>
    <row r="78" spans="1:12" x14ac:dyDescent="0.25">
      <c r="A78" s="29">
        <f t="shared" si="2"/>
        <v>1</v>
      </c>
      <c r="B78" s="36"/>
      <c r="C78" s="46" t="s">
        <v>960</v>
      </c>
      <c r="D78" s="9">
        <v>7167</v>
      </c>
      <c r="E78" s="9"/>
      <c r="F78" s="7"/>
      <c r="G78" s="1"/>
      <c r="H78" s="3"/>
      <c r="I78" s="77"/>
      <c r="J78" s="28">
        <f t="shared" si="3"/>
        <v>0</v>
      </c>
      <c r="K78" s="35"/>
      <c r="L78" s="35"/>
    </row>
    <row r="79" spans="1:12" x14ac:dyDescent="0.25">
      <c r="A79" s="29">
        <f t="shared" si="2"/>
        <v>1</v>
      </c>
      <c r="B79" s="36"/>
      <c r="C79" s="46" t="s">
        <v>440</v>
      </c>
      <c r="D79" s="9">
        <v>7170</v>
      </c>
      <c r="E79" s="9"/>
      <c r="F79" s="7"/>
      <c r="G79" s="3"/>
      <c r="H79" s="3"/>
      <c r="I79" s="77"/>
      <c r="J79" s="28">
        <f t="shared" si="3"/>
        <v>0</v>
      </c>
      <c r="K79" s="35"/>
      <c r="L79" s="35"/>
    </row>
    <row r="80" spans="1:12" x14ac:dyDescent="0.25">
      <c r="A80" s="29">
        <f t="shared" si="2"/>
        <v>1</v>
      </c>
      <c r="B80" s="36"/>
      <c r="C80" s="46" t="s">
        <v>488</v>
      </c>
      <c r="D80" s="9">
        <v>1153</v>
      </c>
      <c r="E80" s="9"/>
      <c r="F80" s="7"/>
      <c r="G80" s="3"/>
      <c r="H80" s="52"/>
      <c r="I80" s="77"/>
      <c r="J80" s="28">
        <f t="shared" si="3"/>
        <v>0</v>
      </c>
      <c r="K80" s="35"/>
      <c r="L80" s="35"/>
    </row>
    <row r="81" spans="1:12" x14ac:dyDescent="0.25">
      <c r="A81" s="29">
        <f t="shared" si="2"/>
        <v>1</v>
      </c>
      <c r="B81" s="36"/>
      <c r="C81" s="47" t="s">
        <v>961</v>
      </c>
      <c r="D81" s="9">
        <v>24942</v>
      </c>
      <c r="E81" s="9"/>
      <c r="F81" s="7"/>
      <c r="G81" s="1"/>
      <c r="H81" s="51"/>
      <c r="I81" s="77"/>
      <c r="J81" s="28">
        <f t="shared" si="3"/>
        <v>0</v>
      </c>
      <c r="K81" s="35"/>
      <c r="L81" s="35"/>
    </row>
    <row r="82" spans="1:12" x14ac:dyDescent="0.25">
      <c r="A82" s="29">
        <f t="shared" si="2"/>
        <v>1</v>
      </c>
      <c r="B82" s="36"/>
      <c r="C82" s="17" t="s">
        <v>962</v>
      </c>
      <c r="D82" s="9">
        <v>20316</v>
      </c>
      <c r="E82" s="9"/>
      <c r="F82" s="7"/>
      <c r="G82" s="1"/>
      <c r="H82" s="51"/>
      <c r="I82" s="77"/>
      <c r="J82" s="28">
        <f t="shared" si="3"/>
        <v>0</v>
      </c>
      <c r="K82" s="35"/>
      <c r="L82" s="35"/>
    </row>
    <row r="83" spans="1:12" x14ac:dyDescent="0.25">
      <c r="A83" s="29">
        <f t="shared" si="2"/>
        <v>1</v>
      </c>
      <c r="B83" s="36"/>
      <c r="C83" s="17" t="s">
        <v>963</v>
      </c>
      <c r="D83" s="9">
        <v>24939</v>
      </c>
      <c r="E83" s="9"/>
      <c r="F83" s="7"/>
      <c r="G83" s="1"/>
      <c r="H83" s="51"/>
      <c r="I83" s="77"/>
      <c r="J83" s="28">
        <f t="shared" si="3"/>
        <v>0</v>
      </c>
      <c r="K83" s="35"/>
      <c r="L83" s="35"/>
    </row>
    <row r="84" spans="1:12" x14ac:dyDescent="0.25">
      <c r="A84" s="29">
        <f t="shared" si="2"/>
        <v>1</v>
      </c>
      <c r="B84" s="36"/>
      <c r="C84" s="46" t="s">
        <v>964</v>
      </c>
      <c r="D84" s="9">
        <v>28876</v>
      </c>
      <c r="E84" s="9"/>
      <c r="F84" s="7"/>
      <c r="G84" s="1"/>
      <c r="H84" s="51"/>
      <c r="I84" s="77"/>
      <c r="J84" s="28">
        <f t="shared" si="3"/>
        <v>0</v>
      </c>
      <c r="K84" s="35"/>
      <c r="L84" s="35"/>
    </row>
    <row r="85" spans="1:12" x14ac:dyDescent="0.25">
      <c r="A85" s="29">
        <f t="shared" si="2"/>
        <v>1</v>
      </c>
      <c r="B85" s="36"/>
      <c r="C85" s="46" t="s">
        <v>965</v>
      </c>
      <c r="D85" s="9">
        <v>20317</v>
      </c>
      <c r="E85" s="9"/>
      <c r="F85" s="7"/>
      <c r="G85" s="1"/>
      <c r="H85" s="51"/>
      <c r="I85" s="77"/>
      <c r="J85" s="28">
        <f t="shared" si="3"/>
        <v>0</v>
      </c>
      <c r="K85" s="35"/>
      <c r="L85" s="35"/>
    </row>
    <row r="86" spans="1:12" x14ac:dyDescent="0.25">
      <c r="A86" s="29">
        <f t="shared" si="2"/>
        <v>1</v>
      </c>
      <c r="B86" s="36"/>
      <c r="C86" s="17" t="s">
        <v>966</v>
      </c>
      <c r="D86" s="9">
        <v>20281</v>
      </c>
      <c r="E86" s="9"/>
      <c r="F86" s="7"/>
      <c r="G86" s="1"/>
      <c r="H86" s="51"/>
      <c r="I86" s="77"/>
      <c r="J86" s="28">
        <f t="shared" si="3"/>
        <v>0</v>
      </c>
      <c r="K86" s="35"/>
      <c r="L86" s="35"/>
    </row>
    <row r="87" spans="1:12" x14ac:dyDescent="0.25">
      <c r="A87" s="29">
        <f t="shared" si="2"/>
        <v>1</v>
      </c>
      <c r="B87" s="36"/>
      <c r="C87" s="17" t="s">
        <v>967</v>
      </c>
      <c r="D87" s="9">
        <v>30430</v>
      </c>
      <c r="E87" s="9"/>
      <c r="F87" s="7"/>
      <c r="G87" s="1"/>
      <c r="H87" s="51"/>
      <c r="I87" s="77"/>
      <c r="J87" s="28">
        <f t="shared" si="3"/>
        <v>0</v>
      </c>
      <c r="K87" s="35"/>
      <c r="L87" s="35"/>
    </row>
    <row r="88" spans="1:12" x14ac:dyDescent="0.25">
      <c r="A88" s="29">
        <f t="shared" si="2"/>
        <v>1</v>
      </c>
      <c r="B88" s="36"/>
      <c r="C88" s="17" t="s">
        <v>1105</v>
      </c>
      <c r="D88" s="9">
        <v>1740</v>
      </c>
      <c r="E88" s="9"/>
      <c r="F88" s="7"/>
      <c r="G88" s="1"/>
      <c r="H88" s="51"/>
      <c r="I88" s="77"/>
      <c r="J88" s="28">
        <f t="shared" si="3"/>
        <v>0</v>
      </c>
      <c r="K88" s="35"/>
      <c r="L88" s="35"/>
    </row>
    <row r="89" spans="1:12" x14ac:dyDescent="0.25">
      <c r="A89" s="29">
        <f t="shared" si="2"/>
        <v>1</v>
      </c>
      <c r="B89" s="36"/>
      <c r="C89" s="17" t="s">
        <v>113</v>
      </c>
      <c r="D89" s="9"/>
      <c r="E89" s="9"/>
      <c r="F89" s="7"/>
      <c r="G89" s="1"/>
      <c r="H89" s="51"/>
      <c r="I89" s="77"/>
      <c r="J89" s="28">
        <f t="shared" si="3"/>
        <v>0</v>
      </c>
      <c r="K89" s="35"/>
      <c r="L89" s="35"/>
    </row>
    <row r="90" spans="1:12" x14ac:dyDescent="0.25">
      <c r="A90" s="29">
        <f t="shared" si="2"/>
        <v>1</v>
      </c>
      <c r="B90" s="36"/>
      <c r="C90" s="17" t="s">
        <v>203</v>
      </c>
      <c r="D90" s="9">
        <v>31901</v>
      </c>
      <c r="E90" s="9"/>
      <c r="F90" s="7"/>
      <c r="G90" s="1"/>
      <c r="H90" s="51"/>
      <c r="I90" s="77"/>
      <c r="J90" s="28">
        <f t="shared" si="3"/>
        <v>0</v>
      </c>
      <c r="K90" s="35"/>
      <c r="L90" s="35"/>
    </row>
    <row r="91" spans="1:12" x14ac:dyDescent="0.25">
      <c r="A91" s="29">
        <f t="shared" si="2"/>
        <v>1</v>
      </c>
      <c r="B91" s="36"/>
      <c r="C91" s="46" t="s">
        <v>392</v>
      </c>
      <c r="D91" s="9"/>
      <c r="E91" s="9"/>
      <c r="F91" s="7"/>
      <c r="G91" s="1"/>
      <c r="H91" s="52"/>
      <c r="I91" s="77"/>
      <c r="J91" s="28">
        <f t="shared" si="3"/>
        <v>0</v>
      </c>
      <c r="K91" s="35"/>
      <c r="L91" s="35"/>
    </row>
    <row r="92" spans="1:12" x14ac:dyDescent="0.25">
      <c r="A92" s="29">
        <f t="shared" si="2"/>
        <v>1</v>
      </c>
      <c r="B92" s="36"/>
      <c r="C92" s="17" t="s">
        <v>108</v>
      </c>
      <c r="D92" s="9"/>
      <c r="E92" s="9"/>
      <c r="F92" s="7"/>
      <c r="G92" s="1"/>
      <c r="H92" s="51"/>
      <c r="I92" s="77"/>
      <c r="J92" s="28">
        <f t="shared" si="3"/>
        <v>0</v>
      </c>
      <c r="K92" s="35"/>
      <c r="L92" s="35"/>
    </row>
    <row r="93" spans="1:12" x14ac:dyDescent="0.25">
      <c r="A93" s="29">
        <f t="shared" si="2"/>
        <v>1</v>
      </c>
      <c r="B93" s="36"/>
      <c r="C93" s="17" t="s">
        <v>834</v>
      </c>
      <c r="D93" s="9"/>
      <c r="E93" s="9"/>
      <c r="F93" s="7"/>
      <c r="G93" s="1"/>
      <c r="H93" s="51"/>
      <c r="I93" s="77"/>
      <c r="J93" s="28">
        <f t="shared" si="3"/>
        <v>0</v>
      </c>
      <c r="K93" s="35"/>
      <c r="L93" s="35"/>
    </row>
    <row r="94" spans="1:12" x14ac:dyDescent="0.25">
      <c r="A94" s="29">
        <f t="shared" si="2"/>
        <v>1</v>
      </c>
      <c r="B94" s="36"/>
      <c r="C94" s="17" t="s">
        <v>835</v>
      </c>
      <c r="D94" s="9"/>
      <c r="E94" s="9"/>
      <c r="F94" s="7"/>
      <c r="G94" s="1"/>
      <c r="H94" s="51"/>
      <c r="I94" s="77"/>
      <c r="J94" s="28">
        <f t="shared" si="3"/>
        <v>0</v>
      </c>
      <c r="K94" s="35"/>
      <c r="L94" s="35"/>
    </row>
    <row r="95" spans="1:12" x14ac:dyDescent="0.25">
      <c r="A95" s="29">
        <f t="shared" si="2"/>
        <v>1</v>
      </c>
      <c r="B95" s="36"/>
      <c r="C95" s="17" t="s">
        <v>122</v>
      </c>
      <c r="D95" s="9">
        <v>24099</v>
      </c>
      <c r="E95" s="9"/>
      <c r="F95" s="7"/>
      <c r="G95" s="1"/>
      <c r="H95" s="51"/>
      <c r="I95" s="77"/>
      <c r="J95" s="28">
        <f t="shared" si="3"/>
        <v>0</v>
      </c>
      <c r="K95" s="35"/>
      <c r="L95" s="35"/>
    </row>
    <row r="96" spans="1:12" x14ac:dyDescent="0.25">
      <c r="A96" s="29">
        <f t="shared" si="2"/>
        <v>1</v>
      </c>
      <c r="B96" s="36"/>
      <c r="C96" s="17" t="s">
        <v>928</v>
      </c>
      <c r="D96" s="9"/>
      <c r="E96" s="9"/>
      <c r="F96" s="7"/>
      <c r="G96" s="1"/>
      <c r="H96" s="51"/>
      <c r="I96" s="77"/>
      <c r="J96" s="28">
        <f t="shared" si="3"/>
        <v>0</v>
      </c>
      <c r="K96" s="35"/>
      <c r="L96" s="35"/>
    </row>
    <row r="97" spans="1:12" x14ac:dyDescent="0.25">
      <c r="A97" s="29">
        <f t="shared" si="2"/>
        <v>1</v>
      </c>
      <c r="B97" s="36"/>
      <c r="C97" s="46" t="s">
        <v>622</v>
      </c>
      <c r="D97" s="9"/>
      <c r="E97" s="9"/>
      <c r="F97" s="7"/>
      <c r="G97" s="1"/>
      <c r="H97" s="52"/>
      <c r="I97" s="77"/>
      <c r="J97" s="28">
        <f t="shared" si="3"/>
        <v>0</v>
      </c>
      <c r="K97" s="35"/>
      <c r="L97" s="35"/>
    </row>
    <row r="98" spans="1:12" x14ac:dyDescent="0.25">
      <c r="A98" s="29">
        <f t="shared" si="2"/>
        <v>1</v>
      </c>
      <c r="B98" s="36"/>
      <c r="C98" s="17" t="s">
        <v>114</v>
      </c>
      <c r="D98" s="9"/>
      <c r="E98" s="9"/>
      <c r="F98" s="7"/>
      <c r="G98" s="1"/>
      <c r="H98" s="51"/>
      <c r="I98" s="77"/>
      <c r="J98" s="28">
        <f t="shared" si="3"/>
        <v>0</v>
      </c>
      <c r="K98" s="35"/>
      <c r="L98" s="35"/>
    </row>
    <row r="99" spans="1:12" x14ac:dyDescent="0.25">
      <c r="A99" s="29">
        <f t="shared" si="2"/>
        <v>1</v>
      </c>
      <c r="B99" s="36"/>
      <c r="C99" s="17" t="s">
        <v>792</v>
      </c>
      <c r="D99" s="9"/>
      <c r="E99" s="9"/>
      <c r="F99" s="7"/>
      <c r="G99" s="1"/>
      <c r="H99" s="51"/>
      <c r="I99" s="77"/>
      <c r="J99" s="28">
        <f t="shared" si="3"/>
        <v>0</v>
      </c>
      <c r="K99" s="35"/>
      <c r="L99" s="35"/>
    </row>
    <row r="100" spans="1:12" x14ac:dyDescent="0.25">
      <c r="A100" s="29">
        <f t="shared" si="2"/>
        <v>1</v>
      </c>
      <c r="B100" s="36"/>
      <c r="C100" s="17" t="s">
        <v>4</v>
      </c>
      <c r="D100" s="9"/>
      <c r="E100" s="9"/>
      <c r="F100" s="7"/>
      <c r="G100" s="1"/>
      <c r="H100" s="1"/>
      <c r="I100" s="77"/>
      <c r="J100" s="28">
        <f t="shared" si="3"/>
        <v>0</v>
      </c>
      <c r="K100" s="35"/>
      <c r="L100" s="35"/>
    </row>
    <row r="101" spans="1:12" x14ac:dyDescent="0.25">
      <c r="A101" s="29">
        <f t="shared" si="2"/>
        <v>1</v>
      </c>
      <c r="B101" s="36"/>
      <c r="C101" s="17" t="s">
        <v>617</v>
      </c>
      <c r="D101" s="9">
        <v>22747</v>
      </c>
      <c r="E101" s="9"/>
      <c r="F101" s="7"/>
      <c r="G101" s="1"/>
      <c r="H101" s="51"/>
      <c r="I101" s="77"/>
      <c r="J101" s="28">
        <f t="shared" si="3"/>
        <v>0</v>
      </c>
      <c r="K101" s="35"/>
      <c r="L101" s="35"/>
    </row>
    <row r="102" spans="1:12" x14ac:dyDescent="0.25">
      <c r="A102" s="29">
        <f t="shared" si="2"/>
        <v>1</v>
      </c>
      <c r="B102" s="36"/>
      <c r="C102" s="17" t="s">
        <v>383</v>
      </c>
      <c r="D102" s="9">
        <v>22892</v>
      </c>
      <c r="E102" s="9"/>
      <c r="F102" s="7"/>
      <c r="G102" s="1"/>
      <c r="H102" s="1"/>
      <c r="I102" s="77"/>
      <c r="J102" s="28">
        <f t="shared" si="3"/>
        <v>0</v>
      </c>
      <c r="K102" s="35"/>
      <c r="L102" s="35"/>
    </row>
    <row r="103" spans="1:12" x14ac:dyDescent="0.25">
      <c r="A103" s="29">
        <f t="shared" si="2"/>
        <v>1</v>
      </c>
      <c r="B103" s="36"/>
      <c r="C103" s="17" t="s">
        <v>193</v>
      </c>
      <c r="D103" s="9">
        <v>22516</v>
      </c>
      <c r="E103" s="9"/>
      <c r="F103" s="7"/>
      <c r="G103" s="1"/>
      <c r="H103" s="51"/>
      <c r="I103" s="77"/>
      <c r="J103" s="28">
        <f t="shared" si="3"/>
        <v>0</v>
      </c>
      <c r="K103" s="35"/>
      <c r="L103" s="35"/>
    </row>
    <row r="104" spans="1:12" x14ac:dyDescent="0.25">
      <c r="A104" s="29">
        <f t="shared" si="2"/>
        <v>1</v>
      </c>
      <c r="B104" s="36"/>
      <c r="C104" s="17" t="s">
        <v>193</v>
      </c>
      <c r="D104" s="9">
        <v>4359</v>
      </c>
      <c r="E104" s="9"/>
      <c r="F104" s="7"/>
      <c r="G104" s="1"/>
      <c r="H104" s="51"/>
      <c r="I104" s="77"/>
      <c r="J104" s="28">
        <f t="shared" si="3"/>
        <v>0</v>
      </c>
      <c r="K104" s="35"/>
      <c r="L104" s="35"/>
    </row>
    <row r="105" spans="1:12" x14ac:dyDescent="0.25">
      <c r="A105" s="29">
        <f t="shared" si="2"/>
        <v>1</v>
      </c>
      <c r="B105" s="36"/>
      <c r="C105" s="17" t="s">
        <v>110</v>
      </c>
      <c r="D105" s="9">
        <v>23369</v>
      </c>
      <c r="E105" s="9"/>
      <c r="F105" s="7"/>
      <c r="G105" s="1"/>
      <c r="H105" s="51"/>
      <c r="I105" s="77"/>
      <c r="J105" s="28">
        <f t="shared" si="3"/>
        <v>0</v>
      </c>
      <c r="K105" s="35"/>
      <c r="L105" s="35"/>
    </row>
    <row r="106" spans="1:12" x14ac:dyDescent="0.25">
      <c r="A106" s="29">
        <f t="shared" si="2"/>
        <v>1</v>
      </c>
      <c r="B106" s="36"/>
      <c r="C106" s="17" t="s">
        <v>678</v>
      </c>
      <c r="D106" s="9">
        <v>10405</v>
      </c>
      <c r="E106" s="9"/>
      <c r="F106" s="7"/>
      <c r="G106" s="1"/>
      <c r="H106" s="51"/>
      <c r="I106" s="77"/>
      <c r="J106" s="28">
        <f t="shared" si="3"/>
        <v>0</v>
      </c>
      <c r="K106" s="35"/>
      <c r="L106" s="35"/>
    </row>
    <row r="107" spans="1:12" x14ac:dyDescent="0.25">
      <c r="A107" s="29">
        <f t="shared" si="2"/>
        <v>1</v>
      </c>
      <c r="B107" s="36"/>
      <c r="C107" s="17" t="s">
        <v>727</v>
      </c>
      <c r="D107" s="9">
        <v>27462</v>
      </c>
      <c r="E107" s="9"/>
      <c r="F107" s="7"/>
      <c r="G107" s="1"/>
      <c r="H107" s="51"/>
      <c r="I107" s="77"/>
      <c r="J107" s="28">
        <f t="shared" si="3"/>
        <v>0</v>
      </c>
      <c r="K107" s="35"/>
      <c r="L107" s="35"/>
    </row>
    <row r="108" spans="1:12" x14ac:dyDescent="0.25">
      <c r="A108" s="29">
        <f t="shared" si="2"/>
        <v>1</v>
      </c>
      <c r="B108" s="36"/>
      <c r="C108" s="46" t="s">
        <v>679</v>
      </c>
      <c r="D108" s="9">
        <v>22566</v>
      </c>
      <c r="E108" s="9"/>
      <c r="F108" s="7"/>
      <c r="G108" s="1"/>
      <c r="H108" s="1"/>
      <c r="I108" s="77"/>
      <c r="J108" s="28">
        <f t="shared" si="3"/>
        <v>0</v>
      </c>
      <c r="K108" s="35"/>
      <c r="L108" s="35"/>
    </row>
    <row r="109" spans="1:12" x14ac:dyDescent="0.25">
      <c r="A109" s="29">
        <f t="shared" si="2"/>
        <v>1</v>
      </c>
      <c r="B109" s="36"/>
      <c r="C109" s="17" t="s">
        <v>833</v>
      </c>
      <c r="D109" s="9">
        <v>7634</v>
      </c>
      <c r="E109" s="9"/>
      <c r="F109" s="7"/>
      <c r="G109" s="1"/>
      <c r="H109" s="51"/>
      <c r="I109" s="77"/>
      <c r="J109" s="28">
        <f t="shared" si="3"/>
        <v>0</v>
      </c>
      <c r="K109" s="35"/>
      <c r="L109" s="35"/>
    </row>
    <row r="110" spans="1:12" x14ac:dyDescent="0.25">
      <c r="A110" s="29">
        <f t="shared" si="2"/>
        <v>1</v>
      </c>
      <c r="B110" s="36"/>
      <c r="C110" s="17" t="s">
        <v>186</v>
      </c>
      <c r="D110" s="9">
        <v>25780</v>
      </c>
      <c r="E110" s="9"/>
      <c r="F110" s="7"/>
      <c r="G110" s="1"/>
      <c r="H110" s="51"/>
      <c r="I110" s="77"/>
      <c r="J110" s="28">
        <f t="shared" si="3"/>
        <v>0</v>
      </c>
      <c r="K110" s="35"/>
      <c r="L110" s="35"/>
    </row>
    <row r="111" spans="1:12" x14ac:dyDescent="0.25">
      <c r="A111" s="29">
        <f t="shared" si="2"/>
        <v>1</v>
      </c>
      <c r="B111" s="36"/>
      <c r="C111" s="17" t="s">
        <v>233</v>
      </c>
      <c r="D111" s="9">
        <v>30288</v>
      </c>
      <c r="E111" s="9"/>
      <c r="F111" s="7"/>
      <c r="G111" s="1"/>
      <c r="H111" s="51"/>
      <c r="I111" s="77"/>
      <c r="J111" s="28">
        <f t="shared" si="3"/>
        <v>0</v>
      </c>
      <c r="K111" s="35"/>
      <c r="L111" s="35"/>
    </row>
    <row r="112" spans="1:12" x14ac:dyDescent="0.25">
      <c r="A112" s="29">
        <f t="shared" si="2"/>
        <v>1</v>
      </c>
      <c r="B112" s="36"/>
      <c r="C112" s="17" t="s">
        <v>1035</v>
      </c>
      <c r="D112" s="9"/>
      <c r="E112" s="9"/>
      <c r="F112" s="7"/>
      <c r="G112" s="1"/>
      <c r="H112" s="51"/>
      <c r="I112" s="77"/>
      <c r="J112" s="28">
        <f t="shared" si="3"/>
        <v>0</v>
      </c>
      <c r="K112" s="35"/>
      <c r="L112" s="35"/>
    </row>
    <row r="113" spans="1:12" x14ac:dyDescent="0.25">
      <c r="A113" s="29">
        <f t="shared" si="2"/>
        <v>1</v>
      </c>
      <c r="B113" s="36"/>
      <c r="C113" s="17" t="s">
        <v>794</v>
      </c>
      <c r="D113" s="9">
        <v>30509</v>
      </c>
      <c r="E113" s="9"/>
      <c r="F113" s="7"/>
      <c r="G113" s="1"/>
      <c r="H113" s="1"/>
      <c r="I113" s="77"/>
      <c r="J113" s="28">
        <f t="shared" si="3"/>
        <v>0</v>
      </c>
      <c r="K113" s="35"/>
      <c r="L113" s="35"/>
    </row>
    <row r="114" spans="1:12" x14ac:dyDescent="0.25">
      <c r="A114" s="29">
        <f t="shared" si="2"/>
        <v>1</v>
      </c>
      <c r="B114" s="36"/>
      <c r="C114" s="17" t="s">
        <v>839</v>
      </c>
      <c r="D114" s="9">
        <v>30507</v>
      </c>
      <c r="E114" s="9"/>
      <c r="F114" s="7"/>
      <c r="G114" s="1"/>
      <c r="H114" s="1"/>
      <c r="I114" s="77"/>
      <c r="J114" s="28">
        <f t="shared" si="3"/>
        <v>0</v>
      </c>
      <c r="K114" s="35"/>
      <c r="L114" s="35"/>
    </row>
    <row r="115" spans="1:12" x14ac:dyDescent="0.25">
      <c r="A115" s="29">
        <f t="shared" si="2"/>
        <v>1</v>
      </c>
      <c r="B115" s="36"/>
      <c r="C115" s="17" t="s">
        <v>675</v>
      </c>
      <c r="D115" s="9">
        <v>34752</v>
      </c>
      <c r="E115" s="9"/>
      <c r="F115" s="7"/>
      <c r="G115" s="1"/>
      <c r="H115" s="51"/>
      <c r="I115" s="77"/>
      <c r="J115" s="28">
        <f t="shared" si="3"/>
        <v>0</v>
      </c>
      <c r="K115" s="35"/>
      <c r="L115" s="35"/>
    </row>
    <row r="116" spans="1:12" x14ac:dyDescent="0.25">
      <c r="A116" s="29">
        <f t="shared" si="2"/>
        <v>1</v>
      </c>
      <c r="B116" s="36"/>
      <c r="C116" s="17" t="s">
        <v>822</v>
      </c>
      <c r="D116" s="9">
        <v>34751</v>
      </c>
      <c r="E116" s="9"/>
      <c r="F116" s="7"/>
      <c r="G116" s="1"/>
      <c r="H116" s="1"/>
      <c r="I116" s="77"/>
      <c r="J116" s="28">
        <f t="shared" si="3"/>
        <v>0</v>
      </c>
      <c r="K116" s="35"/>
      <c r="L116" s="35"/>
    </row>
    <row r="117" spans="1:12" x14ac:dyDescent="0.25">
      <c r="A117" s="29">
        <f t="shared" si="2"/>
        <v>1</v>
      </c>
      <c r="B117" s="36"/>
      <c r="C117" s="17" t="s">
        <v>823</v>
      </c>
      <c r="D117" s="9">
        <v>29179</v>
      </c>
      <c r="E117" s="9"/>
      <c r="F117" s="7"/>
      <c r="G117" s="1"/>
      <c r="H117" s="1"/>
      <c r="I117" s="77"/>
      <c r="J117" s="28">
        <f t="shared" si="3"/>
        <v>0</v>
      </c>
      <c r="K117" s="35"/>
      <c r="L117" s="35"/>
    </row>
    <row r="118" spans="1:12" x14ac:dyDescent="0.25">
      <c r="A118" s="29">
        <f t="shared" si="2"/>
        <v>1</v>
      </c>
      <c r="B118" s="36"/>
      <c r="C118" s="17" t="s">
        <v>609</v>
      </c>
      <c r="D118" s="9">
        <v>29179</v>
      </c>
      <c r="E118" s="9"/>
      <c r="F118" s="7"/>
      <c r="G118" s="1"/>
      <c r="H118" s="1"/>
      <c r="I118" s="77"/>
      <c r="J118" s="28">
        <f t="shared" si="3"/>
        <v>0</v>
      </c>
      <c r="K118" s="35"/>
      <c r="L118" s="35"/>
    </row>
    <row r="119" spans="1:12" x14ac:dyDescent="0.25">
      <c r="A119" s="29">
        <f t="shared" si="2"/>
        <v>1</v>
      </c>
      <c r="B119" s="36"/>
      <c r="C119" s="17" t="s">
        <v>968</v>
      </c>
      <c r="D119" s="9">
        <v>7333</v>
      </c>
      <c r="E119" s="9"/>
      <c r="F119" s="7"/>
      <c r="G119" s="1"/>
      <c r="H119" s="52"/>
      <c r="I119" s="77"/>
      <c r="J119" s="28">
        <f t="shared" si="3"/>
        <v>0</v>
      </c>
      <c r="K119" s="35"/>
      <c r="L119" s="35"/>
    </row>
    <row r="120" spans="1:12" x14ac:dyDescent="0.25">
      <c r="A120" s="29">
        <f t="shared" si="2"/>
        <v>1</v>
      </c>
      <c r="B120" s="36"/>
      <c r="C120" s="46" t="s">
        <v>666</v>
      </c>
      <c r="D120" s="9">
        <v>6558</v>
      </c>
      <c r="E120" s="9"/>
      <c r="F120" s="7"/>
      <c r="G120" s="1"/>
      <c r="H120" s="52"/>
      <c r="I120" s="77"/>
      <c r="J120" s="28">
        <f t="shared" si="3"/>
        <v>0</v>
      </c>
      <c r="K120" s="35"/>
      <c r="L120" s="35"/>
    </row>
    <row r="121" spans="1:12" x14ac:dyDescent="0.25">
      <c r="A121" s="29">
        <f t="shared" si="2"/>
        <v>1</v>
      </c>
      <c r="B121" s="36"/>
      <c r="C121" s="17" t="s">
        <v>463</v>
      </c>
      <c r="D121" s="9">
        <v>30180</v>
      </c>
      <c r="E121" s="9"/>
      <c r="F121" s="7"/>
      <c r="G121" s="1"/>
      <c r="H121" s="51"/>
      <c r="I121" s="77"/>
      <c r="J121" s="28">
        <f t="shared" si="3"/>
        <v>0</v>
      </c>
      <c r="K121" s="35"/>
      <c r="L121" s="35"/>
    </row>
    <row r="122" spans="1:12" x14ac:dyDescent="0.25">
      <c r="A122" s="29">
        <f t="shared" si="2"/>
        <v>1</v>
      </c>
      <c r="B122" s="36"/>
      <c r="C122" s="17" t="s">
        <v>650</v>
      </c>
      <c r="D122" s="9">
        <v>32667</v>
      </c>
      <c r="E122" s="9"/>
      <c r="F122" s="7"/>
      <c r="G122" s="1"/>
      <c r="H122" s="51"/>
      <c r="I122" s="77"/>
      <c r="J122" s="28">
        <f t="shared" si="3"/>
        <v>0</v>
      </c>
      <c r="K122" s="35"/>
      <c r="L122" s="35"/>
    </row>
    <row r="123" spans="1:12" x14ac:dyDescent="0.25">
      <c r="A123" s="29">
        <f t="shared" si="2"/>
        <v>1</v>
      </c>
      <c r="B123" s="36"/>
      <c r="C123" s="17" t="s">
        <v>502</v>
      </c>
      <c r="D123" s="9"/>
      <c r="E123" s="9"/>
      <c r="F123" s="7"/>
      <c r="G123" s="1"/>
      <c r="H123" s="1"/>
      <c r="I123" s="77"/>
      <c r="J123" s="28">
        <f t="shared" si="3"/>
        <v>0</v>
      </c>
      <c r="K123" s="35"/>
      <c r="L123" s="35"/>
    </row>
    <row r="124" spans="1:12" x14ac:dyDescent="0.25">
      <c r="A124" s="29">
        <f t="shared" si="2"/>
        <v>1</v>
      </c>
      <c r="B124" s="36"/>
      <c r="C124" s="48" t="s">
        <v>969</v>
      </c>
      <c r="D124" s="9">
        <v>6963</v>
      </c>
      <c r="E124" s="9"/>
      <c r="F124" s="7"/>
      <c r="G124" s="1"/>
      <c r="H124" s="1"/>
      <c r="I124" s="77"/>
      <c r="J124" s="28">
        <f t="shared" si="3"/>
        <v>0</v>
      </c>
      <c r="K124" s="35"/>
      <c r="L124" s="35"/>
    </row>
    <row r="125" spans="1:12" x14ac:dyDescent="0.25">
      <c r="A125" s="29">
        <f t="shared" si="2"/>
        <v>1</v>
      </c>
      <c r="B125" s="36"/>
      <c r="C125" s="17" t="s">
        <v>801</v>
      </c>
      <c r="D125" s="9"/>
      <c r="E125" s="9"/>
      <c r="F125" s="7"/>
      <c r="G125" s="1"/>
      <c r="H125" s="1"/>
      <c r="I125" s="77"/>
      <c r="J125" s="28">
        <f t="shared" si="3"/>
        <v>0</v>
      </c>
      <c r="K125" s="35"/>
      <c r="L125" s="35"/>
    </row>
    <row r="126" spans="1:12" x14ac:dyDescent="0.25">
      <c r="A126" s="29">
        <f t="shared" si="2"/>
        <v>1</v>
      </c>
      <c r="B126" s="36"/>
      <c r="C126" s="17" t="s">
        <v>802</v>
      </c>
      <c r="D126" s="9"/>
      <c r="E126" s="9"/>
      <c r="F126" s="7"/>
      <c r="G126" s="1"/>
      <c r="H126" s="1"/>
      <c r="I126" s="77"/>
      <c r="J126" s="28">
        <f t="shared" si="3"/>
        <v>0</v>
      </c>
      <c r="K126" s="35"/>
      <c r="L126" s="35"/>
    </row>
    <row r="127" spans="1:12" x14ac:dyDescent="0.25">
      <c r="A127" s="29">
        <f t="shared" si="2"/>
        <v>1</v>
      </c>
      <c r="B127" s="36"/>
      <c r="C127" s="17" t="s">
        <v>800</v>
      </c>
      <c r="D127" s="9"/>
      <c r="E127" s="9"/>
      <c r="F127" s="7"/>
      <c r="G127" s="1"/>
      <c r="H127" s="1"/>
      <c r="I127" s="77"/>
      <c r="J127" s="28">
        <f t="shared" si="3"/>
        <v>0</v>
      </c>
      <c r="K127" s="35"/>
      <c r="L127" s="35"/>
    </row>
    <row r="128" spans="1:12" x14ac:dyDescent="0.25">
      <c r="A128" s="29">
        <f t="shared" si="2"/>
        <v>1</v>
      </c>
      <c r="B128" s="36"/>
      <c r="C128" s="17" t="s">
        <v>799</v>
      </c>
      <c r="D128" s="9">
        <v>32666</v>
      </c>
      <c r="E128" s="9"/>
      <c r="F128" s="7"/>
      <c r="G128" s="1"/>
      <c r="H128" s="1"/>
      <c r="I128" s="77"/>
      <c r="J128" s="28">
        <f t="shared" si="3"/>
        <v>0</v>
      </c>
      <c r="K128" s="35"/>
      <c r="L128" s="35"/>
    </row>
    <row r="129" spans="1:12" x14ac:dyDescent="0.25">
      <c r="A129" s="29">
        <f t="shared" si="2"/>
        <v>1</v>
      </c>
      <c r="B129" s="36"/>
      <c r="C129" s="17" t="s">
        <v>841</v>
      </c>
      <c r="D129" s="9"/>
      <c r="E129" s="9"/>
      <c r="F129" s="7"/>
      <c r="G129" s="1"/>
      <c r="H129" s="1"/>
      <c r="I129" s="77"/>
      <c r="J129" s="28">
        <f t="shared" si="3"/>
        <v>0</v>
      </c>
      <c r="K129" s="35"/>
      <c r="L129" s="35"/>
    </row>
    <row r="130" spans="1:12" x14ac:dyDescent="0.25">
      <c r="A130" s="29">
        <f t="shared" si="2"/>
        <v>1</v>
      </c>
      <c r="B130" s="36"/>
      <c r="C130" s="17" t="s">
        <v>796</v>
      </c>
      <c r="D130" s="9"/>
      <c r="E130" s="9"/>
      <c r="F130" s="7"/>
      <c r="G130" s="1"/>
      <c r="H130" s="51"/>
      <c r="I130" s="77"/>
      <c r="J130" s="28">
        <f t="shared" si="3"/>
        <v>0</v>
      </c>
      <c r="K130" s="35"/>
      <c r="L130" s="35"/>
    </row>
    <row r="131" spans="1:12" x14ac:dyDescent="0.25">
      <c r="A131" s="29">
        <f t="shared" si="2"/>
        <v>1</v>
      </c>
      <c r="B131" s="36"/>
      <c r="C131" s="17" t="s">
        <v>797</v>
      </c>
      <c r="D131" s="9">
        <v>34925</v>
      </c>
      <c r="E131" s="9"/>
      <c r="F131" s="7"/>
      <c r="G131" s="1"/>
      <c r="H131" s="1"/>
      <c r="I131" s="77"/>
      <c r="J131" s="28">
        <f t="shared" si="3"/>
        <v>0</v>
      </c>
      <c r="K131" s="35"/>
      <c r="L131" s="35"/>
    </row>
    <row r="132" spans="1:12" x14ac:dyDescent="0.25">
      <c r="A132" s="29">
        <f t="shared" si="2"/>
        <v>1</v>
      </c>
      <c r="B132" s="36"/>
      <c r="C132" s="17" t="s">
        <v>798</v>
      </c>
      <c r="D132" s="9"/>
      <c r="E132" s="9"/>
      <c r="F132" s="7"/>
      <c r="G132" s="1"/>
      <c r="H132" s="1"/>
      <c r="I132" s="77"/>
      <c r="J132" s="28">
        <f t="shared" si="3"/>
        <v>0</v>
      </c>
      <c r="K132" s="35"/>
      <c r="L132" s="35"/>
    </row>
    <row r="133" spans="1:12" x14ac:dyDescent="0.25">
      <c r="A133" s="29">
        <f t="shared" si="2"/>
        <v>1</v>
      </c>
      <c r="B133" s="36"/>
      <c r="C133" s="17" t="s">
        <v>795</v>
      </c>
      <c r="D133" s="9"/>
      <c r="E133" s="9"/>
      <c r="F133" s="7"/>
      <c r="G133" s="1"/>
      <c r="H133" s="1"/>
      <c r="I133" s="77"/>
      <c r="J133" s="28">
        <f t="shared" si="3"/>
        <v>0</v>
      </c>
      <c r="K133" s="35"/>
      <c r="L133" s="35"/>
    </row>
    <row r="134" spans="1:12" x14ac:dyDescent="0.25">
      <c r="A134" s="29">
        <f t="shared" si="2"/>
        <v>1</v>
      </c>
      <c r="B134" s="36"/>
      <c r="C134" s="17" t="s">
        <v>322</v>
      </c>
      <c r="D134" s="9"/>
      <c r="E134" s="9"/>
      <c r="F134" s="7"/>
      <c r="G134" s="1"/>
      <c r="H134" s="51"/>
      <c r="I134" s="77"/>
      <c r="J134" s="28">
        <f t="shared" si="3"/>
        <v>0</v>
      </c>
      <c r="K134" s="35"/>
      <c r="L134" s="35"/>
    </row>
    <row r="135" spans="1:12" x14ac:dyDescent="0.25">
      <c r="A135" s="29">
        <f t="shared" si="2"/>
        <v>1</v>
      </c>
      <c r="B135" s="36"/>
      <c r="C135" s="17" t="s">
        <v>153</v>
      </c>
      <c r="D135" s="9">
        <v>30180</v>
      </c>
      <c r="E135" s="9"/>
      <c r="F135" s="7"/>
      <c r="G135" s="1"/>
      <c r="H135" s="51"/>
      <c r="I135" s="77"/>
      <c r="J135" s="28">
        <f t="shared" si="3"/>
        <v>0</v>
      </c>
      <c r="K135" s="35"/>
      <c r="L135" s="35"/>
    </row>
    <row r="136" spans="1:12" x14ac:dyDescent="0.25">
      <c r="A136" s="29">
        <f t="shared" si="2"/>
        <v>1</v>
      </c>
      <c r="B136" s="36"/>
      <c r="C136" s="46" t="s">
        <v>410</v>
      </c>
      <c r="D136" s="9">
        <v>32667</v>
      </c>
      <c r="E136" s="9"/>
      <c r="F136" s="7"/>
      <c r="G136" s="1"/>
      <c r="H136" s="52"/>
      <c r="I136" s="77"/>
      <c r="J136" s="28">
        <f t="shared" si="3"/>
        <v>0</v>
      </c>
      <c r="K136" s="35"/>
      <c r="L136" s="35"/>
    </row>
    <row r="137" spans="1:12" x14ac:dyDescent="0.25">
      <c r="A137" s="29">
        <f t="shared" si="2"/>
        <v>1</v>
      </c>
      <c r="B137" s="36"/>
      <c r="C137" s="17" t="s">
        <v>112</v>
      </c>
      <c r="D137" s="9">
        <v>31099</v>
      </c>
      <c r="E137" s="9"/>
      <c r="F137" s="7"/>
      <c r="G137" s="1"/>
      <c r="H137" s="51"/>
      <c r="I137" s="77"/>
      <c r="J137" s="28">
        <f t="shared" si="3"/>
        <v>0</v>
      </c>
      <c r="K137" s="35"/>
      <c r="L137" s="35"/>
    </row>
    <row r="138" spans="1:12" x14ac:dyDescent="0.25">
      <c r="A138" s="29">
        <f t="shared" ref="A138:A201" si="4">IF(C138="",0,1)</f>
        <v>1</v>
      </c>
      <c r="B138" s="36"/>
      <c r="C138" s="46" t="s">
        <v>1014</v>
      </c>
      <c r="D138" s="9">
        <v>34141</v>
      </c>
      <c r="E138" s="9"/>
      <c r="F138" s="7"/>
      <c r="G138" s="1"/>
      <c r="H138" s="1"/>
      <c r="I138" s="77"/>
      <c r="J138" s="28">
        <f t="shared" si="3"/>
        <v>0</v>
      </c>
      <c r="K138" s="35"/>
      <c r="L138" s="35"/>
    </row>
    <row r="139" spans="1:12" x14ac:dyDescent="0.25">
      <c r="A139" s="29">
        <f t="shared" si="4"/>
        <v>1</v>
      </c>
      <c r="B139" s="36"/>
      <c r="C139" s="17" t="s">
        <v>208</v>
      </c>
      <c r="D139" s="9">
        <v>28320</v>
      </c>
      <c r="E139" s="9"/>
      <c r="F139" s="7"/>
      <c r="G139" s="1"/>
      <c r="H139" s="51"/>
      <c r="I139" s="77"/>
      <c r="J139" s="28">
        <f t="shared" ref="J139:J202" si="5">F139*H139</f>
        <v>0</v>
      </c>
      <c r="K139" s="35"/>
      <c r="L139" s="35"/>
    </row>
    <row r="140" spans="1:12" x14ac:dyDescent="0.25">
      <c r="A140" s="29">
        <f t="shared" si="4"/>
        <v>1</v>
      </c>
      <c r="B140" s="36"/>
      <c r="C140" s="17" t="s">
        <v>283</v>
      </c>
      <c r="D140" s="9">
        <v>28319</v>
      </c>
      <c r="E140" s="9"/>
      <c r="F140" s="7"/>
      <c r="G140" s="1"/>
      <c r="H140" s="51"/>
      <c r="I140" s="77"/>
      <c r="J140" s="28">
        <f t="shared" si="5"/>
        <v>0</v>
      </c>
      <c r="K140" s="35"/>
      <c r="L140" s="35"/>
    </row>
    <row r="141" spans="1:12" x14ac:dyDescent="0.25">
      <c r="A141" s="29">
        <f t="shared" si="4"/>
        <v>1</v>
      </c>
      <c r="B141" s="36"/>
      <c r="C141" s="17" t="s">
        <v>970</v>
      </c>
      <c r="D141" s="9">
        <v>22478</v>
      </c>
      <c r="E141" s="9"/>
      <c r="F141" s="7"/>
      <c r="G141" s="1"/>
      <c r="H141" s="51"/>
      <c r="I141" s="77"/>
      <c r="J141" s="28">
        <f t="shared" si="5"/>
        <v>0</v>
      </c>
      <c r="K141" s="35"/>
      <c r="L141" s="35"/>
    </row>
    <row r="142" spans="1:12" x14ac:dyDescent="0.25">
      <c r="A142" s="29">
        <f t="shared" si="4"/>
        <v>1</v>
      </c>
      <c r="B142" s="36"/>
      <c r="C142" s="17" t="s">
        <v>598</v>
      </c>
      <c r="D142" s="9">
        <v>24384</v>
      </c>
      <c r="E142" s="9"/>
      <c r="F142" s="7"/>
      <c r="G142" s="1"/>
      <c r="H142" s="1"/>
      <c r="I142" s="77"/>
      <c r="J142" s="28">
        <f t="shared" si="5"/>
        <v>0</v>
      </c>
      <c r="K142" s="35"/>
      <c r="L142" s="35"/>
    </row>
    <row r="143" spans="1:12" x14ac:dyDescent="0.25">
      <c r="A143" s="29">
        <f t="shared" si="4"/>
        <v>1</v>
      </c>
      <c r="B143" s="36"/>
      <c r="C143" s="17" t="s">
        <v>1048</v>
      </c>
      <c r="D143" s="9">
        <v>34465</v>
      </c>
      <c r="E143" s="9"/>
      <c r="F143" s="7"/>
      <c r="G143" s="1"/>
      <c r="H143" s="1"/>
      <c r="I143" s="77"/>
      <c r="J143" s="28">
        <f t="shared" si="5"/>
        <v>0</v>
      </c>
      <c r="K143" s="35"/>
      <c r="L143" s="35"/>
    </row>
    <row r="144" spans="1:12" x14ac:dyDescent="0.25">
      <c r="A144" s="29">
        <f t="shared" si="4"/>
        <v>1</v>
      </c>
      <c r="B144" s="36"/>
      <c r="C144" s="17" t="s">
        <v>765</v>
      </c>
      <c r="D144" s="9"/>
      <c r="E144" s="9"/>
      <c r="F144" s="7"/>
      <c r="G144" s="1"/>
      <c r="H144" s="1"/>
      <c r="I144" s="77"/>
      <c r="J144" s="28">
        <f t="shared" si="5"/>
        <v>0</v>
      </c>
      <c r="K144" s="35"/>
      <c r="L144" s="35"/>
    </row>
    <row r="145" spans="1:12" x14ac:dyDescent="0.25">
      <c r="A145" s="29">
        <f t="shared" si="4"/>
        <v>1</v>
      </c>
      <c r="B145" s="36"/>
      <c r="C145" s="46" t="s">
        <v>591</v>
      </c>
      <c r="D145" s="9">
        <v>7434</v>
      </c>
      <c r="E145" s="9"/>
      <c r="F145" s="7"/>
      <c r="G145" s="1"/>
      <c r="H145" s="1"/>
      <c r="I145" s="77"/>
      <c r="J145" s="28">
        <f t="shared" si="5"/>
        <v>0</v>
      </c>
      <c r="K145" s="35"/>
      <c r="L145" s="35"/>
    </row>
    <row r="146" spans="1:12" x14ac:dyDescent="0.25">
      <c r="A146" s="29">
        <f t="shared" si="4"/>
        <v>1</v>
      </c>
      <c r="B146" s="36"/>
      <c r="C146" s="49" t="s">
        <v>15</v>
      </c>
      <c r="D146" s="9"/>
      <c r="E146" s="9"/>
      <c r="F146" s="7"/>
      <c r="G146" s="1"/>
      <c r="H146" s="2"/>
      <c r="I146" s="77"/>
      <c r="J146" s="28">
        <f t="shared" si="5"/>
        <v>0</v>
      </c>
      <c r="K146" s="35"/>
      <c r="L146" s="35"/>
    </row>
    <row r="147" spans="1:12" x14ac:dyDescent="0.25">
      <c r="A147" s="29">
        <f t="shared" si="4"/>
        <v>1</v>
      </c>
      <c r="B147" s="36"/>
      <c r="C147" s="17" t="s">
        <v>104</v>
      </c>
      <c r="D147" s="9"/>
      <c r="E147" s="9"/>
      <c r="F147" s="7"/>
      <c r="G147" s="1"/>
      <c r="H147" s="51"/>
      <c r="I147" s="77"/>
      <c r="J147" s="28">
        <f t="shared" si="5"/>
        <v>0</v>
      </c>
      <c r="K147" s="35"/>
      <c r="L147" s="35"/>
    </row>
    <row r="148" spans="1:12" x14ac:dyDescent="0.25">
      <c r="A148" s="29">
        <f t="shared" si="4"/>
        <v>1</v>
      </c>
      <c r="B148" s="36"/>
      <c r="C148" s="46" t="s">
        <v>558</v>
      </c>
      <c r="D148" s="9">
        <v>25420</v>
      </c>
      <c r="E148" s="9"/>
      <c r="F148" s="7"/>
      <c r="G148" s="3"/>
      <c r="H148" s="52"/>
      <c r="I148" s="77"/>
      <c r="J148" s="28">
        <f t="shared" si="5"/>
        <v>0</v>
      </c>
      <c r="K148" s="35"/>
      <c r="L148" s="35"/>
    </row>
    <row r="149" spans="1:12" x14ac:dyDescent="0.25">
      <c r="A149" s="29">
        <f t="shared" si="4"/>
        <v>1</v>
      </c>
      <c r="B149" s="36"/>
      <c r="C149" s="17" t="s">
        <v>971</v>
      </c>
      <c r="D149" s="9">
        <v>30869</v>
      </c>
      <c r="E149" s="9"/>
      <c r="F149" s="7"/>
      <c r="G149" s="1"/>
      <c r="H149" s="51"/>
      <c r="I149" s="77"/>
      <c r="J149" s="28">
        <f t="shared" si="5"/>
        <v>0</v>
      </c>
      <c r="K149" s="35"/>
      <c r="L149" s="40"/>
    </row>
    <row r="150" spans="1:12" x14ac:dyDescent="0.25">
      <c r="A150" s="29">
        <f t="shared" si="4"/>
        <v>1</v>
      </c>
      <c r="B150" s="36"/>
      <c r="C150" s="17" t="s">
        <v>174</v>
      </c>
      <c r="D150" s="9">
        <v>22546</v>
      </c>
      <c r="E150" s="9"/>
      <c r="F150" s="7"/>
      <c r="G150" s="1"/>
      <c r="H150" s="51"/>
      <c r="I150" s="77"/>
      <c r="J150" s="28">
        <f t="shared" si="5"/>
        <v>0</v>
      </c>
      <c r="K150" s="35"/>
      <c r="L150" s="35"/>
    </row>
    <row r="151" spans="1:12" x14ac:dyDescent="0.25">
      <c r="A151" s="29">
        <f t="shared" si="4"/>
        <v>1</v>
      </c>
      <c r="B151" s="36"/>
      <c r="C151" s="46" t="s">
        <v>595</v>
      </c>
      <c r="D151" s="9">
        <v>21218</v>
      </c>
      <c r="E151" s="9"/>
      <c r="F151" s="7"/>
      <c r="G151" s="1"/>
      <c r="H151" s="1"/>
      <c r="I151" s="77"/>
      <c r="J151" s="28">
        <f t="shared" si="5"/>
        <v>0</v>
      </c>
      <c r="K151" s="35"/>
      <c r="L151" s="35"/>
    </row>
    <row r="152" spans="1:12" x14ac:dyDescent="0.25">
      <c r="A152" s="29">
        <f t="shared" si="4"/>
        <v>1</v>
      </c>
      <c r="B152" s="36"/>
      <c r="C152" s="17" t="s">
        <v>354</v>
      </c>
      <c r="D152" s="9">
        <v>21217</v>
      </c>
      <c r="E152" s="9"/>
      <c r="F152" s="7"/>
      <c r="G152" s="1"/>
      <c r="H152" s="51"/>
      <c r="I152" s="77"/>
      <c r="J152" s="28">
        <f t="shared" si="5"/>
        <v>0</v>
      </c>
      <c r="K152" s="35"/>
      <c r="L152" s="35"/>
    </row>
    <row r="153" spans="1:12" x14ac:dyDescent="0.25">
      <c r="A153" s="29">
        <f t="shared" si="4"/>
        <v>1</v>
      </c>
      <c r="B153" s="36"/>
      <c r="C153" s="17" t="s">
        <v>98</v>
      </c>
      <c r="D153" s="9">
        <v>21071</v>
      </c>
      <c r="E153" s="9"/>
      <c r="F153" s="7"/>
      <c r="G153" s="1"/>
      <c r="H153" s="51"/>
      <c r="I153" s="77"/>
      <c r="J153" s="28">
        <f t="shared" si="5"/>
        <v>0</v>
      </c>
      <c r="K153" s="35"/>
      <c r="L153" s="35"/>
    </row>
    <row r="154" spans="1:12" x14ac:dyDescent="0.25">
      <c r="A154" s="29">
        <f t="shared" si="4"/>
        <v>1</v>
      </c>
      <c r="B154" s="36"/>
      <c r="C154" s="17" t="s">
        <v>1097</v>
      </c>
      <c r="D154" s="9"/>
      <c r="E154" s="9"/>
      <c r="F154" s="7"/>
      <c r="G154" s="1"/>
      <c r="H154" s="1"/>
      <c r="I154" s="77"/>
      <c r="J154" s="28">
        <f t="shared" si="5"/>
        <v>0</v>
      </c>
      <c r="K154" s="35"/>
      <c r="L154" s="35"/>
    </row>
    <row r="155" spans="1:12" x14ac:dyDescent="0.25">
      <c r="A155" s="29">
        <f t="shared" si="4"/>
        <v>1</v>
      </c>
      <c r="B155" s="36"/>
      <c r="C155" s="17" t="s">
        <v>100</v>
      </c>
      <c r="D155" s="9">
        <v>21219</v>
      </c>
      <c r="E155" s="9"/>
      <c r="F155" s="7"/>
      <c r="G155" s="1"/>
      <c r="H155" s="51"/>
      <c r="I155" s="77"/>
      <c r="J155" s="28">
        <f t="shared" si="5"/>
        <v>0</v>
      </c>
      <c r="K155" s="35"/>
      <c r="L155" s="35"/>
    </row>
    <row r="156" spans="1:12" x14ac:dyDescent="0.25">
      <c r="A156" s="29">
        <f t="shared" si="4"/>
        <v>1</v>
      </c>
      <c r="B156" s="36"/>
      <c r="C156" s="46" t="s">
        <v>518</v>
      </c>
      <c r="D156" s="9">
        <v>33700</v>
      </c>
      <c r="E156" s="9"/>
      <c r="F156" s="7"/>
      <c r="G156" s="3"/>
      <c r="H156" s="52"/>
      <c r="I156" s="77"/>
      <c r="J156" s="28">
        <f t="shared" si="5"/>
        <v>0</v>
      </c>
      <c r="K156" s="35"/>
      <c r="L156" s="35"/>
    </row>
    <row r="157" spans="1:12" x14ac:dyDescent="0.25">
      <c r="A157" s="29">
        <f t="shared" si="4"/>
        <v>1</v>
      </c>
      <c r="B157" s="36"/>
      <c r="C157" s="17" t="s">
        <v>888</v>
      </c>
      <c r="D157" s="9">
        <v>21220</v>
      </c>
      <c r="E157" s="9"/>
      <c r="F157" s="7"/>
      <c r="G157" s="1"/>
      <c r="H157" s="51"/>
      <c r="I157" s="77"/>
      <c r="J157" s="28">
        <f t="shared" si="5"/>
        <v>0</v>
      </c>
      <c r="K157" s="35"/>
      <c r="L157" s="35"/>
    </row>
    <row r="158" spans="1:12" x14ac:dyDescent="0.25">
      <c r="A158" s="29">
        <f t="shared" si="4"/>
        <v>1</v>
      </c>
      <c r="B158" s="36"/>
      <c r="C158" s="17" t="s">
        <v>1120</v>
      </c>
      <c r="D158" s="9">
        <v>21078</v>
      </c>
      <c r="E158" s="9"/>
      <c r="F158" s="7"/>
      <c r="G158" s="1"/>
      <c r="H158" s="51"/>
      <c r="I158" s="77"/>
      <c r="J158" s="28">
        <f t="shared" si="5"/>
        <v>0</v>
      </c>
      <c r="K158" s="35"/>
      <c r="L158" s="35"/>
    </row>
    <row r="159" spans="1:12" x14ac:dyDescent="0.25">
      <c r="A159" s="29">
        <f t="shared" si="4"/>
        <v>1</v>
      </c>
      <c r="B159" s="36"/>
      <c r="C159" s="17" t="s">
        <v>101</v>
      </c>
      <c r="D159" s="9">
        <v>21223</v>
      </c>
      <c r="E159" s="9"/>
      <c r="F159" s="7"/>
      <c r="G159" s="1"/>
      <c r="H159" s="51"/>
      <c r="I159" s="77"/>
      <c r="J159" s="28">
        <f t="shared" si="5"/>
        <v>0</v>
      </c>
      <c r="K159" s="35"/>
      <c r="L159" s="35"/>
    </row>
    <row r="160" spans="1:12" x14ac:dyDescent="0.25">
      <c r="A160" s="29">
        <f t="shared" si="4"/>
        <v>1</v>
      </c>
      <c r="B160" s="36"/>
      <c r="C160" s="46" t="s">
        <v>672</v>
      </c>
      <c r="D160" s="9">
        <v>34038</v>
      </c>
      <c r="E160" s="9"/>
      <c r="F160" s="7"/>
      <c r="G160" s="1"/>
      <c r="H160" s="52"/>
      <c r="I160" s="77"/>
      <c r="J160" s="28">
        <f t="shared" si="5"/>
        <v>0</v>
      </c>
      <c r="K160" s="35"/>
      <c r="L160" s="35"/>
    </row>
    <row r="161" spans="1:12" x14ac:dyDescent="0.25">
      <c r="A161" s="29">
        <f t="shared" si="4"/>
        <v>1</v>
      </c>
      <c r="B161" s="36"/>
      <c r="C161" s="46" t="s">
        <v>624</v>
      </c>
      <c r="D161" s="9">
        <v>23158</v>
      </c>
      <c r="E161" s="9"/>
      <c r="F161" s="7"/>
      <c r="G161" s="1"/>
      <c r="H161" s="52"/>
      <c r="I161" s="77"/>
      <c r="J161" s="28">
        <f t="shared" si="5"/>
        <v>0</v>
      </c>
      <c r="K161" s="35"/>
      <c r="L161" s="35"/>
    </row>
    <row r="162" spans="1:12" x14ac:dyDescent="0.25">
      <c r="A162" s="29">
        <f t="shared" si="4"/>
        <v>1</v>
      </c>
      <c r="B162" s="36"/>
      <c r="C162" s="46" t="s">
        <v>480</v>
      </c>
      <c r="D162" s="9">
        <v>33033</v>
      </c>
      <c r="E162" s="9"/>
      <c r="F162" s="7"/>
      <c r="G162" s="3"/>
      <c r="H162" s="3"/>
      <c r="I162" s="77"/>
      <c r="J162" s="28">
        <f t="shared" si="5"/>
        <v>0</v>
      </c>
      <c r="K162" s="35"/>
      <c r="L162" s="35"/>
    </row>
    <row r="163" spans="1:12" x14ac:dyDescent="0.25">
      <c r="A163" s="29">
        <f t="shared" si="4"/>
        <v>1</v>
      </c>
      <c r="B163" s="36"/>
      <c r="C163" s="17" t="s">
        <v>106</v>
      </c>
      <c r="D163" s="9">
        <v>28384</v>
      </c>
      <c r="E163" s="9"/>
      <c r="F163" s="7"/>
      <c r="G163" s="1"/>
      <c r="H163" s="51"/>
      <c r="I163" s="77"/>
      <c r="J163" s="28">
        <f t="shared" si="5"/>
        <v>0</v>
      </c>
      <c r="K163" s="35"/>
      <c r="L163" s="35"/>
    </row>
    <row r="164" spans="1:12" x14ac:dyDescent="0.25">
      <c r="A164" s="29">
        <f t="shared" si="4"/>
        <v>1</v>
      </c>
      <c r="B164" s="36"/>
      <c r="C164" s="17" t="s">
        <v>826</v>
      </c>
      <c r="D164" s="9">
        <v>2695</v>
      </c>
      <c r="E164" s="9"/>
      <c r="F164" s="7"/>
      <c r="G164" s="1"/>
      <c r="H164" s="51"/>
      <c r="I164" s="77"/>
      <c r="J164" s="28">
        <f t="shared" si="5"/>
        <v>0</v>
      </c>
      <c r="K164" s="35"/>
      <c r="L164" s="35"/>
    </row>
    <row r="165" spans="1:12" x14ac:dyDescent="0.25">
      <c r="A165" s="29">
        <f t="shared" si="4"/>
        <v>1</v>
      </c>
      <c r="B165" s="36"/>
      <c r="C165" s="17" t="s">
        <v>1115</v>
      </c>
      <c r="D165" s="9">
        <v>6858</v>
      </c>
      <c r="E165" s="9"/>
      <c r="F165" s="7"/>
      <c r="G165" s="1"/>
      <c r="H165" s="1"/>
      <c r="I165" s="77"/>
      <c r="J165" s="28">
        <f t="shared" si="5"/>
        <v>0</v>
      </c>
      <c r="K165" s="35"/>
      <c r="L165" s="35"/>
    </row>
    <row r="166" spans="1:12" x14ac:dyDescent="0.25">
      <c r="A166" s="29">
        <f t="shared" si="4"/>
        <v>1</v>
      </c>
      <c r="B166" s="36"/>
      <c r="C166" s="46" t="s">
        <v>972</v>
      </c>
      <c r="D166" s="9">
        <v>30650</v>
      </c>
      <c r="E166" s="9"/>
      <c r="F166" s="7"/>
      <c r="G166" s="1"/>
      <c r="H166" s="1"/>
      <c r="I166" s="77"/>
      <c r="J166" s="28">
        <f t="shared" si="5"/>
        <v>0</v>
      </c>
      <c r="K166" s="35"/>
      <c r="L166" s="35"/>
    </row>
    <row r="167" spans="1:12" x14ac:dyDescent="0.25">
      <c r="A167" s="29">
        <f t="shared" si="4"/>
        <v>1</v>
      </c>
      <c r="B167" s="36"/>
      <c r="C167" s="17" t="s">
        <v>973</v>
      </c>
      <c r="D167" s="9">
        <v>25781</v>
      </c>
      <c r="E167" s="9"/>
      <c r="F167" s="7"/>
      <c r="G167" s="1"/>
      <c r="H167" s="1"/>
      <c r="I167" s="77"/>
      <c r="J167" s="28">
        <f t="shared" si="5"/>
        <v>0</v>
      </c>
      <c r="K167" s="35"/>
      <c r="L167" s="35"/>
    </row>
    <row r="168" spans="1:12" x14ac:dyDescent="0.25">
      <c r="A168" s="29">
        <f t="shared" si="4"/>
        <v>1</v>
      </c>
      <c r="B168" s="36"/>
      <c r="C168" s="17" t="s">
        <v>381</v>
      </c>
      <c r="D168" s="9">
        <v>22719</v>
      </c>
      <c r="E168" s="9"/>
      <c r="F168" s="7"/>
      <c r="G168" s="1"/>
      <c r="H168" s="1"/>
      <c r="I168" s="77"/>
      <c r="J168" s="28">
        <f t="shared" si="5"/>
        <v>0</v>
      </c>
      <c r="K168" s="35"/>
      <c r="L168" s="35"/>
    </row>
    <row r="169" spans="1:12" x14ac:dyDescent="0.25">
      <c r="A169" s="29">
        <f t="shared" si="4"/>
        <v>1</v>
      </c>
      <c r="B169" s="36"/>
      <c r="C169" s="17" t="s">
        <v>20</v>
      </c>
      <c r="D169" s="9">
        <v>25166</v>
      </c>
      <c r="E169" s="9"/>
      <c r="F169" s="7"/>
      <c r="G169" s="1"/>
      <c r="H169" s="51"/>
      <c r="I169" s="77"/>
      <c r="J169" s="28">
        <f t="shared" si="5"/>
        <v>0</v>
      </c>
      <c r="K169" s="35"/>
      <c r="L169" s="35"/>
    </row>
    <row r="170" spans="1:12" x14ac:dyDescent="0.25">
      <c r="A170" s="29">
        <f t="shared" si="4"/>
        <v>1</v>
      </c>
      <c r="B170" s="36"/>
      <c r="C170" s="17" t="s">
        <v>659</v>
      </c>
      <c r="D170" s="9">
        <v>27745</v>
      </c>
      <c r="E170" s="9"/>
      <c r="F170" s="7"/>
      <c r="G170" s="1"/>
      <c r="H170" s="51"/>
      <c r="I170" s="77"/>
      <c r="J170" s="28">
        <f t="shared" si="5"/>
        <v>0</v>
      </c>
      <c r="K170" s="35"/>
      <c r="L170" s="35"/>
    </row>
    <row r="171" spans="1:12" x14ac:dyDescent="0.25">
      <c r="A171" s="29">
        <f t="shared" si="4"/>
        <v>1</v>
      </c>
      <c r="B171" s="36"/>
      <c r="C171" s="17" t="s">
        <v>974</v>
      </c>
      <c r="D171" s="9">
        <v>23207</v>
      </c>
      <c r="E171" s="9"/>
      <c r="F171" s="7"/>
      <c r="G171" s="1"/>
      <c r="H171" s="51"/>
      <c r="I171" s="77"/>
      <c r="J171" s="28">
        <f t="shared" si="5"/>
        <v>0</v>
      </c>
      <c r="K171" s="35"/>
      <c r="L171" s="35"/>
    </row>
    <row r="172" spans="1:12" x14ac:dyDescent="0.25">
      <c r="A172" s="29">
        <f t="shared" si="4"/>
        <v>1</v>
      </c>
      <c r="B172" s="36"/>
      <c r="C172" s="17" t="s">
        <v>616</v>
      </c>
      <c r="D172" s="9">
        <v>21354</v>
      </c>
      <c r="E172" s="9"/>
      <c r="F172" s="7"/>
      <c r="G172" s="1"/>
      <c r="H172" s="51"/>
      <c r="I172" s="77"/>
      <c r="J172" s="28">
        <f t="shared" si="5"/>
        <v>0</v>
      </c>
      <c r="K172" s="35"/>
      <c r="L172" s="35"/>
    </row>
    <row r="173" spans="1:12" x14ac:dyDescent="0.25">
      <c r="A173" s="29">
        <f t="shared" si="4"/>
        <v>1</v>
      </c>
      <c r="B173" s="36"/>
      <c r="C173" s="17" t="s">
        <v>856</v>
      </c>
      <c r="D173" s="9" t="s">
        <v>855</v>
      </c>
      <c r="E173" s="9"/>
      <c r="F173" s="7"/>
      <c r="G173" s="1"/>
      <c r="H173" s="51"/>
      <c r="I173" s="77"/>
      <c r="J173" s="28">
        <f t="shared" si="5"/>
        <v>0</v>
      </c>
      <c r="K173" s="35"/>
      <c r="L173" s="35"/>
    </row>
    <row r="174" spans="1:12" x14ac:dyDescent="0.25">
      <c r="A174" s="29">
        <f t="shared" si="4"/>
        <v>1</v>
      </c>
      <c r="B174" s="36"/>
      <c r="C174" s="46" t="s">
        <v>540</v>
      </c>
      <c r="D174" s="9">
        <v>7307</v>
      </c>
      <c r="E174" s="9"/>
      <c r="F174" s="7"/>
      <c r="G174" s="3"/>
      <c r="H174" s="52"/>
      <c r="I174" s="77"/>
      <c r="J174" s="28">
        <f t="shared" si="5"/>
        <v>0</v>
      </c>
      <c r="K174" s="35"/>
      <c r="L174" s="35"/>
    </row>
    <row r="175" spans="1:12" x14ac:dyDescent="0.25">
      <c r="A175" s="29">
        <f t="shared" si="4"/>
        <v>1</v>
      </c>
      <c r="B175" s="36"/>
      <c r="C175" s="46" t="s">
        <v>623</v>
      </c>
      <c r="D175" s="9"/>
      <c r="E175" s="9"/>
      <c r="F175" s="7"/>
      <c r="G175" s="1"/>
      <c r="H175" s="52"/>
      <c r="I175" s="77"/>
      <c r="J175" s="28">
        <f t="shared" si="5"/>
        <v>0</v>
      </c>
      <c r="K175" s="35"/>
      <c r="L175" s="35"/>
    </row>
    <row r="176" spans="1:12" x14ac:dyDescent="0.25">
      <c r="A176" s="29">
        <f t="shared" si="4"/>
        <v>1</v>
      </c>
      <c r="B176" s="36"/>
      <c r="C176" s="46" t="s">
        <v>837</v>
      </c>
      <c r="D176" s="9"/>
      <c r="E176" s="9"/>
      <c r="F176" s="7"/>
      <c r="G176" s="1"/>
      <c r="H176" s="1"/>
      <c r="I176" s="77"/>
      <c r="J176" s="28">
        <f t="shared" si="5"/>
        <v>0</v>
      </c>
      <c r="K176" s="35"/>
      <c r="L176" s="35"/>
    </row>
    <row r="177" spans="1:12" x14ac:dyDescent="0.25">
      <c r="A177" s="29">
        <f t="shared" si="4"/>
        <v>1</v>
      </c>
      <c r="B177" s="36"/>
      <c r="C177" s="17" t="s">
        <v>975</v>
      </c>
      <c r="D177" s="9">
        <v>20168</v>
      </c>
      <c r="E177" s="9"/>
      <c r="F177" s="7"/>
      <c r="G177" s="1"/>
      <c r="H177" s="51"/>
      <c r="I177" s="77"/>
      <c r="J177" s="28">
        <f t="shared" si="5"/>
        <v>0</v>
      </c>
      <c r="K177" s="35"/>
      <c r="L177" s="35"/>
    </row>
    <row r="178" spans="1:12" x14ac:dyDescent="0.25">
      <c r="A178" s="29">
        <f t="shared" si="4"/>
        <v>1</v>
      </c>
      <c r="B178" s="36"/>
      <c r="C178" s="47" t="s">
        <v>496</v>
      </c>
      <c r="D178" s="9">
        <v>24947</v>
      </c>
      <c r="E178" s="9"/>
      <c r="F178" s="7"/>
      <c r="G178" s="1"/>
      <c r="H178" s="51"/>
      <c r="I178" s="77"/>
      <c r="J178" s="28">
        <f t="shared" si="5"/>
        <v>0</v>
      </c>
      <c r="K178" s="35"/>
      <c r="L178" s="35"/>
    </row>
    <row r="179" spans="1:12" x14ac:dyDescent="0.25">
      <c r="A179" s="29">
        <f t="shared" si="4"/>
        <v>1</v>
      </c>
      <c r="B179" s="36"/>
      <c r="C179" s="17" t="s">
        <v>177</v>
      </c>
      <c r="D179" s="9">
        <v>21281</v>
      </c>
      <c r="E179" s="9"/>
      <c r="F179" s="7"/>
      <c r="G179" s="1"/>
      <c r="H179" s="51"/>
      <c r="I179" s="77"/>
      <c r="J179" s="28">
        <f t="shared" si="5"/>
        <v>0</v>
      </c>
      <c r="K179" s="35"/>
      <c r="L179" s="35"/>
    </row>
    <row r="180" spans="1:12" x14ac:dyDescent="0.25">
      <c r="A180" s="29">
        <f t="shared" si="4"/>
        <v>1</v>
      </c>
      <c r="B180" s="36"/>
      <c r="C180" s="17" t="s">
        <v>1019</v>
      </c>
      <c r="D180" s="9">
        <v>20169</v>
      </c>
      <c r="E180" s="9"/>
      <c r="F180" s="7"/>
      <c r="G180" s="1"/>
      <c r="H180" s="51"/>
      <c r="I180" s="77"/>
      <c r="J180" s="28">
        <f t="shared" si="5"/>
        <v>0</v>
      </c>
      <c r="K180" s="35"/>
      <c r="L180" s="35"/>
    </row>
    <row r="181" spans="1:12" x14ac:dyDescent="0.25">
      <c r="A181" s="29">
        <f t="shared" si="4"/>
        <v>1</v>
      </c>
      <c r="B181" s="36"/>
      <c r="C181" s="17" t="s">
        <v>57</v>
      </c>
      <c r="D181" s="9">
        <v>25835</v>
      </c>
      <c r="E181" s="9"/>
      <c r="F181" s="7"/>
      <c r="G181" s="1"/>
      <c r="H181" s="51"/>
      <c r="I181" s="77"/>
      <c r="J181" s="28">
        <f t="shared" si="5"/>
        <v>0</v>
      </c>
      <c r="K181" s="35"/>
      <c r="L181" s="35"/>
    </row>
    <row r="182" spans="1:12" x14ac:dyDescent="0.25">
      <c r="A182" s="29">
        <f t="shared" si="4"/>
        <v>1</v>
      </c>
      <c r="B182" s="36"/>
      <c r="C182" s="17" t="s">
        <v>56</v>
      </c>
      <c r="D182" s="9">
        <v>28592</v>
      </c>
      <c r="E182" s="9"/>
      <c r="F182" s="7"/>
      <c r="G182" s="1"/>
      <c r="H182" s="51"/>
      <c r="I182" s="77"/>
      <c r="J182" s="28">
        <f t="shared" si="5"/>
        <v>0</v>
      </c>
      <c r="K182" s="35"/>
      <c r="L182" s="35"/>
    </row>
    <row r="183" spans="1:12" x14ac:dyDescent="0.25">
      <c r="A183" s="29">
        <f t="shared" si="4"/>
        <v>1</v>
      </c>
      <c r="B183" s="36"/>
      <c r="C183" s="46" t="s">
        <v>433</v>
      </c>
      <c r="D183" s="9">
        <v>6081</v>
      </c>
      <c r="E183" s="9"/>
      <c r="F183" s="7"/>
      <c r="G183" s="3"/>
      <c r="H183" s="3"/>
      <c r="I183" s="77"/>
      <c r="J183" s="28">
        <f t="shared" si="5"/>
        <v>0</v>
      </c>
      <c r="K183" s="35"/>
      <c r="L183" s="35"/>
    </row>
    <row r="184" spans="1:12" x14ac:dyDescent="0.25">
      <c r="A184" s="29">
        <f t="shared" si="4"/>
        <v>1</v>
      </c>
      <c r="B184" s="36"/>
      <c r="C184" s="46" t="s">
        <v>443</v>
      </c>
      <c r="D184" s="9">
        <v>7180</v>
      </c>
      <c r="E184" s="9"/>
      <c r="F184" s="7"/>
      <c r="G184" s="3"/>
      <c r="H184" s="3"/>
      <c r="I184" s="77"/>
      <c r="J184" s="28">
        <f t="shared" si="5"/>
        <v>0</v>
      </c>
      <c r="K184" s="35"/>
      <c r="L184" s="35"/>
    </row>
    <row r="185" spans="1:12" x14ac:dyDescent="0.25">
      <c r="A185" s="29">
        <f t="shared" si="4"/>
        <v>1</v>
      </c>
      <c r="B185" s="36"/>
      <c r="C185" s="46" t="s">
        <v>442</v>
      </c>
      <c r="D185" s="9">
        <v>7181</v>
      </c>
      <c r="E185" s="9"/>
      <c r="F185" s="7"/>
      <c r="G185" s="3"/>
      <c r="H185" s="3"/>
      <c r="I185" s="77"/>
      <c r="J185" s="28">
        <f t="shared" si="5"/>
        <v>0</v>
      </c>
      <c r="K185" s="35"/>
      <c r="L185" s="35"/>
    </row>
    <row r="186" spans="1:12" x14ac:dyDescent="0.25">
      <c r="A186" s="29">
        <f t="shared" si="4"/>
        <v>1</v>
      </c>
      <c r="B186" s="36"/>
      <c r="C186" s="17" t="s">
        <v>49</v>
      </c>
      <c r="D186" s="9">
        <v>24916</v>
      </c>
      <c r="E186" s="9"/>
      <c r="F186" s="7"/>
      <c r="G186" s="1"/>
      <c r="H186" s="51"/>
      <c r="I186" s="77"/>
      <c r="J186" s="28">
        <f t="shared" si="5"/>
        <v>0</v>
      </c>
      <c r="K186" s="35"/>
      <c r="L186" s="35"/>
    </row>
    <row r="187" spans="1:12" x14ac:dyDescent="0.25">
      <c r="A187" s="29">
        <f t="shared" si="4"/>
        <v>1</v>
      </c>
      <c r="B187" s="36"/>
      <c r="C187" s="17" t="s">
        <v>976</v>
      </c>
      <c r="D187" s="9">
        <v>20702</v>
      </c>
      <c r="E187" s="9"/>
      <c r="F187" s="7"/>
      <c r="G187" s="1"/>
      <c r="H187" s="51"/>
      <c r="I187" s="77"/>
      <c r="J187" s="28">
        <f t="shared" si="5"/>
        <v>0</v>
      </c>
      <c r="K187" s="35"/>
      <c r="L187" s="35"/>
    </row>
    <row r="188" spans="1:12" x14ac:dyDescent="0.25">
      <c r="A188" s="29">
        <f t="shared" si="4"/>
        <v>1</v>
      </c>
      <c r="B188" s="36"/>
      <c r="C188" s="17" t="s">
        <v>810</v>
      </c>
      <c r="D188" s="9">
        <v>31868</v>
      </c>
      <c r="E188" s="9"/>
      <c r="F188" s="7"/>
      <c r="G188" s="1"/>
      <c r="H188" s="51"/>
      <c r="I188" s="77"/>
      <c r="J188" s="28">
        <f t="shared" si="5"/>
        <v>0</v>
      </c>
      <c r="K188" s="35"/>
      <c r="L188" s="35"/>
    </row>
    <row r="189" spans="1:12" x14ac:dyDescent="0.25">
      <c r="A189" s="29">
        <f t="shared" si="4"/>
        <v>1</v>
      </c>
      <c r="B189" s="36"/>
      <c r="C189" s="17" t="s">
        <v>1117</v>
      </c>
      <c r="D189" s="9">
        <v>30444</v>
      </c>
      <c r="E189" s="9"/>
      <c r="F189" s="7"/>
      <c r="G189" s="1"/>
      <c r="H189" s="51"/>
      <c r="I189" s="77"/>
      <c r="J189" s="28">
        <f t="shared" si="5"/>
        <v>0</v>
      </c>
      <c r="K189" s="35"/>
      <c r="L189" s="35"/>
    </row>
    <row r="190" spans="1:12" x14ac:dyDescent="0.25">
      <c r="A190" s="29">
        <f t="shared" si="4"/>
        <v>1</v>
      </c>
      <c r="B190" s="36"/>
      <c r="C190" s="46" t="s">
        <v>255</v>
      </c>
      <c r="D190" s="9">
        <v>25832</v>
      </c>
      <c r="E190" s="9"/>
      <c r="F190" s="7"/>
      <c r="G190" s="1"/>
      <c r="H190" s="52"/>
      <c r="I190" s="77"/>
      <c r="J190" s="28">
        <f t="shared" si="5"/>
        <v>0</v>
      </c>
      <c r="K190" s="35"/>
      <c r="L190" s="35"/>
    </row>
    <row r="191" spans="1:12" x14ac:dyDescent="0.25">
      <c r="A191" s="29">
        <f t="shared" si="4"/>
        <v>1</v>
      </c>
      <c r="B191" s="36"/>
      <c r="C191" s="46" t="s">
        <v>596</v>
      </c>
      <c r="D191" s="9">
        <v>31619</v>
      </c>
      <c r="E191" s="9"/>
      <c r="F191" s="7"/>
      <c r="G191" s="1"/>
      <c r="H191" s="52"/>
      <c r="I191" s="77"/>
      <c r="J191" s="28">
        <f t="shared" si="5"/>
        <v>0</v>
      </c>
      <c r="K191" s="35"/>
      <c r="L191" s="35"/>
    </row>
    <row r="192" spans="1:12" x14ac:dyDescent="0.25">
      <c r="A192" s="29">
        <f t="shared" si="4"/>
        <v>1</v>
      </c>
      <c r="B192" s="36"/>
      <c r="C192" s="46" t="s">
        <v>1098</v>
      </c>
      <c r="D192" s="9">
        <v>24910</v>
      </c>
      <c r="E192" s="9"/>
      <c r="F192" s="7"/>
      <c r="G192" s="1"/>
      <c r="H192" s="3"/>
      <c r="I192" s="77"/>
      <c r="J192" s="28">
        <f t="shared" si="5"/>
        <v>0</v>
      </c>
      <c r="K192" s="35"/>
      <c r="L192" s="35"/>
    </row>
    <row r="193" spans="1:12" x14ac:dyDescent="0.25">
      <c r="A193" s="29">
        <f t="shared" si="4"/>
        <v>1</v>
      </c>
      <c r="B193" s="36"/>
      <c r="C193" s="46" t="s">
        <v>377</v>
      </c>
      <c r="D193" s="9">
        <v>24910</v>
      </c>
      <c r="E193" s="9"/>
      <c r="F193" s="7"/>
      <c r="G193" s="1"/>
      <c r="H193" s="52"/>
      <c r="I193" s="77"/>
      <c r="J193" s="28">
        <f t="shared" si="5"/>
        <v>0</v>
      </c>
      <c r="K193" s="35"/>
      <c r="L193" s="35"/>
    </row>
    <row r="194" spans="1:12" x14ac:dyDescent="0.25">
      <c r="A194" s="29">
        <f t="shared" si="4"/>
        <v>1</v>
      </c>
      <c r="B194" s="36"/>
      <c r="C194" s="17" t="s">
        <v>468</v>
      </c>
      <c r="D194" s="9">
        <v>24913</v>
      </c>
      <c r="E194" s="9"/>
      <c r="F194" s="7"/>
      <c r="G194" s="1"/>
      <c r="H194" s="51"/>
      <c r="I194" s="77"/>
      <c r="J194" s="28">
        <f t="shared" si="5"/>
        <v>0</v>
      </c>
      <c r="K194" s="35"/>
      <c r="L194" s="35"/>
    </row>
    <row r="195" spans="1:12" x14ac:dyDescent="0.25">
      <c r="A195" s="29">
        <f t="shared" si="4"/>
        <v>1</v>
      </c>
      <c r="B195" s="36"/>
      <c r="C195" s="17" t="s">
        <v>1057</v>
      </c>
      <c r="D195" s="9"/>
      <c r="E195" s="9"/>
      <c r="F195" s="7"/>
      <c r="G195" s="1"/>
      <c r="H195" s="51"/>
      <c r="I195" s="77"/>
      <c r="J195" s="28">
        <f t="shared" si="5"/>
        <v>0</v>
      </c>
      <c r="K195" s="35"/>
      <c r="L195" s="35"/>
    </row>
    <row r="196" spans="1:12" x14ac:dyDescent="0.25">
      <c r="A196" s="29">
        <f t="shared" si="4"/>
        <v>1</v>
      </c>
      <c r="B196" s="36"/>
      <c r="C196" s="17" t="s">
        <v>422</v>
      </c>
      <c r="D196" s="9">
        <v>24435</v>
      </c>
      <c r="E196" s="9"/>
      <c r="F196" s="7"/>
      <c r="G196" s="1"/>
      <c r="H196" s="51"/>
      <c r="I196" s="77"/>
      <c r="J196" s="28">
        <f t="shared" si="5"/>
        <v>0</v>
      </c>
      <c r="K196" s="35"/>
      <c r="L196" s="35"/>
    </row>
    <row r="197" spans="1:12" x14ac:dyDescent="0.25">
      <c r="A197" s="29">
        <f t="shared" si="4"/>
        <v>1</v>
      </c>
      <c r="B197" s="36"/>
      <c r="C197" s="17" t="s">
        <v>977</v>
      </c>
      <c r="D197" s="9">
        <v>23163</v>
      </c>
      <c r="E197" s="9"/>
      <c r="F197" s="7"/>
      <c r="G197" s="1"/>
      <c r="H197" s="52"/>
      <c r="I197" s="77"/>
      <c r="J197" s="28">
        <f t="shared" si="5"/>
        <v>0</v>
      </c>
      <c r="K197" s="35"/>
      <c r="L197" s="35"/>
    </row>
    <row r="198" spans="1:12" x14ac:dyDescent="0.25">
      <c r="A198" s="29">
        <f t="shared" si="4"/>
        <v>1</v>
      </c>
      <c r="B198" s="36"/>
      <c r="C198" s="46" t="s">
        <v>222</v>
      </c>
      <c r="D198" s="9">
        <v>24436</v>
      </c>
      <c r="E198" s="9"/>
      <c r="F198" s="7"/>
      <c r="G198" s="1"/>
      <c r="H198" s="52"/>
      <c r="I198" s="77"/>
      <c r="J198" s="28">
        <f t="shared" si="5"/>
        <v>0</v>
      </c>
      <c r="K198" s="35"/>
      <c r="L198" s="35"/>
    </row>
    <row r="199" spans="1:12" x14ac:dyDescent="0.25">
      <c r="A199" s="29">
        <f t="shared" si="4"/>
        <v>1</v>
      </c>
      <c r="B199" s="36"/>
      <c r="C199" s="46" t="s">
        <v>978</v>
      </c>
      <c r="D199" s="9">
        <v>15478</v>
      </c>
      <c r="E199" s="9"/>
      <c r="F199" s="7"/>
      <c r="G199" s="1"/>
      <c r="H199" s="52"/>
      <c r="I199" s="77"/>
      <c r="J199" s="28">
        <f t="shared" si="5"/>
        <v>0</v>
      </c>
      <c r="K199" s="35"/>
      <c r="L199" s="35"/>
    </row>
    <row r="200" spans="1:12" x14ac:dyDescent="0.25">
      <c r="A200" s="29">
        <f t="shared" si="4"/>
        <v>1</v>
      </c>
      <c r="B200" s="36"/>
      <c r="C200" s="47" t="s">
        <v>1003</v>
      </c>
      <c r="D200" s="9">
        <v>7464</v>
      </c>
      <c r="E200" s="9"/>
      <c r="F200" s="7"/>
      <c r="G200" s="1"/>
      <c r="H200" s="52"/>
      <c r="I200" s="77"/>
      <c r="J200" s="28">
        <f t="shared" si="5"/>
        <v>0</v>
      </c>
      <c r="K200" s="35"/>
      <c r="L200" s="35"/>
    </row>
    <row r="201" spans="1:12" x14ac:dyDescent="0.25">
      <c r="A201" s="29">
        <f t="shared" si="4"/>
        <v>1</v>
      </c>
      <c r="B201" s="36"/>
      <c r="C201" s="46" t="s">
        <v>694</v>
      </c>
      <c r="D201" s="9">
        <v>34717</v>
      </c>
      <c r="E201" s="9"/>
      <c r="F201" s="7"/>
      <c r="G201" s="1"/>
      <c r="H201" s="1"/>
      <c r="I201" s="77"/>
      <c r="J201" s="28">
        <f t="shared" si="5"/>
        <v>0</v>
      </c>
      <c r="K201" s="35"/>
      <c r="L201" s="35"/>
    </row>
    <row r="202" spans="1:12" x14ac:dyDescent="0.25">
      <c r="A202" s="29">
        <f t="shared" ref="A202:A265" si="6">IF(C202="",0,1)</f>
        <v>1</v>
      </c>
      <c r="B202" s="36"/>
      <c r="C202" s="17" t="s">
        <v>423</v>
      </c>
      <c r="D202" s="9">
        <v>32752</v>
      </c>
      <c r="E202" s="9"/>
      <c r="F202" s="7"/>
      <c r="G202" s="1"/>
      <c r="H202" s="51"/>
      <c r="I202" s="77"/>
      <c r="J202" s="28">
        <f t="shared" si="5"/>
        <v>0</v>
      </c>
      <c r="K202" s="35"/>
      <c r="L202" s="35"/>
    </row>
    <row r="203" spans="1:12" x14ac:dyDescent="0.25">
      <c r="A203" s="29">
        <f t="shared" si="6"/>
        <v>1</v>
      </c>
      <c r="B203" s="36"/>
      <c r="C203" s="17" t="s">
        <v>361</v>
      </c>
      <c r="D203" s="9">
        <v>28675</v>
      </c>
      <c r="E203" s="9"/>
      <c r="F203" s="7"/>
      <c r="G203" s="1"/>
      <c r="H203" s="1"/>
      <c r="I203" s="77"/>
      <c r="J203" s="28">
        <f t="shared" ref="J203:J266" si="7">F203*H203</f>
        <v>0</v>
      </c>
      <c r="K203" s="35"/>
      <c r="L203" s="35"/>
    </row>
    <row r="204" spans="1:12" x14ac:dyDescent="0.25">
      <c r="A204" s="29">
        <f t="shared" si="6"/>
        <v>1</v>
      </c>
      <c r="B204" s="36"/>
      <c r="C204" s="17" t="s">
        <v>501</v>
      </c>
      <c r="D204" s="9">
        <v>32764</v>
      </c>
      <c r="E204" s="9"/>
      <c r="F204" s="7"/>
      <c r="G204" s="1"/>
      <c r="H204" s="51"/>
      <c r="I204" s="77"/>
      <c r="J204" s="28">
        <f t="shared" si="7"/>
        <v>0</v>
      </c>
      <c r="K204" s="35"/>
      <c r="L204" s="35"/>
    </row>
    <row r="205" spans="1:12" x14ac:dyDescent="0.25">
      <c r="A205" s="29">
        <f t="shared" si="6"/>
        <v>1</v>
      </c>
      <c r="B205" s="36"/>
      <c r="C205" s="17" t="s">
        <v>451</v>
      </c>
      <c r="D205" s="9">
        <v>32829</v>
      </c>
      <c r="E205" s="9"/>
      <c r="F205" s="7"/>
      <c r="G205" s="1"/>
      <c r="H205" s="51"/>
      <c r="I205" s="77"/>
      <c r="J205" s="28">
        <f t="shared" si="7"/>
        <v>0</v>
      </c>
      <c r="K205" s="35"/>
      <c r="L205" s="35"/>
    </row>
    <row r="206" spans="1:12" x14ac:dyDescent="0.25">
      <c r="A206" s="29">
        <f t="shared" si="6"/>
        <v>1</v>
      </c>
      <c r="B206" s="36"/>
      <c r="C206" s="17" t="s">
        <v>454</v>
      </c>
      <c r="D206" s="9">
        <v>32829</v>
      </c>
      <c r="E206" s="9"/>
      <c r="F206" s="7"/>
      <c r="G206" s="1"/>
      <c r="H206" s="1"/>
      <c r="I206" s="77"/>
      <c r="J206" s="28">
        <f t="shared" si="7"/>
        <v>0</v>
      </c>
      <c r="K206" s="35"/>
      <c r="L206" s="35"/>
    </row>
    <row r="207" spans="1:12" x14ac:dyDescent="0.25">
      <c r="A207" s="29">
        <f t="shared" si="6"/>
        <v>1</v>
      </c>
      <c r="B207" s="36"/>
      <c r="C207" s="17" t="s">
        <v>132</v>
      </c>
      <c r="D207" s="9">
        <v>22523</v>
      </c>
      <c r="E207" s="9"/>
      <c r="F207" s="7"/>
      <c r="G207" s="1"/>
      <c r="H207" s="51"/>
      <c r="I207" s="77"/>
      <c r="J207" s="28">
        <f t="shared" si="7"/>
        <v>0</v>
      </c>
      <c r="K207" s="35"/>
      <c r="L207" s="35"/>
    </row>
    <row r="208" spans="1:12" x14ac:dyDescent="0.25">
      <c r="A208" s="29">
        <f t="shared" si="6"/>
        <v>1</v>
      </c>
      <c r="B208" s="36"/>
      <c r="C208" s="17" t="s">
        <v>876</v>
      </c>
      <c r="D208" s="9">
        <v>22893</v>
      </c>
      <c r="E208" s="9"/>
      <c r="F208" s="7"/>
      <c r="G208" s="1"/>
      <c r="H208" s="51"/>
      <c r="I208" s="77"/>
      <c r="J208" s="28">
        <f t="shared" si="7"/>
        <v>0</v>
      </c>
      <c r="K208" s="35"/>
      <c r="L208" s="35"/>
    </row>
    <row r="209" spans="1:12" x14ac:dyDescent="0.25">
      <c r="A209" s="29">
        <f t="shared" si="6"/>
        <v>1</v>
      </c>
      <c r="B209" s="36"/>
      <c r="C209" s="17" t="s">
        <v>644</v>
      </c>
      <c r="D209" s="9">
        <v>22481</v>
      </c>
      <c r="E209" s="9"/>
      <c r="F209" s="7"/>
      <c r="G209" s="1"/>
      <c r="H209" s="51"/>
      <c r="I209" s="77"/>
      <c r="J209" s="28">
        <f t="shared" si="7"/>
        <v>0</v>
      </c>
      <c r="K209" s="35"/>
      <c r="L209" s="35"/>
    </row>
    <row r="210" spans="1:12" x14ac:dyDescent="0.25">
      <c r="A210" s="29">
        <f t="shared" si="6"/>
        <v>1</v>
      </c>
      <c r="B210" s="36"/>
      <c r="C210" s="17" t="s">
        <v>684</v>
      </c>
      <c r="D210" s="9"/>
      <c r="E210" s="9"/>
      <c r="F210" s="7"/>
      <c r="G210" s="1"/>
      <c r="H210" s="51"/>
      <c r="I210" s="77"/>
      <c r="J210" s="28">
        <f t="shared" si="7"/>
        <v>0</v>
      </c>
      <c r="K210" s="35"/>
      <c r="L210" s="35"/>
    </row>
    <row r="211" spans="1:12" x14ac:dyDescent="0.25">
      <c r="A211" s="29">
        <f t="shared" si="6"/>
        <v>1</v>
      </c>
      <c r="B211" s="36"/>
      <c r="C211" s="17" t="s">
        <v>749</v>
      </c>
      <c r="D211" s="9">
        <v>22482</v>
      </c>
      <c r="E211" s="9"/>
      <c r="F211" s="7"/>
      <c r="G211" s="1"/>
      <c r="H211" s="51"/>
      <c r="I211" s="77"/>
      <c r="J211" s="28">
        <f t="shared" si="7"/>
        <v>0</v>
      </c>
      <c r="K211" s="35"/>
      <c r="L211" s="35"/>
    </row>
    <row r="212" spans="1:12" x14ac:dyDescent="0.25">
      <c r="A212" s="29">
        <f t="shared" si="6"/>
        <v>1</v>
      </c>
      <c r="B212" s="36"/>
      <c r="C212" s="17" t="s">
        <v>1131</v>
      </c>
      <c r="D212" s="9">
        <v>22933</v>
      </c>
      <c r="E212" s="9"/>
      <c r="F212" s="7"/>
      <c r="G212" s="1"/>
      <c r="H212" s="1"/>
      <c r="I212" s="77"/>
      <c r="J212" s="28">
        <f t="shared" si="7"/>
        <v>0</v>
      </c>
      <c r="K212" s="35"/>
      <c r="L212" s="35"/>
    </row>
    <row r="213" spans="1:12" x14ac:dyDescent="0.25">
      <c r="A213" s="29">
        <f t="shared" si="6"/>
        <v>1</v>
      </c>
      <c r="B213" s="36"/>
      <c r="C213" s="17" t="s">
        <v>880</v>
      </c>
      <c r="D213" s="9">
        <v>30374</v>
      </c>
      <c r="E213" s="9"/>
      <c r="F213" s="7"/>
      <c r="G213" s="1"/>
      <c r="H213" s="51"/>
      <c r="I213" s="77"/>
      <c r="J213" s="28">
        <f t="shared" si="7"/>
        <v>0</v>
      </c>
      <c r="K213" s="35"/>
      <c r="L213" s="35"/>
    </row>
    <row r="214" spans="1:12" x14ac:dyDescent="0.25">
      <c r="A214" s="29">
        <f t="shared" si="6"/>
        <v>1</v>
      </c>
      <c r="B214" s="36"/>
      <c r="C214" s="17" t="s">
        <v>877</v>
      </c>
      <c r="D214" s="9">
        <v>30438</v>
      </c>
      <c r="E214" s="9"/>
      <c r="F214" s="7"/>
      <c r="G214" s="1"/>
      <c r="H214" s="51"/>
      <c r="I214" s="77"/>
      <c r="J214" s="28">
        <f t="shared" si="7"/>
        <v>0</v>
      </c>
      <c r="K214" s="35"/>
      <c r="L214" s="35"/>
    </row>
    <row r="215" spans="1:12" x14ac:dyDescent="0.25">
      <c r="A215" s="29">
        <f t="shared" si="6"/>
        <v>1</v>
      </c>
      <c r="B215" s="36"/>
      <c r="C215" s="17" t="s">
        <v>879</v>
      </c>
      <c r="D215" s="9" t="s">
        <v>882</v>
      </c>
      <c r="E215" s="9"/>
      <c r="F215" s="7"/>
      <c r="G215" s="1"/>
      <c r="H215" s="51"/>
      <c r="I215" s="77"/>
      <c r="J215" s="28">
        <f t="shared" si="7"/>
        <v>0</v>
      </c>
      <c r="K215" s="35"/>
      <c r="L215" s="35"/>
    </row>
    <row r="216" spans="1:12" x14ac:dyDescent="0.25">
      <c r="A216" s="29">
        <f t="shared" si="6"/>
        <v>1</v>
      </c>
      <c r="B216" s="36"/>
      <c r="C216" s="17" t="s">
        <v>878</v>
      </c>
      <c r="D216" s="9" t="s">
        <v>881</v>
      </c>
      <c r="E216" s="9"/>
      <c r="F216" s="7"/>
      <c r="G216" s="1"/>
      <c r="H216" s="51"/>
      <c r="I216" s="77"/>
      <c r="J216" s="28">
        <f t="shared" si="7"/>
        <v>0</v>
      </c>
      <c r="K216" s="35"/>
      <c r="L216" s="35"/>
    </row>
    <row r="217" spans="1:12" x14ac:dyDescent="0.25">
      <c r="A217" s="29">
        <f t="shared" si="6"/>
        <v>1</v>
      </c>
      <c r="B217" s="36"/>
      <c r="C217" s="17" t="s">
        <v>979</v>
      </c>
      <c r="D217" s="9">
        <v>31127</v>
      </c>
      <c r="E217" s="9"/>
      <c r="F217" s="7"/>
      <c r="G217" s="1"/>
      <c r="H217" s="51"/>
      <c r="I217" s="77"/>
      <c r="J217" s="28">
        <f t="shared" si="7"/>
        <v>0</v>
      </c>
      <c r="K217" s="35"/>
      <c r="L217" s="35"/>
    </row>
    <row r="218" spans="1:12" x14ac:dyDescent="0.25">
      <c r="A218" s="29">
        <f t="shared" si="6"/>
        <v>1</v>
      </c>
      <c r="B218" s="36"/>
      <c r="C218" s="17" t="s">
        <v>23</v>
      </c>
      <c r="D218" s="9"/>
      <c r="E218" s="9"/>
      <c r="F218" s="7"/>
      <c r="G218" s="1"/>
      <c r="H218" s="51"/>
      <c r="I218" s="77"/>
      <c r="J218" s="28">
        <f t="shared" si="7"/>
        <v>0</v>
      </c>
      <c r="K218" s="35"/>
      <c r="L218" s="35"/>
    </row>
    <row r="219" spans="1:12" x14ac:dyDescent="0.25">
      <c r="A219" s="29">
        <f t="shared" si="6"/>
        <v>1</v>
      </c>
      <c r="B219" s="36"/>
      <c r="C219" s="17" t="s">
        <v>791</v>
      </c>
      <c r="D219" s="9">
        <v>34985</v>
      </c>
      <c r="E219" s="9"/>
      <c r="F219" s="7"/>
      <c r="G219" s="1"/>
      <c r="H219" s="51"/>
      <c r="I219" s="77"/>
      <c r="J219" s="28">
        <f t="shared" si="7"/>
        <v>0</v>
      </c>
      <c r="K219" s="35"/>
      <c r="L219" s="35"/>
    </row>
    <row r="220" spans="1:12" x14ac:dyDescent="0.25">
      <c r="A220" s="29">
        <f t="shared" si="6"/>
        <v>1</v>
      </c>
      <c r="B220" s="36"/>
      <c r="C220" s="17" t="s">
        <v>980</v>
      </c>
      <c r="D220" s="9">
        <v>31066</v>
      </c>
      <c r="E220" s="9"/>
      <c r="F220" s="7"/>
      <c r="G220" s="1"/>
      <c r="H220" s="51"/>
      <c r="I220" s="77"/>
      <c r="J220" s="28">
        <f t="shared" si="7"/>
        <v>0</v>
      </c>
      <c r="K220" s="35"/>
      <c r="L220" s="35"/>
    </row>
    <row r="221" spans="1:12" x14ac:dyDescent="0.25">
      <c r="A221" s="29">
        <f t="shared" si="6"/>
        <v>1</v>
      </c>
      <c r="B221" s="36"/>
      <c r="C221" s="17" t="s">
        <v>981</v>
      </c>
      <c r="D221" s="9">
        <v>31065</v>
      </c>
      <c r="E221" s="9"/>
      <c r="F221" s="7"/>
      <c r="G221" s="1"/>
      <c r="H221" s="51"/>
      <c r="I221" s="77"/>
      <c r="J221" s="28">
        <f t="shared" si="7"/>
        <v>0</v>
      </c>
      <c r="K221" s="35"/>
      <c r="L221" s="35"/>
    </row>
    <row r="222" spans="1:12" x14ac:dyDescent="0.25">
      <c r="A222" s="29">
        <f t="shared" si="6"/>
        <v>1</v>
      </c>
      <c r="B222" s="36"/>
      <c r="C222" s="46" t="s">
        <v>539</v>
      </c>
      <c r="D222" s="9">
        <v>7308</v>
      </c>
      <c r="E222" s="9"/>
      <c r="F222" s="7"/>
      <c r="G222" s="3"/>
      <c r="H222" s="52"/>
      <c r="I222" s="77"/>
      <c r="J222" s="28">
        <f t="shared" si="7"/>
        <v>0</v>
      </c>
      <c r="K222" s="35"/>
      <c r="L222" s="35"/>
    </row>
    <row r="223" spans="1:12" x14ac:dyDescent="0.25">
      <c r="A223" s="29">
        <f t="shared" si="6"/>
        <v>1</v>
      </c>
      <c r="B223" s="36"/>
      <c r="C223" s="46" t="s">
        <v>542</v>
      </c>
      <c r="D223" s="9">
        <v>7320</v>
      </c>
      <c r="E223" s="9"/>
      <c r="F223" s="7"/>
      <c r="G223" s="3"/>
      <c r="H223" s="52"/>
      <c r="I223" s="77"/>
      <c r="J223" s="28">
        <f t="shared" si="7"/>
        <v>0</v>
      </c>
      <c r="K223" s="35"/>
      <c r="L223" s="35"/>
    </row>
    <row r="224" spans="1:12" x14ac:dyDescent="0.25">
      <c r="A224" s="29">
        <f t="shared" si="6"/>
        <v>1</v>
      </c>
      <c r="B224" s="36"/>
      <c r="C224" s="46" t="s">
        <v>214</v>
      </c>
      <c r="D224" s="9">
        <v>6325</v>
      </c>
      <c r="E224" s="9"/>
      <c r="F224" s="7"/>
      <c r="G224" s="1"/>
      <c r="H224" s="52"/>
      <c r="I224" s="77"/>
      <c r="J224" s="28">
        <f t="shared" si="7"/>
        <v>0</v>
      </c>
      <c r="K224" s="35"/>
      <c r="L224" s="35"/>
    </row>
    <row r="225" spans="1:12" x14ac:dyDescent="0.25">
      <c r="A225" s="29">
        <f t="shared" si="6"/>
        <v>1</v>
      </c>
      <c r="B225" s="36"/>
      <c r="C225" s="46" t="s">
        <v>753</v>
      </c>
      <c r="D225" s="9">
        <v>32845</v>
      </c>
      <c r="E225" s="9"/>
      <c r="F225" s="7"/>
      <c r="G225" s="1"/>
      <c r="H225" s="52"/>
      <c r="I225" s="77"/>
      <c r="J225" s="28">
        <f t="shared" si="7"/>
        <v>0</v>
      </c>
      <c r="K225" s="35"/>
      <c r="L225" s="35"/>
    </row>
    <row r="226" spans="1:12" x14ac:dyDescent="0.25">
      <c r="A226" s="29">
        <f t="shared" si="6"/>
        <v>1</v>
      </c>
      <c r="B226" s="36"/>
      <c r="C226" s="46" t="s">
        <v>414</v>
      </c>
      <c r="D226" s="9">
        <v>22690</v>
      </c>
      <c r="E226" s="9"/>
      <c r="F226" s="7"/>
      <c r="G226" s="1"/>
      <c r="H226" s="52"/>
      <c r="I226" s="77"/>
      <c r="J226" s="28">
        <f t="shared" si="7"/>
        <v>0</v>
      </c>
      <c r="K226" s="35"/>
      <c r="L226" s="35"/>
    </row>
    <row r="227" spans="1:12" x14ac:dyDescent="0.25">
      <c r="A227" s="29">
        <f t="shared" si="6"/>
        <v>1</v>
      </c>
      <c r="B227" s="36"/>
      <c r="C227" s="46" t="s">
        <v>265</v>
      </c>
      <c r="D227" s="9">
        <v>22684</v>
      </c>
      <c r="E227" s="9"/>
      <c r="F227" s="7"/>
      <c r="G227" s="1"/>
      <c r="H227" s="1"/>
      <c r="I227" s="77"/>
      <c r="J227" s="28">
        <f t="shared" si="7"/>
        <v>0</v>
      </c>
      <c r="K227" s="35"/>
      <c r="L227" s="35"/>
    </row>
    <row r="228" spans="1:12" x14ac:dyDescent="0.25">
      <c r="A228" s="29">
        <f t="shared" si="6"/>
        <v>1</v>
      </c>
      <c r="B228" s="36"/>
      <c r="C228" s="46" t="s">
        <v>874</v>
      </c>
      <c r="D228" s="9" t="s">
        <v>873</v>
      </c>
      <c r="E228" s="9"/>
      <c r="F228" s="7"/>
      <c r="G228" s="1"/>
      <c r="H228" s="52"/>
      <c r="I228" s="77"/>
      <c r="J228" s="28">
        <f t="shared" si="7"/>
        <v>0</v>
      </c>
      <c r="K228" s="35"/>
      <c r="L228" s="35"/>
    </row>
    <row r="229" spans="1:12" x14ac:dyDescent="0.25">
      <c r="A229" s="29">
        <f t="shared" si="6"/>
        <v>1</v>
      </c>
      <c r="B229" s="36"/>
      <c r="C229" s="17" t="s">
        <v>341</v>
      </c>
      <c r="D229" s="9">
        <v>22685</v>
      </c>
      <c r="E229" s="9"/>
      <c r="F229" s="7"/>
      <c r="G229" s="1"/>
      <c r="H229" s="1"/>
      <c r="I229" s="77"/>
      <c r="J229" s="28">
        <f t="shared" si="7"/>
        <v>0</v>
      </c>
      <c r="K229" s="35"/>
      <c r="L229" s="35"/>
    </row>
    <row r="230" spans="1:12" x14ac:dyDescent="0.25">
      <c r="A230" s="29">
        <f t="shared" si="6"/>
        <v>1</v>
      </c>
      <c r="B230" s="36"/>
      <c r="C230" s="17" t="s">
        <v>713</v>
      </c>
      <c r="D230" s="9">
        <v>22685</v>
      </c>
      <c r="E230" s="9"/>
      <c r="F230" s="7"/>
      <c r="G230" s="1"/>
      <c r="H230" s="1"/>
      <c r="I230" s="77"/>
      <c r="J230" s="28">
        <f t="shared" si="7"/>
        <v>0</v>
      </c>
      <c r="K230" s="35"/>
      <c r="L230" s="35"/>
    </row>
    <row r="231" spans="1:12" x14ac:dyDescent="0.25">
      <c r="A231" s="29">
        <f t="shared" si="6"/>
        <v>1</v>
      </c>
      <c r="B231" s="36"/>
      <c r="C231" s="17" t="s">
        <v>889</v>
      </c>
      <c r="D231" s="9" t="s">
        <v>890</v>
      </c>
      <c r="E231" s="9"/>
      <c r="F231" s="7"/>
      <c r="G231" s="1"/>
      <c r="H231" s="1"/>
      <c r="I231" s="77"/>
      <c r="J231" s="28">
        <f t="shared" si="7"/>
        <v>0</v>
      </c>
      <c r="K231" s="35"/>
      <c r="L231" s="35"/>
    </row>
    <row r="232" spans="1:12" x14ac:dyDescent="0.25">
      <c r="A232" s="29">
        <f t="shared" si="6"/>
        <v>1</v>
      </c>
      <c r="B232" s="36"/>
      <c r="C232" s="46" t="s">
        <v>220</v>
      </c>
      <c r="D232" s="9">
        <v>6212</v>
      </c>
      <c r="E232" s="9"/>
      <c r="F232" s="7"/>
      <c r="G232" s="1"/>
      <c r="H232" s="52"/>
      <c r="I232" s="77"/>
      <c r="J232" s="28">
        <f t="shared" si="7"/>
        <v>0</v>
      </c>
      <c r="K232" s="35"/>
      <c r="L232" s="35"/>
    </row>
    <row r="233" spans="1:12" x14ac:dyDescent="0.25">
      <c r="A233" s="29">
        <f t="shared" si="6"/>
        <v>1</v>
      </c>
      <c r="B233" s="36"/>
      <c r="C233" s="17" t="s">
        <v>246</v>
      </c>
      <c r="D233" s="9">
        <v>23520</v>
      </c>
      <c r="E233" s="9"/>
      <c r="F233" s="7"/>
      <c r="G233" s="1"/>
      <c r="H233" s="51"/>
      <c r="I233" s="77"/>
      <c r="J233" s="28">
        <f t="shared" si="7"/>
        <v>0</v>
      </c>
      <c r="K233" s="35"/>
      <c r="L233" s="35"/>
    </row>
    <row r="234" spans="1:12" x14ac:dyDescent="0.25">
      <c r="A234" s="29">
        <f t="shared" si="6"/>
        <v>1</v>
      </c>
      <c r="B234" s="36"/>
      <c r="C234" s="46" t="s">
        <v>716</v>
      </c>
      <c r="D234" s="9">
        <v>21206</v>
      </c>
      <c r="E234" s="9"/>
      <c r="F234" s="7"/>
      <c r="G234" s="1"/>
      <c r="H234" s="52"/>
      <c r="I234" s="77"/>
      <c r="J234" s="28">
        <f t="shared" si="7"/>
        <v>0</v>
      </c>
      <c r="K234" s="35"/>
      <c r="L234" s="35"/>
    </row>
    <row r="235" spans="1:12" x14ac:dyDescent="0.25">
      <c r="A235" s="29">
        <f t="shared" si="6"/>
        <v>1</v>
      </c>
      <c r="B235" s="36"/>
      <c r="C235" s="17" t="s">
        <v>130</v>
      </c>
      <c r="D235" s="9">
        <v>22424</v>
      </c>
      <c r="E235" s="9"/>
      <c r="F235" s="7"/>
      <c r="G235" s="1"/>
      <c r="H235" s="51"/>
      <c r="I235" s="77"/>
      <c r="J235" s="28">
        <f t="shared" si="7"/>
        <v>0</v>
      </c>
      <c r="K235" s="35"/>
      <c r="L235" s="35"/>
    </row>
    <row r="236" spans="1:12" x14ac:dyDescent="0.25">
      <c r="A236" s="29">
        <f t="shared" si="6"/>
        <v>1</v>
      </c>
      <c r="B236" s="36"/>
      <c r="C236" s="17" t="s">
        <v>982</v>
      </c>
      <c r="D236" s="9">
        <v>22420</v>
      </c>
      <c r="E236" s="9"/>
      <c r="F236" s="7"/>
      <c r="G236" s="1"/>
      <c r="H236" s="51"/>
      <c r="I236" s="77"/>
      <c r="J236" s="28">
        <f>F236*H236</f>
        <v>0</v>
      </c>
      <c r="K236" s="35"/>
      <c r="L236" s="35"/>
    </row>
    <row r="237" spans="1:12" x14ac:dyDescent="0.25">
      <c r="A237" s="29">
        <f t="shared" si="6"/>
        <v>1</v>
      </c>
      <c r="B237" s="36"/>
      <c r="C237" s="17" t="s">
        <v>129</v>
      </c>
      <c r="D237" s="9">
        <v>27538</v>
      </c>
      <c r="E237" s="9"/>
      <c r="F237" s="7"/>
      <c r="G237" s="1"/>
      <c r="H237" s="51"/>
      <c r="I237" s="77"/>
      <c r="J237" s="28">
        <f t="shared" si="7"/>
        <v>0</v>
      </c>
      <c r="K237" s="35"/>
      <c r="L237" s="35"/>
    </row>
    <row r="238" spans="1:12" x14ac:dyDescent="0.25">
      <c r="A238" s="29">
        <f t="shared" si="6"/>
        <v>1</v>
      </c>
      <c r="B238" s="36"/>
      <c r="C238" s="17" t="s">
        <v>131</v>
      </c>
      <c r="D238" s="9">
        <v>22426</v>
      </c>
      <c r="E238" s="9"/>
      <c r="F238" s="7"/>
      <c r="G238" s="1"/>
      <c r="H238" s="51"/>
      <c r="I238" s="77"/>
      <c r="J238" s="28">
        <f t="shared" si="7"/>
        <v>0</v>
      </c>
      <c r="K238" s="35"/>
      <c r="L238" s="35"/>
    </row>
    <row r="239" spans="1:12" x14ac:dyDescent="0.25">
      <c r="A239" s="29">
        <f t="shared" si="6"/>
        <v>1</v>
      </c>
      <c r="B239" s="36"/>
      <c r="C239" s="17" t="s">
        <v>47</v>
      </c>
      <c r="D239" s="9">
        <v>24901</v>
      </c>
      <c r="E239" s="9"/>
      <c r="F239" s="7"/>
      <c r="G239" s="1"/>
      <c r="H239" s="51"/>
      <c r="I239" s="77"/>
      <c r="J239" s="28">
        <f t="shared" si="7"/>
        <v>0</v>
      </c>
      <c r="K239" s="35"/>
      <c r="L239" s="35"/>
    </row>
    <row r="240" spans="1:12" x14ac:dyDescent="0.25">
      <c r="A240" s="29">
        <f t="shared" si="6"/>
        <v>1</v>
      </c>
      <c r="B240" s="36"/>
      <c r="C240" s="17" t="s">
        <v>816</v>
      </c>
      <c r="D240" s="9"/>
      <c r="E240" s="9"/>
      <c r="F240" s="7"/>
      <c r="G240" s="1"/>
      <c r="H240" s="51"/>
      <c r="I240" s="77"/>
      <c r="J240" s="28">
        <f t="shared" si="7"/>
        <v>0</v>
      </c>
      <c r="K240" s="35"/>
      <c r="L240" s="35"/>
    </row>
    <row r="241" spans="1:12" x14ac:dyDescent="0.25">
      <c r="A241" s="29">
        <f t="shared" si="6"/>
        <v>1</v>
      </c>
      <c r="B241" s="36"/>
      <c r="C241" s="46" t="s">
        <v>573</v>
      </c>
      <c r="D241" s="9">
        <v>20311</v>
      </c>
      <c r="E241" s="9"/>
      <c r="F241" s="7"/>
      <c r="G241" s="1"/>
      <c r="H241" s="52"/>
      <c r="I241" s="77"/>
      <c r="J241" s="28">
        <f t="shared" si="7"/>
        <v>0</v>
      </c>
      <c r="K241" s="35"/>
      <c r="L241" s="35"/>
    </row>
    <row r="242" spans="1:12" x14ac:dyDescent="0.25">
      <c r="A242" s="29">
        <f t="shared" si="6"/>
        <v>1</v>
      </c>
      <c r="B242" s="36"/>
      <c r="C242" s="46" t="s">
        <v>788</v>
      </c>
      <c r="D242" s="9">
        <v>32838</v>
      </c>
      <c r="E242" s="9"/>
      <c r="F242" s="7"/>
      <c r="G242" s="1"/>
      <c r="H242" s="52"/>
      <c r="I242" s="77"/>
      <c r="J242" s="28">
        <f t="shared" si="7"/>
        <v>0</v>
      </c>
      <c r="K242" s="35"/>
      <c r="L242" s="35"/>
    </row>
    <row r="243" spans="1:12" x14ac:dyDescent="0.25">
      <c r="A243" s="29">
        <f t="shared" si="6"/>
        <v>1</v>
      </c>
      <c r="B243" s="36"/>
      <c r="C243" s="46" t="s">
        <v>731</v>
      </c>
      <c r="D243" s="9">
        <v>32807</v>
      </c>
      <c r="E243" s="9"/>
      <c r="F243" s="7"/>
      <c r="G243" s="1"/>
      <c r="H243" s="52"/>
      <c r="I243" s="77"/>
      <c r="J243" s="28">
        <f t="shared" si="7"/>
        <v>0</v>
      </c>
      <c r="K243" s="35"/>
      <c r="L243" s="35"/>
    </row>
    <row r="244" spans="1:12" x14ac:dyDescent="0.25">
      <c r="A244" s="29">
        <f t="shared" si="6"/>
        <v>1</v>
      </c>
      <c r="B244" s="36"/>
      <c r="C244" s="17" t="s">
        <v>1058</v>
      </c>
      <c r="D244" s="9">
        <v>24880</v>
      </c>
      <c r="E244" s="9"/>
      <c r="F244" s="7"/>
      <c r="G244" s="1"/>
      <c r="H244" s="51"/>
      <c r="I244" s="77"/>
      <c r="J244" s="28">
        <f t="shared" si="7"/>
        <v>0</v>
      </c>
      <c r="K244" s="35"/>
      <c r="L244" s="35"/>
    </row>
    <row r="245" spans="1:12" x14ac:dyDescent="0.25">
      <c r="A245" s="29">
        <f t="shared" si="6"/>
        <v>1</v>
      </c>
      <c r="B245" s="36"/>
      <c r="C245" s="17" t="s">
        <v>870</v>
      </c>
      <c r="D245" s="9">
        <v>32807</v>
      </c>
      <c r="E245" s="9"/>
      <c r="F245" s="7"/>
      <c r="G245" s="1"/>
      <c r="H245" s="51"/>
      <c r="I245" s="77"/>
      <c r="J245" s="28">
        <f t="shared" si="7"/>
        <v>0</v>
      </c>
      <c r="K245" s="35"/>
      <c r="L245" s="35"/>
    </row>
    <row r="246" spans="1:12" x14ac:dyDescent="0.25">
      <c r="A246" s="29">
        <f t="shared" si="6"/>
        <v>1</v>
      </c>
      <c r="B246" s="36"/>
      <c r="C246" s="17" t="s">
        <v>871</v>
      </c>
      <c r="D246" s="9">
        <v>24886</v>
      </c>
      <c r="E246" s="9"/>
      <c r="F246" s="7"/>
      <c r="G246" s="1"/>
      <c r="H246" s="51"/>
      <c r="I246" s="77"/>
      <c r="J246" s="28">
        <f t="shared" si="7"/>
        <v>0</v>
      </c>
      <c r="K246" s="35"/>
      <c r="L246" s="35"/>
    </row>
    <row r="247" spans="1:12" x14ac:dyDescent="0.25">
      <c r="A247" s="29">
        <f t="shared" si="6"/>
        <v>1</v>
      </c>
      <c r="B247" s="36"/>
      <c r="C247" s="46" t="s">
        <v>861</v>
      </c>
      <c r="D247" s="9">
        <v>24886</v>
      </c>
      <c r="E247" s="9"/>
      <c r="F247" s="7"/>
      <c r="G247" s="1"/>
      <c r="H247" s="52"/>
      <c r="I247" s="77"/>
      <c r="J247" s="28">
        <f t="shared" si="7"/>
        <v>0</v>
      </c>
      <c r="K247" s="35"/>
      <c r="L247" s="35"/>
    </row>
    <row r="248" spans="1:12" x14ac:dyDescent="0.25">
      <c r="A248" s="29">
        <f t="shared" si="6"/>
        <v>1</v>
      </c>
      <c r="B248" s="36"/>
      <c r="C248" s="46" t="s">
        <v>629</v>
      </c>
      <c r="D248" s="9">
        <v>32823</v>
      </c>
      <c r="E248" s="9"/>
      <c r="F248" s="7"/>
      <c r="G248" s="1"/>
      <c r="H248" s="52"/>
      <c r="I248" s="77"/>
      <c r="J248" s="28">
        <f t="shared" si="7"/>
        <v>0</v>
      </c>
      <c r="K248" s="35"/>
      <c r="L248" s="35"/>
    </row>
    <row r="249" spans="1:12" x14ac:dyDescent="0.25">
      <c r="A249" s="29">
        <f t="shared" si="6"/>
        <v>1</v>
      </c>
      <c r="B249" s="36"/>
      <c r="C249" s="46" t="s">
        <v>858</v>
      </c>
      <c r="D249" s="9">
        <v>24883</v>
      </c>
      <c r="E249" s="9"/>
      <c r="F249" s="7"/>
      <c r="G249" s="1"/>
      <c r="H249" s="52"/>
      <c r="I249" s="77"/>
      <c r="J249" s="28">
        <f t="shared" si="7"/>
        <v>0</v>
      </c>
      <c r="K249" s="35"/>
      <c r="L249" s="35"/>
    </row>
    <row r="250" spans="1:12" x14ac:dyDescent="0.25">
      <c r="A250" s="29">
        <f t="shared" si="6"/>
        <v>1</v>
      </c>
      <c r="B250" s="36"/>
      <c r="C250" s="17" t="s">
        <v>872</v>
      </c>
      <c r="D250" s="9">
        <v>32838</v>
      </c>
      <c r="E250" s="9"/>
      <c r="F250" s="7"/>
      <c r="G250" s="1"/>
      <c r="H250" s="51"/>
      <c r="I250" s="77"/>
      <c r="J250" s="28">
        <f t="shared" si="7"/>
        <v>0</v>
      </c>
      <c r="K250" s="35"/>
      <c r="L250" s="35"/>
    </row>
    <row r="251" spans="1:12" x14ac:dyDescent="0.25">
      <c r="A251" s="29">
        <f t="shared" si="6"/>
        <v>1</v>
      </c>
      <c r="B251" s="36"/>
      <c r="C251" s="46" t="s">
        <v>561</v>
      </c>
      <c r="D251" s="9">
        <v>24907</v>
      </c>
      <c r="E251" s="9"/>
      <c r="F251" s="7"/>
      <c r="G251" s="1"/>
      <c r="H251" s="1"/>
      <c r="I251" s="77"/>
      <c r="J251" s="28">
        <f t="shared" si="7"/>
        <v>0</v>
      </c>
      <c r="K251" s="35"/>
      <c r="L251" s="35"/>
    </row>
    <row r="252" spans="1:12" x14ac:dyDescent="0.25">
      <c r="A252" s="29">
        <f t="shared" si="6"/>
        <v>1</v>
      </c>
      <c r="B252" s="36"/>
      <c r="C252" s="17" t="s">
        <v>1106</v>
      </c>
      <c r="D252" s="9"/>
      <c r="E252" s="9"/>
      <c r="F252" s="7"/>
      <c r="G252" s="1"/>
      <c r="H252" s="1"/>
      <c r="I252" s="77"/>
      <c r="J252" s="28">
        <f t="shared" si="7"/>
        <v>0</v>
      </c>
      <c r="K252" s="35"/>
      <c r="L252" s="35"/>
    </row>
    <row r="253" spans="1:12" x14ac:dyDescent="0.25">
      <c r="A253" s="29">
        <f t="shared" si="6"/>
        <v>1</v>
      </c>
      <c r="B253" s="36"/>
      <c r="C253" s="46" t="s">
        <v>661</v>
      </c>
      <c r="D253" s="9">
        <v>34341</v>
      </c>
      <c r="E253" s="9"/>
      <c r="F253" s="7"/>
      <c r="G253" s="1"/>
      <c r="H253" s="52"/>
      <c r="I253" s="77"/>
      <c r="J253" s="28">
        <f t="shared" si="7"/>
        <v>0</v>
      </c>
      <c r="K253" s="35"/>
      <c r="L253" s="35"/>
    </row>
    <row r="254" spans="1:12" x14ac:dyDescent="0.25">
      <c r="A254" s="29">
        <f t="shared" si="6"/>
        <v>1</v>
      </c>
      <c r="B254" s="36"/>
      <c r="C254" s="17" t="s">
        <v>683</v>
      </c>
      <c r="D254" s="9">
        <v>34265</v>
      </c>
      <c r="E254" s="9"/>
      <c r="F254" s="7"/>
      <c r="G254" s="3"/>
      <c r="H254" s="1"/>
      <c r="I254" s="77"/>
      <c r="J254" s="28">
        <f t="shared" si="7"/>
        <v>0</v>
      </c>
      <c r="K254" s="35"/>
      <c r="L254" s="35"/>
    </row>
    <row r="255" spans="1:12" x14ac:dyDescent="0.25">
      <c r="A255" s="29">
        <f t="shared" si="6"/>
        <v>1</v>
      </c>
      <c r="B255" s="36"/>
      <c r="C255" s="46" t="s">
        <v>335</v>
      </c>
      <c r="D255" s="9">
        <v>24899</v>
      </c>
      <c r="E255" s="9"/>
      <c r="F255" s="7"/>
      <c r="G255" s="1"/>
      <c r="H255" s="3"/>
      <c r="I255" s="77"/>
      <c r="J255" s="28">
        <f t="shared" si="7"/>
        <v>0</v>
      </c>
      <c r="K255" s="35"/>
      <c r="L255" s="35"/>
    </row>
    <row r="256" spans="1:12" x14ac:dyDescent="0.25">
      <c r="A256" s="29">
        <f t="shared" si="6"/>
        <v>1</v>
      </c>
      <c r="B256" s="36"/>
      <c r="C256" s="17" t="s">
        <v>476</v>
      </c>
      <c r="D256" s="9">
        <v>24887</v>
      </c>
      <c r="E256" s="9"/>
      <c r="F256" s="7"/>
      <c r="G256" s="1"/>
      <c r="H256" s="1"/>
      <c r="I256" s="77"/>
      <c r="J256" s="28">
        <f t="shared" si="7"/>
        <v>0</v>
      </c>
      <c r="K256" s="35"/>
      <c r="L256" s="35"/>
    </row>
    <row r="257" spans="1:12" x14ac:dyDescent="0.25">
      <c r="A257" s="29">
        <f t="shared" si="6"/>
        <v>1</v>
      </c>
      <c r="B257" s="36"/>
      <c r="C257" s="17" t="s">
        <v>53</v>
      </c>
      <c r="D257" s="9">
        <v>25158</v>
      </c>
      <c r="E257" s="9"/>
      <c r="F257" s="7"/>
      <c r="G257" s="1"/>
      <c r="H257" s="51"/>
      <c r="I257" s="77"/>
      <c r="J257" s="28">
        <f t="shared" si="7"/>
        <v>0</v>
      </c>
      <c r="K257" s="35"/>
      <c r="L257" s="35"/>
    </row>
    <row r="258" spans="1:12" x14ac:dyDescent="0.25">
      <c r="A258" s="29">
        <f t="shared" si="6"/>
        <v>1</v>
      </c>
      <c r="B258" s="36"/>
      <c r="C258" s="17" t="s">
        <v>51</v>
      </c>
      <c r="D258" s="9">
        <v>23054</v>
      </c>
      <c r="E258" s="9"/>
      <c r="F258" s="7"/>
      <c r="G258" s="1"/>
      <c r="H258" s="51"/>
      <c r="I258" s="77"/>
      <c r="J258" s="28">
        <f t="shared" si="7"/>
        <v>0</v>
      </c>
      <c r="K258" s="35"/>
      <c r="L258" s="35"/>
    </row>
    <row r="259" spans="1:12" x14ac:dyDescent="0.25">
      <c r="A259" s="29">
        <f t="shared" si="6"/>
        <v>1</v>
      </c>
      <c r="B259" s="36"/>
      <c r="C259" s="17" t="s">
        <v>46</v>
      </c>
      <c r="D259" s="9">
        <v>23925</v>
      </c>
      <c r="E259" s="9"/>
      <c r="F259" s="7"/>
      <c r="G259" s="1"/>
      <c r="H259" s="51"/>
      <c r="I259" s="77"/>
      <c r="J259" s="28">
        <f t="shared" si="7"/>
        <v>0</v>
      </c>
      <c r="K259" s="35"/>
      <c r="L259" s="35"/>
    </row>
    <row r="260" spans="1:12" x14ac:dyDescent="0.25">
      <c r="A260" s="29">
        <f t="shared" si="6"/>
        <v>1</v>
      </c>
      <c r="B260" s="36"/>
      <c r="C260" s="47" t="s">
        <v>983</v>
      </c>
      <c r="D260" s="9">
        <v>33461</v>
      </c>
      <c r="E260" s="9"/>
      <c r="F260" s="7"/>
      <c r="G260" s="1"/>
      <c r="H260" s="51"/>
      <c r="I260" s="77"/>
      <c r="J260" s="28">
        <f t="shared" si="7"/>
        <v>0</v>
      </c>
      <c r="K260" s="35"/>
      <c r="L260" s="35"/>
    </row>
    <row r="261" spans="1:12" x14ac:dyDescent="0.25">
      <c r="A261" s="29">
        <f t="shared" si="6"/>
        <v>1</v>
      </c>
      <c r="B261" s="36"/>
      <c r="C261" s="17" t="s">
        <v>1099</v>
      </c>
      <c r="D261" s="9"/>
      <c r="E261" s="9"/>
      <c r="F261" s="7"/>
      <c r="G261" s="1"/>
      <c r="H261" s="51"/>
      <c r="I261" s="77"/>
      <c r="J261" s="28">
        <f t="shared" si="7"/>
        <v>0</v>
      </c>
      <c r="K261" s="35"/>
      <c r="L261" s="35"/>
    </row>
    <row r="262" spans="1:12" x14ac:dyDescent="0.25">
      <c r="A262" s="29">
        <f t="shared" si="6"/>
        <v>1</v>
      </c>
      <c r="B262" s="36"/>
      <c r="C262" s="17" t="s">
        <v>1059</v>
      </c>
      <c r="D262" s="9">
        <v>24914</v>
      </c>
      <c r="E262" s="9"/>
      <c r="F262" s="7"/>
      <c r="G262" s="1"/>
      <c r="H262" s="51"/>
      <c r="I262" s="77"/>
      <c r="J262" s="28">
        <f t="shared" si="7"/>
        <v>0</v>
      </c>
      <c r="K262" s="35"/>
      <c r="L262" s="35"/>
    </row>
    <row r="263" spans="1:12" x14ac:dyDescent="0.25">
      <c r="A263" s="29">
        <f t="shared" si="6"/>
        <v>1</v>
      </c>
      <c r="B263" s="36"/>
      <c r="C263" s="17" t="s">
        <v>52</v>
      </c>
      <c r="D263" s="9">
        <v>25831</v>
      </c>
      <c r="E263" s="9"/>
      <c r="F263" s="7"/>
      <c r="G263" s="1"/>
      <c r="H263" s="51"/>
      <c r="I263" s="77"/>
      <c r="J263" s="28">
        <f t="shared" si="7"/>
        <v>0</v>
      </c>
      <c r="K263" s="35"/>
      <c r="L263" s="35"/>
    </row>
    <row r="264" spans="1:12" x14ac:dyDescent="0.25">
      <c r="A264" s="29">
        <f t="shared" si="6"/>
        <v>1</v>
      </c>
      <c r="B264" s="36"/>
      <c r="C264" s="17" t="s">
        <v>619</v>
      </c>
      <c r="D264" s="9">
        <v>24914</v>
      </c>
      <c r="E264" s="9"/>
      <c r="F264" s="7"/>
      <c r="G264" s="1"/>
      <c r="H264" s="51"/>
      <c r="I264" s="77"/>
      <c r="J264" s="28">
        <f t="shared" si="7"/>
        <v>0</v>
      </c>
      <c r="K264" s="35"/>
      <c r="L264" s="35"/>
    </row>
    <row r="265" spans="1:12" x14ac:dyDescent="0.25">
      <c r="A265" s="29">
        <f t="shared" si="6"/>
        <v>1</v>
      </c>
      <c r="B265" s="36"/>
      <c r="C265" s="46" t="s">
        <v>599</v>
      </c>
      <c r="D265" s="9"/>
      <c r="E265" s="9"/>
      <c r="F265" s="7"/>
      <c r="G265" s="1"/>
      <c r="H265" s="52"/>
      <c r="I265" s="77"/>
      <c r="J265" s="28">
        <f t="shared" si="7"/>
        <v>0</v>
      </c>
      <c r="K265" s="35"/>
      <c r="L265" s="35"/>
    </row>
    <row r="266" spans="1:12" x14ac:dyDescent="0.25">
      <c r="A266" s="29">
        <f t="shared" ref="A266:A329" si="8">IF(C266="",0,1)</f>
        <v>1</v>
      </c>
      <c r="B266" s="36"/>
      <c r="C266" s="17" t="s">
        <v>54</v>
      </c>
      <c r="D266" s="9"/>
      <c r="E266" s="9"/>
      <c r="F266" s="7"/>
      <c r="G266" s="1"/>
      <c r="H266" s="51"/>
      <c r="I266" s="77"/>
      <c r="J266" s="28">
        <f t="shared" si="7"/>
        <v>0</v>
      </c>
      <c r="K266" s="35"/>
      <c r="L266" s="35"/>
    </row>
    <row r="267" spans="1:12" x14ac:dyDescent="0.25">
      <c r="A267" s="29">
        <f t="shared" si="8"/>
        <v>1</v>
      </c>
      <c r="B267" s="36"/>
      <c r="C267" s="46" t="s">
        <v>345</v>
      </c>
      <c r="D267" s="9">
        <v>25807</v>
      </c>
      <c r="E267" s="9"/>
      <c r="F267" s="7"/>
      <c r="G267" s="1"/>
      <c r="H267" s="3"/>
      <c r="I267" s="77"/>
      <c r="J267" s="28">
        <f t="shared" ref="J267:J330" si="9">F267*H267</f>
        <v>0</v>
      </c>
      <c r="K267" s="35"/>
      <c r="L267" s="35"/>
    </row>
    <row r="268" spans="1:12" x14ac:dyDescent="0.25">
      <c r="A268" s="29">
        <f t="shared" si="8"/>
        <v>1</v>
      </c>
      <c r="B268" s="36"/>
      <c r="C268" s="46" t="s">
        <v>984</v>
      </c>
      <c r="D268" s="9">
        <v>27826</v>
      </c>
      <c r="E268" s="9"/>
      <c r="F268" s="7"/>
      <c r="G268" s="1"/>
      <c r="H268" s="52"/>
      <c r="I268" s="77"/>
      <c r="J268" s="28">
        <f t="shared" si="9"/>
        <v>0</v>
      </c>
      <c r="K268" s="35"/>
      <c r="L268" s="35"/>
    </row>
    <row r="269" spans="1:12" x14ac:dyDescent="0.25">
      <c r="A269" s="29">
        <f t="shared" si="8"/>
        <v>1</v>
      </c>
      <c r="B269" s="36"/>
      <c r="C269" s="46" t="s">
        <v>424</v>
      </c>
      <c r="D269" s="9">
        <v>32760</v>
      </c>
      <c r="E269" s="9"/>
      <c r="F269" s="7"/>
      <c r="G269" s="1"/>
      <c r="H269" s="52"/>
      <c r="I269" s="77"/>
      <c r="J269" s="28">
        <f t="shared" si="9"/>
        <v>0</v>
      </c>
      <c r="K269" s="35"/>
      <c r="L269" s="35"/>
    </row>
    <row r="270" spans="1:12" x14ac:dyDescent="0.25">
      <c r="A270" s="29">
        <f t="shared" si="8"/>
        <v>1</v>
      </c>
      <c r="B270" s="36"/>
      <c r="C270" s="17" t="s">
        <v>641</v>
      </c>
      <c r="D270" s="9">
        <v>27426</v>
      </c>
      <c r="E270" s="9"/>
      <c r="F270" s="7"/>
      <c r="G270" s="1"/>
      <c r="H270" s="51"/>
      <c r="I270" s="77"/>
      <c r="J270" s="28">
        <f t="shared" si="9"/>
        <v>0</v>
      </c>
      <c r="K270" s="35"/>
      <c r="L270" s="35"/>
    </row>
    <row r="271" spans="1:12" x14ac:dyDescent="0.25">
      <c r="A271" s="29">
        <f t="shared" si="8"/>
        <v>1</v>
      </c>
      <c r="B271" s="36"/>
      <c r="C271" s="17" t="s">
        <v>600</v>
      </c>
      <c r="D271" s="9">
        <v>23918</v>
      </c>
      <c r="E271" s="9"/>
      <c r="F271" s="7"/>
      <c r="G271" s="1"/>
      <c r="H271" s="51"/>
      <c r="I271" s="77"/>
      <c r="J271" s="28">
        <f t="shared" si="9"/>
        <v>0</v>
      </c>
      <c r="K271" s="35"/>
      <c r="L271" s="35"/>
    </row>
    <row r="272" spans="1:12" x14ac:dyDescent="0.25">
      <c r="A272" s="29">
        <f t="shared" si="8"/>
        <v>1</v>
      </c>
      <c r="B272" s="36"/>
      <c r="C272" s="17" t="s">
        <v>200</v>
      </c>
      <c r="D272" s="9">
        <v>26596</v>
      </c>
      <c r="E272" s="9"/>
      <c r="F272" s="7"/>
      <c r="G272" s="1"/>
      <c r="H272" s="51"/>
      <c r="I272" s="77"/>
      <c r="J272" s="28">
        <f t="shared" si="9"/>
        <v>0</v>
      </c>
      <c r="K272" s="35"/>
      <c r="L272" s="35"/>
    </row>
    <row r="273" spans="1:12" x14ac:dyDescent="0.25">
      <c r="A273" s="29">
        <f t="shared" si="8"/>
        <v>1</v>
      </c>
      <c r="B273" s="36"/>
      <c r="C273" s="17" t="s">
        <v>418</v>
      </c>
      <c r="D273" s="9">
        <v>32747</v>
      </c>
      <c r="E273" s="9"/>
      <c r="F273" s="7"/>
      <c r="G273" s="1"/>
      <c r="H273" s="51"/>
      <c r="I273" s="77"/>
      <c r="J273" s="28">
        <f t="shared" si="9"/>
        <v>0</v>
      </c>
      <c r="K273" s="35"/>
      <c r="L273" s="35"/>
    </row>
    <row r="274" spans="1:12" x14ac:dyDescent="0.25">
      <c r="A274" s="29">
        <f t="shared" si="8"/>
        <v>1</v>
      </c>
      <c r="B274" s="36"/>
      <c r="C274" s="46" t="s">
        <v>701</v>
      </c>
      <c r="D274" s="9">
        <v>7446</v>
      </c>
      <c r="E274" s="9"/>
      <c r="F274" s="7"/>
      <c r="G274" s="1"/>
      <c r="H274" s="1"/>
      <c r="I274" s="77"/>
      <c r="J274" s="28">
        <f t="shared" si="9"/>
        <v>0</v>
      </c>
      <c r="K274" s="35"/>
      <c r="L274" s="35"/>
    </row>
    <row r="275" spans="1:12" x14ac:dyDescent="0.25">
      <c r="A275" s="29">
        <f t="shared" si="8"/>
        <v>1</v>
      </c>
      <c r="B275" s="36"/>
      <c r="C275" s="17" t="s">
        <v>231</v>
      </c>
      <c r="D275" s="9">
        <v>24892</v>
      </c>
      <c r="E275" s="9"/>
      <c r="F275" s="7"/>
      <c r="G275" s="1"/>
      <c r="H275" s="51"/>
      <c r="I275" s="77"/>
      <c r="J275" s="28">
        <f t="shared" si="9"/>
        <v>0</v>
      </c>
      <c r="K275" s="35"/>
      <c r="L275" s="35"/>
    </row>
    <row r="276" spans="1:12" x14ac:dyDescent="0.25">
      <c r="A276" s="29">
        <f t="shared" si="8"/>
        <v>1</v>
      </c>
      <c r="B276" s="36"/>
      <c r="C276" s="17" t="s">
        <v>473</v>
      </c>
      <c r="D276" s="9">
        <v>24889</v>
      </c>
      <c r="E276" s="9"/>
      <c r="F276" s="7"/>
      <c r="G276" s="1"/>
      <c r="H276" s="51"/>
      <c r="I276" s="77"/>
      <c r="J276" s="28">
        <f t="shared" si="9"/>
        <v>0</v>
      </c>
      <c r="K276" s="35"/>
      <c r="L276" s="35"/>
    </row>
    <row r="277" spans="1:12" x14ac:dyDescent="0.25">
      <c r="A277" s="29">
        <f t="shared" si="8"/>
        <v>1</v>
      </c>
      <c r="B277" s="36"/>
      <c r="C277" s="17" t="s">
        <v>474</v>
      </c>
      <c r="D277" s="9">
        <v>32766</v>
      </c>
      <c r="E277" s="9"/>
      <c r="F277" s="7"/>
      <c r="G277" s="1"/>
      <c r="H277" s="51"/>
      <c r="I277" s="77"/>
      <c r="J277" s="28">
        <f t="shared" si="9"/>
        <v>0</v>
      </c>
      <c r="K277" s="35"/>
      <c r="L277" s="35"/>
    </row>
    <row r="278" spans="1:12" x14ac:dyDescent="0.25">
      <c r="A278" s="29">
        <f t="shared" si="8"/>
        <v>1</v>
      </c>
      <c r="B278" s="36"/>
      <c r="C278" s="17" t="s">
        <v>863</v>
      </c>
      <c r="D278" s="9">
        <v>27911</v>
      </c>
      <c r="E278" s="9"/>
      <c r="F278" s="7"/>
      <c r="G278" s="1"/>
      <c r="H278" s="51"/>
      <c r="I278" s="77"/>
      <c r="J278" s="28">
        <f t="shared" si="9"/>
        <v>0</v>
      </c>
      <c r="K278" s="35"/>
      <c r="L278" s="35"/>
    </row>
    <row r="279" spans="1:12" x14ac:dyDescent="0.25">
      <c r="A279" s="29">
        <f t="shared" si="8"/>
        <v>1</v>
      </c>
      <c r="B279" s="36"/>
      <c r="C279" s="46" t="s">
        <v>1021</v>
      </c>
      <c r="D279" s="9">
        <v>34265</v>
      </c>
      <c r="E279" s="9"/>
      <c r="F279" s="7"/>
      <c r="G279" s="1"/>
      <c r="H279" s="1"/>
      <c r="I279" s="77"/>
      <c r="J279" s="28">
        <f t="shared" si="9"/>
        <v>0</v>
      </c>
      <c r="K279" s="35"/>
      <c r="L279" s="35"/>
    </row>
    <row r="280" spans="1:12" x14ac:dyDescent="0.25">
      <c r="A280" s="29">
        <f t="shared" si="8"/>
        <v>1</v>
      </c>
      <c r="B280" s="36"/>
      <c r="C280" s="17" t="s">
        <v>511</v>
      </c>
      <c r="D280" s="9">
        <v>28552</v>
      </c>
      <c r="E280" s="9"/>
      <c r="F280" s="7"/>
      <c r="G280" s="1"/>
      <c r="H280" s="51"/>
      <c r="I280" s="77"/>
      <c r="J280" s="28">
        <f t="shared" si="9"/>
        <v>0</v>
      </c>
      <c r="K280" s="35"/>
      <c r="L280" s="35"/>
    </row>
    <row r="281" spans="1:12" x14ac:dyDescent="0.25">
      <c r="A281" s="29">
        <f t="shared" si="8"/>
        <v>1</v>
      </c>
      <c r="B281" s="36"/>
      <c r="C281" s="17" t="s">
        <v>278</v>
      </c>
      <c r="D281" s="9">
        <v>35158</v>
      </c>
      <c r="E281" s="9"/>
      <c r="F281" s="7"/>
      <c r="G281" s="1"/>
      <c r="H281" s="1"/>
      <c r="I281" s="77"/>
      <c r="J281" s="28">
        <f t="shared" si="9"/>
        <v>0</v>
      </c>
      <c r="K281" s="35"/>
      <c r="L281" s="35"/>
    </row>
    <row r="282" spans="1:12" x14ac:dyDescent="0.25">
      <c r="A282" s="29">
        <f t="shared" si="8"/>
        <v>1</v>
      </c>
      <c r="B282" s="36"/>
      <c r="C282" s="17" t="s">
        <v>278</v>
      </c>
      <c r="D282" s="9">
        <v>32436</v>
      </c>
      <c r="E282" s="9"/>
      <c r="F282" s="7"/>
      <c r="G282" s="1"/>
      <c r="H282" s="1"/>
      <c r="I282" s="77"/>
      <c r="J282" s="28">
        <f t="shared" si="9"/>
        <v>0</v>
      </c>
      <c r="K282" s="35"/>
      <c r="L282" s="35"/>
    </row>
    <row r="283" spans="1:12" x14ac:dyDescent="0.25">
      <c r="A283" s="29">
        <f t="shared" si="8"/>
        <v>1</v>
      </c>
      <c r="B283" s="36"/>
      <c r="C283" s="17" t="s">
        <v>830</v>
      </c>
      <c r="D283" s="9">
        <v>7605</v>
      </c>
      <c r="E283" s="9"/>
      <c r="F283" s="7"/>
      <c r="G283" s="1"/>
      <c r="H283" s="1"/>
      <c r="I283" s="77"/>
      <c r="J283" s="28">
        <f t="shared" si="9"/>
        <v>0</v>
      </c>
      <c r="K283" s="35"/>
      <c r="L283" s="35"/>
    </row>
    <row r="284" spans="1:12" x14ac:dyDescent="0.25">
      <c r="A284" s="29">
        <f t="shared" si="8"/>
        <v>1</v>
      </c>
      <c r="B284" s="36"/>
      <c r="C284" s="17" t="s">
        <v>831</v>
      </c>
      <c r="D284" s="9">
        <v>7671</v>
      </c>
      <c r="E284" s="9"/>
      <c r="F284" s="7"/>
      <c r="G284" s="1"/>
      <c r="H284" s="1"/>
      <c r="I284" s="77"/>
      <c r="J284" s="28">
        <f t="shared" si="9"/>
        <v>0</v>
      </c>
      <c r="K284" s="35"/>
      <c r="L284" s="35"/>
    </row>
    <row r="285" spans="1:12" x14ac:dyDescent="0.25">
      <c r="A285" s="29">
        <f t="shared" si="8"/>
        <v>1</v>
      </c>
      <c r="B285" s="36"/>
      <c r="C285" s="17" t="s">
        <v>597</v>
      </c>
      <c r="D285" s="9">
        <v>31780</v>
      </c>
      <c r="E285" s="9"/>
      <c r="F285" s="7"/>
      <c r="G285" s="1"/>
      <c r="H285" s="1"/>
      <c r="I285" s="77"/>
      <c r="J285" s="28">
        <f t="shared" si="9"/>
        <v>0</v>
      </c>
      <c r="K285" s="35"/>
      <c r="L285" s="35"/>
    </row>
    <row r="286" spans="1:12" x14ac:dyDescent="0.25">
      <c r="A286" s="29">
        <f t="shared" si="8"/>
        <v>1</v>
      </c>
      <c r="B286" s="36"/>
      <c r="C286" s="17" t="s">
        <v>529</v>
      </c>
      <c r="D286" s="9">
        <v>22748</v>
      </c>
      <c r="E286" s="9"/>
      <c r="F286" s="7"/>
      <c r="G286" s="1"/>
      <c r="H286" s="51"/>
      <c r="I286" s="77"/>
      <c r="J286" s="28">
        <f t="shared" si="9"/>
        <v>0</v>
      </c>
      <c r="K286" s="35"/>
      <c r="L286" s="35"/>
    </row>
    <row r="287" spans="1:12" x14ac:dyDescent="0.25">
      <c r="A287" s="29">
        <f t="shared" si="8"/>
        <v>1</v>
      </c>
      <c r="B287" s="36"/>
      <c r="C287" s="46" t="s">
        <v>379</v>
      </c>
      <c r="D287" s="9">
        <v>22749</v>
      </c>
      <c r="E287" s="9"/>
      <c r="F287" s="7"/>
      <c r="G287" s="1"/>
      <c r="H287" s="3"/>
      <c r="I287" s="77"/>
      <c r="J287" s="28">
        <f t="shared" si="9"/>
        <v>0</v>
      </c>
      <c r="K287" s="35"/>
      <c r="L287" s="35"/>
    </row>
    <row r="288" spans="1:12" x14ac:dyDescent="0.25">
      <c r="A288" s="29">
        <f t="shared" si="8"/>
        <v>1</v>
      </c>
      <c r="B288" s="36"/>
      <c r="C288" s="46" t="s">
        <v>606</v>
      </c>
      <c r="D288" s="9">
        <v>28100</v>
      </c>
      <c r="E288" s="9"/>
      <c r="F288" s="7"/>
      <c r="G288" s="1"/>
      <c r="H288" s="1"/>
      <c r="I288" s="77"/>
      <c r="J288" s="28">
        <f t="shared" si="9"/>
        <v>0</v>
      </c>
      <c r="K288" s="35"/>
      <c r="L288" s="35"/>
    </row>
    <row r="289" spans="1:12" x14ac:dyDescent="0.25">
      <c r="A289" s="29">
        <f t="shared" si="8"/>
        <v>1</v>
      </c>
      <c r="B289" s="36"/>
      <c r="C289" s="17" t="s">
        <v>134</v>
      </c>
      <c r="D289" s="9">
        <v>22485</v>
      </c>
      <c r="E289" s="9"/>
      <c r="F289" s="7"/>
      <c r="G289" s="1"/>
      <c r="H289" s="51"/>
      <c r="I289" s="77"/>
      <c r="J289" s="28">
        <f t="shared" si="9"/>
        <v>0</v>
      </c>
      <c r="K289" s="35"/>
      <c r="L289" s="35"/>
    </row>
    <row r="290" spans="1:12" x14ac:dyDescent="0.25">
      <c r="A290" s="29">
        <f t="shared" si="8"/>
        <v>1</v>
      </c>
      <c r="B290" s="36"/>
      <c r="C290" s="17" t="s">
        <v>864</v>
      </c>
      <c r="D290" s="9">
        <v>32178</v>
      </c>
      <c r="E290" s="9"/>
      <c r="F290" s="7"/>
      <c r="G290" s="1"/>
      <c r="H290" s="51"/>
      <c r="I290" s="77"/>
      <c r="J290" s="28">
        <f t="shared" si="9"/>
        <v>0</v>
      </c>
      <c r="K290" s="35"/>
      <c r="L290" s="35"/>
    </row>
    <row r="291" spans="1:12" x14ac:dyDescent="0.25">
      <c r="A291" s="29">
        <f t="shared" si="8"/>
        <v>1</v>
      </c>
      <c r="B291" s="36"/>
      <c r="C291" s="46" t="s">
        <v>582</v>
      </c>
      <c r="D291" s="9"/>
      <c r="E291" s="9"/>
      <c r="F291" s="7"/>
      <c r="G291" s="1"/>
      <c r="H291" s="1"/>
      <c r="I291" s="77"/>
      <c r="J291" s="28">
        <f t="shared" si="9"/>
        <v>0</v>
      </c>
      <c r="K291" s="35"/>
      <c r="L291" s="35"/>
    </row>
    <row r="292" spans="1:12" x14ac:dyDescent="0.25">
      <c r="A292" s="29">
        <f t="shared" si="8"/>
        <v>1</v>
      </c>
      <c r="B292" s="36"/>
      <c r="C292" s="17" t="s">
        <v>352</v>
      </c>
      <c r="D292" s="9">
        <v>31127</v>
      </c>
      <c r="E292" s="9"/>
      <c r="F292" s="7"/>
      <c r="G292" s="1"/>
      <c r="H292" s="51"/>
      <c r="I292" s="77"/>
      <c r="J292" s="28">
        <f t="shared" si="9"/>
        <v>0</v>
      </c>
      <c r="K292" s="35"/>
      <c r="L292" s="35"/>
    </row>
    <row r="293" spans="1:12" x14ac:dyDescent="0.25">
      <c r="A293" s="29">
        <f t="shared" si="8"/>
        <v>1</v>
      </c>
      <c r="B293" s="36"/>
      <c r="C293" s="17" t="s">
        <v>238</v>
      </c>
      <c r="D293" s="9">
        <v>27467</v>
      </c>
      <c r="E293" s="9"/>
      <c r="F293" s="7"/>
      <c r="G293" s="1"/>
      <c r="H293" s="51"/>
      <c r="I293" s="77"/>
      <c r="J293" s="28">
        <f t="shared" si="9"/>
        <v>0</v>
      </c>
      <c r="K293" s="35"/>
      <c r="L293" s="35"/>
    </row>
    <row r="294" spans="1:12" x14ac:dyDescent="0.25">
      <c r="A294" s="29">
        <f t="shared" si="8"/>
        <v>1</v>
      </c>
      <c r="B294" s="36"/>
      <c r="C294" s="17" t="s">
        <v>6</v>
      </c>
      <c r="D294" s="9"/>
      <c r="E294" s="9"/>
      <c r="F294" s="7"/>
      <c r="G294" s="1"/>
      <c r="H294" s="1"/>
      <c r="I294" s="77"/>
      <c r="J294" s="28">
        <f t="shared" si="9"/>
        <v>0</v>
      </c>
      <c r="K294" s="35"/>
      <c r="L294" s="35"/>
    </row>
    <row r="295" spans="1:12" x14ac:dyDescent="0.25">
      <c r="A295" s="29">
        <f t="shared" si="8"/>
        <v>1</v>
      </c>
      <c r="B295" s="36"/>
      <c r="C295" s="17" t="s">
        <v>404</v>
      </c>
      <c r="D295" s="9">
        <v>30463</v>
      </c>
      <c r="E295" s="9"/>
      <c r="F295" s="7"/>
      <c r="G295" s="1"/>
      <c r="H295" s="51"/>
      <c r="I295" s="77"/>
      <c r="J295" s="28">
        <f t="shared" si="9"/>
        <v>0</v>
      </c>
      <c r="K295" s="35"/>
      <c r="L295" s="35"/>
    </row>
    <row r="296" spans="1:12" x14ac:dyDescent="0.25">
      <c r="A296" s="29">
        <f t="shared" si="8"/>
        <v>1</v>
      </c>
      <c r="B296" s="36"/>
      <c r="C296" s="17" t="s">
        <v>382</v>
      </c>
      <c r="D296" s="9">
        <v>28435</v>
      </c>
      <c r="E296" s="9"/>
      <c r="F296" s="7"/>
      <c r="G296" s="1"/>
      <c r="H296" s="51"/>
      <c r="I296" s="77"/>
      <c r="J296" s="28">
        <f t="shared" si="9"/>
        <v>0</v>
      </c>
      <c r="K296" s="35"/>
      <c r="L296" s="35"/>
    </row>
    <row r="297" spans="1:12" x14ac:dyDescent="0.25">
      <c r="A297" s="29">
        <f t="shared" si="8"/>
        <v>1</v>
      </c>
      <c r="B297" s="36"/>
      <c r="C297" s="17" t="s">
        <v>160</v>
      </c>
      <c r="D297" s="9">
        <v>21737</v>
      </c>
      <c r="E297" s="9"/>
      <c r="F297" s="7"/>
      <c r="G297" s="1"/>
      <c r="H297" s="51"/>
      <c r="I297" s="77"/>
      <c r="J297" s="28">
        <f t="shared" si="9"/>
        <v>0</v>
      </c>
      <c r="K297" s="35"/>
      <c r="L297" s="35"/>
    </row>
    <row r="298" spans="1:12" x14ac:dyDescent="0.25">
      <c r="A298" s="29">
        <f t="shared" si="8"/>
        <v>1</v>
      </c>
      <c r="B298" s="36"/>
      <c r="C298" s="17" t="s">
        <v>926</v>
      </c>
      <c r="D298" s="9">
        <v>21737</v>
      </c>
      <c r="E298" s="9"/>
      <c r="F298" s="7"/>
      <c r="G298" s="1"/>
      <c r="H298" s="51"/>
      <c r="I298" s="77"/>
      <c r="J298" s="28">
        <f t="shared" si="9"/>
        <v>0</v>
      </c>
      <c r="K298" s="35"/>
      <c r="L298" s="35"/>
    </row>
    <row r="299" spans="1:12" x14ac:dyDescent="0.25">
      <c r="A299" s="29">
        <f t="shared" si="8"/>
        <v>1</v>
      </c>
      <c r="B299" s="36"/>
      <c r="C299" s="17" t="s">
        <v>333</v>
      </c>
      <c r="D299" s="9">
        <v>183</v>
      </c>
      <c r="E299" s="9"/>
      <c r="F299" s="7"/>
      <c r="G299" s="1"/>
      <c r="H299" s="51"/>
      <c r="I299" s="77"/>
      <c r="J299" s="28">
        <f t="shared" si="9"/>
        <v>0</v>
      </c>
      <c r="K299" s="35"/>
      <c r="L299" s="35"/>
    </row>
    <row r="300" spans="1:12" x14ac:dyDescent="0.25">
      <c r="A300" s="29">
        <f t="shared" si="8"/>
        <v>1</v>
      </c>
      <c r="B300" s="36"/>
      <c r="C300" s="46" t="s">
        <v>331</v>
      </c>
      <c r="D300" s="9">
        <v>6646</v>
      </c>
      <c r="E300" s="9"/>
      <c r="F300" s="7"/>
      <c r="G300" s="1"/>
      <c r="H300" s="3"/>
      <c r="I300" s="77"/>
      <c r="J300" s="28">
        <f t="shared" si="9"/>
        <v>0</v>
      </c>
      <c r="K300" s="35"/>
      <c r="L300" s="35"/>
    </row>
    <row r="301" spans="1:12" x14ac:dyDescent="0.25">
      <c r="A301" s="29">
        <f t="shared" si="8"/>
        <v>1</v>
      </c>
      <c r="B301" s="36"/>
      <c r="C301" s="46" t="s">
        <v>1121</v>
      </c>
      <c r="D301" s="9">
        <v>25614</v>
      </c>
      <c r="E301" s="9"/>
      <c r="F301" s="7"/>
      <c r="G301" s="1"/>
      <c r="H301" s="3"/>
      <c r="I301" s="77"/>
      <c r="J301" s="28">
        <f t="shared" si="9"/>
        <v>0</v>
      </c>
      <c r="K301" s="35"/>
      <c r="L301" s="35"/>
    </row>
    <row r="302" spans="1:12" x14ac:dyDescent="0.25">
      <c r="A302" s="29">
        <f t="shared" si="8"/>
        <v>1</v>
      </c>
      <c r="B302" s="36"/>
      <c r="C302" s="46" t="s">
        <v>913</v>
      </c>
      <c r="D302" s="9">
        <v>24855</v>
      </c>
      <c r="E302" s="9"/>
      <c r="F302" s="7"/>
      <c r="G302" s="1"/>
      <c r="H302" s="3"/>
      <c r="I302" s="77"/>
      <c r="J302" s="28">
        <f t="shared" si="9"/>
        <v>0</v>
      </c>
      <c r="K302" s="35"/>
      <c r="L302" s="35"/>
    </row>
    <row r="303" spans="1:12" x14ac:dyDescent="0.25">
      <c r="A303" s="29">
        <f t="shared" si="8"/>
        <v>1</v>
      </c>
      <c r="B303" s="36"/>
      <c r="C303" s="46" t="s">
        <v>244</v>
      </c>
      <c r="D303" s="9">
        <v>24822</v>
      </c>
      <c r="E303" s="9"/>
      <c r="F303" s="7"/>
      <c r="G303" s="1"/>
      <c r="H303" s="52"/>
      <c r="I303" s="77"/>
      <c r="J303" s="28">
        <f t="shared" si="9"/>
        <v>0</v>
      </c>
      <c r="K303" s="35"/>
      <c r="L303" s="35"/>
    </row>
    <row r="304" spans="1:12" x14ac:dyDescent="0.25">
      <c r="A304" s="29">
        <f t="shared" si="8"/>
        <v>1</v>
      </c>
      <c r="B304" s="36"/>
      <c r="C304" s="46" t="s">
        <v>762</v>
      </c>
      <c r="D304" s="9">
        <v>24822</v>
      </c>
      <c r="E304" s="9"/>
      <c r="F304" s="7"/>
      <c r="G304" s="1"/>
      <c r="H304" s="52"/>
      <c r="I304" s="77"/>
      <c r="J304" s="28">
        <f t="shared" si="9"/>
        <v>0</v>
      </c>
      <c r="K304" s="35"/>
      <c r="L304" s="35"/>
    </row>
    <row r="305" spans="1:12" x14ac:dyDescent="0.25">
      <c r="A305" s="29">
        <f t="shared" si="8"/>
        <v>1</v>
      </c>
      <c r="B305" s="36"/>
      <c r="C305" s="17" t="s">
        <v>201</v>
      </c>
      <c r="D305" s="9">
        <v>25889</v>
      </c>
      <c r="E305" s="9"/>
      <c r="F305" s="7"/>
      <c r="G305" s="1"/>
      <c r="H305" s="51"/>
      <c r="I305" s="77"/>
      <c r="J305" s="28">
        <f t="shared" si="9"/>
        <v>0</v>
      </c>
      <c r="K305" s="35"/>
      <c r="L305" s="35"/>
    </row>
    <row r="306" spans="1:12" x14ac:dyDescent="0.25">
      <c r="A306" s="29">
        <f t="shared" si="8"/>
        <v>1</v>
      </c>
      <c r="B306" s="36"/>
      <c r="C306" s="46" t="s">
        <v>412</v>
      </c>
      <c r="D306" s="9">
        <v>24828</v>
      </c>
      <c r="E306" s="9"/>
      <c r="F306" s="7"/>
      <c r="G306" s="1"/>
      <c r="H306" s="52"/>
      <c r="I306" s="77"/>
      <c r="J306" s="28">
        <f t="shared" si="9"/>
        <v>0</v>
      </c>
      <c r="K306" s="35"/>
      <c r="L306" s="35"/>
    </row>
    <row r="307" spans="1:12" x14ac:dyDescent="0.25">
      <c r="A307" s="29">
        <f t="shared" si="8"/>
        <v>1</v>
      </c>
      <c r="B307" s="36"/>
      <c r="C307" s="46" t="s">
        <v>1100</v>
      </c>
      <c r="D307" s="9"/>
      <c r="E307" s="9"/>
      <c r="F307" s="7"/>
      <c r="G307" s="1"/>
      <c r="H307" s="1"/>
      <c r="I307" s="77"/>
      <c r="J307" s="28">
        <f t="shared" si="9"/>
        <v>0</v>
      </c>
      <c r="K307" s="35"/>
      <c r="L307" s="35"/>
    </row>
    <row r="308" spans="1:12" x14ac:dyDescent="0.25">
      <c r="A308" s="29">
        <f t="shared" si="8"/>
        <v>1</v>
      </c>
      <c r="B308" s="36"/>
      <c r="C308" s="46" t="s">
        <v>752</v>
      </c>
      <c r="D308" s="9">
        <v>25891</v>
      </c>
      <c r="E308" s="9"/>
      <c r="F308" s="7"/>
      <c r="G308" s="1"/>
      <c r="H308" s="52"/>
      <c r="I308" s="77"/>
      <c r="J308" s="28">
        <f t="shared" si="9"/>
        <v>0</v>
      </c>
      <c r="K308" s="35"/>
      <c r="L308" s="35"/>
    </row>
    <row r="309" spans="1:12" x14ac:dyDescent="0.25">
      <c r="A309" s="29">
        <f t="shared" si="8"/>
        <v>1</v>
      </c>
      <c r="B309" s="36"/>
      <c r="C309" s="17" t="s">
        <v>1102</v>
      </c>
      <c r="D309" s="9">
        <v>24843</v>
      </c>
      <c r="E309" s="9"/>
      <c r="F309" s="7"/>
      <c r="G309" s="1"/>
      <c r="H309" s="51"/>
      <c r="I309" s="77"/>
      <c r="J309" s="28">
        <f t="shared" si="9"/>
        <v>0</v>
      </c>
      <c r="K309" s="35"/>
      <c r="L309" s="35"/>
    </row>
    <row r="310" spans="1:12" x14ac:dyDescent="0.25">
      <c r="A310" s="29">
        <f t="shared" si="8"/>
        <v>1</v>
      </c>
      <c r="B310" s="36"/>
      <c r="C310" s="46" t="s">
        <v>676</v>
      </c>
      <c r="D310" s="9">
        <v>24840</v>
      </c>
      <c r="E310" s="9"/>
      <c r="F310" s="7"/>
      <c r="G310" s="1"/>
      <c r="H310" s="3"/>
      <c r="I310" s="77"/>
      <c r="J310" s="28">
        <f t="shared" si="9"/>
        <v>0</v>
      </c>
      <c r="K310" s="35"/>
      <c r="L310" s="35"/>
    </row>
    <row r="311" spans="1:12" x14ac:dyDescent="0.25">
      <c r="A311" s="29">
        <f t="shared" si="8"/>
        <v>1</v>
      </c>
      <c r="B311" s="36"/>
      <c r="C311" s="17" t="s">
        <v>36</v>
      </c>
      <c r="D311" s="9">
        <v>25893</v>
      </c>
      <c r="E311" s="9"/>
      <c r="F311" s="7"/>
      <c r="G311" s="1"/>
      <c r="H311" s="51"/>
      <c r="I311" s="77"/>
      <c r="J311" s="28">
        <f t="shared" si="9"/>
        <v>0</v>
      </c>
      <c r="K311" s="35"/>
      <c r="L311" s="35"/>
    </row>
    <row r="312" spans="1:12" x14ac:dyDescent="0.25">
      <c r="A312" s="29">
        <f t="shared" si="8"/>
        <v>1</v>
      </c>
      <c r="B312" s="36"/>
      <c r="C312" s="17" t="s">
        <v>35</v>
      </c>
      <c r="D312" s="9">
        <v>25895</v>
      </c>
      <c r="E312" s="9"/>
      <c r="F312" s="7"/>
      <c r="G312" s="1"/>
      <c r="H312" s="51"/>
      <c r="I312" s="77"/>
      <c r="J312" s="28">
        <f t="shared" si="9"/>
        <v>0</v>
      </c>
      <c r="K312" s="35"/>
      <c r="L312" s="35"/>
    </row>
    <row r="313" spans="1:12" x14ac:dyDescent="0.25">
      <c r="A313" s="29">
        <f t="shared" si="8"/>
        <v>1</v>
      </c>
      <c r="B313" s="36"/>
      <c r="C313" s="17" t="s">
        <v>34</v>
      </c>
      <c r="D313" s="9">
        <v>27160</v>
      </c>
      <c r="E313" s="9"/>
      <c r="F313" s="7"/>
      <c r="G313" s="1"/>
      <c r="H313" s="51"/>
      <c r="I313" s="77"/>
      <c r="J313" s="28">
        <f t="shared" si="9"/>
        <v>0</v>
      </c>
      <c r="K313" s="35"/>
      <c r="L313" s="35"/>
    </row>
    <row r="314" spans="1:12" x14ac:dyDescent="0.25">
      <c r="A314" s="29">
        <f t="shared" si="8"/>
        <v>1</v>
      </c>
      <c r="B314" s="36"/>
      <c r="C314" s="17" t="s">
        <v>1101</v>
      </c>
      <c r="D314" s="9"/>
      <c r="E314" s="9"/>
      <c r="F314" s="7"/>
      <c r="G314" s="1"/>
      <c r="H314" s="51"/>
      <c r="I314" s="77"/>
      <c r="J314" s="28">
        <f t="shared" si="9"/>
        <v>0</v>
      </c>
      <c r="K314" s="35"/>
      <c r="L314" s="35"/>
    </row>
    <row r="315" spans="1:12" x14ac:dyDescent="0.25">
      <c r="A315" s="29">
        <f t="shared" si="8"/>
        <v>1</v>
      </c>
      <c r="B315" s="36"/>
      <c r="C315" s="17" t="s">
        <v>33</v>
      </c>
      <c r="D315" s="9">
        <v>24834</v>
      </c>
      <c r="E315" s="9"/>
      <c r="F315" s="7"/>
      <c r="G315" s="1"/>
      <c r="H315" s="51"/>
      <c r="I315" s="77"/>
      <c r="J315" s="28">
        <f t="shared" si="9"/>
        <v>0</v>
      </c>
      <c r="K315" s="35"/>
      <c r="L315" s="35"/>
    </row>
    <row r="316" spans="1:12" x14ac:dyDescent="0.25">
      <c r="A316" s="29">
        <f t="shared" si="8"/>
        <v>1</v>
      </c>
      <c r="B316" s="36"/>
      <c r="C316" s="46" t="s">
        <v>1103</v>
      </c>
      <c r="D316" s="9">
        <v>24837</v>
      </c>
      <c r="E316" s="9"/>
      <c r="F316" s="7"/>
      <c r="G316" s="1"/>
      <c r="H316" s="1"/>
      <c r="I316" s="77"/>
      <c r="J316" s="28">
        <f t="shared" si="9"/>
        <v>0</v>
      </c>
      <c r="K316" s="35"/>
      <c r="L316" s="35"/>
    </row>
    <row r="317" spans="1:12" x14ac:dyDescent="0.25">
      <c r="A317" s="29">
        <f t="shared" si="8"/>
        <v>1</v>
      </c>
      <c r="B317" s="36"/>
      <c r="C317" s="46" t="s">
        <v>1104</v>
      </c>
      <c r="D317" s="9">
        <v>24831</v>
      </c>
      <c r="E317" s="9"/>
      <c r="F317" s="7"/>
      <c r="G317" s="1"/>
      <c r="H317" s="1"/>
      <c r="I317" s="77"/>
      <c r="J317" s="28">
        <f t="shared" si="9"/>
        <v>0</v>
      </c>
      <c r="K317" s="35"/>
      <c r="L317" s="35"/>
    </row>
    <row r="318" spans="1:12" x14ac:dyDescent="0.25">
      <c r="A318" s="29">
        <f t="shared" si="8"/>
        <v>1</v>
      </c>
      <c r="B318" s="36"/>
      <c r="C318" s="46" t="s">
        <v>1012</v>
      </c>
      <c r="D318" s="9">
        <v>32730</v>
      </c>
      <c r="E318" s="9"/>
      <c r="F318" s="7"/>
      <c r="G318" s="1"/>
      <c r="H318" s="3"/>
      <c r="I318" s="77"/>
      <c r="J318" s="28">
        <f t="shared" si="9"/>
        <v>0</v>
      </c>
      <c r="K318" s="35"/>
      <c r="L318" s="35"/>
    </row>
    <row r="319" spans="1:12" x14ac:dyDescent="0.25">
      <c r="A319" s="29">
        <f t="shared" si="8"/>
        <v>1</v>
      </c>
      <c r="B319" s="36"/>
      <c r="C319" s="46" t="s">
        <v>1060</v>
      </c>
      <c r="D319" s="9"/>
      <c r="E319" s="9"/>
      <c r="F319" s="7"/>
      <c r="G319" s="1"/>
      <c r="H319" s="1"/>
      <c r="I319" s="77"/>
      <c r="J319" s="28">
        <f t="shared" si="9"/>
        <v>0</v>
      </c>
      <c r="K319" s="35"/>
      <c r="L319" s="35"/>
    </row>
    <row r="320" spans="1:12" x14ac:dyDescent="0.25">
      <c r="A320" s="29">
        <f t="shared" si="8"/>
        <v>1</v>
      </c>
      <c r="B320" s="36"/>
      <c r="C320" s="46" t="s">
        <v>262</v>
      </c>
      <c r="D320" s="9">
        <v>92411</v>
      </c>
      <c r="E320" s="9"/>
      <c r="F320" s="7"/>
      <c r="G320" s="3"/>
      <c r="H320" s="52"/>
      <c r="I320" s="77"/>
      <c r="J320" s="28">
        <f t="shared" si="9"/>
        <v>0</v>
      </c>
      <c r="K320" s="35"/>
      <c r="L320" s="35"/>
    </row>
    <row r="321" spans="1:12" x14ac:dyDescent="0.25">
      <c r="A321" s="29">
        <f t="shared" si="8"/>
        <v>1</v>
      </c>
      <c r="B321" s="36"/>
      <c r="C321" s="17" t="s">
        <v>189</v>
      </c>
      <c r="D321" s="9">
        <v>25875</v>
      </c>
      <c r="E321" s="9"/>
      <c r="F321" s="7"/>
      <c r="G321" s="1"/>
      <c r="H321" s="51"/>
      <c r="I321" s="77"/>
      <c r="J321" s="28">
        <f t="shared" si="9"/>
        <v>0</v>
      </c>
      <c r="K321" s="35"/>
      <c r="L321" s="35"/>
    </row>
    <row r="322" spans="1:12" x14ac:dyDescent="0.25">
      <c r="A322" s="29">
        <f t="shared" si="8"/>
        <v>1</v>
      </c>
      <c r="B322" s="36"/>
      <c r="C322" s="17" t="s">
        <v>184</v>
      </c>
      <c r="D322" s="9">
        <v>25160</v>
      </c>
      <c r="E322" s="9"/>
      <c r="F322" s="7"/>
      <c r="G322" s="1"/>
      <c r="H322" s="51"/>
      <c r="I322" s="77"/>
      <c r="J322" s="28">
        <f t="shared" si="9"/>
        <v>0</v>
      </c>
      <c r="K322" s="35"/>
      <c r="L322" s="35"/>
    </row>
    <row r="323" spans="1:12" x14ac:dyDescent="0.25">
      <c r="A323" s="29">
        <f t="shared" si="8"/>
        <v>1</v>
      </c>
      <c r="B323" s="36"/>
      <c r="C323" s="17" t="s">
        <v>1092</v>
      </c>
      <c r="D323" s="9">
        <v>33828</v>
      </c>
      <c r="E323" s="9"/>
      <c r="F323" s="7"/>
      <c r="G323" s="1"/>
      <c r="H323" s="51"/>
      <c r="I323" s="77"/>
      <c r="J323" s="28">
        <f t="shared" si="9"/>
        <v>0</v>
      </c>
      <c r="K323" s="35"/>
      <c r="L323" s="35"/>
    </row>
    <row r="324" spans="1:12" x14ac:dyDescent="0.25">
      <c r="A324" s="29">
        <f t="shared" si="8"/>
        <v>1</v>
      </c>
      <c r="B324" s="36"/>
      <c r="C324" s="46" t="s">
        <v>489</v>
      </c>
      <c r="D324" s="9">
        <v>7194</v>
      </c>
      <c r="E324" s="9"/>
      <c r="F324" s="7"/>
      <c r="G324" s="3"/>
      <c r="H324" s="52"/>
      <c r="I324" s="77"/>
      <c r="J324" s="28">
        <f t="shared" si="9"/>
        <v>0</v>
      </c>
      <c r="K324" s="35"/>
      <c r="L324" s="35"/>
    </row>
    <row r="325" spans="1:12" x14ac:dyDescent="0.25">
      <c r="A325" s="29">
        <f t="shared" si="8"/>
        <v>1</v>
      </c>
      <c r="B325" s="36"/>
      <c r="C325" s="17" t="s">
        <v>637</v>
      </c>
      <c r="D325" s="9">
        <v>33828</v>
      </c>
      <c r="E325" s="9"/>
      <c r="F325" s="7"/>
      <c r="G325" s="1"/>
      <c r="H325" s="1"/>
      <c r="I325" s="77"/>
      <c r="J325" s="28">
        <f t="shared" si="9"/>
        <v>0</v>
      </c>
      <c r="K325" s="35"/>
      <c r="L325" s="35"/>
    </row>
    <row r="326" spans="1:12" x14ac:dyDescent="0.25">
      <c r="A326" s="29">
        <f t="shared" si="8"/>
        <v>1</v>
      </c>
      <c r="B326" s="36"/>
      <c r="C326" s="46" t="s">
        <v>226</v>
      </c>
      <c r="D326" s="9">
        <v>30197</v>
      </c>
      <c r="E326" s="9"/>
      <c r="F326" s="7"/>
      <c r="G326" s="1"/>
      <c r="H326" s="52"/>
      <c r="I326" s="77"/>
      <c r="J326" s="28">
        <f t="shared" si="9"/>
        <v>0</v>
      </c>
      <c r="K326" s="35"/>
      <c r="L326" s="35"/>
    </row>
    <row r="327" spans="1:12" x14ac:dyDescent="0.25">
      <c r="A327" s="29">
        <f t="shared" si="8"/>
        <v>1</v>
      </c>
      <c r="B327" s="36"/>
      <c r="C327" s="17" t="s">
        <v>300</v>
      </c>
      <c r="D327" s="9">
        <v>27672</v>
      </c>
      <c r="E327" s="9"/>
      <c r="F327" s="7"/>
      <c r="G327" s="1"/>
      <c r="H327" s="1"/>
      <c r="I327" s="77"/>
      <c r="J327" s="28">
        <f t="shared" si="9"/>
        <v>0</v>
      </c>
      <c r="K327" s="35"/>
      <c r="L327" s="35"/>
    </row>
    <row r="328" spans="1:12" x14ac:dyDescent="0.25">
      <c r="A328" s="29">
        <f t="shared" si="8"/>
        <v>1</v>
      </c>
      <c r="B328" s="36"/>
      <c r="C328" s="17" t="s">
        <v>985</v>
      </c>
      <c r="D328" s="9">
        <v>29540</v>
      </c>
      <c r="E328" s="9"/>
      <c r="F328" s="7"/>
      <c r="G328" s="1"/>
      <c r="H328" s="1"/>
      <c r="I328" s="77"/>
      <c r="J328" s="28">
        <f t="shared" si="9"/>
        <v>0</v>
      </c>
      <c r="K328" s="35"/>
      <c r="L328" s="35"/>
    </row>
    <row r="329" spans="1:12" x14ac:dyDescent="0.25">
      <c r="A329" s="29">
        <f t="shared" si="8"/>
        <v>1</v>
      </c>
      <c r="B329" s="36"/>
      <c r="C329" s="17" t="s">
        <v>658</v>
      </c>
      <c r="D329" s="9" t="s">
        <v>1061</v>
      </c>
      <c r="E329" s="9"/>
      <c r="F329" s="7"/>
      <c r="G329" s="1"/>
      <c r="H329" s="51"/>
      <c r="I329" s="77"/>
      <c r="J329" s="28">
        <f t="shared" si="9"/>
        <v>0</v>
      </c>
      <c r="K329" s="35"/>
      <c r="L329" s="35"/>
    </row>
    <row r="330" spans="1:12" x14ac:dyDescent="0.25">
      <c r="A330" s="29">
        <f t="shared" ref="A330:A393" si="10">IF(C330="",0,1)</f>
        <v>1</v>
      </c>
      <c r="B330" s="36"/>
      <c r="C330" s="17" t="s">
        <v>811</v>
      </c>
      <c r="D330" s="9"/>
      <c r="E330" s="9"/>
      <c r="F330" s="7"/>
      <c r="G330" s="1"/>
      <c r="H330" s="1"/>
      <c r="I330" s="77"/>
      <c r="J330" s="28">
        <f t="shared" si="9"/>
        <v>0</v>
      </c>
      <c r="K330" s="35"/>
      <c r="L330" s="35"/>
    </row>
    <row r="331" spans="1:12" x14ac:dyDescent="0.25">
      <c r="A331" s="29">
        <f t="shared" si="10"/>
        <v>1</v>
      </c>
      <c r="B331" s="36"/>
      <c r="C331" s="17" t="s">
        <v>638</v>
      </c>
      <c r="D331" s="9"/>
      <c r="E331" s="9"/>
      <c r="F331" s="7"/>
      <c r="G331" s="1"/>
      <c r="H331" s="1"/>
      <c r="I331" s="77"/>
      <c r="J331" s="28">
        <f t="shared" ref="J331:J394" si="11">F331*H331</f>
        <v>0</v>
      </c>
      <c r="K331" s="35"/>
      <c r="L331" s="35"/>
    </row>
    <row r="332" spans="1:12" x14ac:dyDescent="0.25">
      <c r="A332" s="29">
        <f t="shared" si="10"/>
        <v>1</v>
      </c>
      <c r="B332" s="36"/>
      <c r="C332" s="46" t="s">
        <v>276</v>
      </c>
      <c r="D332" s="9">
        <v>6838</v>
      </c>
      <c r="E332" s="9"/>
      <c r="F332" s="7"/>
      <c r="G332" s="1"/>
      <c r="H332" s="52"/>
      <c r="I332" s="77"/>
      <c r="J332" s="28">
        <f t="shared" si="11"/>
        <v>0</v>
      </c>
      <c r="K332" s="35"/>
      <c r="L332" s="35"/>
    </row>
    <row r="333" spans="1:12" x14ac:dyDescent="0.25">
      <c r="A333" s="29">
        <f t="shared" si="10"/>
        <v>1</v>
      </c>
      <c r="B333" s="36"/>
      <c r="C333" s="17" t="s">
        <v>60</v>
      </c>
      <c r="D333" s="9">
        <v>25110</v>
      </c>
      <c r="E333" s="9"/>
      <c r="F333" s="7"/>
      <c r="G333" s="1"/>
      <c r="H333" s="51"/>
      <c r="I333" s="77"/>
      <c r="J333" s="28">
        <f t="shared" si="11"/>
        <v>0</v>
      </c>
      <c r="K333" s="35"/>
      <c r="L333" s="35"/>
    </row>
    <row r="334" spans="1:12" x14ac:dyDescent="0.25">
      <c r="A334" s="29">
        <f t="shared" si="10"/>
        <v>1</v>
      </c>
      <c r="B334" s="36"/>
      <c r="C334" s="46" t="s">
        <v>239</v>
      </c>
      <c r="D334" s="9">
        <v>29538</v>
      </c>
      <c r="E334" s="9"/>
      <c r="F334" s="7"/>
      <c r="G334" s="1"/>
      <c r="H334" s="52"/>
      <c r="I334" s="77"/>
      <c r="J334" s="28">
        <f t="shared" si="11"/>
        <v>0</v>
      </c>
      <c r="K334" s="35"/>
      <c r="L334" s="35"/>
    </row>
    <row r="335" spans="1:12" x14ac:dyDescent="0.25">
      <c r="A335" s="29">
        <f t="shared" si="10"/>
        <v>1</v>
      </c>
      <c r="B335" s="36"/>
      <c r="C335" s="17" t="s">
        <v>67</v>
      </c>
      <c r="D335" s="9">
        <v>31710</v>
      </c>
      <c r="E335" s="9"/>
      <c r="F335" s="7"/>
      <c r="G335" s="1"/>
      <c r="H335" s="51"/>
      <c r="I335" s="77"/>
      <c r="J335" s="28">
        <f t="shared" si="11"/>
        <v>0</v>
      </c>
      <c r="K335" s="35"/>
      <c r="L335" s="35"/>
    </row>
    <row r="336" spans="1:12" x14ac:dyDescent="0.25">
      <c r="A336" s="29">
        <f t="shared" si="10"/>
        <v>1</v>
      </c>
      <c r="B336" s="36"/>
      <c r="C336" s="46" t="s">
        <v>755</v>
      </c>
      <c r="D336" s="9">
        <v>29539</v>
      </c>
      <c r="E336" s="9"/>
      <c r="F336" s="7"/>
      <c r="G336" s="3"/>
      <c r="H336" s="52"/>
      <c r="I336" s="77"/>
      <c r="J336" s="28">
        <f t="shared" si="11"/>
        <v>0</v>
      </c>
      <c r="K336" s="35"/>
      <c r="L336" s="35"/>
    </row>
    <row r="337" spans="1:12" x14ac:dyDescent="0.25">
      <c r="A337" s="29">
        <f t="shared" si="10"/>
        <v>1</v>
      </c>
      <c r="B337" s="36"/>
      <c r="C337" s="17" t="s">
        <v>1068</v>
      </c>
      <c r="D337" s="9">
        <v>29539</v>
      </c>
      <c r="E337" s="9"/>
      <c r="F337" s="7"/>
      <c r="G337" s="1"/>
      <c r="H337" s="51"/>
      <c r="I337" s="77"/>
      <c r="J337" s="28">
        <f t="shared" si="11"/>
        <v>0</v>
      </c>
      <c r="K337" s="35"/>
      <c r="L337" s="35"/>
    </row>
    <row r="338" spans="1:12" x14ac:dyDescent="0.25">
      <c r="A338" s="29">
        <f t="shared" si="10"/>
        <v>1</v>
      </c>
      <c r="B338" s="36"/>
      <c r="C338" s="46" t="s">
        <v>756</v>
      </c>
      <c r="D338" s="9">
        <v>29539</v>
      </c>
      <c r="E338" s="9"/>
      <c r="F338" s="7"/>
      <c r="G338" s="3"/>
      <c r="H338" s="52"/>
      <c r="I338" s="77"/>
      <c r="J338" s="28">
        <f t="shared" si="11"/>
        <v>0</v>
      </c>
      <c r="K338" s="35"/>
      <c r="L338" s="35"/>
    </row>
    <row r="339" spans="1:12" x14ac:dyDescent="0.25">
      <c r="A339" s="29">
        <f t="shared" si="10"/>
        <v>1</v>
      </c>
      <c r="B339" s="36"/>
      <c r="C339" s="17" t="s">
        <v>63</v>
      </c>
      <c r="D339" s="9">
        <v>25108</v>
      </c>
      <c r="E339" s="9"/>
      <c r="F339" s="7"/>
      <c r="G339" s="1"/>
      <c r="H339" s="51"/>
      <c r="I339" s="77"/>
      <c r="J339" s="28">
        <f t="shared" si="11"/>
        <v>0</v>
      </c>
      <c r="K339" s="35"/>
      <c r="L339" s="35"/>
    </row>
    <row r="340" spans="1:12" x14ac:dyDescent="0.25">
      <c r="A340" s="29">
        <f t="shared" si="10"/>
        <v>1</v>
      </c>
      <c r="B340" s="36"/>
      <c r="C340" s="46" t="s">
        <v>517</v>
      </c>
      <c r="D340" s="9">
        <v>33178</v>
      </c>
      <c r="E340" s="9"/>
      <c r="F340" s="7"/>
      <c r="G340" s="3"/>
      <c r="H340" s="52"/>
      <c r="I340" s="77"/>
      <c r="J340" s="28">
        <f t="shared" si="11"/>
        <v>0</v>
      </c>
      <c r="K340" s="35"/>
      <c r="L340" s="35"/>
    </row>
    <row r="341" spans="1:12" x14ac:dyDescent="0.25">
      <c r="A341" s="29">
        <f t="shared" si="10"/>
        <v>1</v>
      </c>
      <c r="B341" s="36"/>
      <c r="C341" s="17" t="s">
        <v>814</v>
      </c>
      <c r="D341" s="9"/>
      <c r="E341" s="9"/>
      <c r="F341" s="7"/>
      <c r="G341" s="1"/>
      <c r="H341" s="51"/>
      <c r="I341" s="77"/>
      <c r="J341" s="28">
        <f t="shared" si="11"/>
        <v>0</v>
      </c>
      <c r="K341" s="35"/>
      <c r="L341" s="35"/>
    </row>
    <row r="342" spans="1:12" x14ac:dyDescent="0.25">
      <c r="A342" s="29">
        <f t="shared" si="10"/>
        <v>1</v>
      </c>
      <c r="B342" s="36"/>
      <c r="C342" s="17" t="s">
        <v>436</v>
      </c>
      <c r="D342" s="9">
        <v>6839</v>
      </c>
      <c r="E342" s="9"/>
      <c r="F342" s="7"/>
      <c r="G342" s="1"/>
      <c r="H342" s="51"/>
      <c r="I342" s="77"/>
      <c r="J342" s="28">
        <f t="shared" si="11"/>
        <v>0</v>
      </c>
      <c r="K342" s="35"/>
      <c r="L342" s="35"/>
    </row>
    <row r="343" spans="1:12" x14ac:dyDescent="0.25">
      <c r="A343" s="29">
        <f t="shared" si="10"/>
        <v>1</v>
      </c>
      <c r="B343" s="36"/>
      <c r="C343" s="46" t="s">
        <v>742</v>
      </c>
      <c r="D343" s="9">
        <v>33177</v>
      </c>
      <c r="E343" s="9"/>
      <c r="F343" s="7"/>
      <c r="G343" s="3"/>
      <c r="H343" s="52"/>
      <c r="I343" s="77"/>
      <c r="J343" s="28">
        <f t="shared" si="11"/>
        <v>0</v>
      </c>
      <c r="K343" s="35"/>
      <c r="L343" s="35"/>
    </row>
    <row r="344" spans="1:12" x14ac:dyDescent="0.25">
      <c r="A344" s="29">
        <f t="shared" si="10"/>
        <v>1</v>
      </c>
      <c r="B344" s="36"/>
      <c r="C344" s="17" t="s">
        <v>467</v>
      </c>
      <c r="D344" s="9">
        <v>32831</v>
      </c>
      <c r="E344" s="9"/>
      <c r="F344" s="7"/>
      <c r="G344" s="1"/>
      <c r="H344" s="1"/>
      <c r="I344" s="77"/>
      <c r="J344" s="28">
        <f t="shared" si="11"/>
        <v>0</v>
      </c>
      <c r="K344" s="35"/>
      <c r="L344" s="35"/>
    </row>
    <row r="345" spans="1:12" x14ac:dyDescent="0.25">
      <c r="A345" s="29">
        <f t="shared" si="10"/>
        <v>1</v>
      </c>
      <c r="B345" s="36"/>
      <c r="C345" s="46" t="s">
        <v>493</v>
      </c>
      <c r="D345" s="9">
        <v>33167</v>
      </c>
      <c r="E345" s="9"/>
      <c r="F345" s="7"/>
      <c r="G345" s="3"/>
      <c r="H345" s="52"/>
      <c r="I345" s="77"/>
      <c r="J345" s="28">
        <f t="shared" si="11"/>
        <v>0</v>
      </c>
      <c r="K345" s="35"/>
      <c r="L345" s="35"/>
    </row>
    <row r="346" spans="1:12" x14ac:dyDescent="0.25">
      <c r="A346" s="29">
        <f t="shared" si="10"/>
        <v>1</v>
      </c>
      <c r="B346" s="36"/>
      <c r="C346" s="17" t="s">
        <v>527</v>
      </c>
      <c r="D346" s="9">
        <v>32911</v>
      </c>
      <c r="E346" s="9"/>
      <c r="F346" s="7"/>
      <c r="G346" s="1"/>
      <c r="H346" s="51"/>
      <c r="I346" s="77"/>
      <c r="J346" s="28">
        <f t="shared" si="11"/>
        <v>0</v>
      </c>
      <c r="K346" s="35"/>
      <c r="L346" s="35"/>
    </row>
    <row r="347" spans="1:12" x14ac:dyDescent="0.25">
      <c r="A347" s="29">
        <f t="shared" si="10"/>
        <v>1</v>
      </c>
      <c r="B347" s="36"/>
      <c r="C347" s="17" t="s">
        <v>656</v>
      </c>
      <c r="D347" s="9">
        <v>32912</v>
      </c>
      <c r="E347" s="9"/>
      <c r="F347" s="7"/>
      <c r="G347" s="1"/>
      <c r="H347" s="51"/>
      <c r="I347" s="77"/>
      <c r="J347" s="28">
        <f t="shared" si="11"/>
        <v>0</v>
      </c>
      <c r="K347" s="35"/>
      <c r="L347" s="35"/>
    </row>
    <row r="348" spans="1:12" x14ac:dyDescent="0.25">
      <c r="A348" s="29">
        <f t="shared" si="10"/>
        <v>1</v>
      </c>
      <c r="B348" s="36"/>
      <c r="C348" s="17" t="s">
        <v>152</v>
      </c>
      <c r="D348" s="9"/>
      <c r="E348" s="9"/>
      <c r="F348" s="7"/>
      <c r="G348" s="1"/>
      <c r="H348" s="51"/>
      <c r="I348" s="77"/>
      <c r="J348" s="28">
        <f t="shared" si="11"/>
        <v>0</v>
      </c>
      <c r="K348" s="35"/>
      <c r="L348" s="35"/>
    </row>
    <row r="349" spans="1:12" x14ac:dyDescent="0.25">
      <c r="A349" s="29">
        <f t="shared" si="10"/>
        <v>1</v>
      </c>
      <c r="B349" s="36"/>
      <c r="C349" s="17" t="s">
        <v>107</v>
      </c>
      <c r="D349" s="9">
        <v>29061</v>
      </c>
      <c r="E349" s="9"/>
      <c r="F349" s="7"/>
      <c r="G349" s="1"/>
      <c r="H349" s="51"/>
      <c r="I349" s="77"/>
      <c r="J349" s="28">
        <f t="shared" si="11"/>
        <v>0</v>
      </c>
      <c r="K349" s="35"/>
      <c r="L349" s="35"/>
    </row>
    <row r="350" spans="1:12" x14ac:dyDescent="0.25">
      <c r="A350" s="29">
        <f t="shared" si="10"/>
        <v>1</v>
      </c>
      <c r="B350" s="36"/>
      <c r="C350" s="17" t="s">
        <v>723</v>
      </c>
      <c r="D350" s="9">
        <v>21229</v>
      </c>
      <c r="E350" s="9"/>
      <c r="F350" s="7"/>
      <c r="G350" s="1"/>
      <c r="H350" s="51"/>
      <c r="I350" s="77"/>
      <c r="J350" s="28">
        <f t="shared" si="11"/>
        <v>0</v>
      </c>
      <c r="K350" s="35"/>
      <c r="L350" s="35"/>
    </row>
    <row r="351" spans="1:12" x14ac:dyDescent="0.25">
      <c r="A351" s="29">
        <f t="shared" si="10"/>
        <v>1</v>
      </c>
      <c r="B351" s="36"/>
      <c r="C351" s="46" t="s">
        <v>847</v>
      </c>
      <c r="D351" s="9">
        <v>21230</v>
      </c>
      <c r="E351" s="9"/>
      <c r="F351" s="7"/>
      <c r="G351" s="3"/>
      <c r="H351" s="52"/>
      <c r="I351" s="77"/>
      <c r="J351" s="28">
        <f t="shared" si="11"/>
        <v>0</v>
      </c>
      <c r="K351" s="35"/>
      <c r="L351" s="35"/>
    </row>
    <row r="352" spans="1:12" x14ac:dyDescent="0.25">
      <c r="A352" s="29">
        <f t="shared" si="10"/>
        <v>1</v>
      </c>
      <c r="B352" s="36"/>
      <c r="C352" s="17" t="s">
        <v>494</v>
      </c>
      <c r="D352" s="9">
        <v>21229</v>
      </c>
      <c r="E352" s="9"/>
      <c r="F352" s="7"/>
      <c r="G352" s="1"/>
      <c r="H352" s="51"/>
      <c r="I352" s="77"/>
      <c r="J352" s="28">
        <f t="shared" si="11"/>
        <v>0</v>
      </c>
      <c r="K352" s="35"/>
      <c r="L352" s="35"/>
    </row>
    <row r="353" spans="1:13" x14ac:dyDescent="0.25">
      <c r="A353" s="29">
        <f t="shared" si="10"/>
        <v>1</v>
      </c>
      <c r="B353" s="36"/>
      <c r="C353" s="17" t="s">
        <v>459</v>
      </c>
      <c r="D353" s="9">
        <v>22486</v>
      </c>
      <c r="E353" s="9"/>
      <c r="F353" s="7"/>
      <c r="G353" s="1"/>
      <c r="H353" s="1"/>
      <c r="I353" s="77"/>
      <c r="J353" s="28">
        <f t="shared" si="11"/>
        <v>0</v>
      </c>
      <c r="K353" s="35"/>
      <c r="L353" s="35"/>
    </row>
    <row r="354" spans="1:13" x14ac:dyDescent="0.25">
      <c r="A354" s="29">
        <f t="shared" si="10"/>
        <v>1</v>
      </c>
      <c r="B354" s="36"/>
      <c r="C354" s="47" t="s">
        <v>986</v>
      </c>
      <c r="D354" s="9">
        <v>32136</v>
      </c>
      <c r="E354" s="9"/>
      <c r="F354" s="7"/>
      <c r="G354" s="1"/>
      <c r="H354" s="1"/>
      <c r="I354" s="77"/>
      <c r="J354" s="28">
        <f t="shared" si="11"/>
        <v>0</v>
      </c>
      <c r="K354" s="35"/>
      <c r="L354" s="35"/>
    </row>
    <row r="355" spans="1:13" x14ac:dyDescent="0.25">
      <c r="A355" s="29">
        <f t="shared" si="10"/>
        <v>1</v>
      </c>
      <c r="B355" s="36"/>
      <c r="C355" s="17" t="s">
        <v>783</v>
      </c>
      <c r="D355" s="9">
        <v>1391</v>
      </c>
      <c r="E355" s="9"/>
      <c r="F355" s="7"/>
      <c r="G355" s="1"/>
      <c r="H355" s="51"/>
      <c r="I355" s="77"/>
      <c r="J355" s="28">
        <f t="shared" si="11"/>
        <v>0</v>
      </c>
      <c r="K355" s="35"/>
      <c r="L355" s="35"/>
    </row>
    <row r="356" spans="1:13" x14ac:dyDescent="0.25">
      <c r="A356" s="29">
        <f t="shared" si="10"/>
        <v>1</v>
      </c>
      <c r="B356" s="36"/>
      <c r="C356" s="17" t="s">
        <v>821</v>
      </c>
      <c r="D356" s="9">
        <v>31803</v>
      </c>
      <c r="E356" s="9"/>
      <c r="F356" s="7"/>
      <c r="G356" s="1"/>
      <c r="H356" s="51"/>
      <c r="I356" s="77"/>
      <c r="J356" s="28">
        <f t="shared" si="11"/>
        <v>0</v>
      </c>
      <c r="K356" s="35"/>
      <c r="L356" s="35"/>
    </row>
    <row r="357" spans="1:13" x14ac:dyDescent="0.25">
      <c r="A357" s="29">
        <f t="shared" si="10"/>
        <v>1</v>
      </c>
      <c r="B357" s="36"/>
      <c r="C357" s="17" t="s">
        <v>337</v>
      </c>
      <c r="D357" s="9">
        <v>22564</v>
      </c>
      <c r="E357" s="9"/>
      <c r="F357" s="7"/>
      <c r="G357" s="1"/>
      <c r="H357" s="1"/>
      <c r="I357" s="77"/>
      <c r="J357" s="28">
        <f t="shared" si="11"/>
        <v>0</v>
      </c>
      <c r="K357" s="35"/>
      <c r="L357" s="35"/>
    </row>
    <row r="358" spans="1:13" x14ac:dyDescent="0.25">
      <c r="A358" s="29">
        <f t="shared" si="10"/>
        <v>1</v>
      </c>
      <c r="B358" s="36"/>
      <c r="C358" s="17" t="s">
        <v>384</v>
      </c>
      <c r="D358" s="9">
        <v>22898</v>
      </c>
      <c r="E358" s="9"/>
      <c r="F358" s="7"/>
      <c r="G358" s="1"/>
      <c r="H358" s="1"/>
      <c r="I358" s="77"/>
      <c r="J358" s="28">
        <f t="shared" si="11"/>
        <v>0</v>
      </c>
      <c r="K358" s="35"/>
      <c r="L358" s="35"/>
    </row>
    <row r="359" spans="1:13" x14ac:dyDescent="0.25">
      <c r="A359" s="29">
        <f t="shared" si="10"/>
        <v>1</v>
      </c>
      <c r="B359" s="36"/>
      <c r="C359" s="46" t="s">
        <v>253</v>
      </c>
      <c r="D359" s="9">
        <v>29078</v>
      </c>
      <c r="E359" s="9"/>
      <c r="F359" s="7"/>
      <c r="G359" s="1"/>
      <c r="H359" s="52"/>
      <c r="I359" s="77"/>
      <c r="J359" s="28">
        <f t="shared" si="11"/>
        <v>0</v>
      </c>
      <c r="K359" s="35"/>
      <c r="L359" s="35"/>
    </row>
    <row r="360" spans="1:13" x14ac:dyDescent="0.25">
      <c r="A360" s="29">
        <f t="shared" si="10"/>
        <v>1</v>
      </c>
      <c r="B360" s="36"/>
      <c r="C360" s="17" t="s">
        <v>747</v>
      </c>
      <c r="D360" s="9" t="s">
        <v>899</v>
      </c>
      <c r="E360" s="9"/>
      <c r="F360" s="7"/>
      <c r="G360" s="1"/>
      <c r="H360" s="51"/>
      <c r="I360" s="77"/>
      <c r="J360" s="28">
        <f t="shared" si="11"/>
        <v>0</v>
      </c>
      <c r="K360" s="35"/>
      <c r="L360" s="35"/>
    </row>
    <row r="361" spans="1:13" x14ac:dyDescent="0.25">
      <c r="A361" s="29">
        <f t="shared" si="10"/>
        <v>1</v>
      </c>
      <c r="B361" s="36"/>
      <c r="C361" s="17" t="s">
        <v>602</v>
      </c>
      <c r="D361" s="9"/>
      <c r="E361" s="9"/>
      <c r="F361" s="7"/>
      <c r="G361" s="1"/>
      <c r="H361" s="51"/>
      <c r="I361" s="77"/>
      <c r="J361" s="28">
        <f t="shared" si="11"/>
        <v>0</v>
      </c>
      <c r="K361" s="35"/>
      <c r="L361" s="35"/>
    </row>
    <row r="362" spans="1:13" x14ac:dyDescent="0.25">
      <c r="A362" s="29">
        <f t="shared" si="10"/>
        <v>1</v>
      </c>
      <c r="B362" s="36"/>
      <c r="C362" s="17" t="s">
        <v>499</v>
      </c>
      <c r="D362" s="9">
        <v>24936</v>
      </c>
      <c r="E362" s="9"/>
      <c r="F362" s="7"/>
      <c r="G362" s="1"/>
      <c r="H362" s="51"/>
      <c r="I362" s="77"/>
      <c r="J362" s="28">
        <f t="shared" si="11"/>
        <v>0</v>
      </c>
      <c r="K362" s="35"/>
      <c r="L362" s="35"/>
    </row>
    <row r="363" spans="1:13" x14ac:dyDescent="0.25">
      <c r="A363" s="29">
        <f t="shared" si="10"/>
        <v>1</v>
      </c>
      <c r="B363" s="36"/>
      <c r="C363" s="17" t="s">
        <v>9</v>
      </c>
      <c r="D363" s="9"/>
      <c r="E363" s="9"/>
      <c r="F363" s="7"/>
      <c r="G363" s="1"/>
      <c r="H363" s="1"/>
      <c r="I363" s="77"/>
      <c r="J363" s="28">
        <f t="shared" si="11"/>
        <v>0</v>
      </c>
      <c r="K363" s="35"/>
      <c r="L363" s="35"/>
    </row>
    <row r="364" spans="1:13" x14ac:dyDescent="0.25">
      <c r="A364" s="29">
        <f t="shared" si="10"/>
        <v>1</v>
      </c>
      <c r="B364" s="36"/>
      <c r="C364" s="17" t="s">
        <v>10</v>
      </c>
      <c r="D364" s="9"/>
      <c r="E364" s="9"/>
      <c r="F364" s="7"/>
      <c r="G364" s="1"/>
      <c r="H364" s="1"/>
      <c r="I364" s="77"/>
      <c r="J364" s="28">
        <f t="shared" si="11"/>
        <v>0</v>
      </c>
      <c r="K364" s="35"/>
      <c r="L364" s="35"/>
    </row>
    <row r="365" spans="1:13" x14ac:dyDescent="0.25">
      <c r="A365" s="31">
        <f t="shared" si="10"/>
        <v>1</v>
      </c>
      <c r="B365" s="36"/>
      <c r="C365" s="46" t="s">
        <v>583</v>
      </c>
      <c r="D365" s="9"/>
      <c r="E365" s="9"/>
      <c r="F365" s="7"/>
      <c r="G365" s="1"/>
      <c r="H365" s="1"/>
      <c r="I365" s="77"/>
      <c r="J365" s="28">
        <f t="shared" si="11"/>
        <v>0</v>
      </c>
      <c r="K365" s="35"/>
      <c r="L365" s="35"/>
      <c r="M365" s="5"/>
    </row>
    <row r="366" spans="1:13" x14ac:dyDescent="0.25">
      <c r="A366" s="31">
        <f t="shared" si="10"/>
        <v>1</v>
      </c>
      <c r="B366" s="36"/>
      <c r="C366" s="17" t="s">
        <v>242</v>
      </c>
      <c r="D366" s="9">
        <v>20345</v>
      </c>
      <c r="E366" s="9"/>
      <c r="F366" s="7"/>
      <c r="G366" s="1"/>
      <c r="H366" s="51"/>
      <c r="I366" s="77"/>
      <c r="J366" s="28">
        <f t="shared" si="11"/>
        <v>0</v>
      </c>
      <c r="K366" s="35"/>
      <c r="L366" s="35"/>
      <c r="M366" s="5"/>
    </row>
    <row r="367" spans="1:13" x14ac:dyDescent="0.25">
      <c r="A367" s="31">
        <f t="shared" si="10"/>
        <v>1</v>
      </c>
      <c r="B367" s="36"/>
      <c r="C367" s="46" t="s">
        <v>571</v>
      </c>
      <c r="D367" s="9">
        <v>1920</v>
      </c>
      <c r="E367" s="9"/>
      <c r="F367" s="7"/>
      <c r="G367" s="3"/>
      <c r="H367" s="52"/>
      <c r="I367" s="77"/>
      <c r="J367" s="28">
        <f t="shared" si="11"/>
        <v>0</v>
      </c>
      <c r="K367" s="35"/>
      <c r="L367" s="35"/>
      <c r="M367" s="5"/>
    </row>
    <row r="368" spans="1:13" x14ac:dyDescent="0.25">
      <c r="A368" s="31">
        <f t="shared" si="10"/>
        <v>1</v>
      </c>
      <c r="B368" s="36"/>
      <c r="C368" s="17" t="s">
        <v>126</v>
      </c>
      <c r="D368" s="9">
        <v>31080</v>
      </c>
      <c r="E368" s="9"/>
      <c r="F368" s="7"/>
      <c r="G368" s="1"/>
      <c r="H368" s="51"/>
      <c r="I368" s="77"/>
      <c r="J368" s="28">
        <f t="shared" si="11"/>
        <v>0</v>
      </c>
      <c r="K368" s="35"/>
      <c r="L368" s="35"/>
      <c r="M368" s="5"/>
    </row>
    <row r="369" spans="1:13" x14ac:dyDescent="0.25">
      <c r="A369" s="31">
        <f t="shared" si="10"/>
        <v>1</v>
      </c>
      <c r="B369" s="36"/>
      <c r="C369" s="46" t="s">
        <v>241</v>
      </c>
      <c r="D369" s="9">
        <v>28107</v>
      </c>
      <c r="E369" s="9"/>
      <c r="F369" s="7"/>
      <c r="G369" s="1"/>
      <c r="H369" s="52"/>
      <c r="I369" s="77"/>
      <c r="J369" s="28">
        <f t="shared" si="11"/>
        <v>0</v>
      </c>
      <c r="K369" s="35"/>
      <c r="L369" s="35"/>
      <c r="M369" s="5"/>
    </row>
    <row r="370" spans="1:13" x14ac:dyDescent="0.25">
      <c r="A370" s="31">
        <f t="shared" si="10"/>
        <v>1</v>
      </c>
      <c r="B370" s="36"/>
      <c r="C370" s="46" t="s">
        <v>560</v>
      </c>
      <c r="D370" s="9">
        <v>32775</v>
      </c>
      <c r="E370" s="9"/>
      <c r="F370" s="7"/>
      <c r="G370" s="3"/>
      <c r="H370" s="52"/>
      <c r="I370" s="77"/>
      <c r="J370" s="28">
        <f t="shared" si="11"/>
        <v>0</v>
      </c>
      <c r="K370" s="35"/>
      <c r="L370" s="35"/>
      <c r="M370" s="5"/>
    </row>
    <row r="371" spans="1:13" ht="15.75" customHeight="1" x14ac:dyDescent="0.25">
      <c r="A371" s="31">
        <f t="shared" si="10"/>
        <v>1</v>
      </c>
      <c r="B371" s="36"/>
      <c r="C371" s="46" t="s">
        <v>240</v>
      </c>
      <c r="D371" s="9">
        <v>28108</v>
      </c>
      <c r="E371" s="9"/>
      <c r="F371" s="7"/>
      <c r="G371" s="1"/>
      <c r="H371" s="52"/>
      <c r="I371" s="77"/>
      <c r="J371" s="28">
        <f t="shared" si="11"/>
        <v>0</v>
      </c>
      <c r="K371" s="35"/>
      <c r="L371" s="35"/>
      <c r="M371" s="5"/>
    </row>
    <row r="372" spans="1:13" x14ac:dyDescent="0.25">
      <c r="A372" s="31">
        <f t="shared" si="10"/>
        <v>1</v>
      </c>
      <c r="B372" s="36"/>
      <c r="C372" s="46" t="s">
        <v>432</v>
      </c>
      <c r="D372" s="9">
        <v>2168</v>
      </c>
      <c r="E372" s="9"/>
      <c r="F372" s="7"/>
      <c r="G372" s="3"/>
      <c r="H372" s="3"/>
      <c r="I372" s="77"/>
      <c r="J372" s="28">
        <f t="shared" si="11"/>
        <v>0</v>
      </c>
      <c r="K372" s="35"/>
      <c r="L372" s="35"/>
      <c r="M372" s="5"/>
    </row>
    <row r="373" spans="1:13" x14ac:dyDescent="0.25">
      <c r="A373" s="31">
        <f t="shared" si="10"/>
        <v>1</v>
      </c>
      <c r="B373" s="36"/>
      <c r="C373" s="17" t="s">
        <v>914</v>
      </c>
      <c r="D373" s="9">
        <v>30679</v>
      </c>
      <c r="E373" s="9"/>
      <c r="F373" s="7"/>
      <c r="G373" s="1"/>
      <c r="H373" s="1"/>
      <c r="I373" s="77"/>
      <c r="J373" s="28">
        <f t="shared" si="11"/>
        <v>0</v>
      </c>
      <c r="K373" s="35"/>
      <c r="L373" s="35"/>
      <c r="M373" s="5"/>
    </row>
    <row r="374" spans="1:13" x14ac:dyDescent="0.25">
      <c r="A374" s="31">
        <f t="shared" si="10"/>
        <v>1</v>
      </c>
      <c r="B374" s="36"/>
      <c r="C374" s="46" t="s">
        <v>1062</v>
      </c>
      <c r="D374" s="9">
        <v>7079</v>
      </c>
      <c r="E374" s="9"/>
      <c r="F374" s="7"/>
      <c r="G374" s="1"/>
      <c r="H374" s="1"/>
      <c r="I374" s="77"/>
      <c r="J374" s="28">
        <f t="shared" si="11"/>
        <v>0</v>
      </c>
      <c r="K374" s="35"/>
      <c r="L374" s="35"/>
      <c r="M374" s="5"/>
    </row>
    <row r="375" spans="1:13" x14ac:dyDescent="0.25">
      <c r="A375" s="29">
        <f t="shared" si="10"/>
        <v>1</v>
      </c>
      <c r="B375" s="36"/>
      <c r="C375" s="17" t="s">
        <v>466</v>
      </c>
      <c r="D375" s="9">
        <v>26590</v>
      </c>
      <c r="E375" s="9"/>
      <c r="F375" s="7"/>
      <c r="G375" s="1"/>
      <c r="H375" s="51"/>
      <c r="I375" s="77"/>
      <c r="J375" s="28">
        <f t="shared" si="11"/>
        <v>0</v>
      </c>
      <c r="K375" s="35"/>
      <c r="L375" s="35"/>
    </row>
    <row r="376" spans="1:13" x14ac:dyDescent="0.25">
      <c r="A376" s="29">
        <f t="shared" si="10"/>
        <v>1</v>
      </c>
      <c r="B376" s="36"/>
      <c r="C376" s="17" t="s">
        <v>1047</v>
      </c>
      <c r="D376" s="9">
        <v>34959</v>
      </c>
      <c r="E376" s="9"/>
      <c r="F376" s="7"/>
      <c r="G376" s="1"/>
      <c r="H376" s="51"/>
      <c r="I376" s="77"/>
      <c r="J376" s="28">
        <f t="shared" si="11"/>
        <v>0</v>
      </c>
      <c r="K376" s="35"/>
      <c r="L376" s="35"/>
    </row>
    <row r="377" spans="1:13" x14ac:dyDescent="0.25">
      <c r="A377" s="29">
        <f t="shared" si="10"/>
        <v>1</v>
      </c>
      <c r="B377" s="36"/>
      <c r="C377" s="46" t="s">
        <v>605</v>
      </c>
      <c r="D377" s="9">
        <v>22955</v>
      </c>
      <c r="E377" s="9"/>
      <c r="F377" s="7"/>
      <c r="G377" s="1"/>
      <c r="H377" s="52"/>
      <c r="I377" s="77"/>
      <c r="J377" s="28">
        <f t="shared" si="11"/>
        <v>0</v>
      </c>
      <c r="K377" s="35"/>
      <c r="L377" s="35"/>
    </row>
    <row r="378" spans="1:13" x14ac:dyDescent="0.25">
      <c r="A378" s="29">
        <f t="shared" si="10"/>
        <v>1</v>
      </c>
      <c r="B378" s="36"/>
      <c r="C378" s="46" t="s">
        <v>1114</v>
      </c>
      <c r="D378" s="9">
        <v>30892</v>
      </c>
      <c r="E378" s="9"/>
      <c r="F378" s="7"/>
      <c r="G378" s="1"/>
      <c r="H378" s="52"/>
      <c r="I378" s="77"/>
      <c r="J378" s="28">
        <f t="shared" si="11"/>
        <v>0</v>
      </c>
      <c r="K378" s="35"/>
      <c r="L378" s="35"/>
    </row>
    <row r="379" spans="1:13" x14ac:dyDescent="0.25">
      <c r="A379" s="29">
        <f t="shared" si="10"/>
        <v>1</v>
      </c>
      <c r="B379" s="36"/>
      <c r="C379" s="17" t="s">
        <v>55</v>
      </c>
      <c r="D379" s="9">
        <v>25022</v>
      </c>
      <c r="E379" s="9"/>
      <c r="F379" s="7"/>
      <c r="G379" s="1"/>
      <c r="H379" s="51"/>
      <c r="I379" s="77"/>
      <c r="J379" s="28">
        <f t="shared" si="11"/>
        <v>0</v>
      </c>
      <c r="K379" s="35"/>
      <c r="L379" s="35"/>
    </row>
    <row r="380" spans="1:13" x14ac:dyDescent="0.25">
      <c r="A380" s="29">
        <f t="shared" si="10"/>
        <v>1</v>
      </c>
      <c r="B380" s="36"/>
      <c r="C380" s="46" t="s">
        <v>215</v>
      </c>
      <c r="D380" s="9">
        <v>6294</v>
      </c>
      <c r="E380" s="9"/>
      <c r="F380" s="7"/>
      <c r="G380" s="1"/>
      <c r="H380" s="52"/>
      <c r="I380" s="77"/>
      <c r="J380" s="28">
        <f t="shared" si="11"/>
        <v>0</v>
      </c>
      <c r="K380" s="35"/>
      <c r="L380" s="35"/>
    </row>
    <row r="381" spans="1:13" x14ac:dyDescent="0.25">
      <c r="A381" s="29">
        <f t="shared" si="10"/>
        <v>1</v>
      </c>
      <c r="B381" s="36"/>
      <c r="C381" s="46" t="s">
        <v>487</v>
      </c>
      <c r="D381" s="9">
        <v>26591</v>
      </c>
      <c r="E381" s="9"/>
      <c r="F381" s="7"/>
      <c r="G381" s="1"/>
      <c r="H381" s="52"/>
      <c r="I381" s="77"/>
      <c r="J381" s="28">
        <f t="shared" si="11"/>
        <v>0</v>
      </c>
      <c r="K381" s="35"/>
      <c r="L381" s="35"/>
    </row>
    <row r="382" spans="1:13" x14ac:dyDescent="0.25">
      <c r="A382" s="29">
        <f t="shared" si="10"/>
        <v>1</v>
      </c>
      <c r="B382" s="36"/>
      <c r="C382" s="46" t="s">
        <v>487</v>
      </c>
      <c r="D382" s="9">
        <v>1475</v>
      </c>
      <c r="E382" s="9"/>
      <c r="F382" s="7"/>
      <c r="G382" s="1"/>
      <c r="H382" s="52"/>
      <c r="I382" s="77"/>
      <c r="J382" s="28">
        <f t="shared" si="11"/>
        <v>0</v>
      </c>
      <c r="K382" s="35"/>
      <c r="L382" s="35"/>
    </row>
    <row r="383" spans="1:13" x14ac:dyDescent="0.25">
      <c r="A383" s="29">
        <f t="shared" si="10"/>
        <v>1</v>
      </c>
      <c r="B383" s="36"/>
      <c r="C383" s="17" t="s">
        <v>1030</v>
      </c>
      <c r="D383" s="9">
        <v>1476</v>
      </c>
      <c r="E383" s="9"/>
      <c r="F383" s="7"/>
      <c r="G383" s="1"/>
      <c r="H383" s="51"/>
      <c r="I383" s="77"/>
      <c r="J383" s="28">
        <f t="shared" si="11"/>
        <v>0</v>
      </c>
      <c r="K383" s="35"/>
      <c r="L383" s="35"/>
    </row>
    <row r="384" spans="1:13" x14ac:dyDescent="0.25">
      <c r="A384" s="29">
        <f t="shared" si="10"/>
        <v>1</v>
      </c>
      <c r="B384" s="36"/>
      <c r="C384" s="17" t="s">
        <v>1030</v>
      </c>
      <c r="D384" s="9">
        <v>26591</v>
      </c>
      <c r="E384" s="9"/>
      <c r="F384" s="7"/>
      <c r="G384" s="1"/>
      <c r="H384" s="51"/>
      <c r="I384" s="77"/>
      <c r="J384" s="28">
        <f t="shared" si="11"/>
        <v>0</v>
      </c>
      <c r="K384" s="35"/>
      <c r="L384" s="35"/>
    </row>
    <row r="385" spans="1:12" x14ac:dyDescent="0.25">
      <c r="A385" s="29">
        <f t="shared" si="10"/>
        <v>1</v>
      </c>
      <c r="B385" s="36"/>
      <c r="C385" s="46" t="s">
        <v>927</v>
      </c>
      <c r="D385" s="9">
        <v>25022</v>
      </c>
      <c r="E385" s="9"/>
      <c r="F385" s="7"/>
      <c r="G385" s="1"/>
      <c r="H385" s="52"/>
      <c r="I385" s="77"/>
      <c r="J385" s="28">
        <f t="shared" si="11"/>
        <v>0</v>
      </c>
      <c r="K385" s="35"/>
      <c r="L385" s="35"/>
    </row>
    <row r="386" spans="1:12" x14ac:dyDescent="0.25">
      <c r="A386" s="29">
        <f t="shared" si="10"/>
        <v>1</v>
      </c>
      <c r="B386" s="36"/>
      <c r="C386" s="17" t="s">
        <v>915</v>
      </c>
      <c r="D386" s="9">
        <v>1476</v>
      </c>
      <c r="E386" s="9"/>
      <c r="F386" s="7"/>
      <c r="G386" s="1"/>
      <c r="H386" s="1"/>
      <c r="I386" s="77"/>
      <c r="J386" s="28">
        <f t="shared" si="11"/>
        <v>0</v>
      </c>
      <c r="K386" s="35"/>
      <c r="L386" s="35"/>
    </row>
    <row r="387" spans="1:12" x14ac:dyDescent="0.25">
      <c r="A387" s="29">
        <f t="shared" si="10"/>
        <v>1</v>
      </c>
      <c r="B387" s="36"/>
      <c r="C387" s="46" t="s">
        <v>218</v>
      </c>
      <c r="D387" s="9">
        <v>544</v>
      </c>
      <c r="E387" s="9"/>
      <c r="F387" s="7"/>
      <c r="G387" s="1"/>
      <c r="H387" s="52"/>
      <c r="I387" s="77"/>
      <c r="J387" s="28">
        <f t="shared" si="11"/>
        <v>0</v>
      </c>
      <c r="K387" s="35"/>
      <c r="L387" s="35"/>
    </row>
    <row r="388" spans="1:12" x14ac:dyDescent="0.25">
      <c r="A388" s="29">
        <f t="shared" si="10"/>
        <v>1</v>
      </c>
      <c r="B388" s="36"/>
      <c r="C388" s="17" t="s">
        <v>1031</v>
      </c>
      <c r="D388" s="9">
        <v>26592</v>
      </c>
      <c r="E388" s="9"/>
      <c r="F388" s="7"/>
      <c r="G388" s="1"/>
      <c r="H388" s="51"/>
      <c r="I388" s="77"/>
      <c r="J388" s="28">
        <f t="shared" si="11"/>
        <v>0</v>
      </c>
      <c r="K388" s="35"/>
      <c r="L388" s="35"/>
    </row>
    <row r="389" spans="1:12" x14ac:dyDescent="0.25">
      <c r="A389" s="29">
        <f t="shared" si="10"/>
        <v>1</v>
      </c>
      <c r="B389" s="36"/>
      <c r="C389" s="17" t="s">
        <v>1032</v>
      </c>
      <c r="D389" s="9">
        <v>20187</v>
      </c>
      <c r="E389" s="9"/>
      <c r="F389" s="7"/>
      <c r="G389" s="1"/>
      <c r="H389" s="51"/>
      <c r="I389" s="77"/>
      <c r="J389" s="28">
        <f t="shared" si="11"/>
        <v>0</v>
      </c>
      <c r="K389" s="35"/>
      <c r="L389" s="35"/>
    </row>
    <row r="390" spans="1:12" x14ac:dyDescent="0.25">
      <c r="A390" s="29">
        <f t="shared" si="10"/>
        <v>1</v>
      </c>
      <c r="B390" s="36"/>
      <c r="C390" s="46" t="s">
        <v>824</v>
      </c>
      <c r="D390" s="9">
        <v>22959</v>
      </c>
      <c r="E390" s="9"/>
      <c r="F390" s="7"/>
      <c r="G390" s="1"/>
      <c r="H390" s="52"/>
      <c r="I390" s="77"/>
      <c r="J390" s="28">
        <f t="shared" si="11"/>
        <v>0</v>
      </c>
      <c r="K390" s="35"/>
      <c r="L390" s="35"/>
    </row>
    <row r="391" spans="1:12" x14ac:dyDescent="0.25">
      <c r="A391" s="29">
        <f t="shared" si="10"/>
        <v>1</v>
      </c>
      <c r="B391" s="36"/>
      <c r="C391" s="46" t="s">
        <v>824</v>
      </c>
      <c r="D391" s="9">
        <v>22959</v>
      </c>
      <c r="E391" s="9"/>
      <c r="F391" s="7"/>
      <c r="G391" s="1"/>
      <c r="H391" s="52"/>
      <c r="I391" s="77"/>
      <c r="J391" s="28">
        <f t="shared" si="11"/>
        <v>0</v>
      </c>
      <c r="K391" s="35"/>
      <c r="L391" s="35"/>
    </row>
    <row r="392" spans="1:12" x14ac:dyDescent="0.25">
      <c r="A392" s="29">
        <f t="shared" si="10"/>
        <v>1</v>
      </c>
      <c r="B392" s="36"/>
      <c r="C392" s="46" t="s">
        <v>916</v>
      </c>
      <c r="D392" s="9" t="s">
        <v>1069</v>
      </c>
      <c r="E392" s="9"/>
      <c r="F392" s="7"/>
      <c r="G392" s="1"/>
      <c r="H392" s="52"/>
      <c r="I392" s="77"/>
      <c r="J392" s="28">
        <f t="shared" si="11"/>
        <v>0</v>
      </c>
      <c r="K392" s="35"/>
      <c r="L392" s="35"/>
    </row>
    <row r="393" spans="1:12" x14ac:dyDescent="0.25">
      <c r="A393" s="29">
        <f t="shared" si="10"/>
        <v>1</v>
      </c>
      <c r="B393" s="36"/>
      <c r="C393" s="46" t="s">
        <v>646</v>
      </c>
      <c r="D393" s="9">
        <v>27200</v>
      </c>
      <c r="E393" s="9"/>
      <c r="F393" s="7"/>
      <c r="G393" s="1"/>
      <c r="H393" s="52"/>
      <c r="I393" s="77"/>
      <c r="J393" s="28">
        <f t="shared" si="11"/>
        <v>0</v>
      </c>
      <c r="K393" s="35"/>
      <c r="L393" s="35"/>
    </row>
    <row r="394" spans="1:12" x14ac:dyDescent="0.25">
      <c r="A394" s="29">
        <f t="shared" ref="A394:A457" si="12">IF(C394="",0,1)</f>
        <v>1</v>
      </c>
      <c r="B394" s="36"/>
      <c r="C394" s="46" t="s">
        <v>572</v>
      </c>
      <c r="D394" s="9">
        <v>22976</v>
      </c>
      <c r="E394" s="9"/>
      <c r="F394" s="7"/>
      <c r="G394" s="1"/>
      <c r="H394" s="1"/>
      <c r="I394" s="77"/>
      <c r="J394" s="28">
        <f t="shared" si="11"/>
        <v>0</v>
      </c>
      <c r="K394" s="35"/>
      <c r="L394" s="35"/>
    </row>
    <row r="395" spans="1:12" x14ac:dyDescent="0.25">
      <c r="A395" s="29">
        <f t="shared" si="12"/>
        <v>1</v>
      </c>
      <c r="B395" s="36"/>
      <c r="C395" s="17" t="s">
        <v>1119</v>
      </c>
      <c r="D395" s="9">
        <v>22970</v>
      </c>
      <c r="E395" s="9"/>
      <c r="F395" s="7"/>
      <c r="G395" s="1"/>
      <c r="H395" s="51"/>
      <c r="I395" s="77"/>
      <c r="J395" s="28">
        <f t="shared" ref="J395:J458" si="13">F395*H395</f>
        <v>0</v>
      </c>
      <c r="K395" s="35"/>
      <c r="L395" s="35"/>
    </row>
    <row r="396" spans="1:12" x14ac:dyDescent="0.25">
      <c r="A396" s="29">
        <f t="shared" si="12"/>
        <v>1</v>
      </c>
      <c r="B396" s="36"/>
      <c r="C396" s="17" t="s">
        <v>326</v>
      </c>
      <c r="D396" s="9">
        <v>22964</v>
      </c>
      <c r="E396" s="9"/>
      <c r="F396" s="7"/>
      <c r="G396" s="1"/>
      <c r="H396" s="51"/>
      <c r="I396" s="77"/>
      <c r="J396" s="28">
        <f t="shared" si="13"/>
        <v>0</v>
      </c>
      <c r="K396" s="35"/>
      <c r="L396" s="35"/>
    </row>
    <row r="397" spans="1:12" x14ac:dyDescent="0.25">
      <c r="A397" s="29">
        <f t="shared" si="12"/>
        <v>1</v>
      </c>
      <c r="B397" s="36"/>
      <c r="C397" s="17" t="s">
        <v>297</v>
      </c>
      <c r="D397" s="9">
        <v>30893</v>
      </c>
      <c r="E397" s="9"/>
      <c r="F397" s="7"/>
      <c r="G397" s="1"/>
      <c r="H397" s="51"/>
      <c r="I397" s="77"/>
      <c r="J397" s="28">
        <f t="shared" si="13"/>
        <v>0</v>
      </c>
      <c r="K397" s="35"/>
      <c r="L397" s="35"/>
    </row>
    <row r="398" spans="1:12" x14ac:dyDescent="0.25">
      <c r="A398" s="29">
        <f t="shared" si="12"/>
        <v>1</v>
      </c>
      <c r="B398" s="36"/>
      <c r="C398" s="17" t="s">
        <v>1033</v>
      </c>
      <c r="D398" s="9"/>
      <c r="E398" s="9"/>
      <c r="F398" s="7"/>
      <c r="G398" s="1"/>
      <c r="H398" s="51"/>
      <c r="I398" s="77"/>
      <c r="J398" s="28">
        <f t="shared" si="13"/>
        <v>0</v>
      </c>
      <c r="K398" s="35"/>
      <c r="L398" s="35"/>
    </row>
    <row r="399" spans="1:12" x14ac:dyDescent="0.25">
      <c r="A399" s="29">
        <f t="shared" si="12"/>
        <v>1</v>
      </c>
      <c r="B399" s="36"/>
      <c r="C399" s="17" t="s">
        <v>58</v>
      </c>
      <c r="D399" s="9">
        <v>27200</v>
      </c>
      <c r="E399" s="9"/>
      <c r="F399" s="7"/>
      <c r="G399" s="1"/>
      <c r="H399" s="51"/>
      <c r="I399" s="77"/>
      <c r="J399" s="28">
        <f t="shared" si="13"/>
        <v>0</v>
      </c>
      <c r="K399" s="35"/>
      <c r="L399" s="35"/>
    </row>
    <row r="400" spans="1:12" x14ac:dyDescent="0.25">
      <c r="A400" s="29">
        <f t="shared" si="12"/>
        <v>1</v>
      </c>
      <c r="B400" s="36"/>
      <c r="C400" s="46" t="s">
        <v>219</v>
      </c>
      <c r="D400" s="9">
        <v>1666</v>
      </c>
      <c r="E400" s="9"/>
      <c r="F400" s="7"/>
      <c r="G400" s="1"/>
      <c r="H400" s="52"/>
      <c r="I400" s="77"/>
      <c r="J400" s="28">
        <f t="shared" si="13"/>
        <v>0</v>
      </c>
      <c r="K400" s="35"/>
      <c r="L400" s="35"/>
    </row>
    <row r="401" spans="1:12" x14ac:dyDescent="0.25">
      <c r="A401" s="29">
        <f t="shared" si="12"/>
        <v>1</v>
      </c>
      <c r="B401" s="36"/>
      <c r="C401" s="46" t="s">
        <v>416</v>
      </c>
      <c r="D401" s="9">
        <v>20132</v>
      </c>
      <c r="E401" s="9"/>
      <c r="F401" s="7"/>
      <c r="G401" s="1"/>
      <c r="H401" s="52"/>
      <c r="I401" s="77"/>
      <c r="J401" s="28">
        <f t="shared" si="13"/>
        <v>0</v>
      </c>
      <c r="K401" s="35"/>
      <c r="L401" s="35"/>
    </row>
    <row r="402" spans="1:12" x14ac:dyDescent="0.25">
      <c r="A402" s="29">
        <f t="shared" si="12"/>
        <v>1</v>
      </c>
      <c r="B402" s="36"/>
      <c r="C402" s="17" t="s">
        <v>917</v>
      </c>
      <c r="D402" s="9"/>
      <c r="E402" s="9"/>
      <c r="F402" s="7"/>
      <c r="G402" s="1"/>
      <c r="H402" s="1"/>
      <c r="I402" s="77"/>
      <c r="J402" s="28">
        <f t="shared" si="13"/>
        <v>0</v>
      </c>
      <c r="K402" s="35"/>
      <c r="L402" s="35"/>
    </row>
    <row r="403" spans="1:12" x14ac:dyDescent="0.25">
      <c r="A403" s="29">
        <f t="shared" si="12"/>
        <v>1</v>
      </c>
      <c r="B403" s="36"/>
      <c r="C403" s="17" t="s">
        <v>7</v>
      </c>
      <c r="D403" s="9"/>
      <c r="E403" s="9"/>
      <c r="F403" s="7"/>
      <c r="G403" s="1"/>
      <c r="H403" s="1"/>
      <c r="I403" s="77"/>
      <c r="J403" s="28">
        <f t="shared" si="13"/>
        <v>0</v>
      </c>
      <c r="K403" s="35"/>
      <c r="L403" s="35"/>
    </row>
    <row r="404" spans="1:12" x14ac:dyDescent="0.25">
      <c r="A404" s="29">
        <f t="shared" si="12"/>
        <v>1</v>
      </c>
      <c r="B404" s="36"/>
      <c r="C404" s="17" t="s">
        <v>593</v>
      </c>
      <c r="D404" s="9"/>
      <c r="E404" s="9"/>
      <c r="F404" s="7"/>
      <c r="G404" s="1"/>
      <c r="H404" s="1"/>
      <c r="I404" s="77"/>
      <c r="J404" s="28">
        <f t="shared" si="13"/>
        <v>0</v>
      </c>
      <c r="K404" s="35"/>
      <c r="L404" s="35"/>
    </row>
    <row r="405" spans="1:12" x14ac:dyDescent="0.25">
      <c r="A405" s="29">
        <f t="shared" si="12"/>
        <v>1</v>
      </c>
      <c r="B405" s="36"/>
      <c r="C405" s="17" t="s">
        <v>8</v>
      </c>
      <c r="D405" s="9"/>
      <c r="E405" s="9"/>
      <c r="F405" s="7"/>
      <c r="G405" s="1"/>
      <c r="H405" s="1"/>
      <c r="I405" s="77"/>
      <c r="J405" s="28">
        <f t="shared" si="13"/>
        <v>0</v>
      </c>
      <c r="K405" s="35"/>
      <c r="L405" s="35"/>
    </row>
    <row r="406" spans="1:12" x14ac:dyDescent="0.25">
      <c r="A406" s="29">
        <f t="shared" si="12"/>
        <v>1</v>
      </c>
      <c r="B406" s="36"/>
      <c r="C406" s="17" t="s">
        <v>639</v>
      </c>
      <c r="D406" s="9"/>
      <c r="E406" s="9"/>
      <c r="F406" s="7"/>
      <c r="G406" s="1"/>
      <c r="H406" s="1"/>
      <c r="I406" s="77"/>
      <c r="J406" s="28">
        <f t="shared" si="13"/>
        <v>0</v>
      </c>
      <c r="K406" s="35"/>
      <c r="L406" s="35"/>
    </row>
    <row r="407" spans="1:12" x14ac:dyDescent="0.25">
      <c r="A407" s="29">
        <f t="shared" si="12"/>
        <v>1</v>
      </c>
      <c r="B407" s="36"/>
      <c r="C407" s="46" t="s">
        <v>245</v>
      </c>
      <c r="D407" s="9">
        <v>29292</v>
      </c>
      <c r="E407" s="9"/>
      <c r="F407" s="7"/>
      <c r="G407" s="1"/>
      <c r="H407" s="52"/>
      <c r="I407" s="77"/>
      <c r="J407" s="28">
        <f t="shared" si="13"/>
        <v>0</v>
      </c>
      <c r="K407" s="35"/>
      <c r="L407" s="35"/>
    </row>
    <row r="408" spans="1:12" x14ac:dyDescent="0.25">
      <c r="A408" s="29">
        <f t="shared" si="12"/>
        <v>1</v>
      </c>
      <c r="B408" s="36"/>
      <c r="C408" s="17" t="s">
        <v>29</v>
      </c>
      <c r="D408" s="9">
        <v>24797</v>
      </c>
      <c r="E408" s="9"/>
      <c r="F408" s="7"/>
      <c r="G408" s="1"/>
      <c r="H408" s="51"/>
      <c r="I408" s="77"/>
      <c r="J408" s="28">
        <f t="shared" si="13"/>
        <v>0</v>
      </c>
      <c r="K408" s="35"/>
      <c r="L408" s="35"/>
    </row>
    <row r="409" spans="1:12" x14ac:dyDescent="0.25">
      <c r="A409" s="29">
        <f t="shared" si="12"/>
        <v>1</v>
      </c>
      <c r="B409" s="36"/>
      <c r="C409" s="46" t="s">
        <v>662</v>
      </c>
      <c r="D409" s="9">
        <v>25273</v>
      </c>
      <c r="E409" s="9"/>
      <c r="F409" s="7"/>
      <c r="G409" s="3"/>
      <c r="H409" s="52"/>
      <c r="I409" s="77"/>
      <c r="J409" s="28">
        <f t="shared" si="13"/>
        <v>0</v>
      </c>
      <c r="K409" s="35"/>
      <c r="L409" s="35"/>
    </row>
    <row r="410" spans="1:12" x14ac:dyDescent="0.25">
      <c r="A410" s="29">
        <f t="shared" si="12"/>
        <v>1</v>
      </c>
      <c r="B410" s="36"/>
      <c r="C410" s="17" t="s">
        <v>157</v>
      </c>
      <c r="D410" s="9">
        <v>21323</v>
      </c>
      <c r="E410" s="9"/>
      <c r="F410" s="7"/>
      <c r="G410" s="1"/>
      <c r="H410" s="51"/>
      <c r="I410" s="77"/>
      <c r="J410" s="28">
        <f t="shared" si="13"/>
        <v>0</v>
      </c>
      <c r="K410" s="35"/>
      <c r="L410" s="35"/>
    </row>
    <row r="411" spans="1:12" x14ac:dyDescent="0.25">
      <c r="A411" s="29">
        <f t="shared" si="12"/>
        <v>1</v>
      </c>
      <c r="B411" s="36"/>
      <c r="C411" s="17" t="s">
        <v>1063</v>
      </c>
      <c r="D411" s="9">
        <v>21330</v>
      </c>
      <c r="E411" s="9"/>
      <c r="F411" s="7"/>
      <c r="G411" s="1"/>
      <c r="H411" s="51"/>
      <c r="I411" s="77"/>
      <c r="J411" s="28">
        <f t="shared" si="13"/>
        <v>0</v>
      </c>
      <c r="K411" s="35"/>
      <c r="L411" s="35"/>
    </row>
    <row r="412" spans="1:12" x14ac:dyDescent="0.25">
      <c r="A412" s="29">
        <f t="shared" si="12"/>
        <v>1</v>
      </c>
      <c r="B412" s="36"/>
      <c r="C412" s="17" t="s">
        <v>461</v>
      </c>
      <c r="D412" s="9"/>
      <c r="E412" s="9"/>
      <c r="F412" s="7"/>
      <c r="G412" s="1"/>
      <c r="H412" s="1"/>
      <c r="I412" s="77"/>
      <c r="J412" s="28">
        <f t="shared" si="13"/>
        <v>0</v>
      </c>
      <c r="K412" s="35"/>
      <c r="L412" s="35"/>
    </row>
    <row r="413" spans="1:12" x14ac:dyDescent="0.25">
      <c r="A413" s="29">
        <f t="shared" si="12"/>
        <v>1</v>
      </c>
      <c r="B413" s="36"/>
      <c r="C413" s="17" t="s">
        <v>136</v>
      </c>
      <c r="D413" s="9">
        <v>23480</v>
      </c>
      <c r="E413" s="9"/>
      <c r="F413" s="7"/>
      <c r="G413" s="1"/>
      <c r="H413" s="51"/>
      <c r="I413" s="77"/>
      <c r="J413" s="28">
        <f t="shared" si="13"/>
        <v>0</v>
      </c>
      <c r="K413" s="35"/>
      <c r="L413" s="35"/>
    </row>
    <row r="414" spans="1:12" x14ac:dyDescent="0.25">
      <c r="A414" s="29">
        <f t="shared" si="12"/>
        <v>1</v>
      </c>
      <c r="B414" s="36"/>
      <c r="C414" s="17" t="s">
        <v>1024</v>
      </c>
      <c r="D414" s="9">
        <v>23498</v>
      </c>
      <c r="E414" s="9"/>
      <c r="F414" s="7"/>
      <c r="G414" s="1"/>
      <c r="H414" s="51"/>
      <c r="I414" s="77"/>
      <c r="J414" s="28">
        <f t="shared" si="13"/>
        <v>0</v>
      </c>
      <c r="K414" s="35"/>
      <c r="L414" s="35"/>
    </row>
    <row r="415" spans="1:12" x14ac:dyDescent="0.25">
      <c r="A415" s="29">
        <f t="shared" si="12"/>
        <v>1</v>
      </c>
      <c r="B415" s="36"/>
      <c r="C415" s="17" t="s">
        <v>807</v>
      </c>
      <c r="D415" s="9">
        <v>10404</v>
      </c>
      <c r="E415" s="9"/>
      <c r="F415" s="7"/>
      <c r="G415" s="1"/>
      <c r="H415" s="51"/>
      <c r="I415" s="77"/>
      <c r="J415" s="28">
        <f t="shared" si="13"/>
        <v>0</v>
      </c>
      <c r="K415" s="35"/>
      <c r="L415" s="35"/>
    </row>
    <row r="416" spans="1:12" x14ac:dyDescent="0.25">
      <c r="A416" s="29">
        <f t="shared" si="12"/>
        <v>1</v>
      </c>
      <c r="B416" s="36"/>
      <c r="C416" s="46" t="s">
        <v>209</v>
      </c>
      <c r="D416" s="9"/>
      <c r="E416" s="9"/>
      <c r="F416" s="7"/>
      <c r="G416" s="1"/>
      <c r="H416" s="52"/>
      <c r="I416" s="77"/>
      <c r="J416" s="28">
        <f t="shared" si="13"/>
        <v>0</v>
      </c>
      <c r="K416" s="35"/>
      <c r="L416" s="35"/>
    </row>
    <row r="417" spans="1:12" x14ac:dyDescent="0.25">
      <c r="A417" s="29">
        <f t="shared" si="12"/>
        <v>1</v>
      </c>
      <c r="B417" s="36"/>
      <c r="C417" s="46" t="s">
        <v>210</v>
      </c>
      <c r="D417" s="9"/>
      <c r="E417" s="9"/>
      <c r="F417" s="7"/>
      <c r="G417" s="1"/>
      <c r="H417" s="52"/>
      <c r="I417" s="77"/>
      <c r="J417" s="28">
        <f t="shared" si="13"/>
        <v>0</v>
      </c>
      <c r="K417" s="35"/>
      <c r="L417" s="35"/>
    </row>
    <row r="418" spans="1:12" x14ac:dyDescent="0.25">
      <c r="A418" s="29">
        <f t="shared" si="12"/>
        <v>1</v>
      </c>
      <c r="B418" s="36"/>
      <c r="C418" s="46" t="s">
        <v>294</v>
      </c>
      <c r="D418" s="9">
        <v>27783</v>
      </c>
      <c r="E418" s="9"/>
      <c r="F418" s="7"/>
      <c r="G418" s="1"/>
      <c r="H418" s="52"/>
      <c r="I418" s="77"/>
      <c r="J418" s="28">
        <f t="shared" si="13"/>
        <v>0</v>
      </c>
      <c r="K418" s="35"/>
      <c r="L418" s="35"/>
    </row>
    <row r="419" spans="1:12" x14ac:dyDescent="0.25">
      <c r="A419" s="29">
        <f t="shared" si="12"/>
        <v>1</v>
      </c>
      <c r="B419" s="36"/>
      <c r="C419" s="46" t="s">
        <v>375</v>
      </c>
      <c r="D419" s="9"/>
      <c r="E419" s="9"/>
      <c r="F419" s="7"/>
      <c r="G419" s="1"/>
      <c r="H419" s="3"/>
      <c r="I419" s="77"/>
      <c r="J419" s="28">
        <f t="shared" si="13"/>
        <v>0</v>
      </c>
      <c r="K419" s="35"/>
      <c r="L419" s="35"/>
    </row>
    <row r="420" spans="1:12" x14ac:dyDescent="0.25">
      <c r="A420" s="29">
        <f t="shared" si="12"/>
        <v>1</v>
      </c>
      <c r="B420" s="36"/>
      <c r="C420" s="17" t="s">
        <v>419</v>
      </c>
      <c r="D420" s="9">
        <v>28399</v>
      </c>
      <c r="E420" s="9"/>
      <c r="F420" s="7"/>
      <c r="G420" s="1"/>
      <c r="H420" s="1"/>
      <c r="I420" s="77"/>
      <c r="J420" s="28">
        <f t="shared" si="13"/>
        <v>0</v>
      </c>
      <c r="K420" s="35"/>
      <c r="L420" s="35"/>
    </row>
    <row r="421" spans="1:12" x14ac:dyDescent="0.25">
      <c r="A421" s="29">
        <f t="shared" si="12"/>
        <v>1</v>
      </c>
      <c r="B421" s="36"/>
      <c r="C421" s="17" t="s">
        <v>171</v>
      </c>
      <c r="D421" s="9">
        <v>28416</v>
      </c>
      <c r="E421" s="9"/>
      <c r="F421" s="7"/>
      <c r="G421" s="1"/>
      <c r="H421" s="51"/>
      <c r="I421" s="77"/>
      <c r="J421" s="28">
        <f t="shared" si="13"/>
        <v>0</v>
      </c>
      <c r="K421" s="35"/>
      <c r="L421" s="35"/>
    </row>
    <row r="422" spans="1:12" x14ac:dyDescent="0.25">
      <c r="A422" s="29">
        <f t="shared" si="12"/>
        <v>1</v>
      </c>
      <c r="B422" s="36"/>
      <c r="C422" s="17" t="s">
        <v>804</v>
      </c>
      <c r="D422" s="9">
        <v>31973</v>
      </c>
      <c r="E422" s="9"/>
      <c r="F422" s="7"/>
      <c r="G422" s="1"/>
      <c r="H422" s="51"/>
      <c r="I422" s="77"/>
      <c r="J422" s="28">
        <f t="shared" si="13"/>
        <v>0</v>
      </c>
      <c r="K422" s="35"/>
      <c r="L422" s="35"/>
    </row>
    <row r="423" spans="1:12" x14ac:dyDescent="0.25">
      <c r="A423" s="29">
        <f t="shared" si="12"/>
        <v>1</v>
      </c>
      <c r="B423" s="36"/>
      <c r="C423" s="46" t="s">
        <v>584</v>
      </c>
      <c r="D423" s="9">
        <v>33678</v>
      </c>
      <c r="E423" s="9"/>
      <c r="F423" s="7"/>
      <c r="G423" s="1"/>
      <c r="H423" s="1"/>
      <c r="I423" s="77"/>
      <c r="J423" s="28">
        <f t="shared" si="13"/>
        <v>0</v>
      </c>
      <c r="K423" s="35"/>
      <c r="L423" s="35"/>
    </row>
    <row r="424" spans="1:12" x14ac:dyDescent="0.25">
      <c r="A424" s="29">
        <f t="shared" si="12"/>
        <v>1</v>
      </c>
      <c r="B424" s="36"/>
      <c r="C424" s="46" t="s">
        <v>951</v>
      </c>
      <c r="D424" s="9">
        <v>27783</v>
      </c>
      <c r="E424" s="9"/>
      <c r="F424" s="7"/>
      <c r="G424" s="1"/>
      <c r="H424" s="1"/>
      <c r="I424" s="77"/>
      <c r="J424" s="28">
        <f t="shared" si="13"/>
        <v>0</v>
      </c>
      <c r="K424" s="35"/>
      <c r="L424" s="35"/>
    </row>
    <row r="425" spans="1:12" x14ac:dyDescent="0.25">
      <c r="A425" s="29">
        <f t="shared" si="12"/>
        <v>1</v>
      </c>
      <c r="B425" s="36"/>
      <c r="C425" s="17" t="s">
        <v>951</v>
      </c>
      <c r="D425" s="9">
        <v>27783</v>
      </c>
      <c r="E425" s="9"/>
      <c r="F425" s="7"/>
      <c r="G425" s="1"/>
      <c r="H425" s="1"/>
      <c r="I425" s="77"/>
      <c r="J425" s="28">
        <f t="shared" si="13"/>
        <v>0</v>
      </c>
      <c r="K425" s="35"/>
      <c r="L425" s="35"/>
    </row>
    <row r="426" spans="1:12" x14ac:dyDescent="0.25">
      <c r="A426" s="29">
        <f t="shared" si="12"/>
        <v>1</v>
      </c>
      <c r="B426" s="36"/>
      <c r="C426" s="46" t="s">
        <v>1118</v>
      </c>
      <c r="D426" s="9">
        <v>33952</v>
      </c>
      <c r="E426" s="9"/>
      <c r="F426" s="7"/>
      <c r="G426" s="1"/>
      <c r="H426" s="1"/>
      <c r="I426" s="77"/>
      <c r="J426" s="28">
        <f t="shared" si="13"/>
        <v>0</v>
      </c>
      <c r="K426" s="35"/>
      <c r="L426" s="35"/>
    </row>
    <row r="427" spans="1:12" x14ac:dyDescent="0.25">
      <c r="A427" s="29">
        <f t="shared" si="12"/>
        <v>1</v>
      </c>
      <c r="B427" s="36"/>
      <c r="C427" s="17" t="s">
        <v>952</v>
      </c>
      <c r="D427" s="9">
        <v>33952</v>
      </c>
      <c r="E427" s="9"/>
      <c r="F427" s="7"/>
      <c r="G427" s="1"/>
      <c r="H427" s="51"/>
      <c r="I427" s="77"/>
      <c r="J427" s="28">
        <f t="shared" si="13"/>
        <v>0</v>
      </c>
      <c r="K427" s="35"/>
      <c r="L427" s="35"/>
    </row>
    <row r="428" spans="1:12" x14ac:dyDescent="0.25">
      <c r="A428" s="29">
        <f t="shared" si="12"/>
        <v>1</v>
      </c>
      <c r="B428" s="36"/>
      <c r="C428" s="17" t="s">
        <v>289</v>
      </c>
      <c r="D428" s="9">
        <v>28620</v>
      </c>
      <c r="E428" s="9"/>
      <c r="F428" s="7"/>
      <c r="G428" s="1"/>
      <c r="H428" s="51"/>
      <c r="I428" s="77"/>
      <c r="J428" s="28">
        <f t="shared" si="13"/>
        <v>0</v>
      </c>
      <c r="K428" s="35"/>
      <c r="L428" s="35"/>
    </row>
    <row r="429" spans="1:12" x14ac:dyDescent="0.25">
      <c r="A429" s="29">
        <f t="shared" si="12"/>
        <v>1</v>
      </c>
      <c r="B429" s="36"/>
      <c r="C429" s="46" t="s">
        <v>1064</v>
      </c>
      <c r="D429" s="9">
        <v>28621</v>
      </c>
      <c r="E429" s="9"/>
      <c r="F429" s="7"/>
      <c r="G429" s="1"/>
      <c r="H429" s="1"/>
      <c r="I429" s="77"/>
      <c r="J429" s="28">
        <f t="shared" si="13"/>
        <v>0</v>
      </c>
      <c r="K429" s="35"/>
      <c r="L429" s="35"/>
    </row>
    <row r="430" spans="1:12" x14ac:dyDescent="0.25">
      <c r="A430" s="29">
        <f t="shared" si="12"/>
        <v>1</v>
      </c>
      <c r="B430" s="36"/>
      <c r="C430" s="17" t="s">
        <v>1011</v>
      </c>
      <c r="D430" s="9">
        <v>20831</v>
      </c>
      <c r="E430" s="9"/>
      <c r="F430" s="7"/>
      <c r="G430" s="1"/>
      <c r="H430" s="1"/>
      <c r="I430" s="77"/>
      <c r="J430" s="28">
        <f t="shared" si="13"/>
        <v>0</v>
      </c>
      <c r="K430" s="35"/>
      <c r="L430" s="35"/>
    </row>
    <row r="431" spans="1:12" x14ac:dyDescent="0.25">
      <c r="A431" s="29">
        <f t="shared" si="12"/>
        <v>1</v>
      </c>
      <c r="B431" s="36"/>
      <c r="C431" s="17" t="s">
        <v>237</v>
      </c>
      <c r="D431" s="9">
        <v>20831</v>
      </c>
      <c r="E431" s="9"/>
      <c r="F431" s="7"/>
      <c r="G431" s="1"/>
      <c r="H431" s="1"/>
      <c r="I431" s="77"/>
      <c r="J431" s="28">
        <f t="shared" si="13"/>
        <v>0</v>
      </c>
      <c r="K431" s="35"/>
      <c r="L431" s="35"/>
    </row>
    <row r="432" spans="1:12" x14ac:dyDescent="0.25">
      <c r="A432" s="29">
        <f t="shared" si="12"/>
        <v>1</v>
      </c>
      <c r="B432" s="36"/>
      <c r="C432" s="46" t="s">
        <v>389</v>
      </c>
      <c r="D432" s="9">
        <v>23237</v>
      </c>
      <c r="E432" s="9"/>
      <c r="F432" s="7"/>
      <c r="G432" s="1"/>
      <c r="H432" s="1"/>
      <c r="I432" s="77"/>
      <c r="J432" s="28">
        <f t="shared" si="13"/>
        <v>0</v>
      </c>
      <c r="K432" s="35"/>
      <c r="L432" s="35"/>
    </row>
    <row r="433" spans="1:12" x14ac:dyDescent="0.25">
      <c r="A433" s="29">
        <f t="shared" si="12"/>
        <v>1</v>
      </c>
      <c r="B433" s="36"/>
      <c r="C433" s="17" t="s">
        <v>700</v>
      </c>
      <c r="D433" s="9">
        <v>34264</v>
      </c>
      <c r="E433" s="9"/>
      <c r="F433" s="7"/>
      <c r="G433" s="1"/>
      <c r="H433" s="51"/>
      <c r="I433" s="77"/>
      <c r="J433" s="28">
        <f t="shared" si="13"/>
        <v>0</v>
      </c>
      <c r="K433" s="35"/>
      <c r="L433" s="35"/>
    </row>
    <row r="434" spans="1:12" x14ac:dyDescent="0.25">
      <c r="A434" s="29">
        <f t="shared" si="12"/>
        <v>1</v>
      </c>
      <c r="B434" s="36"/>
      <c r="C434" s="17" t="s">
        <v>295</v>
      </c>
      <c r="D434" s="9">
        <v>30456</v>
      </c>
      <c r="E434" s="9"/>
      <c r="F434" s="7"/>
      <c r="G434" s="1"/>
      <c r="H434" s="1"/>
      <c r="I434" s="77"/>
      <c r="J434" s="28">
        <f t="shared" si="13"/>
        <v>0</v>
      </c>
      <c r="K434" s="35"/>
      <c r="L434" s="35"/>
    </row>
    <row r="435" spans="1:12" x14ac:dyDescent="0.25">
      <c r="A435" s="29">
        <f t="shared" si="12"/>
        <v>1</v>
      </c>
      <c r="B435" s="36"/>
      <c r="C435" s="17" t="s">
        <v>293</v>
      </c>
      <c r="D435" s="9">
        <v>28623</v>
      </c>
      <c r="E435" s="9"/>
      <c r="F435" s="7"/>
      <c r="G435" s="1"/>
      <c r="H435" s="51"/>
      <c r="I435" s="77"/>
      <c r="J435" s="28">
        <f t="shared" si="13"/>
        <v>0</v>
      </c>
      <c r="K435" s="35"/>
      <c r="L435" s="35"/>
    </row>
    <row r="436" spans="1:12" x14ac:dyDescent="0.25">
      <c r="A436" s="29">
        <f t="shared" si="12"/>
        <v>1</v>
      </c>
      <c r="B436" s="36"/>
      <c r="C436" s="17" t="s">
        <v>292</v>
      </c>
      <c r="D436" s="9">
        <v>20954</v>
      </c>
      <c r="E436" s="9"/>
      <c r="F436" s="7"/>
      <c r="G436" s="1"/>
      <c r="H436" s="51"/>
      <c r="I436" s="77"/>
      <c r="J436" s="28">
        <f t="shared" si="13"/>
        <v>0</v>
      </c>
      <c r="K436" s="35"/>
      <c r="L436" s="35"/>
    </row>
    <row r="437" spans="1:12" x14ac:dyDescent="0.25">
      <c r="A437" s="29">
        <f t="shared" si="12"/>
        <v>1</v>
      </c>
      <c r="B437" s="36"/>
      <c r="C437" s="17" t="s">
        <v>608</v>
      </c>
      <c r="D437" s="9">
        <v>30452</v>
      </c>
      <c r="E437" s="9"/>
      <c r="F437" s="7"/>
      <c r="G437" s="1"/>
      <c r="H437" s="51"/>
      <c r="I437" s="77"/>
      <c r="J437" s="28">
        <f t="shared" si="13"/>
        <v>0</v>
      </c>
      <c r="K437" s="35"/>
      <c r="L437" s="35"/>
    </row>
    <row r="438" spans="1:12" x14ac:dyDescent="0.25">
      <c r="A438" s="29">
        <f t="shared" si="12"/>
        <v>1</v>
      </c>
      <c r="B438" s="36"/>
      <c r="C438" s="17" t="s">
        <v>291</v>
      </c>
      <c r="D438" s="9">
        <v>28629</v>
      </c>
      <c r="E438" s="9"/>
      <c r="F438" s="7"/>
      <c r="G438" s="1"/>
      <c r="H438" s="51"/>
      <c r="I438" s="77"/>
      <c r="J438" s="28">
        <f t="shared" si="13"/>
        <v>0</v>
      </c>
      <c r="K438" s="35"/>
      <c r="L438" s="35"/>
    </row>
    <row r="439" spans="1:12" x14ac:dyDescent="0.25">
      <c r="A439" s="29">
        <f t="shared" si="12"/>
        <v>1</v>
      </c>
      <c r="B439" s="36"/>
      <c r="C439" s="17" t="s">
        <v>360</v>
      </c>
      <c r="D439" s="9">
        <v>20810</v>
      </c>
      <c r="E439" s="9"/>
      <c r="F439" s="7"/>
      <c r="G439" s="1"/>
      <c r="H439" s="1"/>
      <c r="I439" s="77"/>
      <c r="J439" s="28">
        <f t="shared" si="13"/>
        <v>0</v>
      </c>
      <c r="K439" s="35"/>
      <c r="L439" s="35"/>
    </row>
    <row r="440" spans="1:12" x14ac:dyDescent="0.25">
      <c r="A440" s="29">
        <f t="shared" si="12"/>
        <v>1</v>
      </c>
      <c r="B440" s="36"/>
      <c r="C440" s="46" t="s">
        <v>257</v>
      </c>
      <c r="D440" s="9">
        <v>30131</v>
      </c>
      <c r="E440" s="9"/>
      <c r="F440" s="7"/>
      <c r="G440" s="1"/>
      <c r="H440" s="52"/>
      <c r="I440" s="77"/>
      <c r="J440" s="28">
        <f t="shared" si="13"/>
        <v>0</v>
      </c>
      <c r="K440" s="35"/>
      <c r="L440" s="35"/>
    </row>
    <row r="441" spans="1:12" x14ac:dyDescent="0.25">
      <c r="A441" s="29">
        <f t="shared" si="12"/>
        <v>1</v>
      </c>
      <c r="B441" s="36"/>
      <c r="C441" s="46" t="s">
        <v>1065</v>
      </c>
      <c r="D441" s="9">
        <v>33028</v>
      </c>
      <c r="E441" s="9"/>
      <c r="F441" s="7"/>
      <c r="G441" s="1"/>
      <c r="H441" s="1"/>
      <c r="I441" s="77"/>
      <c r="J441" s="28">
        <f t="shared" si="13"/>
        <v>0</v>
      </c>
      <c r="K441" s="35"/>
      <c r="L441" s="35"/>
    </row>
    <row r="442" spans="1:12" x14ac:dyDescent="0.25">
      <c r="A442" s="29">
        <f t="shared" si="12"/>
        <v>1</v>
      </c>
      <c r="B442" s="36"/>
      <c r="C442" s="17" t="s">
        <v>191</v>
      </c>
      <c r="D442" s="9">
        <v>28617</v>
      </c>
      <c r="E442" s="9"/>
      <c r="F442" s="7"/>
      <c r="G442" s="1"/>
      <c r="H442" s="51"/>
      <c r="I442" s="77"/>
      <c r="J442" s="28">
        <f t="shared" si="13"/>
        <v>0</v>
      </c>
      <c r="K442" s="35"/>
      <c r="L442" s="35"/>
    </row>
    <row r="443" spans="1:12" x14ac:dyDescent="0.25">
      <c r="A443" s="29">
        <f t="shared" si="12"/>
        <v>1</v>
      </c>
      <c r="B443" s="36"/>
      <c r="C443" s="17" t="s">
        <v>685</v>
      </c>
      <c r="D443" s="9">
        <v>28615</v>
      </c>
      <c r="E443" s="9"/>
      <c r="F443" s="7"/>
      <c r="G443" s="1"/>
      <c r="H443" s="51"/>
      <c r="I443" s="77"/>
      <c r="J443" s="28">
        <f t="shared" si="13"/>
        <v>0</v>
      </c>
      <c r="K443" s="35"/>
      <c r="L443" s="35"/>
    </row>
    <row r="444" spans="1:12" x14ac:dyDescent="0.25">
      <c r="A444" s="29">
        <f t="shared" si="12"/>
        <v>1</v>
      </c>
      <c r="B444" s="36"/>
      <c r="C444" s="17" t="s">
        <v>954</v>
      </c>
      <c r="D444" s="9">
        <v>28615</v>
      </c>
      <c r="E444" s="9"/>
      <c r="F444" s="7"/>
      <c r="G444" s="1"/>
      <c r="H444" s="51"/>
      <c r="I444" s="77"/>
      <c r="J444" s="28">
        <f t="shared" si="13"/>
        <v>0</v>
      </c>
      <c r="K444" s="35"/>
      <c r="L444" s="35"/>
    </row>
    <row r="445" spans="1:12" x14ac:dyDescent="0.25">
      <c r="A445" s="29">
        <f t="shared" si="12"/>
        <v>1</v>
      </c>
      <c r="B445" s="36"/>
      <c r="C445" s="17" t="s">
        <v>674</v>
      </c>
      <c r="D445" s="9">
        <v>33027</v>
      </c>
      <c r="E445" s="9"/>
      <c r="F445" s="7"/>
      <c r="G445" s="1"/>
      <c r="H445" s="51"/>
      <c r="I445" s="77"/>
      <c r="J445" s="28">
        <f t="shared" si="13"/>
        <v>0</v>
      </c>
      <c r="K445" s="35"/>
      <c r="L445" s="35"/>
    </row>
    <row r="446" spans="1:12" x14ac:dyDescent="0.25">
      <c r="A446" s="29">
        <f t="shared" si="12"/>
        <v>1</v>
      </c>
      <c r="B446" s="36"/>
      <c r="C446" s="17" t="s">
        <v>212</v>
      </c>
      <c r="D446" s="9">
        <v>28631</v>
      </c>
      <c r="E446" s="9"/>
      <c r="F446" s="7"/>
      <c r="G446" s="1"/>
      <c r="H446" s="51"/>
      <c r="I446" s="77"/>
      <c r="J446" s="28">
        <f t="shared" si="13"/>
        <v>0</v>
      </c>
      <c r="K446" s="35"/>
      <c r="L446" s="35"/>
    </row>
    <row r="447" spans="1:12" x14ac:dyDescent="0.25">
      <c r="A447" s="29">
        <f t="shared" si="12"/>
        <v>1</v>
      </c>
      <c r="B447" s="36"/>
      <c r="C447" s="17" t="s">
        <v>940</v>
      </c>
      <c r="D447" s="9">
        <v>28624</v>
      </c>
      <c r="E447" s="9"/>
      <c r="F447" s="7"/>
      <c r="G447" s="1"/>
      <c r="H447" s="51"/>
      <c r="I447" s="77"/>
      <c r="J447" s="28">
        <f t="shared" si="13"/>
        <v>0</v>
      </c>
      <c r="K447" s="35"/>
      <c r="L447" s="35"/>
    </row>
    <row r="448" spans="1:12" x14ac:dyDescent="0.25">
      <c r="A448" s="29">
        <f t="shared" si="12"/>
        <v>1</v>
      </c>
      <c r="B448" s="36"/>
      <c r="C448" s="46" t="s">
        <v>575</v>
      </c>
      <c r="D448" s="9"/>
      <c r="E448" s="9"/>
      <c r="F448" s="7"/>
      <c r="G448" s="1"/>
      <c r="H448" s="52"/>
      <c r="I448" s="77"/>
      <c r="J448" s="28">
        <f t="shared" si="13"/>
        <v>0</v>
      </c>
      <c r="K448" s="35"/>
      <c r="L448" s="35"/>
    </row>
    <row r="449" spans="1:12" x14ac:dyDescent="0.25">
      <c r="A449" s="29">
        <f t="shared" si="12"/>
        <v>1</v>
      </c>
      <c r="B449" s="36"/>
      <c r="C449" s="46" t="s">
        <v>574</v>
      </c>
      <c r="D449" s="9"/>
      <c r="E449" s="9"/>
      <c r="F449" s="7"/>
      <c r="G449" s="1"/>
      <c r="H449" s="52"/>
      <c r="I449" s="77"/>
      <c r="J449" s="28">
        <f t="shared" si="13"/>
        <v>0</v>
      </c>
      <c r="K449" s="35"/>
      <c r="L449" s="35"/>
    </row>
    <row r="450" spans="1:12" x14ac:dyDescent="0.25">
      <c r="A450" s="29">
        <f t="shared" si="12"/>
        <v>1</v>
      </c>
      <c r="B450" s="36"/>
      <c r="C450" s="17" t="s">
        <v>498</v>
      </c>
      <c r="D450" s="9">
        <v>28625</v>
      </c>
      <c r="E450" s="9"/>
      <c r="F450" s="7"/>
      <c r="G450" s="1"/>
      <c r="H450" s="51"/>
      <c r="I450" s="77"/>
      <c r="J450" s="28">
        <f t="shared" si="13"/>
        <v>0</v>
      </c>
      <c r="K450" s="35"/>
      <c r="L450" s="35"/>
    </row>
    <row r="451" spans="1:12" x14ac:dyDescent="0.25">
      <c r="A451" s="29">
        <f t="shared" si="12"/>
        <v>1</v>
      </c>
      <c r="B451" s="36"/>
      <c r="C451" s="17" t="s">
        <v>475</v>
      </c>
      <c r="D451" s="9">
        <v>28626</v>
      </c>
      <c r="E451" s="9"/>
      <c r="F451" s="7"/>
      <c r="G451" s="1"/>
      <c r="H451" s="51"/>
      <c r="I451" s="77"/>
      <c r="J451" s="28">
        <f t="shared" si="13"/>
        <v>0</v>
      </c>
      <c r="K451" s="35"/>
      <c r="L451" s="35"/>
    </row>
    <row r="452" spans="1:12" x14ac:dyDescent="0.25">
      <c r="A452" s="29">
        <f t="shared" si="12"/>
        <v>1</v>
      </c>
      <c r="B452" s="36"/>
      <c r="C452" s="17" t="s">
        <v>296</v>
      </c>
      <c r="D452" s="9">
        <v>20833</v>
      </c>
      <c r="E452" s="9"/>
      <c r="F452" s="7"/>
      <c r="G452" s="1"/>
      <c r="H452" s="1"/>
      <c r="I452" s="77"/>
      <c r="J452" s="28">
        <f t="shared" si="13"/>
        <v>0</v>
      </c>
      <c r="K452" s="35"/>
      <c r="L452" s="35"/>
    </row>
    <row r="453" spans="1:12" x14ac:dyDescent="0.25">
      <c r="A453" s="29">
        <f t="shared" si="12"/>
        <v>1</v>
      </c>
      <c r="B453" s="36"/>
      <c r="C453" s="46" t="s">
        <v>513</v>
      </c>
      <c r="D453" s="9">
        <v>20792</v>
      </c>
      <c r="E453" s="9"/>
      <c r="F453" s="7"/>
      <c r="G453" s="3"/>
      <c r="H453" s="52"/>
      <c r="I453" s="77"/>
      <c r="J453" s="28">
        <f t="shared" si="13"/>
        <v>0</v>
      </c>
      <c r="K453" s="35"/>
      <c r="L453" s="35"/>
    </row>
    <row r="454" spans="1:12" x14ac:dyDescent="0.25">
      <c r="A454" s="29">
        <f t="shared" si="12"/>
        <v>1</v>
      </c>
      <c r="B454" s="36"/>
      <c r="C454" s="17" t="s">
        <v>290</v>
      </c>
      <c r="D454" s="9">
        <v>28401</v>
      </c>
      <c r="E454" s="9"/>
      <c r="F454" s="7"/>
      <c r="G454" s="1"/>
      <c r="H454" s="1"/>
      <c r="I454" s="77"/>
      <c r="J454" s="28">
        <f t="shared" si="13"/>
        <v>0</v>
      </c>
      <c r="K454" s="35"/>
      <c r="L454" s="35"/>
    </row>
    <row r="455" spans="1:12" x14ac:dyDescent="0.25">
      <c r="A455" s="29">
        <f t="shared" si="12"/>
        <v>1</v>
      </c>
      <c r="B455" s="36"/>
      <c r="C455" s="46" t="s">
        <v>645</v>
      </c>
      <c r="D455" s="9">
        <v>20792</v>
      </c>
      <c r="E455" s="9"/>
      <c r="F455" s="7"/>
      <c r="G455" s="3"/>
      <c r="H455" s="52"/>
      <c r="I455" s="77"/>
      <c r="J455" s="28">
        <f t="shared" si="13"/>
        <v>0</v>
      </c>
      <c r="K455" s="35"/>
      <c r="L455" s="35"/>
    </row>
    <row r="456" spans="1:12" x14ac:dyDescent="0.25">
      <c r="A456" s="29">
        <f t="shared" si="12"/>
        <v>1</v>
      </c>
      <c r="B456" s="36"/>
      <c r="C456" s="17" t="s">
        <v>388</v>
      </c>
      <c r="D456" s="9">
        <v>20809</v>
      </c>
      <c r="E456" s="9"/>
      <c r="F456" s="7"/>
      <c r="G456" s="1"/>
      <c r="H456" s="51"/>
      <c r="I456" s="77"/>
      <c r="J456" s="28">
        <f t="shared" si="13"/>
        <v>0</v>
      </c>
      <c r="K456" s="35"/>
      <c r="L456" s="35"/>
    </row>
    <row r="457" spans="1:12" x14ac:dyDescent="0.25">
      <c r="A457" s="29">
        <f t="shared" si="12"/>
        <v>1</v>
      </c>
      <c r="B457" s="36"/>
      <c r="C457" s="46" t="s">
        <v>862</v>
      </c>
      <c r="D457" s="9">
        <v>31797</v>
      </c>
      <c r="E457" s="9"/>
      <c r="F457" s="7"/>
      <c r="G457" s="1"/>
      <c r="H457" s="52"/>
      <c r="I457" s="77"/>
      <c r="J457" s="28">
        <f t="shared" si="13"/>
        <v>0</v>
      </c>
      <c r="K457" s="35"/>
      <c r="L457" s="35"/>
    </row>
    <row r="458" spans="1:12" x14ac:dyDescent="0.25">
      <c r="A458" s="29">
        <f t="shared" ref="A458:A521" si="14">IF(C458="",0,1)</f>
        <v>1</v>
      </c>
      <c r="B458" s="36"/>
      <c r="C458" s="46" t="s">
        <v>615</v>
      </c>
      <c r="D458" s="9"/>
      <c r="E458" s="9"/>
      <c r="F458" s="7"/>
      <c r="G458" s="1"/>
      <c r="H458" s="52"/>
      <c r="I458" s="77"/>
      <c r="J458" s="28">
        <f t="shared" si="13"/>
        <v>0</v>
      </c>
      <c r="K458" s="35"/>
      <c r="L458" s="35"/>
    </row>
    <row r="459" spans="1:12" x14ac:dyDescent="0.25">
      <c r="A459" s="29">
        <f t="shared" si="14"/>
        <v>1</v>
      </c>
      <c r="B459" s="36"/>
      <c r="C459" s="46" t="s">
        <v>614</v>
      </c>
      <c r="D459" s="9"/>
      <c r="E459" s="9"/>
      <c r="F459" s="7"/>
      <c r="G459" s="1"/>
      <c r="H459" s="52"/>
      <c r="I459" s="77"/>
      <c r="J459" s="28">
        <f t="shared" ref="J459:J522" si="15">F459*H459</f>
        <v>0</v>
      </c>
      <c r="K459" s="35"/>
      <c r="L459" s="35"/>
    </row>
    <row r="460" spans="1:12" x14ac:dyDescent="0.25">
      <c r="A460" s="29">
        <f t="shared" si="14"/>
        <v>1</v>
      </c>
      <c r="B460" s="36"/>
      <c r="C460" s="46" t="s">
        <v>613</v>
      </c>
      <c r="D460" s="9"/>
      <c r="E460" s="9"/>
      <c r="F460" s="7"/>
      <c r="G460" s="1"/>
      <c r="H460" s="52"/>
      <c r="I460" s="77"/>
      <c r="J460" s="28">
        <f t="shared" si="15"/>
        <v>0</v>
      </c>
      <c r="K460" s="35"/>
      <c r="L460" s="35"/>
    </row>
    <row r="461" spans="1:12" x14ac:dyDescent="0.25">
      <c r="A461" s="29">
        <f t="shared" si="14"/>
        <v>1</v>
      </c>
      <c r="B461" s="36"/>
      <c r="C461" s="46" t="s">
        <v>612</v>
      </c>
      <c r="D461" s="9"/>
      <c r="E461" s="9"/>
      <c r="F461" s="7"/>
      <c r="G461" s="1"/>
      <c r="H461" s="52"/>
      <c r="I461" s="77"/>
      <c r="J461" s="28">
        <f t="shared" si="15"/>
        <v>0</v>
      </c>
      <c r="K461" s="35"/>
      <c r="L461" s="35"/>
    </row>
    <row r="462" spans="1:12" x14ac:dyDescent="0.25">
      <c r="A462" s="29">
        <f t="shared" si="14"/>
        <v>1</v>
      </c>
      <c r="B462" s="36"/>
      <c r="C462" s="46" t="s">
        <v>611</v>
      </c>
      <c r="D462" s="9"/>
      <c r="E462" s="9"/>
      <c r="F462" s="7"/>
      <c r="G462" s="1"/>
      <c r="H462" s="52"/>
      <c r="I462" s="77"/>
      <c r="J462" s="28">
        <f t="shared" si="15"/>
        <v>0</v>
      </c>
      <c r="K462" s="35"/>
      <c r="L462" s="35"/>
    </row>
    <row r="463" spans="1:12" x14ac:dyDescent="0.25">
      <c r="A463" s="29">
        <f t="shared" si="14"/>
        <v>1</v>
      </c>
      <c r="B463" s="36"/>
      <c r="C463" s="46" t="s">
        <v>610</v>
      </c>
      <c r="D463" s="9"/>
      <c r="E463" s="9"/>
      <c r="F463" s="7"/>
      <c r="G463" s="1"/>
      <c r="H463" s="52"/>
      <c r="I463" s="77"/>
      <c r="J463" s="28">
        <f t="shared" si="15"/>
        <v>0</v>
      </c>
      <c r="K463" s="35"/>
      <c r="L463" s="35"/>
    </row>
    <row r="464" spans="1:12" x14ac:dyDescent="0.25">
      <c r="A464" s="29">
        <f t="shared" si="14"/>
        <v>1</v>
      </c>
      <c r="B464" s="36"/>
      <c r="C464" s="46" t="s">
        <v>893</v>
      </c>
      <c r="D464" s="9"/>
      <c r="E464" s="9"/>
      <c r="F464" s="7"/>
      <c r="G464" s="1"/>
      <c r="H464" s="52"/>
      <c r="I464" s="77"/>
      <c r="J464" s="28">
        <f t="shared" si="15"/>
        <v>0</v>
      </c>
      <c r="K464" s="35"/>
      <c r="L464" s="35"/>
    </row>
    <row r="465" spans="1:12" x14ac:dyDescent="0.25">
      <c r="A465" s="29">
        <f t="shared" si="14"/>
        <v>1</v>
      </c>
      <c r="B465" s="36"/>
      <c r="C465" s="17" t="s">
        <v>757</v>
      </c>
      <c r="D465" s="9"/>
      <c r="E465" s="9"/>
      <c r="F465" s="7"/>
      <c r="G465" s="1"/>
      <c r="H465" s="51"/>
      <c r="I465" s="77"/>
      <c r="J465" s="28">
        <f t="shared" si="15"/>
        <v>0</v>
      </c>
      <c r="K465" s="35"/>
      <c r="L465" s="35"/>
    </row>
    <row r="466" spans="1:12" x14ac:dyDescent="0.25">
      <c r="A466" s="29">
        <f t="shared" si="14"/>
        <v>1</v>
      </c>
      <c r="B466" s="36"/>
      <c r="C466" s="17" t="s">
        <v>758</v>
      </c>
      <c r="D466" s="9"/>
      <c r="E466" s="9"/>
      <c r="F466" s="7"/>
      <c r="G466" s="1"/>
      <c r="H466" s="51"/>
      <c r="I466" s="77"/>
      <c r="J466" s="28">
        <f t="shared" si="15"/>
        <v>0</v>
      </c>
      <c r="K466" s="35"/>
      <c r="L466" s="35"/>
    </row>
    <row r="467" spans="1:12" x14ac:dyDescent="0.25">
      <c r="A467" s="29">
        <f t="shared" si="14"/>
        <v>1</v>
      </c>
      <c r="B467" s="36"/>
      <c r="C467" s="17" t="s">
        <v>891</v>
      </c>
      <c r="D467" s="9"/>
      <c r="E467" s="9"/>
      <c r="F467" s="7"/>
      <c r="G467" s="1"/>
      <c r="H467" s="51"/>
      <c r="I467" s="77"/>
      <c r="J467" s="28">
        <f t="shared" si="15"/>
        <v>0</v>
      </c>
      <c r="K467" s="35"/>
      <c r="L467" s="35"/>
    </row>
    <row r="468" spans="1:12" x14ac:dyDescent="0.25">
      <c r="A468" s="29">
        <f t="shared" si="14"/>
        <v>1</v>
      </c>
      <c r="B468" s="36"/>
      <c r="C468" s="17" t="s">
        <v>759</v>
      </c>
      <c r="D468" s="9"/>
      <c r="E468" s="9"/>
      <c r="F468" s="7"/>
      <c r="G468" s="1"/>
      <c r="H468" s="51"/>
      <c r="I468" s="77"/>
      <c r="J468" s="28">
        <f t="shared" si="15"/>
        <v>0</v>
      </c>
      <c r="K468" s="35"/>
      <c r="L468" s="35"/>
    </row>
    <row r="469" spans="1:12" x14ac:dyDescent="0.25">
      <c r="A469" s="29">
        <f t="shared" si="14"/>
        <v>1</v>
      </c>
      <c r="B469" s="36"/>
      <c r="C469" s="46" t="s">
        <v>353</v>
      </c>
      <c r="D469" s="9"/>
      <c r="E469" s="9"/>
      <c r="F469" s="7"/>
      <c r="G469" s="1"/>
      <c r="H469" s="1"/>
      <c r="I469" s="77"/>
      <c r="J469" s="28">
        <f t="shared" si="15"/>
        <v>0</v>
      </c>
      <c r="K469" s="35"/>
      <c r="L469" s="35"/>
    </row>
    <row r="470" spans="1:12" x14ac:dyDescent="0.25">
      <c r="A470" s="29">
        <f t="shared" si="14"/>
        <v>1</v>
      </c>
      <c r="B470" s="36"/>
      <c r="C470" s="17" t="s">
        <v>158</v>
      </c>
      <c r="D470" s="9">
        <v>21334</v>
      </c>
      <c r="E470" s="9"/>
      <c r="F470" s="7"/>
      <c r="G470" s="1"/>
      <c r="H470" s="51"/>
      <c r="I470" s="77"/>
      <c r="J470" s="28">
        <f t="shared" si="15"/>
        <v>0</v>
      </c>
      <c r="K470" s="35"/>
      <c r="L470" s="35"/>
    </row>
    <row r="471" spans="1:12" x14ac:dyDescent="0.25">
      <c r="A471" s="29">
        <f t="shared" si="14"/>
        <v>1</v>
      </c>
      <c r="B471" s="36"/>
      <c r="C471" s="17" t="s">
        <v>118</v>
      </c>
      <c r="D471" s="9">
        <v>24387</v>
      </c>
      <c r="E471" s="9"/>
      <c r="F471" s="7"/>
      <c r="G471" s="1"/>
      <c r="H471" s="51"/>
      <c r="I471" s="77"/>
      <c r="J471" s="28">
        <f t="shared" si="15"/>
        <v>0</v>
      </c>
      <c r="K471" s="35"/>
      <c r="L471" s="35"/>
    </row>
    <row r="472" spans="1:12" x14ac:dyDescent="0.25">
      <c r="A472" s="29">
        <f t="shared" si="14"/>
        <v>1</v>
      </c>
      <c r="B472" s="36"/>
      <c r="C472" s="17" t="s">
        <v>196</v>
      </c>
      <c r="D472" s="9">
        <v>22223</v>
      </c>
      <c r="E472" s="9"/>
      <c r="F472" s="7"/>
      <c r="G472" s="1"/>
      <c r="H472" s="51"/>
      <c r="I472" s="77"/>
      <c r="J472" s="28">
        <f t="shared" si="15"/>
        <v>0</v>
      </c>
      <c r="K472" s="35"/>
      <c r="L472" s="35"/>
    </row>
    <row r="473" spans="1:12" x14ac:dyDescent="0.25">
      <c r="A473" s="29">
        <f t="shared" si="14"/>
        <v>1</v>
      </c>
      <c r="B473" s="36"/>
      <c r="C473" s="46" t="s">
        <v>699</v>
      </c>
      <c r="D473" s="9">
        <v>22239</v>
      </c>
      <c r="E473" s="9"/>
      <c r="F473" s="7"/>
      <c r="G473" s="1"/>
      <c r="H473" s="1"/>
      <c r="I473" s="77"/>
      <c r="J473" s="28">
        <f t="shared" si="15"/>
        <v>0</v>
      </c>
      <c r="K473" s="35"/>
      <c r="L473" s="35"/>
    </row>
    <row r="474" spans="1:12" x14ac:dyDescent="0.25">
      <c r="A474" s="29">
        <f t="shared" si="14"/>
        <v>1</v>
      </c>
      <c r="B474" s="36"/>
      <c r="C474" s="17" t="s">
        <v>197</v>
      </c>
      <c r="D474" s="9">
        <v>22224</v>
      </c>
      <c r="E474" s="9"/>
      <c r="F474" s="7"/>
      <c r="G474" s="1"/>
      <c r="H474" s="51"/>
      <c r="I474" s="77"/>
      <c r="J474" s="28">
        <f t="shared" si="15"/>
        <v>0</v>
      </c>
      <c r="K474" s="35"/>
      <c r="L474" s="35"/>
    </row>
    <row r="475" spans="1:12" x14ac:dyDescent="0.25">
      <c r="A475" s="29">
        <f t="shared" si="14"/>
        <v>1</v>
      </c>
      <c r="B475" s="36"/>
      <c r="C475" s="17" t="s">
        <v>117</v>
      </c>
      <c r="D475" s="9">
        <v>25206</v>
      </c>
      <c r="E475" s="9"/>
      <c r="F475" s="7"/>
      <c r="G475" s="1"/>
      <c r="H475" s="51"/>
      <c r="I475" s="77"/>
      <c r="J475" s="28">
        <f t="shared" si="15"/>
        <v>0</v>
      </c>
      <c r="K475" s="35"/>
      <c r="L475" s="35"/>
    </row>
    <row r="476" spans="1:12" x14ac:dyDescent="0.25">
      <c r="A476" s="29">
        <f t="shared" si="14"/>
        <v>1</v>
      </c>
      <c r="B476" s="36"/>
      <c r="C476" s="17" t="s">
        <v>803</v>
      </c>
      <c r="D476" s="9"/>
      <c r="E476" s="9"/>
      <c r="F476" s="7"/>
      <c r="G476" s="1"/>
      <c r="H476" s="51"/>
      <c r="I476" s="77"/>
      <c r="J476" s="28">
        <f t="shared" si="15"/>
        <v>0</v>
      </c>
      <c r="K476" s="35"/>
      <c r="L476" s="35"/>
    </row>
    <row r="477" spans="1:12" x14ac:dyDescent="0.25">
      <c r="A477" s="29">
        <f t="shared" si="14"/>
        <v>1</v>
      </c>
      <c r="B477" s="36"/>
      <c r="C477" s="46" t="s">
        <v>413</v>
      </c>
      <c r="D477" s="9"/>
      <c r="E477" s="9"/>
      <c r="F477" s="7"/>
      <c r="G477" s="1"/>
      <c r="H477" s="52"/>
      <c r="I477" s="77"/>
      <c r="J477" s="28">
        <f t="shared" si="15"/>
        <v>0</v>
      </c>
      <c r="K477" s="35"/>
      <c r="L477" s="35"/>
    </row>
    <row r="478" spans="1:12" x14ac:dyDescent="0.25">
      <c r="A478" s="29">
        <f t="shared" si="14"/>
        <v>1</v>
      </c>
      <c r="B478" s="36"/>
      <c r="C478" s="17" t="s">
        <v>750</v>
      </c>
      <c r="D478" s="9">
        <v>24365</v>
      </c>
      <c r="E478" s="9"/>
      <c r="F478" s="7"/>
      <c r="G478" s="1"/>
      <c r="H478" s="51"/>
      <c r="I478" s="77"/>
      <c r="J478" s="28">
        <f t="shared" si="15"/>
        <v>0</v>
      </c>
      <c r="K478" s="35"/>
      <c r="L478" s="35"/>
    </row>
    <row r="479" spans="1:12" x14ac:dyDescent="0.25">
      <c r="A479" s="29">
        <f t="shared" si="14"/>
        <v>1</v>
      </c>
      <c r="B479" s="36"/>
      <c r="C479" s="17" t="s">
        <v>651</v>
      </c>
      <c r="D479" s="9">
        <v>24387</v>
      </c>
      <c r="E479" s="9"/>
      <c r="F479" s="7"/>
      <c r="G479" s="1"/>
      <c r="H479" s="51"/>
      <c r="I479" s="77"/>
      <c r="J479" s="28">
        <f t="shared" si="15"/>
        <v>0</v>
      </c>
      <c r="K479" s="35"/>
      <c r="L479" s="35"/>
    </row>
    <row r="480" spans="1:12" x14ac:dyDescent="0.25">
      <c r="A480" s="29">
        <f t="shared" si="14"/>
        <v>1</v>
      </c>
      <c r="B480" s="36"/>
      <c r="C480" s="17" t="s">
        <v>557</v>
      </c>
      <c r="D480" s="9">
        <v>24385</v>
      </c>
      <c r="E480" s="9"/>
      <c r="F480" s="7"/>
      <c r="G480" s="1"/>
      <c r="H480" s="51"/>
      <c r="I480" s="77"/>
      <c r="J480" s="28">
        <f t="shared" si="15"/>
        <v>0</v>
      </c>
      <c r="K480" s="35"/>
      <c r="L480" s="35"/>
    </row>
    <row r="481" spans="1:12" x14ac:dyDescent="0.25">
      <c r="A481" s="29">
        <f t="shared" si="14"/>
        <v>1</v>
      </c>
      <c r="B481" s="36"/>
      <c r="C481" s="17" t="s">
        <v>228</v>
      </c>
      <c r="D481" s="9">
        <v>24385</v>
      </c>
      <c r="E481" s="9"/>
      <c r="F481" s="7"/>
      <c r="G481" s="1"/>
      <c r="H481" s="51"/>
      <c r="I481" s="77"/>
      <c r="J481" s="28">
        <f t="shared" si="15"/>
        <v>0</v>
      </c>
      <c r="K481" s="35"/>
      <c r="L481" s="35"/>
    </row>
    <row r="482" spans="1:12" x14ac:dyDescent="0.25">
      <c r="A482" s="29">
        <f t="shared" si="14"/>
        <v>1</v>
      </c>
      <c r="B482" s="36"/>
      <c r="C482" s="46" t="s">
        <v>230</v>
      </c>
      <c r="D482" s="9">
        <v>22366</v>
      </c>
      <c r="E482" s="9"/>
      <c r="F482" s="7"/>
      <c r="G482" s="1"/>
      <c r="H482" s="52"/>
      <c r="I482" s="77"/>
      <c r="J482" s="28">
        <f t="shared" si="15"/>
        <v>0</v>
      </c>
      <c r="K482" s="35"/>
      <c r="L482" s="35"/>
    </row>
    <row r="483" spans="1:12" x14ac:dyDescent="0.25">
      <c r="A483" s="29">
        <f t="shared" si="14"/>
        <v>1</v>
      </c>
      <c r="B483" s="36"/>
      <c r="C483" s="17" t="s">
        <v>230</v>
      </c>
      <c r="D483" s="9">
        <v>22366</v>
      </c>
      <c r="E483" s="9"/>
      <c r="F483" s="7"/>
      <c r="G483" s="1"/>
      <c r="H483" s="51"/>
      <c r="I483" s="77"/>
      <c r="J483" s="28">
        <f t="shared" si="15"/>
        <v>0</v>
      </c>
      <c r="K483" s="35"/>
      <c r="L483" s="35"/>
    </row>
    <row r="484" spans="1:12" x14ac:dyDescent="0.25">
      <c r="A484" s="29">
        <f t="shared" si="14"/>
        <v>1</v>
      </c>
      <c r="B484" s="36"/>
      <c r="C484" s="17" t="s">
        <v>115</v>
      </c>
      <c r="D484" s="9">
        <v>24377</v>
      </c>
      <c r="E484" s="9"/>
      <c r="F484" s="7"/>
      <c r="G484" s="1"/>
      <c r="H484" s="51"/>
      <c r="I484" s="77"/>
      <c r="J484" s="28">
        <f t="shared" si="15"/>
        <v>0</v>
      </c>
      <c r="K484" s="35"/>
      <c r="L484" s="35"/>
    </row>
    <row r="485" spans="1:12" x14ac:dyDescent="0.25">
      <c r="A485" s="29">
        <f t="shared" si="14"/>
        <v>1</v>
      </c>
      <c r="B485" s="36"/>
      <c r="C485" s="17" t="s">
        <v>1066</v>
      </c>
      <c r="D485" s="9">
        <v>24398</v>
      </c>
      <c r="E485" s="9"/>
      <c r="F485" s="7"/>
      <c r="G485" s="1"/>
      <c r="H485" s="51"/>
      <c r="I485" s="77"/>
      <c r="J485" s="28">
        <f t="shared" si="15"/>
        <v>0</v>
      </c>
      <c r="K485" s="35"/>
      <c r="L485" s="35"/>
    </row>
    <row r="486" spans="1:12" x14ac:dyDescent="0.25">
      <c r="A486" s="29">
        <f t="shared" si="14"/>
        <v>1</v>
      </c>
      <c r="B486" s="36"/>
      <c r="C486" s="17" t="s">
        <v>686</v>
      </c>
      <c r="D486" s="9"/>
      <c r="E486" s="9"/>
      <c r="F486" s="7"/>
      <c r="G486" s="1"/>
      <c r="H486" s="1"/>
      <c r="I486" s="77"/>
      <c r="J486" s="28">
        <f t="shared" si="15"/>
        <v>0</v>
      </c>
      <c r="K486" s="35"/>
      <c r="L486" s="35"/>
    </row>
    <row r="487" spans="1:12" x14ac:dyDescent="0.25">
      <c r="A487" s="29">
        <f t="shared" si="14"/>
        <v>1</v>
      </c>
      <c r="B487" s="36"/>
      <c r="C487" s="17" t="s">
        <v>456</v>
      </c>
      <c r="D487" s="9">
        <v>24386</v>
      </c>
      <c r="E487" s="9"/>
      <c r="F487" s="7"/>
      <c r="G487" s="1"/>
      <c r="H487" s="1"/>
      <c r="I487" s="77"/>
      <c r="J487" s="28">
        <f t="shared" si="15"/>
        <v>0</v>
      </c>
      <c r="K487" s="35"/>
      <c r="L487" s="35"/>
    </row>
    <row r="488" spans="1:12" x14ac:dyDescent="0.25">
      <c r="A488" s="29">
        <f t="shared" si="14"/>
        <v>1</v>
      </c>
      <c r="B488" s="36"/>
      <c r="C488" s="17" t="s">
        <v>206</v>
      </c>
      <c r="D488" s="9">
        <v>26766</v>
      </c>
      <c r="E488" s="9"/>
      <c r="F488" s="7"/>
      <c r="G488" s="1"/>
      <c r="H488" s="51"/>
      <c r="I488" s="77"/>
      <c r="J488" s="28">
        <f t="shared" si="15"/>
        <v>0</v>
      </c>
      <c r="K488" s="35"/>
      <c r="L488" s="35"/>
    </row>
    <row r="489" spans="1:12" x14ac:dyDescent="0.25">
      <c r="A489" s="29">
        <f t="shared" si="14"/>
        <v>1</v>
      </c>
      <c r="B489" s="36"/>
      <c r="C489" s="17" t="s">
        <v>116</v>
      </c>
      <c r="D489" s="9">
        <v>32027</v>
      </c>
      <c r="E489" s="9"/>
      <c r="F489" s="7"/>
      <c r="G489" s="1"/>
      <c r="H489" s="51"/>
      <c r="I489" s="77"/>
      <c r="J489" s="28">
        <f t="shared" si="15"/>
        <v>0</v>
      </c>
      <c r="K489" s="35"/>
      <c r="L489" s="35"/>
    </row>
    <row r="490" spans="1:12" x14ac:dyDescent="0.25">
      <c r="A490" s="29">
        <f t="shared" si="14"/>
        <v>1</v>
      </c>
      <c r="B490" s="36"/>
      <c r="C490" s="17" t="s">
        <v>84</v>
      </c>
      <c r="D490" s="9">
        <v>31392</v>
      </c>
      <c r="E490" s="9"/>
      <c r="F490" s="7"/>
      <c r="G490" s="1"/>
      <c r="H490" s="51"/>
      <c r="I490" s="77"/>
      <c r="J490" s="28">
        <f t="shared" si="15"/>
        <v>0</v>
      </c>
      <c r="K490" s="35"/>
      <c r="L490" s="35"/>
    </row>
    <row r="491" spans="1:12" x14ac:dyDescent="0.25">
      <c r="A491" s="29">
        <f t="shared" si="14"/>
        <v>1</v>
      </c>
      <c r="B491" s="36"/>
      <c r="C491" s="17" t="s">
        <v>82</v>
      </c>
      <c r="D491" s="9">
        <v>24376</v>
      </c>
      <c r="E491" s="9"/>
      <c r="F491" s="7"/>
      <c r="G491" s="1"/>
      <c r="H491" s="51"/>
      <c r="I491" s="77"/>
      <c r="J491" s="28">
        <f t="shared" si="15"/>
        <v>0</v>
      </c>
      <c r="K491" s="35"/>
      <c r="L491" s="35"/>
    </row>
    <row r="492" spans="1:12" x14ac:dyDescent="0.25">
      <c r="A492" s="29">
        <f t="shared" si="14"/>
        <v>1</v>
      </c>
      <c r="B492" s="36"/>
      <c r="C492" s="46" t="s">
        <v>400</v>
      </c>
      <c r="D492" s="9"/>
      <c r="E492" s="9"/>
      <c r="F492" s="7"/>
      <c r="G492" s="1"/>
      <c r="H492" s="1"/>
      <c r="I492" s="77"/>
      <c r="J492" s="28">
        <f t="shared" si="15"/>
        <v>0</v>
      </c>
      <c r="K492" s="35"/>
      <c r="L492" s="35"/>
    </row>
    <row r="493" spans="1:12" x14ac:dyDescent="0.25">
      <c r="A493" s="29">
        <f t="shared" si="14"/>
        <v>1</v>
      </c>
      <c r="B493" s="36"/>
      <c r="C493" s="46" t="s">
        <v>399</v>
      </c>
      <c r="D493" s="9"/>
      <c r="E493" s="9"/>
      <c r="F493" s="7"/>
      <c r="G493" s="1"/>
      <c r="H493" s="1"/>
      <c r="I493" s="77"/>
      <c r="J493" s="28">
        <f t="shared" si="15"/>
        <v>0</v>
      </c>
      <c r="K493" s="35"/>
      <c r="L493" s="35"/>
    </row>
    <row r="494" spans="1:12" x14ac:dyDescent="0.25">
      <c r="A494" s="29">
        <f t="shared" si="14"/>
        <v>1</v>
      </c>
      <c r="B494" s="36"/>
      <c r="C494" s="46" t="s">
        <v>556</v>
      </c>
      <c r="D494" s="9"/>
      <c r="E494" s="9"/>
      <c r="F494" s="7"/>
      <c r="G494" s="1"/>
      <c r="H494" s="1"/>
      <c r="I494" s="77"/>
      <c r="J494" s="28">
        <f t="shared" si="15"/>
        <v>0</v>
      </c>
      <c r="K494" s="35"/>
      <c r="L494" s="35"/>
    </row>
    <row r="495" spans="1:12" x14ac:dyDescent="0.25">
      <c r="A495" s="29">
        <f t="shared" si="14"/>
        <v>1</v>
      </c>
      <c r="B495" s="36"/>
      <c r="C495" s="46" t="s">
        <v>398</v>
      </c>
      <c r="D495" s="9"/>
      <c r="E495" s="9"/>
      <c r="F495" s="7"/>
      <c r="G495" s="1"/>
      <c r="H495" s="1"/>
      <c r="I495" s="77"/>
      <c r="J495" s="28">
        <f t="shared" si="15"/>
        <v>0</v>
      </c>
      <c r="K495" s="35"/>
      <c r="L495" s="35"/>
    </row>
    <row r="496" spans="1:12" x14ac:dyDescent="0.25">
      <c r="A496" s="29">
        <f t="shared" si="14"/>
        <v>1</v>
      </c>
      <c r="B496" s="36"/>
      <c r="C496" s="17" t="s">
        <v>953</v>
      </c>
      <c r="D496" s="9">
        <v>24181</v>
      </c>
      <c r="E496" s="9"/>
      <c r="F496" s="7"/>
      <c r="G496" s="1"/>
      <c r="H496" s="51"/>
      <c r="I496" s="77"/>
      <c r="J496" s="28">
        <f t="shared" si="15"/>
        <v>0</v>
      </c>
      <c r="K496" s="35"/>
      <c r="L496" s="35"/>
    </row>
    <row r="497" spans="1:12" x14ac:dyDescent="0.25">
      <c r="A497" s="29">
        <f t="shared" si="14"/>
        <v>1</v>
      </c>
      <c r="B497" s="36"/>
      <c r="C497" s="17" t="s">
        <v>726</v>
      </c>
      <c r="D497" s="9">
        <v>25116</v>
      </c>
      <c r="E497" s="9"/>
      <c r="F497" s="7"/>
      <c r="G497" s="1"/>
      <c r="H497" s="51"/>
      <c r="I497" s="77"/>
      <c r="J497" s="28">
        <f t="shared" si="15"/>
        <v>0</v>
      </c>
      <c r="K497" s="35"/>
      <c r="L497" s="35"/>
    </row>
    <row r="498" spans="1:12" x14ac:dyDescent="0.25">
      <c r="A498" s="29">
        <f t="shared" si="14"/>
        <v>1</v>
      </c>
      <c r="B498" s="36"/>
      <c r="C498" s="17" t="s">
        <v>411</v>
      </c>
      <c r="D498" s="9">
        <v>20456</v>
      </c>
      <c r="E498" s="9"/>
      <c r="F498" s="7"/>
      <c r="G498" s="1"/>
      <c r="H498" s="51"/>
      <c r="I498" s="77"/>
      <c r="J498" s="28">
        <f t="shared" si="15"/>
        <v>0</v>
      </c>
      <c r="K498" s="35"/>
      <c r="L498" s="35"/>
    </row>
    <row r="499" spans="1:12" x14ac:dyDescent="0.25">
      <c r="A499" s="29">
        <f t="shared" si="14"/>
        <v>1</v>
      </c>
      <c r="B499" s="36"/>
      <c r="C499" s="17" t="s">
        <v>30</v>
      </c>
      <c r="D499" s="9">
        <v>24809</v>
      </c>
      <c r="E499" s="9"/>
      <c r="F499" s="7"/>
      <c r="G499" s="1"/>
      <c r="H499" s="51"/>
      <c r="I499" s="77"/>
      <c r="J499" s="28">
        <f t="shared" si="15"/>
        <v>0</v>
      </c>
      <c r="K499" s="35"/>
      <c r="L499" s="35"/>
    </row>
    <row r="500" spans="1:12" x14ac:dyDescent="0.25">
      <c r="A500" s="29">
        <f t="shared" si="14"/>
        <v>1</v>
      </c>
      <c r="B500" s="36"/>
      <c r="C500" s="17" t="s">
        <v>860</v>
      </c>
      <c r="D500" s="9">
        <v>5007003</v>
      </c>
      <c r="E500" s="9"/>
      <c r="F500" s="7"/>
      <c r="G500" s="1"/>
      <c r="H500" s="51"/>
      <c r="I500" s="77"/>
      <c r="J500" s="28">
        <f t="shared" si="15"/>
        <v>0</v>
      </c>
      <c r="K500" s="35"/>
      <c r="L500" s="35"/>
    </row>
    <row r="501" spans="1:12" x14ac:dyDescent="0.25">
      <c r="A501" s="29">
        <f t="shared" si="14"/>
        <v>1</v>
      </c>
      <c r="B501" s="36"/>
      <c r="C501" s="17" t="s">
        <v>149</v>
      </c>
      <c r="D501" s="9">
        <v>29983</v>
      </c>
      <c r="E501" s="9"/>
      <c r="F501" s="7"/>
      <c r="G501" s="1"/>
      <c r="H501" s="51"/>
      <c r="I501" s="77"/>
      <c r="J501" s="28">
        <f t="shared" si="15"/>
        <v>0</v>
      </c>
      <c r="K501" s="35"/>
      <c r="L501" s="35"/>
    </row>
    <row r="502" spans="1:12" x14ac:dyDescent="0.25">
      <c r="A502" s="29">
        <f t="shared" si="14"/>
        <v>1</v>
      </c>
      <c r="B502" s="36"/>
      <c r="C502" s="17" t="s">
        <v>19</v>
      </c>
      <c r="D502" s="9"/>
      <c r="E502" s="9"/>
      <c r="F502" s="7"/>
      <c r="G502" s="1"/>
      <c r="H502" s="51"/>
      <c r="I502" s="77"/>
      <c r="J502" s="28">
        <f t="shared" si="15"/>
        <v>0</v>
      </c>
      <c r="K502" s="35"/>
      <c r="L502" s="35"/>
    </row>
    <row r="503" spans="1:12" x14ac:dyDescent="0.25">
      <c r="A503" s="29">
        <f t="shared" si="14"/>
        <v>1</v>
      </c>
      <c r="B503" s="36"/>
      <c r="C503" s="17" t="s">
        <v>259</v>
      </c>
      <c r="D503" s="9">
        <v>20672</v>
      </c>
      <c r="E503" s="9"/>
      <c r="F503" s="7"/>
      <c r="G503" s="1"/>
      <c r="H503" s="51"/>
      <c r="I503" s="77"/>
      <c r="J503" s="28">
        <f t="shared" si="15"/>
        <v>0</v>
      </c>
      <c r="K503" s="35"/>
      <c r="L503" s="35"/>
    </row>
    <row r="504" spans="1:12" x14ac:dyDescent="0.25">
      <c r="A504" s="29">
        <f t="shared" si="14"/>
        <v>1</v>
      </c>
      <c r="B504" s="36"/>
      <c r="C504" s="17" t="s">
        <v>259</v>
      </c>
      <c r="D504" s="9">
        <v>30847</v>
      </c>
      <c r="E504" s="9"/>
      <c r="F504" s="7"/>
      <c r="G504" s="3"/>
      <c r="H504" s="1"/>
      <c r="I504" s="77"/>
      <c r="J504" s="28">
        <f t="shared" si="15"/>
        <v>0</v>
      </c>
      <c r="K504" s="35"/>
      <c r="L504" s="35"/>
    </row>
    <row r="505" spans="1:12" x14ac:dyDescent="0.25">
      <c r="A505" s="29">
        <f t="shared" si="14"/>
        <v>1</v>
      </c>
      <c r="B505" s="36"/>
      <c r="C505" s="46" t="s">
        <v>698</v>
      </c>
      <c r="D505" s="9">
        <v>31825</v>
      </c>
      <c r="E505" s="9"/>
      <c r="F505" s="7"/>
      <c r="G505" s="1"/>
      <c r="H505" s="1"/>
      <c r="I505" s="77"/>
      <c r="J505" s="28">
        <f t="shared" si="15"/>
        <v>0</v>
      </c>
      <c r="K505" s="35"/>
      <c r="L505" s="35"/>
    </row>
    <row r="506" spans="1:12" x14ac:dyDescent="0.25">
      <c r="A506" s="29">
        <f t="shared" si="14"/>
        <v>1</v>
      </c>
      <c r="B506" s="36"/>
      <c r="C506" s="17" t="s">
        <v>145</v>
      </c>
      <c r="D506" s="9"/>
      <c r="E506" s="9"/>
      <c r="F506" s="7"/>
      <c r="G506" s="1"/>
      <c r="H506" s="51"/>
      <c r="I506" s="77"/>
      <c r="J506" s="28">
        <f t="shared" si="15"/>
        <v>0</v>
      </c>
      <c r="K506" s="35"/>
      <c r="L506" s="35"/>
    </row>
    <row r="507" spans="1:12" x14ac:dyDescent="0.25">
      <c r="A507" s="29">
        <f t="shared" si="14"/>
        <v>1</v>
      </c>
      <c r="B507" s="36"/>
      <c r="C507" s="17" t="s">
        <v>1067</v>
      </c>
      <c r="D507" s="9">
        <v>29113</v>
      </c>
      <c r="E507" s="9"/>
      <c r="F507" s="7"/>
      <c r="G507" s="1"/>
      <c r="H507" s="51"/>
      <c r="I507" s="77"/>
      <c r="J507" s="28">
        <f t="shared" si="15"/>
        <v>0</v>
      </c>
      <c r="K507" s="35"/>
      <c r="L507" s="35"/>
    </row>
    <row r="508" spans="1:12" x14ac:dyDescent="0.25">
      <c r="A508" s="29">
        <f t="shared" si="14"/>
        <v>1</v>
      </c>
      <c r="B508" s="36"/>
      <c r="C508" s="17" t="s">
        <v>80</v>
      </c>
      <c r="D508" s="9">
        <v>20822</v>
      </c>
      <c r="E508" s="9"/>
      <c r="F508" s="7"/>
      <c r="G508" s="1"/>
      <c r="H508" s="51"/>
      <c r="I508" s="77"/>
      <c r="J508" s="28">
        <f t="shared" si="15"/>
        <v>0</v>
      </c>
      <c r="K508" s="35"/>
      <c r="L508" s="35"/>
    </row>
    <row r="509" spans="1:12" x14ac:dyDescent="0.25">
      <c r="A509" s="29">
        <f t="shared" si="14"/>
        <v>1</v>
      </c>
      <c r="B509" s="36"/>
      <c r="C509" s="17" t="s">
        <v>79</v>
      </c>
      <c r="D509" s="9">
        <v>29556</v>
      </c>
      <c r="E509" s="9"/>
      <c r="F509" s="7"/>
      <c r="G509" s="1"/>
      <c r="H509" s="51"/>
      <c r="I509" s="77"/>
      <c r="J509" s="28">
        <f t="shared" si="15"/>
        <v>0</v>
      </c>
      <c r="K509" s="35"/>
      <c r="L509" s="35"/>
    </row>
    <row r="510" spans="1:12" x14ac:dyDescent="0.25">
      <c r="A510" s="29">
        <f t="shared" si="14"/>
        <v>1</v>
      </c>
      <c r="B510" s="36"/>
      <c r="C510" s="17" t="s">
        <v>192</v>
      </c>
      <c r="D510" s="9">
        <v>31867</v>
      </c>
      <c r="E510" s="9"/>
      <c r="F510" s="7"/>
      <c r="G510" s="1"/>
      <c r="H510" s="51"/>
      <c r="I510" s="77"/>
      <c r="J510" s="28">
        <f t="shared" si="15"/>
        <v>0</v>
      </c>
      <c r="K510" s="35"/>
      <c r="L510" s="35"/>
    </row>
    <row r="511" spans="1:12" x14ac:dyDescent="0.25">
      <c r="A511" s="29">
        <f t="shared" si="14"/>
        <v>1</v>
      </c>
      <c r="B511" s="36"/>
      <c r="C511" s="46" t="s">
        <v>514</v>
      </c>
      <c r="D511" s="9">
        <v>14600</v>
      </c>
      <c r="E511" s="9"/>
      <c r="F511" s="7"/>
      <c r="G511" s="3"/>
      <c r="H511" s="52"/>
      <c r="I511" s="77"/>
      <c r="J511" s="28">
        <f t="shared" si="15"/>
        <v>0</v>
      </c>
      <c r="K511" s="35"/>
      <c r="L511" s="35"/>
    </row>
    <row r="512" spans="1:12" x14ac:dyDescent="0.25">
      <c r="A512" s="29">
        <f t="shared" si="14"/>
        <v>1</v>
      </c>
      <c r="B512" s="36"/>
      <c r="C512" s="17" t="s">
        <v>510</v>
      </c>
      <c r="D512" s="9">
        <v>29605</v>
      </c>
      <c r="E512" s="9"/>
      <c r="F512" s="7"/>
      <c r="G512" s="1"/>
      <c r="H512" s="51"/>
      <c r="I512" s="77"/>
      <c r="J512" s="28">
        <f t="shared" si="15"/>
        <v>0</v>
      </c>
      <c r="K512" s="35"/>
      <c r="L512" s="35"/>
    </row>
    <row r="513" spans="1:12" x14ac:dyDescent="0.25">
      <c r="A513" s="29">
        <f t="shared" si="14"/>
        <v>1</v>
      </c>
      <c r="B513" s="36"/>
      <c r="C513" s="17" t="s">
        <v>74</v>
      </c>
      <c r="D513" s="9">
        <v>14142</v>
      </c>
      <c r="E513" s="9"/>
      <c r="F513" s="7"/>
      <c r="G513" s="1"/>
      <c r="H513" s="51"/>
      <c r="I513" s="77"/>
      <c r="J513" s="28">
        <f t="shared" si="15"/>
        <v>0</v>
      </c>
      <c r="K513" s="35"/>
      <c r="L513" s="35"/>
    </row>
    <row r="514" spans="1:12" x14ac:dyDescent="0.25">
      <c r="A514" s="29">
        <f t="shared" si="14"/>
        <v>1</v>
      </c>
      <c r="B514" s="36"/>
      <c r="C514" s="17" t="s">
        <v>987</v>
      </c>
      <c r="D514" s="9">
        <v>30088</v>
      </c>
      <c r="E514" s="9"/>
      <c r="F514" s="7"/>
      <c r="G514" s="1"/>
      <c r="H514" s="51"/>
      <c r="I514" s="77"/>
      <c r="J514" s="28">
        <f t="shared" si="15"/>
        <v>0</v>
      </c>
      <c r="K514" s="35"/>
      <c r="L514" s="35"/>
    </row>
    <row r="515" spans="1:12" x14ac:dyDescent="0.25">
      <c r="A515" s="29">
        <f t="shared" si="14"/>
        <v>1</v>
      </c>
      <c r="B515" s="36"/>
      <c r="C515" s="17" t="s">
        <v>604</v>
      </c>
      <c r="D515" s="9">
        <v>26475</v>
      </c>
      <c r="E515" s="9"/>
      <c r="F515" s="7"/>
      <c r="G515" s="1"/>
      <c r="H515" s="1"/>
      <c r="I515" s="77"/>
      <c r="J515" s="28">
        <f t="shared" si="15"/>
        <v>0</v>
      </c>
      <c r="K515" s="35"/>
      <c r="L515" s="35"/>
    </row>
    <row r="516" spans="1:12" x14ac:dyDescent="0.25">
      <c r="A516" s="29">
        <f t="shared" si="14"/>
        <v>1</v>
      </c>
      <c r="B516" s="36"/>
      <c r="C516" s="17" t="s">
        <v>407</v>
      </c>
      <c r="D516" s="9">
        <v>30524</v>
      </c>
      <c r="E516" s="9"/>
      <c r="F516" s="7"/>
      <c r="G516" s="1"/>
      <c r="H516" s="51"/>
      <c r="I516" s="77"/>
      <c r="J516" s="28">
        <f t="shared" si="15"/>
        <v>0</v>
      </c>
      <c r="K516" s="35"/>
      <c r="L516" s="35"/>
    </row>
    <row r="517" spans="1:12" x14ac:dyDescent="0.25">
      <c r="A517" s="29">
        <f t="shared" si="14"/>
        <v>1</v>
      </c>
      <c r="B517" s="36"/>
      <c r="C517" s="17" t="s">
        <v>594</v>
      </c>
      <c r="D517" s="9">
        <v>29557</v>
      </c>
      <c r="E517" s="9"/>
      <c r="F517" s="7"/>
      <c r="G517" s="1"/>
      <c r="H517" s="51"/>
      <c r="I517" s="77"/>
      <c r="J517" s="28">
        <f t="shared" si="15"/>
        <v>0</v>
      </c>
      <c r="K517" s="35"/>
      <c r="L517" s="35"/>
    </row>
    <row r="518" spans="1:12" x14ac:dyDescent="0.25">
      <c r="A518" s="29">
        <f t="shared" si="14"/>
        <v>1</v>
      </c>
      <c r="B518" s="36"/>
      <c r="C518" s="17" t="s">
        <v>75</v>
      </c>
      <c r="D518" s="9">
        <v>28321</v>
      </c>
      <c r="E518" s="9"/>
      <c r="F518" s="7"/>
      <c r="G518" s="1"/>
      <c r="H518" s="51"/>
      <c r="I518" s="77"/>
      <c r="J518" s="28">
        <f t="shared" si="15"/>
        <v>0</v>
      </c>
      <c r="K518" s="35"/>
      <c r="L518" s="35"/>
    </row>
    <row r="519" spans="1:12" x14ac:dyDescent="0.25">
      <c r="A519" s="29">
        <f t="shared" si="14"/>
        <v>1</v>
      </c>
      <c r="B519" s="36"/>
      <c r="C519" s="17" t="s">
        <v>76</v>
      </c>
      <c r="D519" s="9">
        <v>29558</v>
      </c>
      <c r="E519" s="9"/>
      <c r="F519" s="7"/>
      <c r="G519" s="1"/>
      <c r="H519" s="51"/>
      <c r="I519" s="77"/>
      <c r="J519" s="28">
        <f t="shared" si="15"/>
        <v>0</v>
      </c>
      <c r="K519" s="35"/>
      <c r="L519" s="35"/>
    </row>
    <row r="520" spans="1:12" x14ac:dyDescent="0.25">
      <c r="A520" s="29">
        <f t="shared" si="14"/>
        <v>1</v>
      </c>
      <c r="B520" s="36"/>
      <c r="C520" s="17" t="s">
        <v>77</v>
      </c>
      <c r="D520" s="9">
        <v>24095</v>
      </c>
      <c r="E520" s="9"/>
      <c r="F520" s="7"/>
      <c r="G520" s="1"/>
      <c r="H520" s="51"/>
      <c r="I520" s="77"/>
      <c r="J520" s="28">
        <f t="shared" si="15"/>
        <v>0</v>
      </c>
      <c r="K520" s="35"/>
      <c r="L520" s="35"/>
    </row>
    <row r="521" spans="1:12" x14ac:dyDescent="0.25">
      <c r="A521" s="29">
        <f t="shared" si="14"/>
        <v>1</v>
      </c>
      <c r="B521" s="36"/>
      <c r="C521" s="17" t="s">
        <v>78</v>
      </c>
      <c r="D521" s="9">
        <v>24266</v>
      </c>
      <c r="E521" s="9"/>
      <c r="F521" s="7"/>
      <c r="G521" s="1"/>
      <c r="H521" s="51"/>
      <c r="I521" s="77"/>
      <c r="J521" s="28">
        <f t="shared" si="15"/>
        <v>0</v>
      </c>
      <c r="K521" s="35"/>
      <c r="L521" s="35"/>
    </row>
    <row r="522" spans="1:12" x14ac:dyDescent="0.25">
      <c r="A522" s="29">
        <f t="shared" ref="A522:A585" si="16">IF(C522="",0,1)</f>
        <v>1</v>
      </c>
      <c r="B522" s="36"/>
      <c r="C522" s="46" t="s">
        <v>402</v>
      </c>
      <c r="D522" s="9">
        <v>14142</v>
      </c>
      <c r="E522" s="9"/>
      <c r="F522" s="7"/>
      <c r="G522" s="1"/>
      <c r="H522" s="52"/>
      <c r="I522" s="77"/>
      <c r="J522" s="28">
        <f t="shared" si="15"/>
        <v>0</v>
      </c>
      <c r="K522" s="35"/>
      <c r="L522" s="35"/>
    </row>
    <row r="523" spans="1:12" x14ac:dyDescent="0.25">
      <c r="A523" s="29">
        <f t="shared" si="16"/>
        <v>1</v>
      </c>
      <c r="B523" s="36"/>
      <c r="C523" s="17" t="s">
        <v>143</v>
      </c>
      <c r="D523" s="9">
        <v>25060</v>
      </c>
      <c r="E523" s="9"/>
      <c r="F523" s="7"/>
      <c r="G523" s="1"/>
      <c r="H523" s="51"/>
      <c r="I523" s="77"/>
      <c r="J523" s="28">
        <f t="shared" ref="J523:J586" si="17">F523*H523</f>
        <v>0</v>
      </c>
      <c r="K523" s="35"/>
      <c r="L523" s="35"/>
    </row>
    <row r="524" spans="1:12" x14ac:dyDescent="0.25">
      <c r="A524" s="29">
        <f t="shared" si="16"/>
        <v>1</v>
      </c>
      <c r="B524" s="36"/>
      <c r="C524" s="46" t="s">
        <v>444</v>
      </c>
      <c r="D524" s="9">
        <v>1775</v>
      </c>
      <c r="E524" s="9"/>
      <c r="F524" s="7"/>
      <c r="G524" s="3"/>
      <c r="H524" s="3"/>
      <c r="I524" s="77"/>
      <c r="J524" s="28">
        <f t="shared" si="17"/>
        <v>0</v>
      </c>
      <c r="K524" s="35"/>
      <c r="L524" s="35"/>
    </row>
    <row r="525" spans="1:12" x14ac:dyDescent="0.25">
      <c r="A525" s="29">
        <f t="shared" si="16"/>
        <v>1</v>
      </c>
      <c r="B525" s="36"/>
      <c r="C525" s="46" t="s">
        <v>445</v>
      </c>
      <c r="D525" s="9">
        <v>7029</v>
      </c>
      <c r="E525" s="9"/>
      <c r="F525" s="7"/>
      <c r="G525" s="3"/>
      <c r="H525" s="3"/>
      <c r="I525" s="77"/>
      <c r="J525" s="28">
        <f t="shared" si="17"/>
        <v>0</v>
      </c>
      <c r="K525" s="35"/>
      <c r="L525" s="35"/>
    </row>
    <row r="526" spans="1:12" x14ac:dyDescent="0.25">
      <c r="A526" s="29">
        <f t="shared" si="16"/>
        <v>1</v>
      </c>
      <c r="B526" s="36"/>
      <c r="C526" s="17" t="s">
        <v>657</v>
      </c>
      <c r="D526" s="9">
        <v>23003</v>
      </c>
      <c r="E526" s="9"/>
      <c r="F526" s="7"/>
      <c r="G526" s="1"/>
      <c r="H526" s="51"/>
      <c r="I526" s="77"/>
      <c r="J526" s="28">
        <f t="shared" si="17"/>
        <v>0</v>
      </c>
      <c r="K526" s="35"/>
      <c r="L526" s="35"/>
    </row>
    <row r="527" spans="1:12" x14ac:dyDescent="0.25">
      <c r="A527" s="29">
        <f t="shared" si="16"/>
        <v>1</v>
      </c>
      <c r="B527" s="36"/>
      <c r="C527" s="17" t="s">
        <v>738</v>
      </c>
      <c r="D527" s="9">
        <v>23006</v>
      </c>
      <c r="E527" s="9"/>
      <c r="F527" s="7"/>
      <c r="G527" s="1"/>
      <c r="H527" s="51"/>
      <c r="I527" s="77"/>
      <c r="J527" s="28">
        <f t="shared" si="17"/>
        <v>0</v>
      </c>
      <c r="K527" s="35"/>
      <c r="L527" s="35"/>
    </row>
    <row r="528" spans="1:12" x14ac:dyDescent="0.25">
      <c r="A528" s="29">
        <f t="shared" si="16"/>
        <v>1</v>
      </c>
      <c r="B528" s="36"/>
      <c r="C528" s="17" t="s">
        <v>37</v>
      </c>
      <c r="D528" s="9">
        <v>23003</v>
      </c>
      <c r="E528" s="9"/>
      <c r="F528" s="7"/>
      <c r="G528" s="1"/>
      <c r="H528" s="51"/>
      <c r="I528" s="77"/>
      <c r="J528" s="28">
        <f t="shared" si="17"/>
        <v>0</v>
      </c>
      <c r="K528" s="35"/>
      <c r="L528" s="35"/>
    </row>
    <row r="529" spans="1:12" x14ac:dyDescent="0.25">
      <c r="A529" s="29">
        <f t="shared" si="16"/>
        <v>1</v>
      </c>
      <c r="B529" s="36"/>
      <c r="C529" s="17" t="s">
        <v>500</v>
      </c>
      <c r="D529" s="9">
        <v>32969</v>
      </c>
      <c r="E529" s="9"/>
      <c r="F529" s="7"/>
      <c r="G529" s="1"/>
      <c r="H529" s="51"/>
      <c r="I529" s="77"/>
      <c r="J529" s="28">
        <f t="shared" si="17"/>
        <v>0</v>
      </c>
      <c r="K529" s="35"/>
      <c r="L529" s="35"/>
    </row>
    <row r="530" spans="1:12" x14ac:dyDescent="0.25">
      <c r="A530" s="29">
        <f t="shared" si="16"/>
        <v>1</v>
      </c>
      <c r="B530" s="36"/>
      <c r="C530" s="17" t="s">
        <v>202</v>
      </c>
      <c r="D530" s="9">
        <v>20172</v>
      </c>
      <c r="E530" s="9"/>
      <c r="F530" s="7"/>
      <c r="G530" s="1"/>
      <c r="H530" s="51"/>
      <c r="I530" s="77"/>
      <c r="J530" s="28">
        <f t="shared" si="17"/>
        <v>0</v>
      </c>
      <c r="K530" s="35"/>
      <c r="L530" s="35"/>
    </row>
    <row r="531" spans="1:12" x14ac:dyDescent="0.25">
      <c r="A531" s="29">
        <f t="shared" si="16"/>
        <v>1</v>
      </c>
      <c r="B531" s="36"/>
      <c r="C531" s="17" t="s">
        <v>626</v>
      </c>
      <c r="D531" s="9">
        <v>24954</v>
      </c>
      <c r="E531" s="9"/>
      <c r="F531" s="7"/>
      <c r="G531" s="1"/>
      <c r="H531" s="51"/>
      <c r="I531" s="77"/>
      <c r="J531" s="28">
        <f t="shared" si="17"/>
        <v>0</v>
      </c>
      <c r="K531" s="35"/>
      <c r="L531" s="35"/>
    </row>
    <row r="532" spans="1:12" x14ac:dyDescent="0.25">
      <c r="A532" s="29">
        <f t="shared" si="16"/>
        <v>1</v>
      </c>
      <c r="B532" s="36"/>
      <c r="C532" s="17" t="s">
        <v>763</v>
      </c>
      <c r="D532" s="9">
        <v>5803</v>
      </c>
      <c r="E532" s="9"/>
      <c r="F532" s="7"/>
      <c r="G532" s="1"/>
      <c r="H532" s="51"/>
      <c r="I532" s="77"/>
      <c r="J532" s="28">
        <f t="shared" si="17"/>
        <v>0</v>
      </c>
      <c r="K532" s="35"/>
      <c r="L532" s="35"/>
    </row>
    <row r="533" spans="1:12" x14ac:dyDescent="0.25">
      <c r="A533" s="29">
        <f t="shared" si="16"/>
        <v>1</v>
      </c>
      <c r="B533" s="36"/>
      <c r="C533" s="46" t="s">
        <v>447</v>
      </c>
      <c r="D533" s="9">
        <v>6352</v>
      </c>
      <c r="E533" s="9"/>
      <c r="F533" s="7"/>
      <c r="G533" s="3"/>
      <c r="H533" s="3"/>
      <c r="I533" s="77"/>
      <c r="J533" s="28">
        <f t="shared" si="17"/>
        <v>0</v>
      </c>
      <c r="K533" s="35"/>
      <c r="L533" s="35"/>
    </row>
    <row r="534" spans="1:12" x14ac:dyDescent="0.25">
      <c r="A534" s="29">
        <f t="shared" si="16"/>
        <v>1</v>
      </c>
      <c r="B534" s="36"/>
      <c r="C534" s="17" t="s">
        <v>717</v>
      </c>
      <c r="D534" s="9">
        <v>28355</v>
      </c>
      <c r="E534" s="9"/>
      <c r="F534" s="7"/>
      <c r="G534" s="1"/>
      <c r="H534" s="51"/>
      <c r="I534" s="77"/>
      <c r="J534" s="28">
        <f t="shared" si="17"/>
        <v>0</v>
      </c>
      <c r="K534" s="35"/>
      <c r="L534" s="35"/>
    </row>
    <row r="535" spans="1:12" x14ac:dyDescent="0.25">
      <c r="A535" s="29">
        <f t="shared" si="16"/>
        <v>1</v>
      </c>
      <c r="B535" s="36"/>
      <c r="C535" s="46" t="s">
        <v>492</v>
      </c>
      <c r="D535" s="9">
        <v>7098</v>
      </c>
      <c r="E535" s="9"/>
      <c r="F535" s="7"/>
      <c r="G535" s="3"/>
      <c r="H535" s="52"/>
      <c r="I535" s="77"/>
      <c r="J535" s="28">
        <f t="shared" si="17"/>
        <v>0</v>
      </c>
      <c r="K535" s="35"/>
      <c r="L535" s="35"/>
    </row>
    <row r="536" spans="1:12" x14ac:dyDescent="0.25">
      <c r="A536" s="29">
        <f t="shared" si="16"/>
        <v>1</v>
      </c>
      <c r="B536" s="36"/>
      <c r="C536" s="46" t="s">
        <v>491</v>
      </c>
      <c r="D536" s="9">
        <v>7211</v>
      </c>
      <c r="E536" s="9"/>
      <c r="F536" s="7"/>
      <c r="G536" s="3"/>
      <c r="H536" s="52"/>
      <c r="I536" s="77"/>
      <c r="J536" s="28">
        <f t="shared" si="17"/>
        <v>0</v>
      </c>
      <c r="K536" s="35"/>
      <c r="L536" s="35"/>
    </row>
    <row r="537" spans="1:12" x14ac:dyDescent="0.25">
      <c r="A537" s="29">
        <f t="shared" si="16"/>
        <v>1</v>
      </c>
      <c r="B537" s="36"/>
      <c r="C537" s="17" t="s">
        <v>123</v>
      </c>
      <c r="D537" s="9">
        <v>26707</v>
      </c>
      <c r="E537" s="9"/>
      <c r="F537" s="7"/>
      <c r="G537" s="1"/>
      <c r="H537" s="51"/>
      <c r="I537" s="77"/>
      <c r="J537" s="28">
        <f t="shared" si="17"/>
        <v>0</v>
      </c>
      <c r="K537" s="35"/>
      <c r="L537" s="35"/>
    </row>
    <row r="538" spans="1:12" x14ac:dyDescent="0.25">
      <c r="A538" s="29">
        <f t="shared" si="16"/>
        <v>1</v>
      </c>
      <c r="B538" s="36"/>
      <c r="C538" s="17" t="s">
        <v>125</v>
      </c>
      <c r="D538" s="9">
        <v>23381</v>
      </c>
      <c r="E538" s="9"/>
      <c r="F538" s="7"/>
      <c r="G538" s="1"/>
      <c r="H538" s="51"/>
      <c r="I538" s="77"/>
      <c r="J538" s="28">
        <f t="shared" si="17"/>
        <v>0</v>
      </c>
      <c r="K538" s="35"/>
      <c r="L538" s="35"/>
    </row>
    <row r="539" spans="1:12" x14ac:dyDescent="0.25">
      <c r="A539" s="29">
        <f t="shared" si="16"/>
        <v>1</v>
      </c>
      <c r="B539" s="36"/>
      <c r="C539" s="17" t="s">
        <v>124</v>
      </c>
      <c r="D539" s="9"/>
      <c r="E539" s="9"/>
      <c r="F539" s="7"/>
      <c r="G539" s="1"/>
      <c r="H539" s="51"/>
      <c r="I539" s="77"/>
      <c r="J539" s="28">
        <f t="shared" si="17"/>
        <v>0</v>
      </c>
      <c r="K539" s="35"/>
      <c r="L539" s="35"/>
    </row>
    <row r="540" spans="1:12" x14ac:dyDescent="0.25">
      <c r="A540" s="29">
        <f t="shared" si="16"/>
        <v>1</v>
      </c>
      <c r="B540" s="36"/>
      <c r="C540" s="46" t="s">
        <v>448</v>
      </c>
      <c r="D540" s="9">
        <v>7026</v>
      </c>
      <c r="E540" s="9"/>
      <c r="F540" s="7"/>
      <c r="G540" s="3"/>
      <c r="H540" s="3"/>
      <c r="I540" s="77"/>
      <c r="J540" s="28">
        <f t="shared" si="17"/>
        <v>0</v>
      </c>
      <c r="K540" s="35"/>
      <c r="L540" s="35"/>
    </row>
    <row r="541" spans="1:12" x14ac:dyDescent="0.25">
      <c r="A541" s="29">
        <f t="shared" si="16"/>
        <v>1</v>
      </c>
      <c r="B541" s="36"/>
      <c r="C541" s="17" t="s">
        <v>687</v>
      </c>
      <c r="D541" s="9">
        <v>32275</v>
      </c>
      <c r="E541" s="9"/>
      <c r="F541" s="7"/>
      <c r="G541" s="1"/>
      <c r="H541" s="51"/>
      <c r="I541" s="77"/>
      <c r="J541" s="28">
        <f t="shared" si="17"/>
        <v>0</v>
      </c>
      <c r="K541" s="35"/>
      <c r="L541" s="35"/>
    </row>
    <row r="542" spans="1:12" x14ac:dyDescent="0.25">
      <c r="A542" s="29">
        <f t="shared" si="16"/>
        <v>1</v>
      </c>
      <c r="B542" s="36"/>
      <c r="C542" s="46" t="s">
        <v>1036</v>
      </c>
      <c r="D542" s="9">
        <v>23067</v>
      </c>
      <c r="E542" s="9"/>
      <c r="F542" s="7"/>
      <c r="G542" s="3"/>
      <c r="H542" s="3"/>
      <c r="I542" s="77"/>
      <c r="J542" s="28">
        <f t="shared" si="17"/>
        <v>0</v>
      </c>
      <c r="K542" s="35"/>
      <c r="L542" s="35"/>
    </row>
    <row r="543" spans="1:12" x14ac:dyDescent="0.25">
      <c r="A543" s="29">
        <f t="shared" si="16"/>
        <v>1</v>
      </c>
      <c r="B543" s="36"/>
      <c r="C543" s="17" t="s">
        <v>635</v>
      </c>
      <c r="D543" s="9"/>
      <c r="E543" s="9"/>
      <c r="F543" s="7"/>
      <c r="G543" s="1"/>
      <c r="H543" s="1"/>
      <c r="I543" s="77"/>
      <c r="J543" s="28">
        <f t="shared" si="17"/>
        <v>0</v>
      </c>
      <c r="K543" s="35"/>
      <c r="L543" s="35"/>
    </row>
    <row r="544" spans="1:12" x14ac:dyDescent="0.25">
      <c r="A544" s="29">
        <f t="shared" si="16"/>
        <v>1</v>
      </c>
      <c r="B544" s="36"/>
      <c r="C544" s="17" t="s">
        <v>83</v>
      </c>
      <c r="D544" s="9">
        <v>24454</v>
      </c>
      <c r="E544" s="9"/>
      <c r="F544" s="7"/>
      <c r="G544" s="1"/>
      <c r="H544" s="51"/>
      <c r="I544" s="77"/>
      <c r="J544" s="28">
        <f t="shared" si="17"/>
        <v>0</v>
      </c>
      <c r="K544" s="35"/>
      <c r="L544" s="35"/>
    </row>
    <row r="545" spans="1:12" x14ac:dyDescent="0.25">
      <c r="A545" s="29">
        <f t="shared" si="16"/>
        <v>1</v>
      </c>
      <c r="B545" s="36"/>
      <c r="C545" s="17" t="s">
        <v>894</v>
      </c>
      <c r="D545" s="9" t="s">
        <v>895</v>
      </c>
      <c r="E545" s="9"/>
      <c r="F545" s="7"/>
      <c r="G545" s="1"/>
      <c r="H545" s="51"/>
      <c r="I545" s="77"/>
      <c r="J545" s="28">
        <f t="shared" si="17"/>
        <v>0</v>
      </c>
      <c r="K545" s="35"/>
      <c r="L545" s="35"/>
    </row>
    <row r="546" spans="1:12" x14ac:dyDescent="0.25">
      <c r="A546" s="29">
        <f t="shared" si="16"/>
        <v>1</v>
      </c>
      <c r="B546" s="36"/>
      <c r="C546" s="17" t="s">
        <v>857</v>
      </c>
      <c r="D546" s="9">
        <v>24454</v>
      </c>
      <c r="E546" s="9"/>
      <c r="F546" s="7"/>
      <c r="G546" s="1"/>
      <c r="H546" s="51"/>
      <c r="I546" s="77"/>
      <c r="J546" s="28">
        <f t="shared" si="17"/>
        <v>0</v>
      </c>
      <c r="K546" s="35"/>
      <c r="L546" s="35"/>
    </row>
    <row r="547" spans="1:12" x14ac:dyDescent="0.25">
      <c r="A547" s="29">
        <f t="shared" si="16"/>
        <v>1</v>
      </c>
      <c r="B547" s="36"/>
      <c r="C547" s="17" t="s">
        <v>430</v>
      </c>
      <c r="D547" s="9">
        <v>545</v>
      </c>
      <c r="E547" s="9"/>
      <c r="F547" s="7"/>
      <c r="G547" s="1"/>
      <c r="H547" s="1"/>
      <c r="I547" s="77"/>
      <c r="J547" s="28">
        <f t="shared" si="17"/>
        <v>0</v>
      </c>
      <c r="K547" s="35"/>
      <c r="L547" s="35"/>
    </row>
    <row r="548" spans="1:12" x14ac:dyDescent="0.25">
      <c r="A548" s="29">
        <f t="shared" si="16"/>
        <v>1</v>
      </c>
      <c r="B548" s="36"/>
      <c r="C548" s="17" t="s">
        <v>431</v>
      </c>
      <c r="D548" s="9">
        <v>1476</v>
      </c>
      <c r="E548" s="9"/>
      <c r="F548" s="7"/>
      <c r="G548" s="1"/>
      <c r="H548" s="1"/>
      <c r="I548" s="77"/>
      <c r="J548" s="28">
        <f t="shared" si="17"/>
        <v>0</v>
      </c>
      <c r="K548" s="35"/>
      <c r="L548" s="35"/>
    </row>
    <row r="549" spans="1:12" x14ac:dyDescent="0.25">
      <c r="A549" s="29">
        <f t="shared" si="16"/>
        <v>1</v>
      </c>
      <c r="B549" s="36"/>
      <c r="C549" s="46" t="s">
        <v>269</v>
      </c>
      <c r="D549" s="9">
        <v>25273</v>
      </c>
      <c r="E549" s="9"/>
      <c r="F549" s="7"/>
      <c r="G549" s="1"/>
      <c r="H549" s="52"/>
      <c r="I549" s="77"/>
      <c r="J549" s="28">
        <f t="shared" si="17"/>
        <v>0</v>
      </c>
      <c r="K549" s="35"/>
      <c r="L549" s="35"/>
    </row>
    <row r="550" spans="1:12" x14ac:dyDescent="0.25">
      <c r="A550" s="29">
        <f t="shared" si="16"/>
        <v>1</v>
      </c>
      <c r="B550" s="36"/>
      <c r="C550" s="17" t="s">
        <v>94</v>
      </c>
      <c r="D550" s="9">
        <v>21122</v>
      </c>
      <c r="E550" s="9"/>
      <c r="F550" s="7"/>
      <c r="G550" s="1"/>
      <c r="H550" s="51"/>
      <c r="I550" s="77"/>
      <c r="J550" s="28">
        <f t="shared" si="17"/>
        <v>0</v>
      </c>
      <c r="K550" s="35"/>
      <c r="L550" s="35"/>
    </row>
    <row r="551" spans="1:12" x14ac:dyDescent="0.25">
      <c r="A551" s="29">
        <f t="shared" si="16"/>
        <v>1</v>
      </c>
      <c r="B551" s="36"/>
      <c r="C551" s="46" t="s">
        <v>446</v>
      </c>
      <c r="D551" s="9">
        <v>1052</v>
      </c>
      <c r="E551" s="9"/>
      <c r="F551" s="7"/>
      <c r="G551" s="3"/>
      <c r="H551" s="3"/>
      <c r="I551" s="77"/>
      <c r="J551" s="28">
        <f t="shared" si="17"/>
        <v>0</v>
      </c>
      <c r="K551" s="35"/>
      <c r="L551" s="35"/>
    </row>
    <row r="552" spans="1:12" x14ac:dyDescent="0.25">
      <c r="A552" s="29">
        <f t="shared" si="16"/>
        <v>1</v>
      </c>
      <c r="B552" s="36"/>
      <c r="C552" s="17" t="s">
        <v>187</v>
      </c>
      <c r="D552" s="9">
        <v>25783</v>
      </c>
      <c r="E552" s="9"/>
      <c r="F552" s="7"/>
      <c r="G552" s="1"/>
      <c r="H552" s="51"/>
      <c r="I552" s="77"/>
      <c r="J552" s="28">
        <f t="shared" si="17"/>
        <v>0</v>
      </c>
      <c r="K552" s="35"/>
      <c r="L552" s="35"/>
    </row>
    <row r="553" spans="1:12" x14ac:dyDescent="0.25">
      <c r="A553" s="29">
        <f t="shared" si="16"/>
        <v>1</v>
      </c>
      <c r="B553" s="36"/>
      <c r="C553" s="17" t="s">
        <v>198</v>
      </c>
      <c r="D553" s="9">
        <v>30651</v>
      </c>
      <c r="E553" s="9"/>
      <c r="F553" s="7"/>
      <c r="G553" s="1"/>
      <c r="H553" s="51"/>
      <c r="I553" s="77"/>
      <c r="J553" s="28">
        <f t="shared" si="17"/>
        <v>0</v>
      </c>
      <c r="K553" s="35"/>
      <c r="L553" s="35"/>
    </row>
    <row r="554" spans="1:12" x14ac:dyDescent="0.25">
      <c r="A554" s="29">
        <f t="shared" si="16"/>
        <v>1</v>
      </c>
      <c r="B554" s="36"/>
      <c r="C554" s="17" t="s">
        <v>163</v>
      </c>
      <c r="D554" s="9">
        <v>21747</v>
      </c>
      <c r="E554" s="9"/>
      <c r="F554" s="7"/>
      <c r="G554" s="1"/>
      <c r="H554" s="51"/>
      <c r="I554" s="77"/>
      <c r="J554" s="28">
        <f t="shared" si="17"/>
        <v>0</v>
      </c>
      <c r="K554" s="35"/>
      <c r="L554" s="35"/>
    </row>
    <row r="555" spans="1:12" x14ac:dyDescent="0.25">
      <c r="A555" s="29">
        <f t="shared" si="16"/>
        <v>1</v>
      </c>
      <c r="B555" s="36"/>
      <c r="C555" s="17" t="s">
        <v>159</v>
      </c>
      <c r="D555" s="9">
        <v>21329</v>
      </c>
      <c r="E555" s="9"/>
      <c r="F555" s="7"/>
      <c r="G555" s="1"/>
      <c r="H555" s="51"/>
      <c r="I555" s="77"/>
      <c r="J555" s="28">
        <f t="shared" si="17"/>
        <v>0</v>
      </c>
      <c r="K555" s="35"/>
      <c r="L555" s="35"/>
    </row>
    <row r="556" spans="1:12" x14ac:dyDescent="0.25">
      <c r="A556" s="29">
        <f t="shared" si="16"/>
        <v>1</v>
      </c>
      <c r="B556" s="36"/>
      <c r="C556" s="17" t="s">
        <v>851</v>
      </c>
      <c r="D556" s="9">
        <v>28063</v>
      </c>
      <c r="E556" s="9"/>
      <c r="F556" s="7"/>
      <c r="G556" s="1"/>
      <c r="H556" s="1"/>
      <c r="I556" s="77"/>
      <c r="J556" s="28">
        <f t="shared" si="17"/>
        <v>0</v>
      </c>
      <c r="K556" s="35"/>
      <c r="L556" s="35"/>
    </row>
    <row r="557" spans="1:12" x14ac:dyDescent="0.25">
      <c r="A557" s="29">
        <f t="shared" si="16"/>
        <v>1</v>
      </c>
      <c r="B557" s="36"/>
      <c r="C557" s="17" t="s">
        <v>618</v>
      </c>
      <c r="D557" s="9">
        <v>28062</v>
      </c>
      <c r="E557" s="9"/>
      <c r="F557" s="7"/>
      <c r="G557" s="1"/>
      <c r="H557" s="1"/>
      <c r="I557" s="77"/>
      <c r="J557" s="28">
        <f t="shared" si="17"/>
        <v>0</v>
      </c>
      <c r="K557" s="35"/>
      <c r="L557" s="35"/>
    </row>
    <row r="558" spans="1:12" x14ac:dyDescent="0.25">
      <c r="A558" s="29">
        <f t="shared" si="16"/>
        <v>1</v>
      </c>
      <c r="B558" s="36"/>
      <c r="C558" s="17" t="s">
        <v>164</v>
      </c>
      <c r="D558" s="9">
        <v>21730</v>
      </c>
      <c r="E558" s="9"/>
      <c r="F558" s="7"/>
      <c r="G558" s="1"/>
      <c r="H558" s="51"/>
      <c r="I558" s="77"/>
      <c r="J558" s="28">
        <f t="shared" si="17"/>
        <v>0</v>
      </c>
      <c r="K558" s="35"/>
      <c r="L558" s="35"/>
    </row>
    <row r="559" spans="1:12" x14ac:dyDescent="0.25">
      <c r="A559" s="29">
        <f t="shared" si="16"/>
        <v>1</v>
      </c>
      <c r="B559" s="36"/>
      <c r="C559" s="17" t="s">
        <v>818</v>
      </c>
      <c r="D559" s="9">
        <v>24813</v>
      </c>
      <c r="E559" s="9"/>
      <c r="F559" s="7"/>
      <c r="G559" s="1"/>
      <c r="H559" s="51"/>
      <c r="I559" s="77"/>
      <c r="J559" s="28">
        <f t="shared" si="17"/>
        <v>0</v>
      </c>
      <c r="K559" s="35"/>
      <c r="L559" s="35"/>
    </row>
    <row r="560" spans="1:12" x14ac:dyDescent="0.25">
      <c r="A560" s="29">
        <f t="shared" si="16"/>
        <v>1</v>
      </c>
      <c r="B560" s="36"/>
      <c r="C560" s="46" t="s">
        <v>601</v>
      </c>
      <c r="D560" s="9">
        <v>32786</v>
      </c>
      <c r="E560" s="9"/>
      <c r="F560" s="7"/>
      <c r="G560" s="1"/>
      <c r="H560" s="52"/>
      <c r="I560" s="77"/>
      <c r="J560" s="28">
        <f t="shared" si="17"/>
        <v>0</v>
      </c>
      <c r="K560" s="35"/>
      <c r="L560" s="35"/>
    </row>
    <row r="561" spans="1:12" x14ac:dyDescent="0.25">
      <c r="A561" s="29">
        <f t="shared" si="16"/>
        <v>1</v>
      </c>
      <c r="B561" s="36"/>
      <c r="C561" s="17" t="s">
        <v>151</v>
      </c>
      <c r="D561" s="9"/>
      <c r="E561" s="9"/>
      <c r="F561" s="7"/>
      <c r="G561" s="1"/>
      <c r="H561" s="51"/>
      <c r="I561" s="77"/>
      <c r="J561" s="28">
        <f t="shared" si="17"/>
        <v>0</v>
      </c>
      <c r="K561" s="35"/>
      <c r="L561" s="35"/>
    </row>
    <row r="562" spans="1:12" x14ac:dyDescent="0.25">
      <c r="A562" s="29">
        <f t="shared" si="16"/>
        <v>1</v>
      </c>
      <c r="B562" s="36"/>
      <c r="C562" s="46" t="s">
        <v>248</v>
      </c>
      <c r="D562" s="9">
        <v>31450</v>
      </c>
      <c r="E562" s="9"/>
      <c r="F562" s="7"/>
      <c r="G562" s="1"/>
      <c r="H562" s="52"/>
      <c r="I562" s="77"/>
      <c r="J562" s="28">
        <f t="shared" si="17"/>
        <v>0</v>
      </c>
      <c r="K562" s="35"/>
      <c r="L562" s="35"/>
    </row>
    <row r="563" spans="1:12" x14ac:dyDescent="0.25">
      <c r="A563" s="29">
        <f t="shared" si="16"/>
        <v>1</v>
      </c>
      <c r="B563" s="36"/>
      <c r="C563" s="17" t="s">
        <v>99</v>
      </c>
      <c r="D563" s="9">
        <v>21225</v>
      </c>
      <c r="E563" s="9"/>
      <c r="F563" s="7"/>
      <c r="G563" s="1"/>
      <c r="H563" s="51"/>
      <c r="I563" s="77"/>
      <c r="J563" s="28">
        <f t="shared" si="17"/>
        <v>0</v>
      </c>
      <c r="K563" s="35"/>
      <c r="L563" s="35"/>
    </row>
    <row r="564" spans="1:12" x14ac:dyDescent="0.25">
      <c r="A564" s="29">
        <f t="shared" si="16"/>
        <v>1</v>
      </c>
      <c r="B564" s="36"/>
      <c r="C564" s="46" t="s">
        <v>671</v>
      </c>
      <c r="D564" s="9">
        <v>29979</v>
      </c>
      <c r="E564" s="9"/>
      <c r="F564" s="7"/>
      <c r="G564" s="1"/>
      <c r="H564" s="3"/>
      <c r="I564" s="77"/>
      <c r="J564" s="28">
        <f t="shared" si="17"/>
        <v>0</v>
      </c>
      <c r="K564" s="35"/>
      <c r="L564" s="35"/>
    </row>
    <row r="565" spans="1:12" x14ac:dyDescent="0.25">
      <c r="A565" s="29">
        <f t="shared" si="16"/>
        <v>1</v>
      </c>
      <c r="B565" s="36"/>
      <c r="C565" s="46" t="s">
        <v>369</v>
      </c>
      <c r="D565" s="9"/>
      <c r="E565" s="9"/>
      <c r="F565" s="7"/>
      <c r="G565" s="1"/>
      <c r="H565" s="3"/>
      <c r="I565" s="77"/>
      <c r="J565" s="28">
        <f t="shared" si="17"/>
        <v>0</v>
      </c>
      <c r="K565" s="35"/>
      <c r="L565" s="35"/>
    </row>
    <row r="566" spans="1:12" x14ac:dyDescent="0.25">
      <c r="A566" s="29">
        <f t="shared" si="16"/>
        <v>1</v>
      </c>
      <c r="B566" s="36"/>
      <c r="C566" s="17" t="s">
        <v>103</v>
      </c>
      <c r="D566" s="9"/>
      <c r="E566" s="9"/>
      <c r="F566" s="7"/>
      <c r="G566" s="1"/>
      <c r="H566" s="51"/>
      <c r="I566" s="77"/>
      <c r="J566" s="28">
        <f t="shared" si="17"/>
        <v>0</v>
      </c>
      <c r="K566" s="35"/>
      <c r="L566" s="35"/>
    </row>
    <row r="567" spans="1:12" x14ac:dyDescent="0.25">
      <c r="A567" s="29">
        <f t="shared" si="16"/>
        <v>1</v>
      </c>
      <c r="B567" s="36"/>
      <c r="C567" s="17" t="s">
        <v>307</v>
      </c>
      <c r="D567" s="9"/>
      <c r="E567" s="9"/>
      <c r="F567" s="7"/>
      <c r="G567" s="1"/>
      <c r="H567" s="51"/>
      <c r="I567" s="77"/>
      <c r="J567" s="28">
        <f t="shared" si="17"/>
        <v>0</v>
      </c>
      <c r="K567" s="35"/>
      <c r="L567" s="35"/>
    </row>
    <row r="568" spans="1:12" x14ac:dyDescent="0.25">
      <c r="A568" s="29">
        <f t="shared" si="16"/>
        <v>1</v>
      </c>
      <c r="B568" s="36"/>
      <c r="C568" s="17" t="s">
        <v>929</v>
      </c>
      <c r="D568" s="9"/>
      <c r="E568" s="9"/>
      <c r="F568" s="7"/>
      <c r="G568" s="1"/>
      <c r="H568" s="51"/>
      <c r="I568" s="77"/>
      <c r="J568" s="28">
        <f t="shared" si="17"/>
        <v>0</v>
      </c>
      <c r="K568" s="35"/>
      <c r="L568" s="35"/>
    </row>
    <row r="569" spans="1:12" x14ac:dyDescent="0.25">
      <c r="A569" s="29">
        <f t="shared" si="16"/>
        <v>1</v>
      </c>
      <c r="B569" s="36"/>
      <c r="C569" s="17" t="s">
        <v>836</v>
      </c>
      <c r="D569" s="9"/>
      <c r="E569" s="9"/>
      <c r="F569" s="7"/>
      <c r="G569" s="1"/>
      <c r="H569" s="1"/>
      <c r="I569" s="77"/>
      <c r="J569" s="28">
        <f t="shared" si="17"/>
        <v>0</v>
      </c>
      <c r="K569" s="35"/>
      <c r="L569" s="35"/>
    </row>
    <row r="570" spans="1:12" x14ac:dyDescent="0.25">
      <c r="A570" s="29">
        <f t="shared" si="16"/>
        <v>1</v>
      </c>
      <c r="B570" s="36"/>
      <c r="C570" s="17" t="s">
        <v>306</v>
      </c>
      <c r="D570" s="9"/>
      <c r="E570" s="9"/>
      <c r="F570" s="7"/>
      <c r="G570" s="1"/>
      <c r="H570" s="51"/>
      <c r="I570" s="77"/>
      <c r="J570" s="28">
        <f t="shared" si="17"/>
        <v>0</v>
      </c>
      <c r="K570" s="35"/>
      <c r="L570" s="35"/>
    </row>
    <row r="571" spans="1:12" x14ac:dyDescent="0.25">
      <c r="A571" s="29">
        <f t="shared" si="16"/>
        <v>1</v>
      </c>
      <c r="B571" s="36"/>
      <c r="C571" s="17" t="s">
        <v>111</v>
      </c>
      <c r="D571" s="9">
        <v>20034</v>
      </c>
      <c r="E571" s="9"/>
      <c r="F571" s="7"/>
      <c r="G571" s="1"/>
      <c r="H571" s="51"/>
      <c r="I571" s="77"/>
      <c r="J571" s="28">
        <f t="shared" si="17"/>
        <v>0</v>
      </c>
      <c r="K571" s="35"/>
      <c r="L571" s="35"/>
    </row>
    <row r="572" spans="1:12" x14ac:dyDescent="0.25">
      <c r="A572" s="29">
        <f t="shared" si="16"/>
        <v>1</v>
      </c>
      <c r="B572" s="36"/>
      <c r="C572" s="17" t="s">
        <v>1051</v>
      </c>
      <c r="D572" s="9">
        <v>28218</v>
      </c>
      <c r="E572" s="9"/>
      <c r="F572" s="7"/>
      <c r="G572" s="1"/>
      <c r="H572" s="51"/>
      <c r="I572" s="77"/>
      <c r="J572" s="28">
        <f t="shared" si="17"/>
        <v>0</v>
      </c>
      <c r="K572" s="35"/>
      <c r="L572" s="35"/>
    </row>
    <row r="573" spans="1:12" x14ac:dyDescent="0.25">
      <c r="A573" s="29">
        <f t="shared" si="16"/>
        <v>1</v>
      </c>
      <c r="B573" s="36"/>
      <c r="C573" s="17" t="s">
        <v>421</v>
      </c>
      <c r="D573" s="9">
        <v>23250</v>
      </c>
      <c r="E573" s="9"/>
      <c r="F573" s="7"/>
      <c r="G573" s="1"/>
      <c r="H573" s="51"/>
      <c r="I573" s="77"/>
      <c r="J573" s="28">
        <f t="shared" si="17"/>
        <v>0</v>
      </c>
      <c r="K573" s="35"/>
      <c r="L573" s="35"/>
    </row>
    <row r="574" spans="1:12" x14ac:dyDescent="0.25">
      <c r="A574" s="29">
        <f t="shared" si="16"/>
        <v>1</v>
      </c>
      <c r="B574" s="36"/>
      <c r="C574" s="17" t="s">
        <v>391</v>
      </c>
      <c r="D574" s="9">
        <v>20604</v>
      </c>
      <c r="E574" s="9"/>
      <c r="F574" s="7"/>
      <c r="G574" s="1"/>
      <c r="H574" s="51"/>
      <c r="I574" s="77"/>
      <c r="J574" s="28">
        <f t="shared" si="17"/>
        <v>0</v>
      </c>
      <c r="K574" s="35"/>
      <c r="L574" s="35"/>
    </row>
    <row r="575" spans="1:12" x14ac:dyDescent="0.25">
      <c r="A575" s="29">
        <f t="shared" si="16"/>
        <v>1</v>
      </c>
      <c r="B575" s="36"/>
      <c r="C575" s="46" t="s">
        <v>524</v>
      </c>
      <c r="D575" s="9">
        <v>32148</v>
      </c>
      <c r="E575" s="9"/>
      <c r="F575" s="7"/>
      <c r="G575" s="1"/>
      <c r="H575" s="52"/>
      <c r="I575" s="77"/>
      <c r="J575" s="28">
        <f t="shared" si="17"/>
        <v>0</v>
      </c>
      <c r="K575" s="35"/>
      <c r="L575" s="35"/>
    </row>
    <row r="576" spans="1:12" x14ac:dyDescent="0.25">
      <c r="A576" s="29">
        <f t="shared" si="16"/>
        <v>1</v>
      </c>
      <c r="B576" s="36"/>
      <c r="C576" s="46" t="s">
        <v>332</v>
      </c>
      <c r="D576" s="9">
        <v>2065</v>
      </c>
      <c r="E576" s="9"/>
      <c r="F576" s="7"/>
      <c r="G576" s="1"/>
      <c r="H576" s="3"/>
      <c r="I576" s="77"/>
      <c r="J576" s="28">
        <f t="shared" si="17"/>
        <v>0</v>
      </c>
      <c r="K576" s="35"/>
      <c r="L576" s="35"/>
    </row>
    <row r="577" spans="1:12" x14ac:dyDescent="0.25">
      <c r="A577" s="29">
        <f t="shared" si="16"/>
        <v>1</v>
      </c>
      <c r="B577" s="36"/>
      <c r="C577" s="17" t="s">
        <v>26</v>
      </c>
      <c r="D577" s="9">
        <v>25725</v>
      </c>
      <c r="E577" s="9"/>
      <c r="F577" s="7"/>
      <c r="G577" s="1"/>
      <c r="H577" s="51"/>
      <c r="I577" s="77"/>
      <c r="J577" s="28">
        <f t="shared" si="17"/>
        <v>0</v>
      </c>
      <c r="K577" s="35"/>
      <c r="L577" s="35"/>
    </row>
    <row r="578" spans="1:12" x14ac:dyDescent="0.25">
      <c r="A578" s="29">
        <f t="shared" si="16"/>
        <v>1</v>
      </c>
      <c r="B578" s="36"/>
      <c r="C578" s="17" t="s">
        <v>1107</v>
      </c>
      <c r="D578" s="9"/>
      <c r="E578" s="9"/>
      <c r="F578" s="7"/>
      <c r="G578" s="1"/>
      <c r="H578" s="51"/>
      <c r="I578" s="77"/>
      <c r="J578" s="28">
        <f t="shared" si="17"/>
        <v>0</v>
      </c>
      <c r="K578" s="35"/>
      <c r="L578" s="35"/>
    </row>
    <row r="579" spans="1:12" x14ac:dyDescent="0.25">
      <c r="A579" s="29">
        <f t="shared" si="16"/>
        <v>1</v>
      </c>
      <c r="B579" s="36"/>
      <c r="C579" s="17" t="s">
        <v>1108</v>
      </c>
      <c r="D579" s="9"/>
      <c r="E579" s="9"/>
      <c r="F579" s="7"/>
      <c r="G579" s="1"/>
      <c r="H579" s="51"/>
      <c r="I579" s="77"/>
      <c r="J579" s="28">
        <f t="shared" si="17"/>
        <v>0</v>
      </c>
      <c r="K579" s="35"/>
      <c r="L579" s="35"/>
    </row>
    <row r="580" spans="1:12" x14ac:dyDescent="0.25">
      <c r="A580" s="29">
        <f t="shared" si="16"/>
        <v>1</v>
      </c>
      <c r="B580" s="36"/>
      <c r="C580" s="17" t="s">
        <v>195</v>
      </c>
      <c r="D580" s="9">
        <v>27809</v>
      </c>
      <c r="E580" s="9"/>
      <c r="F580" s="7"/>
      <c r="G580" s="1"/>
      <c r="H580" s="1"/>
      <c r="I580" s="77"/>
      <c r="J580" s="28">
        <f t="shared" si="17"/>
        <v>0</v>
      </c>
      <c r="K580" s="35"/>
      <c r="L580" s="35"/>
    </row>
    <row r="581" spans="1:12" x14ac:dyDescent="0.25">
      <c r="A581" s="29">
        <f t="shared" si="16"/>
        <v>1</v>
      </c>
      <c r="B581" s="36"/>
      <c r="C581" s="17" t="s">
        <v>25</v>
      </c>
      <c r="D581" s="9">
        <v>25727</v>
      </c>
      <c r="E581" s="9"/>
      <c r="F581" s="7"/>
      <c r="G581" s="1"/>
      <c r="H581" s="51"/>
      <c r="I581" s="77"/>
      <c r="J581" s="28">
        <f t="shared" si="17"/>
        <v>0</v>
      </c>
      <c r="K581" s="35"/>
      <c r="L581" s="35"/>
    </row>
    <row r="582" spans="1:12" x14ac:dyDescent="0.25">
      <c r="A582" s="29">
        <f t="shared" si="16"/>
        <v>1</v>
      </c>
      <c r="B582" s="36"/>
      <c r="C582" s="17" t="s">
        <v>725</v>
      </c>
      <c r="D582" s="9">
        <v>30334</v>
      </c>
      <c r="E582" s="9"/>
      <c r="F582" s="7"/>
      <c r="G582" s="1"/>
      <c r="H582" s="51"/>
      <c r="I582" s="77"/>
      <c r="J582" s="28">
        <f t="shared" si="17"/>
        <v>0</v>
      </c>
      <c r="K582" s="35"/>
      <c r="L582" s="35"/>
    </row>
    <row r="583" spans="1:12" x14ac:dyDescent="0.25">
      <c r="A583" s="29">
        <f t="shared" si="16"/>
        <v>1</v>
      </c>
      <c r="B583" s="36"/>
      <c r="C583" s="17" t="s">
        <v>607</v>
      </c>
      <c r="D583" s="9">
        <v>31860</v>
      </c>
      <c r="E583" s="9"/>
      <c r="F583" s="7"/>
      <c r="G583" s="1"/>
      <c r="H583" s="51"/>
      <c r="I583" s="77"/>
      <c r="J583" s="28">
        <f t="shared" si="17"/>
        <v>0</v>
      </c>
      <c r="K583" s="35"/>
      <c r="L583" s="35"/>
    </row>
    <row r="584" spans="1:12" x14ac:dyDescent="0.25">
      <c r="A584" s="29">
        <f t="shared" si="16"/>
        <v>1</v>
      </c>
      <c r="B584" s="36"/>
      <c r="C584" s="46" t="s">
        <v>673</v>
      </c>
      <c r="D584" s="9"/>
      <c r="E584" s="9"/>
      <c r="F584" s="7"/>
      <c r="G584" s="1"/>
      <c r="H584" s="52"/>
      <c r="I584" s="77"/>
      <c r="J584" s="28">
        <f t="shared" si="17"/>
        <v>0</v>
      </c>
      <c r="K584" s="35"/>
      <c r="L584" s="35"/>
    </row>
    <row r="585" spans="1:12" x14ac:dyDescent="0.25">
      <c r="A585" s="29">
        <f t="shared" si="16"/>
        <v>1</v>
      </c>
      <c r="B585" s="36"/>
      <c r="C585" s="17" t="s">
        <v>102</v>
      </c>
      <c r="D585" s="9"/>
      <c r="E585" s="9"/>
      <c r="F585" s="7"/>
      <c r="G585" s="1"/>
      <c r="H585" s="51"/>
      <c r="I585" s="77"/>
      <c r="J585" s="28">
        <f t="shared" si="17"/>
        <v>0</v>
      </c>
      <c r="K585" s="35"/>
      <c r="L585" s="35"/>
    </row>
    <row r="586" spans="1:12" x14ac:dyDescent="0.25">
      <c r="A586" s="29">
        <f t="shared" ref="A586:A649" si="18">IF(C586="",0,1)</f>
        <v>1</v>
      </c>
      <c r="B586" s="36"/>
      <c r="C586" s="17" t="s">
        <v>62</v>
      </c>
      <c r="D586" s="9"/>
      <c r="E586" s="9"/>
      <c r="F586" s="7"/>
      <c r="G586" s="1"/>
      <c r="H586" s="51"/>
      <c r="I586" s="77"/>
      <c r="J586" s="28">
        <f t="shared" si="17"/>
        <v>0</v>
      </c>
      <c r="K586" s="35"/>
      <c r="L586" s="35"/>
    </row>
    <row r="587" spans="1:12" x14ac:dyDescent="0.25">
      <c r="A587" s="29">
        <f t="shared" si="18"/>
        <v>1</v>
      </c>
      <c r="B587" s="36"/>
      <c r="C587" s="17" t="s">
        <v>61</v>
      </c>
      <c r="D587" s="9"/>
      <c r="E587" s="9"/>
      <c r="F587" s="7"/>
      <c r="G587" s="1"/>
      <c r="H587" s="51"/>
      <c r="I587" s="77"/>
      <c r="J587" s="28">
        <f t="shared" ref="J587:J650" si="19">F587*H587</f>
        <v>0</v>
      </c>
      <c r="K587" s="35"/>
      <c r="L587" s="35"/>
    </row>
    <row r="588" spans="1:12" x14ac:dyDescent="0.25">
      <c r="A588" s="29">
        <f t="shared" si="18"/>
        <v>1</v>
      </c>
      <c r="B588" s="36"/>
      <c r="C588" s="17" t="s">
        <v>362</v>
      </c>
      <c r="D588" s="9"/>
      <c r="E588" s="9"/>
      <c r="F588" s="7"/>
      <c r="G588" s="1"/>
      <c r="H588" s="1"/>
      <c r="I588" s="77"/>
      <c r="J588" s="28">
        <f t="shared" si="19"/>
        <v>0</v>
      </c>
      <c r="K588" s="35"/>
      <c r="L588" s="35"/>
    </row>
    <row r="589" spans="1:12" x14ac:dyDescent="0.25">
      <c r="A589" s="29">
        <f t="shared" si="18"/>
        <v>1</v>
      </c>
      <c r="B589" s="36"/>
      <c r="C589" s="17" t="s">
        <v>168</v>
      </c>
      <c r="D589" s="9"/>
      <c r="E589" s="9"/>
      <c r="F589" s="7"/>
      <c r="G589" s="1"/>
      <c r="H589" s="51"/>
      <c r="I589" s="77"/>
      <c r="J589" s="28">
        <f t="shared" si="19"/>
        <v>0</v>
      </c>
      <c r="K589" s="35"/>
      <c r="L589" s="35"/>
    </row>
    <row r="590" spans="1:12" x14ac:dyDescent="0.25">
      <c r="A590" s="29">
        <f t="shared" si="18"/>
        <v>1</v>
      </c>
      <c r="B590" s="36"/>
      <c r="C590" s="17" t="s">
        <v>1007</v>
      </c>
      <c r="D590" s="9">
        <v>21121</v>
      </c>
      <c r="E590" s="9"/>
      <c r="F590" s="7"/>
      <c r="G590" s="1"/>
      <c r="H590" s="51"/>
      <c r="I590" s="77"/>
      <c r="J590" s="28">
        <f t="shared" si="19"/>
        <v>0</v>
      </c>
      <c r="K590" s="35"/>
      <c r="L590" s="35"/>
    </row>
    <row r="591" spans="1:12" x14ac:dyDescent="0.25">
      <c r="A591" s="29">
        <f t="shared" si="18"/>
        <v>1</v>
      </c>
      <c r="B591" s="36"/>
      <c r="C591" s="17" t="s">
        <v>859</v>
      </c>
      <c r="D591" s="9">
        <v>24800</v>
      </c>
      <c r="E591" s="9"/>
      <c r="F591" s="7"/>
      <c r="G591" s="1"/>
      <c r="H591" s="51"/>
      <c r="I591" s="77"/>
      <c r="J591" s="28">
        <f t="shared" si="19"/>
        <v>0</v>
      </c>
      <c r="K591" s="35"/>
      <c r="L591" s="35"/>
    </row>
    <row r="592" spans="1:12" x14ac:dyDescent="0.25">
      <c r="A592" s="29">
        <f t="shared" si="18"/>
        <v>1</v>
      </c>
      <c r="B592" s="36"/>
      <c r="C592" s="17" t="s">
        <v>166</v>
      </c>
      <c r="D592" s="9">
        <v>25092</v>
      </c>
      <c r="E592" s="9"/>
      <c r="F592" s="7"/>
      <c r="G592" s="1"/>
      <c r="H592" s="51"/>
      <c r="I592" s="77"/>
      <c r="J592" s="28">
        <f t="shared" si="19"/>
        <v>0</v>
      </c>
      <c r="K592" s="35"/>
      <c r="L592" s="35"/>
    </row>
    <row r="593" spans="1:12" x14ac:dyDescent="0.25">
      <c r="A593" s="29">
        <f t="shared" si="18"/>
        <v>1</v>
      </c>
      <c r="B593" s="36"/>
      <c r="C593" s="46" t="s">
        <v>372</v>
      </c>
      <c r="D593" s="9">
        <v>6854</v>
      </c>
      <c r="E593" s="9"/>
      <c r="F593" s="7"/>
      <c r="G593" s="1"/>
      <c r="H593" s="3"/>
      <c r="I593" s="77"/>
      <c r="J593" s="28">
        <f t="shared" si="19"/>
        <v>0</v>
      </c>
      <c r="K593" s="35"/>
      <c r="L593" s="35"/>
    </row>
    <row r="594" spans="1:12" x14ac:dyDescent="0.25">
      <c r="A594" s="29">
        <f t="shared" si="18"/>
        <v>1</v>
      </c>
      <c r="B594" s="36"/>
      <c r="C594" s="46" t="s">
        <v>371</v>
      </c>
      <c r="D594" s="9">
        <v>6856</v>
      </c>
      <c r="E594" s="9"/>
      <c r="F594" s="7"/>
      <c r="G594" s="1"/>
      <c r="H594" s="3"/>
      <c r="I594" s="77"/>
      <c r="J594" s="28">
        <f t="shared" si="19"/>
        <v>0</v>
      </c>
      <c r="K594" s="35"/>
      <c r="L594" s="35"/>
    </row>
    <row r="595" spans="1:12" x14ac:dyDescent="0.25">
      <c r="A595" s="29">
        <f t="shared" si="18"/>
        <v>1</v>
      </c>
      <c r="B595" s="36"/>
      <c r="C595" s="46" t="s">
        <v>373</v>
      </c>
      <c r="D595" s="9"/>
      <c r="E595" s="9"/>
      <c r="F595" s="7"/>
      <c r="G595" s="1"/>
      <c r="H595" s="3"/>
      <c r="I595" s="77"/>
      <c r="J595" s="28">
        <f t="shared" si="19"/>
        <v>0</v>
      </c>
      <c r="K595" s="35"/>
      <c r="L595" s="35"/>
    </row>
    <row r="596" spans="1:12" x14ac:dyDescent="0.25">
      <c r="A596" s="29">
        <f t="shared" si="18"/>
        <v>1</v>
      </c>
      <c r="B596" s="36"/>
      <c r="C596" s="46" t="s">
        <v>988</v>
      </c>
      <c r="D596" s="9">
        <v>7465</v>
      </c>
      <c r="E596" s="9"/>
      <c r="F596" s="7"/>
      <c r="G596" s="1"/>
      <c r="H596" s="3"/>
      <c r="I596" s="77"/>
      <c r="J596" s="28">
        <f t="shared" si="19"/>
        <v>0</v>
      </c>
      <c r="K596" s="35"/>
      <c r="L596" s="35"/>
    </row>
    <row r="597" spans="1:12" x14ac:dyDescent="0.25">
      <c r="A597" s="29">
        <f t="shared" si="18"/>
        <v>1</v>
      </c>
      <c r="B597" s="36"/>
      <c r="C597" s="17" t="s">
        <v>266</v>
      </c>
      <c r="D597" s="9">
        <v>25043</v>
      </c>
      <c r="E597" s="9"/>
      <c r="F597" s="7"/>
      <c r="G597" s="1"/>
      <c r="H597" s="51"/>
      <c r="I597" s="77"/>
      <c r="J597" s="28">
        <f t="shared" si="19"/>
        <v>0</v>
      </c>
      <c r="K597" s="35"/>
      <c r="L597" s="35"/>
    </row>
    <row r="598" spans="1:12" x14ac:dyDescent="0.25">
      <c r="A598" s="29">
        <f t="shared" si="18"/>
        <v>1</v>
      </c>
      <c r="B598" s="36"/>
      <c r="C598" s="17" t="s">
        <v>376</v>
      </c>
      <c r="D598" s="9">
        <v>22572</v>
      </c>
      <c r="E598" s="9"/>
      <c r="F598" s="7"/>
      <c r="G598" s="1"/>
      <c r="H598" s="51"/>
      <c r="I598" s="77"/>
      <c r="J598" s="28">
        <f t="shared" si="19"/>
        <v>0</v>
      </c>
      <c r="K598" s="35"/>
      <c r="L598" s="35"/>
    </row>
    <row r="599" spans="1:12" x14ac:dyDescent="0.25">
      <c r="A599" s="29">
        <f t="shared" si="18"/>
        <v>1</v>
      </c>
      <c r="B599" s="36"/>
      <c r="C599" s="17" t="s">
        <v>886</v>
      </c>
      <c r="D599" s="9">
        <v>34518</v>
      </c>
      <c r="E599" s="9"/>
      <c r="F599" s="7"/>
      <c r="G599" s="1"/>
      <c r="H599" s="51"/>
      <c r="I599" s="77"/>
      <c r="J599" s="28">
        <f t="shared" si="19"/>
        <v>0</v>
      </c>
      <c r="K599" s="35"/>
      <c r="L599" s="35"/>
    </row>
    <row r="600" spans="1:12" x14ac:dyDescent="0.25">
      <c r="A600" s="29">
        <f t="shared" si="18"/>
        <v>1</v>
      </c>
      <c r="B600" s="36"/>
      <c r="C600" s="17" t="s">
        <v>127</v>
      </c>
      <c r="D600" s="9"/>
      <c r="E600" s="9"/>
      <c r="F600" s="7"/>
      <c r="G600" s="1"/>
      <c r="H600" s="51"/>
      <c r="I600" s="77"/>
      <c r="J600" s="28">
        <f t="shared" si="19"/>
        <v>0</v>
      </c>
      <c r="K600" s="35"/>
      <c r="L600" s="35"/>
    </row>
    <row r="601" spans="1:12" x14ac:dyDescent="0.25">
      <c r="A601" s="29">
        <f t="shared" si="18"/>
        <v>1</v>
      </c>
      <c r="B601" s="36"/>
      <c r="C601" s="46" t="s">
        <v>273</v>
      </c>
      <c r="D601" s="9">
        <v>28475</v>
      </c>
      <c r="E601" s="9"/>
      <c r="F601" s="7"/>
      <c r="G601" s="1"/>
      <c r="H601" s="52"/>
      <c r="I601" s="77"/>
      <c r="J601" s="28">
        <f t="shared" si="19"/>
        <v>0</v>
      </c>
      <c r="K601" s="35"/>
      <c r="L601" s="35"/>
    </row>
    <row r="602" spans="1:12" x14ac:dyDescent="0.25">
      <c r="A602" s="29">
        <f t="shared" si="18"/>
        <v>1</v>
      </c>
      <c r="B602" s="36"/>
      <c r="C602" s="46" t="s">
        <v>275</v>
      </c>
      <c r="D602" s="9">
        <v>5764</v>
      </c>
      <c r="E602" s="9"/>
      <c r="F602" s="7"/>
      <c r="G602" s="1"/>
      <c r="H602" s="52"/>
      <c r="I602" s="77"/>
      <c r="J602" s="28">
        <f t="shared" si="19"/>
        <v>0</v>
      </c>
      <c r="K602" s="35"/>
      <c r="L602" s="35"/>
    </row>
    <row r="603" spans="1:12" x14ac:dyDescent="0.25">
      <c r="A603" s="29">
        <f t="shared" si="18"/>
        <v>1</v>
      </c>
      <c r="B603" s="36"/>
      <c r="C603" s="46" t="s">
        <v>396</v>
      </c>
      <c r="D603" s="9">
        <v>24278</v>
      </c>
      <c r="E603" s="9"/>
      <c r="F603" s="7"/>
      <c r="G603" s="1"/>
      <c r="H603" s="51"/>
      <c r="I603" s="77"/>
      <c r="J603" s="28">
        <f t="shared" si="19"/>
        <v>0</v>
      </c>
      <c r="K603" s="35"/>
      <c r="L603" s="35"/>
    </row>
    <row r="604" spans="1:12" x14ac:dyDescent="0.25">
      <c r="A604" s="29">
        <f t="shared" si="18"/>
        <v>1</v>
      </c>
      <c r="B604" s="36"/>
      <c r="C604" s="46" t="s">
        <v>483</v>
      </c>
      <c r="D604" s="9">
        <v>23925</v>
      </c>
      <c r="E604" s="9"/>
      <c r="F604" s="7"/>
      <c r="G604" s="1"/>
      <c r="H604" s="52"/>
      <c r="I604" s="77"/>
      <c r="J604" s="28">
        <f t="shared" si="19"/>
        <v>0</v>
      </c>
      <c r="K604" s="35"/>
      <c r="L604" s="35"/>
    </row>
    <row r="605" spans="1:12" x14ac:dyDescent="0.25">
      <c r="A605" s="29">
        <f t="shared" si="18"/>
        <v>1</v>
      </c>
      <c r="B605" s="36"/>
      <c r="C605" s="46" t="s">
        <v>272</v>
      </c>
      <c r="D605" s="9"/>
      <c r="E605" s="9"/>
      <c r="F605" s="7"/>
      <c r="G605" s="1"/>
      <c r="H605" s="52"/>
      <c r="I605" s="77"/>
      <c r="J605" s="28">
        <f t="shared" si="19"/>
        <v>0</v>
      </c>
      <c r="K605" s="35"/>
      <c r="L605" s="35"/>
    </row>
    <row r="606" spans="1:12" x14ac:dyDescent="0.25">
      <c r="A606" s="29">
        <f t="shared" si="18"/>
        <v>1</v>
      </c>
      <c r="B606" s="36"/>
      <c r="C606" s="46" t="s">
        <v>274</v>
      </c>
      <c r="D606" s="9">
        <v>23926</v>
      </c>
      <c r="E606" s="9"/>
      <c r="F606" s="7"/>
      <c r="G606" s="1"/>
      <c r="H606" s="52"/>
      <c r="I606" s="77"/>
      <c r="J606" s="28">
        <f t="shared" si="19"/>
        <v>0</v>
      </c>
      <c r="K606" s="35"/>
      <c r="L606" s="35"/>
    </row>
    <row r="607" spans="1:12" x14ac:dyDescent="0.25">
      <c r="A607" s="29">
        <f t="shared" si="18"/>
        <v>1</v>
      </c>
      <c r="B607" s="36"/>
      <c r="C607" s="17" t="s">
        <v>397</v>
      </c>
      <c r="D607" s="9">
        <v>20023</v>
      </c>
      <c r="E607" s="9"/>
      <c r="F607" s="7"/>
      <c r="G607" s="1"/>
      <c r="H607" s="51"/>
      <c r="I607" s="77"/>
      <c r="J607" s="28">
        <f t="shared" si="19"/>
        <v>0</v>
      </c>
      <c r="K607" s="35"/>
      <c r="L607" s="35"/>
    </row>
    <row r="608" spans="1:12" x14ac:dyDescent="0.25">
      <c r="A608" s="29">
        <f t="shared" si="18"/>
        <v>1</v>
      </c>
      <c r="B608" s="36"/>
      <c r="C608" s="46" t="s">
        <v>217</v>
      </c>
      <c r="D608" s="9">
        <v>5764</v>
      </c>
      <c r="E608" s="9"/>
      <c r="F608" s="7"/>
      <c r="G608" s="1"/>
      <c r="H608" s="52"/>
      <c r="I608" s="77"/>
      <c r="J608" s="28">
        <f t="shared" si="19"/>
        <v>0</v>
      </c>
      <c r="K608" s="35"/>
      <c r="L608" s="35"/>
    </row>
    <row r="609" spans="1:12" x14ac:dyDescent="0.25">
      <c r="A609" s="29">
        <f t="shared" si="18"/>
        <v>1</v>
      </c>
      <c r="B609" s="36"/>
      <c r="C609" s="17" t="s">
        <v>323</v>
      </c>
      <c r="D609" s="9"/>
      <c r="E609" s="9"/>
      <c r="F609" s="7"/>
      <c r="G609" s="1"/>
      <c r="H609" s="1"/>
      <c r="I609" s="77"/>
      <c r="J609" s="28">
        <f t="shared" si="19"/>
        <v>0</v>
      </c>
      <c r="K609" s="35"/>
      <c r="L609" s="35"/>
    </row>
    <row r="610" spans="1:12" x14ac:dyDescent="0.25">
      <c r="A610" s="29">
        <f t="shared" si="18"/>
        <v>1</v>
      </c>
      <c r="B610" s="36"/>
      <c r="C610" s="46" t="s">
        <v>254</v>
      </c>
      <c r="D610" s="9">
        <v>30581</v>
      </c>
      <c r="E610" s="9"/>
      <c r="F610" s="7"/>
      <c r="G610" s="1"/>
      <c r="H610" s="52"/>
      <c r="I610" s="77"/>
      <c r="J610" s="28">
        <f t="shared" si="19"/>
        <v>0</v>
      </c>
      <c r="K610" s="35"/>
      <c r="L610" s="35"/>
    </row>
    <row r="611" spans="1:12" x14ac:dyDescent="0.25">
      <c r="A611" s="29">
        <f t="shared" si="18"/>
        <v>1</v>
      </c>
      <c r="B611" s="36"/>
      <c r="C611" s="46" t="s">
        <v>261</v>
      </c>
      <c r="D611" s="9">
        <v>30585</v>
      </c>
      <c r="E611" s="9"/>
      <c r="F611" s="7"/>
      <c r="G611" s="3"/>
      <c r="H611" s="52"/>
      <c r="I611" s="77"/>
      <c r="J611" s="28">
        <f t="shared" si="19"/>
        <v>0</v>
      </c>
      <c r="K611" s="35"/>
      <c r="L611" s="35"/>
    </row>
    <row r="612" spans="1:12" x14ac:dyDescent="0.25">
      <c r="A612" s="29">
        <f t="shared" si="18"/>
        <v>1</v>
      </c>
      <c r="B612" s="36"/>
      <c r="C612" s="17" t="s">
        <v>470</v>
      </c>
      <c r="D612" s="9"/>
      <c r="E612" s="9"/>
      <c r="F612" s="7"/>
      <c r="G612" s="1"/>
      <c r="H612" s="1"/>
      <c r="I612" s="77"/>
      <c r="J612" s="28">
        <f t="shared" si="19"/>
        <v>0</v>
      </c>
      <c r="K612" s="35"/>
      <c r="L612" s="35"/>
    </row>
    <row r="613" spans="1:12" x14ac:dyDescent="0.25">
      <c r="A613" s="29">
        <f t="shared" si="18"/>
        <v>1</v>
      </c>
      <c r="B613" s="36"/>
      <c r="C613" s="17" t="s">
        <v>1070</v>
      </c>
      <c r="D613" s="9">
        <v>30583</v>
      </c>
      <c r="E613" s="9"/>
      <c r="F613" s="7"/>
      <c r="G613" s="1"/>
      <c r="H613" s="1"/>
      <c r="I613" s="77"/>
      <c r="J613" s="28">
        <f t="shared" si="19"/>
        <v>0</v>
      </c>
      <c r="K613" s="35"/>
      <c r="L613" s="35"/>
    </row>
    <row r="614" spans="1:12" x14ac:dyDescent="0.25">
      <c r="A614" s="29">
        <f t="shared" si="18"/>
        <v>1</v>
      </c>
      <c r="B614" s="36"/>
      <c r="C614" s="17" t="s">
        <v>471</v>
      </c>
      <c r="D614" s="9"/>
      <c r="E614" s="9"/>
      <c r="F614" s="7"/>
      <c r="G614" s="1"/>
      <c r="H614" s="1"/>
      <c r="I614" s="77"/>
      <c r="J614" s="28">
        <f t="shared" si="19"/>
        <v>0</v>
      </c>
      <c r="K614" s="35"/>
      <c r="L614" s="35"/>
    </row>
    <row r="615" spans="1:12" x14ac:dyDescent="0.25">
      <c r="A615" s="29">
        <f t="shared" si="18"/>
        <v>1</v>
      </c>
      <c r="B615" s="36"/>
      <c r="C615" s="46" t="s">
        <v>325</v>
      </c>
      <c r="D615" s="9"/>
      <c r="E615" s="9"/>
      <c r="F615" s="7"/>
      <c r="G615" s="1"/>
      <c r="H615" s="3"/>
      <c r="I615" s="77"/>
      <c r="J615" s="28">
        <f t="shared" si="19"/>
        <v>0</v>
      </c>
      <c r="K615" s="35"/>
      <c r="L615" s="35"/>
    </row>
    <row r="616" spans="1:12" x14ac:dyDescent="0.25">
      <c r="A616" s="29">
        <f t="shared" si="18"/>
        <v>1</v>
      </c>
      <c r="B616" s="36"/>
      <c r="C616" s="17" t="s">
        <v>324</v>
      </c>
      <c r="D616" s="9"/>
      <c r="E616" s="9"/>
      <c r="F616" s="7"/>
      <c r="G616" s="1"/>
      <c r="H616" s="1"/>
      <c r="I616" s="77"/>
      <c r="J616" s="28">
        <f t="shared" si="19"/>
        <v>0</v>
      </c>
      <c r="K616" s="35"/>
      <c r="L616" s="35"/>
    </row>
    <row r="617" spans="1:12" x14ac:dyDescent="0.25">
      <c r="A617" s="29">
        <f t="shared" si="18"/>
        <v>1</v>
      </c>
      <c r="B617" s="36"/>
      <c r="C617" s="17" t="s">
        <v>429</v>
      </c>
      <c r="D617" s="9">
        <v>30585</v>
      </c>
      <c r="E617" s="9"/>
      <c r="F617" s="7"/>
      <c r="G617" s="1"/>
      <c r="H617" s="1"/>
      <c r="I617" s="77"/>
      <c r="J617" s="28">
        <f t="shared" si="19"/>
        <v>0</v>
      </c>
      <c r="K617" s="35"/>
      <c r="L617" s="35"/>
    </row>
    <row r="618" spans="1:12" x14ac:dyDescent="0.25">
      <c r="A618" s="29">
        <f t="shared" si="18"/>
        <v>1</v>
      </c>
      <c r="B618" s="36"/>
      <c r="C618" s="17" t="s">
        <v>472</v>
      </c>
      <c r="D618" s="9"/>
      <c r="E618" s="9"/>
      <c r="F618" s="7"/>
      <c r="G618" s="1"/>
      <c r="H618" s="1"/>
      <c r="I618" s="77"/>
      <c r="J618" s="28">
        <f t="shared" si="19"/>
        <v>0</v>
      </c>
      <c r="K618" s="35"/>
      <c r="L618" s="35"/>
    </row>
    <row r="619" spans="1:12" x14ac:dyDescent="0.25">
      <c r="A619" s="29">
        <f t="shared" si="18"/>
        <v>1</v>
      </c>
      <c r="B619" s="36"/>
      <c r="C619" s="17" t="s">
        <v>17</v>
      </c>
      <c r="D619" s="9">
        <v>22690</v>
      </c>
      <c r="E619" s="9"/>
      <c r="F619" s="7"/>
      <c r="G619" s="1"/>
      <c r="H619" s="51"/>
      <c r="I619" s="77"/>
      <c r="J619" s="28">
        <f t="shared" si="19"/>
        <v>0</v>
      </c>
      <c r="K619" s="35"/>
      <c r="L619" s="35"/>
    </row>
    <row r="620" spans="1:12" x14ac:dyDescent="0.25">
      <c r="A620" s="29">
        <f t="shared" si="18"/>
        <v>1</v>
      </c>
      <c r="B620" s="36"/>
      <c r="C620" s="17" t="s">
        <v>732</v>
      </c>
      <c r="D620" s="9">
        <v>22686</v>
      </c>
      <c r="E620" s="9"/>
      <c r="F620" s="7"/>
      <c r="G620" s="1"/>
      <c r="H620" s="51"/>
      <c r="I620" s="77"/>
      <c r="J620" s="28">
        <f t="shared" si="19"/>
        <v>0</v>
      </c>
      <c r="K620" s="35"/>
      <c r="L620" s="35"/>
    </row>
    <row r="621" spans="1:12" x14ac:dyDescent="0.25">
      <c r="A621" s="29">
        <f t="shared" si="18"/>
        <v>1</v>
      </c>
      <c r="B621" s="36"/>
      <c r="C621" s="17" t="s">
        <v>817</v>
      </c>
      <c r="D621" s="9">
        <v>20055</v>
      </c>
      <c r="E621" s="9"/>
      <c r="F621" s="7"/>
      <c r="G621" s="1"/>
      <c r="H621" s="51"/>
      <c r="I621" s="77"/>
      <c r="J621" s="28">
        <f t="shared" si="19"/>
        <v>0</v>
      </c>
      <c r="K621" s="35"/>
      <c r="L621" s="35"/>
    </row>
    <row r="622" spans="1:12" x14ac:dyDescent="0.25">
      <c r="A622" s="29">
        <f t="shared" si="18"/>
        <v>1</v>
      </c>
      <c r="B622" s="36"/>
      <c r="C622" s="17" t="s">
        <v>1071</v>
      </c>
      <c r="D622" s="9">
        <v>21009</v>
      </c>
      <c r="E622" s="9"/>
      <c r="F622" s="7"/>
      <c r="G622" s="1"/>
      <c r="H622" s="51"/>
      <c r="I622" s="77"/>
      <c r="J622" s="28">
        <f t="shared" si="19"/>
        <v>0</v>
      </c>
      <c r="K622" s="35"/>
      <c r="L622" s="35"/>
    </row>
    <row r="623" spans="1:12" x14ac:dyDescent="0.25">
      <c r="A623" s="29">
        <f t="shared" si="18"/>
        <v>1</v>
      </c>
      <c r="B623" s="36"/>
      <c r="C623" s="17" t="s">
        <v>150</v>
      </c>
      <c r="D623" s="9">
        <v>22636</v>
      </c>
      <c r="E623" s="9"/>
      <c r="F623" s="7"/>
      <c r="G623" s="1"/>
      <c r="H623" s="51"/>
      <c r="I623" s="77"/>
      <c r="J623" s="28">
        <f t="shared" si="19"/>
        <v>0</v>
      </c>
      <c r="K623" s="35"/>
      <c r="L623" s="35"/>
    </row>
    <row r="624" spans="1:12" x14ac:dyDescent="0.25">
      <c r="A624" s="29">
        <f t="shared" si="18"/>
        <v>1</v>
      </c>
      <c r="B624" s="36"/>
      <c r="C624" s="17" t="s">
        <v>405</v>
      </c>
      <c r="D624" s="9">
        <v>29653</v>
      </c>
      <c r="E624" s="9"/>
      <c r="F624" s="7"/>
      <c r="G624" s="1"/>
      <c r="H624" s="1"/>
      <c r="I624" s="77"/>
      <c r="J624" s="28">
        <f t="shared" si="19"/>
        <v>0</v>
      </c>
      <c r="K624" s="35"/>
      <c r="L624" s="35"/>
    </row>
    <row r="625" spans="1:12" x14ac:dyDescent="0.25">
      <c r="A625" s="29">
        <f t="shared" si="18"/>
        <v>1</v>
      </c>
      <c r="B625" s="36"/>
      <c r="C625" s="17" t="s">
        <v>287</v>
      </c>
      <c r="D625" s="9">
        <v>31642</v>
      </c>
      <c r="E625" s="9"/>
      <c r="F625" s="7"/>
      <c r="G625" s="1"/>
      <c r="H625" s="51"/>
      <c r="I625" s="77"/>
      <c r="J625" s="28">
        <f t="shared" si="19"/>
        <v>0</v>
      </c>
      <c r="K625" s="35"/>
      <c r="L625" s="35"/>
    </row>
    <row r="626" spans="1:12" x14ac:dyDescent="0.25">
      <c r="A626" s="29">
        <f t="shared" si="18"/>
        <v>1</v>
      </c>
      <c r="B626" s="36"/>
      <c r="C626" s="17" t="s">
        <v>336</v>
      </c>
      <c r="D626" s="9">
        <v>24862</v>
      </c>
      <c r="E626" s="9"/>
      <c r="F626" s="7"/>
      <c r="G626" s="1"/>
      <c r="H626" s="51"/>
      <c r="I626" s="77"/>
      <c r="J626" s="28">
        <f t="shared" si="19"/>
        <v>0</v>
      </c>
      <c r="K626" s="35"/>
      <c r="L626" s="35"/>
    </row>
    <row r="627" spans="1:12" x14ac:dyDescent="0.25">
      <c r="A627" s="29">
        <f t="shared" si="18"/>
        <v>1</v>
      </c>
      <c r="B627" s="36"/>
      <c r="C627" s="17" t="s">
        <v>403</v>
      </c>
      <c r="D627" s="9">
        <v>31642</v>
      </c>
      <c r="E627" s="9"/>
      <c r="F627" s="7"/>
      <c r="G627" s="1"/>
      <c r="H627" s="51"/>
      <c r="I627" s="77"/>
      <c r="J627" s="28">
        <f t="shared" si="19"/>
        <v>0</v>
      </c>
      <c r="K627" s="35"/>
      <c r="L627" s="35"/>
    </row>
    <row r="628" spans="1:12" x14ac:dyDescent="0.25">
      <c r="A628" s="29">
        <f t="shared" si="18"/>
        <v>1</v>
      </c>
      <c r="B628" s="36"/>
      <c r="C628" s="46" t="s">
        <v>670</v>
      </c>
      <c r="D628" s="9">
        <v>20161</v>
      </c>
      <c r="E628" s="9"/>
      <c r="F628" s="7"/>
      <c r="G628" s="1"/>
      <c r="H628" s="52"/>
      <c r="I628" s="77"/>
      <c r="J628" s="28">
        <f t="shared" si="19"/>
        <v>0</v>
      </c>
      <c r="K628" s="35"/>
      <c r="L628" s="35"/>
    </row>
    <row r="629" spans="1:12" x14ac:dyDescent="0.25">
      <c r="A629" s="29">
        <f t="shared" si="18"/>
        <v>1</v>
      </c>
      <c r="B629" s="36"/>
      <c r="C629" s="46" t="s">
        <v>581</v>
      </c>
      <c r="D629" s="9">
        <v>32764</v>
      </c>
      <c r="E629" s="9"/>
      <c r="F629" s="7"/>
      <c r="G629" s="1"/>
      <c r="H629" s="1"/>
      <c r="I629" s="77"/>
      <c r="J629" s="28">
        <f t="shared" si="19"/>
        <v>0</v>
      </c>
      <c r="K629" s="35"/>
      <c r="L629" s="35"/>
    </row>
    <row r="630" spans="1:12" x14ac:dyDescent="0.25">
      <c r="A630" s="29">
        <f t="shared" si="18"/>
        <v>1</v>
      </c>
      <c r="B630" s="36"/>
      <c r="C630" s="17" t="s">
        <v>288</v>
      </c>
      <c r="D630" s="9">
        <v>31639</v>
      </c>
      <c r="E630" s="9"/>
      <c r="F630" s="7"/>
      <c r="G630" s="1"/>
      <c r="H630" s="51"/>
      <c r="I630" s="77"/>
      <c r="J630" s="28">
        <f t="shared" si="19"/>
        <v>0</v>
      </c>
      <c r="K630" s="35"/>
      <c r="L630" s="35"/>
    </row>
    <row r="631" spans="1:12" x14ac:dyDescent="0.25">
      <c r="A631" s="29">
        <f t="shared" si="18"/>
        <v>1</v>
      </c>
      <c r="B631" s="36"/>
      <c r="C631" s="17" t="s">
        <v>458</v>
      </c>
      <c r="D631" s="9">
        <v>24865</v>
      </c>
      <c r="E631" s="9"/>
      <c r="F631" s="7"/>
      <c r="G631" s="1"/>
      <c r="H631" s="1"/>
      <c r="I631" s="77"/>
      <c r="J631" s="28">
        <f t="shared" si="19"/>
        <v>0</v>
      </c>
      <c r="K631" s="35"/>
      <c r="L631" s="35"/>
    </row>
    <row r="632" spans="1:12" ht="18" customHeight="1" x14ac:dyDescent="0.25">
      <c r="A632" s="29">
        <f t="shared" si="18"/>
        <v>1</v>
      </c>
      <c r="B632" s="36"/>
      <c r="C632" s="17" t="s">
        <v>285</v>
      </c>
      <c r="D632" s="9">
        <v>32038</v>
      </c>
      <c r="E632" s="9"/>
      <c r="F632" s="7"/>
      <c r="G632" s="1"/>
      <c r="H632" s="1"/>
      <c r="I632" s="77"/>
      <c r="J632" s="28">
        <f t="shared" si="19"/>
        <v>0</v>
      </c>
      <c r="K632" s="35"/>
      <c r="L632" s="35"/>
    </row>
    <row r="633" spans="1:12" ht="18" customHeight="1" x14ac:dyDescent="0.25">
      <c r="A633" s="29">
        <f t="shared" si="18"/>
        <v>1</v>
      </c>
      <c r="B633" s="36"/>
      <c r="C633" s="17" t="s">
        <v>284</v>
      </c>
      <c r="D633" s="9">
        <v>31640</v>
      </c>
      <c r="E633" s="9"/>
      <c r="F633" s="7"/>
      <c r="G633" s="1"/>
      <c r="H633" s="1"/>
      <c r="I633" s="77"/>
      <c r="J633" s="28">
        <f t="shared" si="19"/>
        <v>0</v>
      </c>
      <c r="K633" s="35"/>
      <c r="L633" s="35"/>
    </row>
    <row r="634" spans="1:12" x14ac:dyDescent="0.25">
      <c r="A634" s="29">
        <f t="shared" si="18"/>
        <v>1</v>
      </c>
      <c r="B634" s="36"/>
      <c r="C634" s="17" t="s">
        <v>469</v>
      </c>
      <c r="D634" s="9">
        <v>26597</v>
      </c>
      <c r="E634" s="9"/>
      <c r="F634" s="7"/>
      <c r="G634" s="1"/>
      <c r="H634" s="1"/>
      <c r="I634" s="77"/>
      <c r="J634" s="28">
        <f t="shared" si="19"/>
        <v>0</v>
      </c>
      <c r="K634" s="35"/>
      <c r="L634" s="35"/>
    </row>
    <row r="635" spans="1:12" x14ac:dyDescent="0.25">
      <c r="A635" s="29">
        <f t="shared" si="18"/>
        <v>1</v>
      </c>
      <c r="B635" s="36"/>
      <c r="C635" s="17" t="s">
        <v>896</v>
      </c>
      <c r="D635" s="9">
        <v>31641</v>
      </c>
      <c r="E635" s="9"/>
      <c r="F635" s="7"/>
      <c r="G635" s="1"/>
      <c r="H635" s="1"/>
      <c r="I635" s="77"/>
      <c r="J635" s="28">
        <f t="shared" si="19"/>
        <v>0</v>
      </c>
      <c r="K635" s="35"/>
      <c r="L635" s="35"/>
    </row>
    <row r="636" spans="1:12" x14ac:dyDescent="0.25">
      <c r="A636" s="29">
        <f t="shared" si="18"/>
        <v>1</v>
      </c>
      <c r="B636" s="36"/>
      <c r="C636" s="46" t="s">
        <v>521</v>
      </c>
      <c r="D636" s="9"/>
      <c r="E636" s="9"/>
      <c r="F636" s="7"/>
      <c r="G636" s="1"/>
      <c r="H636" s="52"/>
      <c r="I636" s="77"/>
      <c r="J636" s="28">
        <f t="shared" si="19"/>
        <v>0</v>
      </c>
      <c r="K636" s="35"/>
      <c r="L636" s="35"/>
    </row>
    <row r="637" spans="1:12" x14ac:dyDescent="0.25">
      <c r="A637" s="29">
        <f t="shared" si="18"/>
        <v>1</v>
      </c>
      <c r="B637" s="36"/>
      <c r="C637" s="17" t="s">
        <v>229</v>
      </c>
      <c r="D637" s="9">
        <v>28260</v>
      </c>
      <c r="E637" s="9"/>
      <c r="F637" s="7"/>
      <c r="G637" s="1"/>
      <c r="H637" s="51"/>
      <c r="I637" s="77"/>
      <c r="J637" s="28">
        <f t="shared" si="19"/>
        <v>0</v>
      </c>
      <c r="K637" s="35"/>
      <c r="L637" s="35"/>
    </row>
    <row r="638" spans="1:12" x14ac:dyDescent="0.25">
      <c r="A638" s="29">
        <f t="shared" si="18"/>
        <v>1</v>
      </c>
      <c r="B638" s="36"/>
      <c r="C638" s="17" t="s">
        <v>393</v>
      </c>
      <c r="D638" s="9"/>
      <c r="E638" s="9"/>
      <c r="F638" s="7"/>
      <c r="G638" s="1"/>
      <c r="H638" s="1"/>
      <c r="I638" s="77"/>
      <c r="J638" s="28">
        <f t="shared" si="19"/>
        <v>0</v>
      </c>
      <c r="K638" s="35"/>
      <c r="L638" s="35"/>
    </row>
    <row r="639" spans="1:12" x14ac:dyDescent="0.25">
      <c r="A639" s="29">
        <f t="shared" si="18"/>
        <v>1</v>
      </c>
      <c r="B639" s="36"/>
      <c r="C639" s="17" t="s">
        <v>179</v>
      </c>
      <c r="D639" s="9"/>
      <c r="E639" s="9"/>
      <c r="F639" s="7"/>
      <c r="G639" s="1"/>
      <c r="H639" s="51"/>
      <c r="I639" s="77"/>
      <c r="J639" s="28">
        <f t="shared" si="19"/>
        <v>0</v>
      </c>
      <c r="K639" s="35"/>
      <c r="L639" s="35"/>
    </row>
    <row r="640" spans="1:12" x14ac:dyDescent="0.25">
      <c r="A640" s="29">
        <f t="shared" si="18"/>
        <v>1</v>
      </c>
      <c r="B640" s="36"/>
      <c r="C640" s="17" t="s">
        <v>931</v>
      </c>
      <c r="D640" s="9">
        <v>7737</v>
      </c>
      <c r="E640" s="9"/>
      <c r="F640" s="7"/>
      <c r="G640" s="1"/>
      <c r="H640" s="51"/>
      <c r="I640" s="77"/>
      <c r="J640" s="28">
        <f t="shared" si="19"/>
        <v>0</v>
      </c>
      <c r="K640" s="35"/>
      <c r="L640" s="35"/>
    </row>
    <row r="641" spans="1:12" x14ac:dyDescent="0.25">
      <c r="A641" s="29">
        <f t="shared" si="18"/>
        <v>1</v>
      </c>
      <c r="B641" s="36"/>
      <c r="C641" s="17" t="s">
        <v>932</v>
      </c>
      <c r="D641" s="9">
        <v>7736</v>
      </c>
      <c r="E641" s="9"/>
      <c r="F641" s="7"/>
      <c r="G641" s="1"/>
      <c r="H641" s="51"/>
      <c r="I641" s="77"/>
      <c r="J641" s="28">
        <f t="shared" si="19"/>
        <v>0</v>
      </c>
      <c r="K641" s="35"/>
      <c r="L641" s="35"/>
    </row>
    <row r="642" spans="1:12" x14ac:dyDescent="0.25">
      <c r="A642" s="29">
        <f t="shared" si="18"/>
        <v>1</v>
      </c>
      <c r="B642" s="36"/>
      <c r="C642" s="17" t="s">
        <v>364</v>
      </c>
      <c r="D642" s="9">
        <v>32167</v>
      </c>
      <c r="E642" s="9"/>
      <c r="F642" s="7"/>
      <c r="G642" s="1"/>
      <c r="H642" s="1"/>
      <c r="I642" s="77"/>
      <c r="J642" s="28">
        <f t="shared" si="19"/>
        <v>0</v>
      </c>
      <c r="K642" s="35"/>
      <c r="L642" s="35"/>
    </row>
    <row r="643" spans="1:12" x14ac:dyDescent="0.25">
      <c r="A643" s="29">
        <f t="shared" si="18"/>
        <v>1</v>
      </c>
      <c r="B643" s="36"/>
      <c r="C643" s="17" t="s">
        <v>363</v>
      </c>
      <c r="D643" s="9">
        <v>32165</v>
      </c>
      <c r="E643" s="9"/>
      <c r="F643" s="7"/>
      <c r="G643" s="1"/>
      <c r="H643" s="1"/>
      <c r="I643" s="77"/>
      <c r="J643" s="28">
        <f t="shared" si="19"/>
        <v>0</v>
      </c>
      <c r="K643" s="35"/>
      <c r="L643" s="35"/>
    </row>
    <row r="644" spans="1:12" x14ac:dyDescent="0.25">
      <c r="A644" s="29">
        <f t="shared" si="18"/>
        <v>1</v>
      </c>
      <c r="B644" s="36"/>
      <c r="C644" s="17" t="s">
        <v>140</v>
      </c>
      <c r="D644" s="9">
        <v>26606</v>
      </c>
      <c r="E644" s="9"/>
      <c r="F644" s="7"/>
      <c r="G644" s="1"/>
      <c r="H644" s="51"/>
      <c r="I644" s="77"/>
      <c r="J644" s="28">
        <f t="shared" si="19"/>
        <v>0</v>
      </c>
      <c r="K644" s="35"/>
      <c r="L644" s="35"/>
    </row>
    <row r="645" spans="1:12" x14ac:dyDescent="0.25">
      <c r="A645" s="29">
        <f t="shared" si="18"/>
        <v>1</v>
      </c>
      <c r="B645" s="36"/>
      <c r="C645" s="17" t="s">
        <v>139</v>
      </c>
      <c r="D645" s="9">
        <v>26568</v>
      </c>
      <c r="E645" s="9"/>
      <c r="F645" s="7"/>
      <c r="G645" s="1"/>
      <c r="H645" s="51"/>
      <c r="I645" s="77"/>
      <c r="J645" s="28">
        <f t="shared" si="19"/>
        <v>0</v>
      </c>
      <c r="K645" s="35"/>
      <c r="L645" s="35"/>
    </row>
    <row r="646" spans="1:12" x14ac:dyDescent="0.25">
      <c r="A646" s="29">
        <f t="shared" si="18"/>
        <v>1</v>
      </c>
      <c r="B646" s="36"/>
      <c r="C646" s="17" t="s">
        <v>135</v>
      </c>
      <c r="D646" s="9"/>
      <c r="E646" s="9"/>
      <c r="F646" s="7"/>
      <c r="G646" s="1"/>
      <c r="H646" s="51"/>
      <c r="I646" s="77"/>
      <c r="J646" s="28">
        <f t="shared" si="19"/>
        <v>0</v>
      </c>
      <c r="K646" s="35"/>
      <c r="L646" s="35"/>
    </row>
    <row r="647" spans="1:12" x14ac:dyDescent="0.25">
      <c r="A647" s="29">
        <f t="shared" si="18"/>
        <v>1</v>
      </c>
      <c r="B647" s="36"/>
      <c r="C647" s="46" t="s">
        <v>406</v>
      </c>
      <c r="D647" s="9">
        <v>30394</v>
      </c>
      <c r="E647" s="9"/>
      <c r="F647" s="7"/>
      <c r="G647" s="1"/>
      <c r="H647" s="1"/>
      <c r="I647" s="77"/>
      <c r="J647" s="28">
        <f t="shared" si="19"/>
        <v>0</v>
      </c>
      <c r="K647" s="35"/>
      <c r="L647" s="35"/>
    </row>
    <row r="648" spans="1:12" x14ac:dyDescent="0.25">
      <c r="A648" s="29">
        <f t="shared" si="18"/>
        <v>1</v>
      </c>
      <c r="B648" s="36"/>
      <c r="C648" s="17" t="s">
        <v>24</v>
      </c>
      <c r="D648" s="9"/>
      <c r="E648" s="9"/>
      <c r="F648" s="7"/>
      <c r="G648" s="1"/>
      <c r="H648" s="51"/>
      <c r="I648" s="77"/>
      <c r="J648" s="28">
        <f t="shared" si="19"/>
        <v>0</v>
      </c>
      <c r="K648" s="35"/>
      <c r="L648" s="35"/>
    </row>
    <row r="649" spans="1:12" x14ac:dyDescent="0.25">
      <c r="A649" s="29">
        <f t="shared" si="18"/>
        <v>1</v>
      </c>
      <c r="B649" s="36"/>
      <c r="C649" s="46" t="s">
        <v>225</v>
      </c>
      <c r="D649" s="9">
        <v>230310</v>
      </c>
      <c r="E649" s="9"/>
      <c r="F649" s="7"/>
      <c r="G649" s="1"/>
      <c r="H649" s="52"/>
      <c r="I649" s="77"/>
      <c r="J649" s="28">
        <f t="shared" si="19"/>
        <v>0</v>
      </c>
      <c r="K649" s="35"/>
      <c r="L649" s="35"/>
    </row>
    <row r="650" spans="1:12" x14ac:dyDescent="0.25">
      <c r="A650" s="29">
        <f t="shared" ref="A650:A713" si="20">IF(C650="",0,1)</f>
        <v>1</v>
      </c>
      <c r="B650" s="36"/>
      <c r="C650" s="46" t="s">
        <v>728</v>
      </c>
      <c r="D650" s="9">
        <v>20310</v>
      </c>
      <c r="E650" s="9"/>
      <c r="F650" s="7"/>
      <c r="G650" s="1"/>
      <c r="H650" s="52"/>
      <c r="I650" s="77"/>
      <c r="J650" s="28">
        <f t="shared" si="19"/>
        <v>0</v>
      </c>
      <c r="K650" s="35"/>
      <c r="L650" s="35"/>
    </row>
    <row r="651" spans="1:12" x14ac:dyDescent="0.25">
      <c r="A651" s="29">
        <f t="shared" si="20"/>
        <v>1</v>
      </c>
      <c r="B651" s="36"/>
      <c r="C651" s="46" t="s">
        <v>213</v>
      </c>
      <c r="D651" s="9">
        <v>20324</v>
      </c>
      <c r="E651" s="9"/>
      <c r="F651" s="7"/>
      <c r="G651" s="1"/>
      <c r="H651" s="52"/>
      <c r="I651" s="77"/>
      <c r="J651" s="28">
        <f t="shared" ref="J651:J714" si="21">F651*H651</f>
        <v>0</v>
      </c>
      <c r="K651" s="35"/>
      <c r="L651" s="35"/>
    </row>
    <row r="652" spans="1:12" x14ac:dyDescent="0.25">
      <c r="A652" s="29">
        <f t="shared" si="20"/>
        <v>1</v>
      </c>
      <c r="B652" s="36"/>
      <c r="C652" s="17" t="s">
        <v>22</v>
      </c>
      <c r="D652" s="9">
        <v>33593</v>
      </c>
      <c r="E652" s="9"/>
      <c r="F652" s="7"/>
      <c r="G652" s="1"/>
      <c r="H652" s="51"/>
      <c r="I652" s="77"/>
      <c r="J652" s="28">
        <f t="shared" si="21"/>
        <v>0</v>
      </c>
      <c r="K652" s="35"/>
      <c r="L652" s="35"/>
    </row>
    <row r="653" spans="1:12" x14ac:dyDescent="0.25">
      <c r="A653" s="29">
        <f t="shared" si="20"/>
        <v>1</v>
      </c>
      <c r="B653" s="36"/>
      <c r="C653" s="46" t="s">
        <v>428</v>
      </c>
      <c r="D653" s="9">
        <v>25353</v>
      </c>
      <c r="E653" s="9"/>
      <c r="F653" s="7"/>
      <c r="G653" s="1"/>
      <c r="H653" s="1"/>
      <c r="I653" s="77"/>
      <c r="J653" s="28">
        <f t="shared" si="21"/>
        <v>0</v>
      </c>
      <c r="K653" s="35"/>
      <c r="L653" s="35"/>
    </row>
    <row r="654" spans="1:12" x14ac:dyDescent="0.25">
      <c r="A654" s="29">
        <f t="shared" si="20"/>
        <v>1</v>
      </c>
      <c r="B654" s="36"/>
      <c r="C654" s="17" t="s">
        <v>380</v>
      </c>
      <c r="D654" s="9">
        <v>22489</v>
      </c>
      <c r="E654" s="9"/>
      <c r="F654" s="7"/>
      <c r="G654" s="1"/>
      <c r="H654" s="1"/>
      <c r="I654" s="77"/>
      <c r="J654" s="28">
        <f t="shared" si="21"/>
        <v>0</v>
      </c>
      <c r="K654" s="35"/>
      <c r="L654" s="35"/>
    </row>
    <row r="655" spans="1:12" x14ac:dyDescent="0.25">
      <c r="A655" s="29">
        <f t="shared" si="20"/>
        <v>1</v>
      </c>
      <c r="B655" s="36"/>
      <c r="C655" s="17" t="s">
        <v>945</v>
      </c>
      <c r="D655" s="9">
        <v>30425</v>
      </c>
      <c r="E655" s="9"/>
      <c r="F655" s="7"/>
      <c r="G655" s="1"/>
      <c r="H655" s="1"/>
      <c r="I655" s="77"/>
      <c r="J655" s="28">
        <f t="shared" si="21"/>
        <v>0</v>
      </c>
      <c r="K655" s="35"/>
      <c r="L655" s="35"/>
    </row>
    <row r="656" spans="1:12" x14ac:dyDescent="0.25">
      <c r="A656" s="29">
        <f t="shared" si="20"/>
        <v>1</v>
      </c>
      <c r="B656" s="36"/>
      <c r="C656" s="17" t="s">
        <v>942</v>
      </c>
      <c r="D656" s="9">
        <v>20034</v>
      </c>
      <c r="E656" s="9"/>
      <c r="F656" s="7"/>
      <c r="G656" s="1"/>
      <c r="H656" s="1"/>
      <c r="I656" s="77"/>
      <c r="J656" s="28">
        <f t="shared" si="21"/>
        <v>0</v>
      </c>
      <c r="K656" s="35"/>
      <c r="L656" s="35"/>
    </row>
    <row r="657" spans="1:12" x14ac:dyDescent="0.25">
      <c r="A657" s="29">
        <f t="shared" si="20"/>
        <v>1</v>
      </c>
      <c r="B657" s="36"/>
      <c r="C657" s="17" t="s">
        <v>733</v>
      </c>
      <c r="D657" s="9">
        <v>20702</v>
      </c>
      <c r="E657" s="9"/>
      <c r="F657" s="7"/>
      <c r="G657" s="1"/>
      <c r="H657" s="1"/>
      <c r="I657" s="77"/>
      <c r="J657" s="28">
        <f t="shared" si="21"/>
        <v>0</v>
      </c>
      <c r="K657" s="35"/>
      <c r="L657" s="35"/>
    </row>
    <row r="658" spans="1:12" x14ac:dyDescent="0.25">
      <c r="A658" s="29">
        <f t="shared" si="20"/>
        <v>1</v>
      </c>
      <c r="B658" s="36"/>
      <c r="C658" s="17" t="s">
        <v>734</v>
      </c>
      <c r="D658" s="9">
        <v>29556</v>
      </c>
      <c r="E658" s="9"/>
      <c r="F658" s="7"/>
      <c r="G658" s="1"/>
      <c r="H658" s="1"/>
      <c r="I658" s="77"/>
      <c r="J658" s="28">
        <f t="shared" si="21"/>
        <v>0</v>
      </c>
      <c r="K658" s="35"/>
      <c r="L658" s="35"/>
    </row>
    <row r="659" spans="1:12" x14ac:dyDescent="0.25">
      <c r="A659" s="29">
        <f t="shared" si="20"/>
        <v>1</v>
      </c>
      <c r="B659" s="36"/>
      <c r="C659" s="17" t="s">
        <v>875</v>
      </c>
      <c r="D659" s="9">
        <v>35322</v>
      </c>
      <c r="E659" s="9"/>
      <c r="F659" s="7"/>
      <c r="G659" s="1"/>
      <c r="H659" s="1"/>
      <c r="I659" s="77"/>
      <c r="J659" s="28">
        <f t="shared" si="21"/>
        <v>0</v>
      </c>
      <c r="K659" s="35"/>
      <c r="L659" s="35"/>
    </row>
    <row r="660" spans="1:12" x14ac:dyDescent="0.25">
      <c r="A660" s="29">
        <f t="shared" si="20"/>
        <v>1</v>
      </c>
      <c r="B660" s="36"/>
      <c r="C660" s="46" t="s">
        <v>681</v>
      </c>
      <c r="D660" s="9">
        <v>22188</v>
      </c>
      <c r="E660" s="9"/>
      <c r="F660" s="7"/>
      <c r="G660" s="3"/>
      <c r="H660" s="3"/>
      <c r="I660" s="77"/>
      <c r="J660" s="28">
        <f t="shared" si="21"/>
        <v>0</v>
      </c>
      <c r="K660" s="35"/>
      <c r="L660" s="35"/>
    </row>
    <row r="661" spans="1:12" x14ac:dyDescent="0.25">
      <c r="A661" s="29">
        <f t="shared" si="20"/>
        <v>1</v>
      </c>
      <c r="B661" s="36"/>
      <c r="C661" s="46" t="s">
        <v>1093</v>
      </c>
      <c r="D661" s="9">
        <v>22175</v>
      </c>
      <c r="E661" s="9"/>
      <c r="F661" s="7"/>
      <c r="G661" s="1"/>
      <c r="H661" s="1"/>
      <c r="I661" s="77"/>
      <c r="J661" s="28">
        <f t="shared" si="21"/>
        <v>0</v>
      </c>
      <c r="K661" s="35"/>
      <c r="L661" s="35"/>
    </row>
    <row r="662" spans="1:12" x14ac:dyDescent="0.25">
      <c r="A662" s="29">
        <f t="shared" si="20"/>
        <v>1</v>
      </c>
      <c r="B662" s="36"/>
      <c r="C662" s="46" t="s">
        <v>1072</v>
      </c>
      <c r="D662" s="9">
        <v>30666</v>
      </c>
      <c r="E662" s="9"/>
      <c r="F662" s="7"/>
      <c r="G662" s="1"/>
      <c r="H662" s="1"/>
      <c r="I662" s="77"/>
      <c r="J662" s="28">
        <f t="shared" si="21"/>
        <v>0</v>
      </c>
      <c r="K662" s="35"/>
      <c r="L662" s="35"/>
    </row>
    <row r="663" spans="1:12" x14ac:dyDescent="0.25">
      <c r="A663" s="29">
        <f t="shared" si="20"/>
        <v>1</v>
      </c>
      <c r="B663" s="36"/>
      <c r="C663" s="46" t="s">
        <v>989</v>
      </c>
      <c r="D663" s="9">
        <v>6709</v>
      </c>
      <c r="E663" s="9"/>
      <c r="F663" s="7"/>
      <c r="G663" s="1"/>
      <c r="H663" s="1"/>
      <c r="I663" s="77"/>
      <c r="J663" s="28">
        <f t="shared" si="21"/>
        <v>0</v>
      </c>
      <c r="K663" s="35"/>
      <c r="L663" s="35"/>
    </row>
    <row r="664" spans="1:12" x14ac:dyDescent="0.25">
      <c r="A664" s="29">
        <f t="shared" si="20"/>
        <v>1</v>
      </c>
      <c r="B664" s="36"/>
      <c r="C664" s="17" t="s">
        <v>680</v>
      </c>
      <c r="D664" s="9">
        <v>22185</v>
      </c>
      <c r="E664" s="9"/>
      <c r="F664" s="7"/>
      <c r="G664" s="1"/>
      <c r="H664" s="51"/>
      <c r="I664" s="77"/>
      <c r="J664" s="28">
        <f t="shared" si="21"/>
        <v>0</v>
      </c>
      <c r="K664" s="35"/>
      <c r="L664" s="35"/>
    </row>
    <row r="665" spans="1:12" x14ac:dyDescent="0.25">
      <c r="A665" s="29">
        <f t="shared" si="20"/>
        <v>1</v>
      </c>
      <c r="B665" s="36"/>
      <c r="C665" s="17" t="s">
        <v>990</v>
      </c>
      <c r="D665" s="9">
        <v>31437</v>
      </c>
      <c r="E665" s="9"/>
      <c r="F665" s="7"/>
      <c r="G665" s="1"/>
      <c r="H665" s="1"/>
      <c r="I665" s="77"/>
      <c r="J665" s="28">
        <f t="shared" si="21"/>
        <v>0</v>
      </c>
      <c r="K665" s="35"/>
      <c r="L665" s="35"/>
    </row>
    <row r="666" spans="1:12" x14ac:dyDescent="0.25">
      <c r="A666" s="29">
        <f t="shared" si="20"/>
        <v>1</v>
      </c>
      <c r="B666" s="36"/>
      <c r="C666" s="46" t="s">
        <v>1073</v>
      </c>
      <c r="D666" s="9">
        <v>30598</v>
      </c>
      <c r="E666" s="9"/>
      <c r="F666" s="7"/>
      <c r="G666" s="1"/>
      <c r="H666" s="1"/>
      <c r="I666" s="77"/>
      <c r="J666" s="28">
        <f t="shared" si="21"/>
        <v>0</v>
      </c>
      <c r="K666" s="35"/>
      <c r="L666" s="35"/>
    </row>
    <row r="667" spans="1:12" x14ac:dyDescent="0.25">
      <c r="A667" s="29">
        <f t="shared" si="20"/>
        <v>1</v>
      </c>
      <c r="B667" s="36"/>
      <c r="C667" s="17" t="s">
        <v>170</v>
      </c>
      <c r="D667" s="9"/>
      <c r="E667" s="9"/>
      <c r="F667" s="7"/>
      <c r="G667" s="1"/>
      <c r="H667" s="51"/>
      <c r="I667" s="77"/>
      <c r="J667" s="28">
        <f t="shared" si="21"/>
        <v>0</v>
      </c>
      <c r="K667" s="35"/>
      <c r="L667" s="35"/>
    </row>
    <row r="668" spans="1:12" x14ac:dyDescent="0.25">
      <c r="A668" s="29">
        <f t="shared" si="20"/>
        <v>1</v>
      </c>
      <c r="B668" s="36"/>
      <c r="C668" s="17" t="s">
        <v>40</v>
      </c>
      <c r="D668" s="9"/>
      <c r="E668" s="9"/>
      <c r="F668" s="7"/>
      <c r="G668" s="1"/>
      <c r="H668" s="51"/>
      <c r="I668" s="77"/>
      <c r="J668" s="28">
        <f t="shared" si="21"/>
        <v>0</v>
      </c>
      <c r="K668" s="35"/>
      <c r="L668" s="35"/>
    </row>
    <row r="669" spans="1:12" x14ac:dyDescent="0.25">
      <c r="A669" s="29">
        <f t="shared" si="20"/>
        <v>1</v>
      </c>
      <c r="B669" s="36"/>
      <c r="C669" s="17" t="s">
        <v>27</v>
      </c>
      <c r="D669" s="9">
        <v>24794</v>
      </c>
      <c r="E669" s="9"/>
      <c r="F669" s="7"/>
      <c r="G669" s="1"/>
      <c r="H669" s="51"/>
      <c r="I669" s="77"/>
      <c r="J669" s="28">
        <f t="shared" si="21"/>
        <v>0</v>
      </c>
      <c r="K669" s="35"/>
      <c r="L669" s="35"/>
    </row>
    <row r="670" spans="1:12" x14ac:dyDescent="0.25">
      <c r="A670" s="29">
        <f t="shared" si="20"/>
        <v>1</v>
      </c>
      <c r="B670" s="36"/>
      <c r="C670" s="46" t="s">
        <v>316</v>
      </c>
      <c r="D670" s="9">
        <v>31769</v>
      </c>
      <c r="E670" s="9"/>
      <c r="F670" s="7"/>
      <c r="G670" s="1"/>
      <c r="H670" s="52"/>
      <c r="I670" s="77"/>
      <c r="J670" s="28">
        <f t="shared" si="21"/>
        <v>0</v>
      </c>
      <c r="K670" s="35"/>
      <c r="L670" s="35"/>
    </row>
    <row r="671" spans="1:12" x14ac:dyDescent="0.25">
      <c r="A671" s="29">
        <f t="shared" si="20"/>
        <v>1</v>
      </c>
      <c r="B671" s="36"/>
      <c r="C671" s="17" t="s">
        <v>28</v>
      </c>
      <c r="D671" s="9"/>
      <c r="E671" s="9"/>
      <c r="F671" s="7"/>
      <c r="G671" s="1"/>
      <c r="H671" s="51"/>
      <c r="I671" s="77"/>
      <c r="J671" s="28">
        <f t="shared" si="21"/>
        <v>0</v>
      </c>
      <c r="K671" s="35"/>
      <c r="L671" s="35"/>
    </row>
    <row r="672" spans="1:12" x14ac:dyDescent="0.25">
      <c r="A672" s="29">
        <f t="shared" si="20"/>
        <v>1</v>
      </c>
      <c r="B672" s="36"/>
      <c r="C672" s="46" t="s">
        <v>267</v>
      </c>
      <c r="D672" s="9">
        <v>32366</v>
      </c>
      <c r="E672" s="9"/>
      <c r="F672" s="7"/>
      <c r="G672" s="1"/>
      <c r="H672" s="52"/>
      <c r="I672" s="77"/>
      <c r="J672" s="28">
        <f t="shared" si="21"/>
        <v>0</v>
      </c>
      <c r="K672" s="35"/>
      <c r="L672" s="35"/>
    </row>
    <row r="673" spans="1:12" x14ac:dyDescent="0.25">
      <c r="A673" s="29">
        <f t="shared" si="20"/>
        <v>1</v>
      </c>
      <c r="B673" s="36"/>
      <c r="C673" s="17" t="s">
        <v>568</v>
      </c>
      <c r="D673" s="9">
        <v>7246</v>
      </c>
      <c r="E673" s="9"/>
      <c r="F673" s="7"/>
      <c r="G673" s="1"/>
      <c r="H673" s="51"/>
      <c r="I673" s="77"/>
      <c r="J673" s="28">
        <f t="shared" si="21"/>
        <v>0</v>
      </c>
      <c r="K673" s="35"/>
      <c r="L673" s="35"/>
    </row>
    <row r="674" spans="1:12" x14ac:dyDescent="0.25">
      <c r="A674" s="29">
        <f t="shared" si="20"/>
        <v>1</v>
      </c>
      <c r="B674" s="36"/>
      <c r="C674" s="46" t="s">
        <v>526</v>
      </c>
      <c r="D674" s="9">
        <v>33300</v>
      </c>
      <c r="E674" s="9"/>
      <c r="F674" s="7"/>
      <c r="G674" s="3"/>
      <c r="H674" s="52"/>
      <c r="I674" s="77"/>
      <c r="J674" s="28">
        <f t="shared" si="21"/>
        <v>0</v>
      </c>
      <c r="K674" s="35"/>
      <c r="L674" s="35"/>
    </row>
    <row r="675" spans="1:12" x14ac:dyDescent="0.25">
      <c r="A675" s="29">
        <f t="shared" si="20"/>
        <v>1</v>
      </c>
      <c r="B675" s="36"/>
      <c r="C675" s="17" t="s">
        <v>564</v>
      </c>
      <c r="D675" s="9">
        <v>33831</v>
      </c>
      <c r="E675" s="9"/>
      <c r="F675" s="7"/>
      <c r="G675" s="1"/>
      <c r="H675" s="1"/>
      <c r="I675" s="77"/>
      <c r="J675" s="28">
        <f t="shared" si="21"/>
        <v>0</v>
      </c>
      <c r="K675" s="35"/>
      <c r="L675" s="35"/>
    </row>
    <row r="676" spans="1:12" x14ac:dyDescent="0.25">
      <c r="A676" s="29">
        <f t="shared" si="20"/>
        <v>1</v>
      </c>
      <c r="B676" s="36"/>
      <c r="C676" s="46" t="s">
        <v>1074</v>
      </c>
      <c r="D676" s="9">
        <v>33867</v>
      </c>
      <c r="E676" s="9"/>
      <c r="F676" s="7"/>
      <c r="G676" s="1"/>
      <c r="H676" s="1"/>
      <c r="I676" s="77"/>
      <c r="J676" s="28">
        <f t="shared" si="21"/>
        <v>0</v>
      </c>
      <c r="K676" s="35"/>
      <c r="L676" s="35"/>
    </row>
    <row r="677" spans="1:12" x14ac:dyDescent="0.25">
      <c r="A677" s="29">
        <f t="shared" si="20"/>
        <v>1</v>
      </c>
      <c r="B677" s="36"/>
      <c r="C677" s="17" t="s">
        <v>65</v>
      </c>
      <c r="D677" s="9">
        <v>23154</v>
      </c>
      <c r="E677" s="9"/>
      <c r="F677" s="7"/>
      <c r="G677" s="1"/>
      <c r="H677" s="51"/>
      <c r="I677" s="77"/>
      <c r="J677" s="28">
        <f t="shared" si="21"/>
        <v>0</v>
      </c>
      <c r="K677" s="35"/>
      <c r="L677" s="35"/>
    </row>
    <row r="678" spans="1:12" x14ac:dyDescent="0.25">
      <c r="A678" s="29">
        <f t="shared" si="20"/>
        <v>1</v>
      </c>
      <c r="B678" s="36"/>
      <c r="C678" s="17" t="s">
        <v>844</v>
      </c>
      <c r="D678" s="9">
        <v>35165</v>
      </c>
      <c r="E678" s="9"/>
      <c r="F678" s="7"/>
      <c r="G678" s="1"/>
      <c r="H678" s="51"/>
      <c r="I678" s="77"/>
      <c r="J678" s="28">
        <f t="shared" si="21"/>
        <v>0</v>
      </c>
      <c r="K678" s="35"/>
      <c r="L678" s="35"/>
    </row>
    <row r="679" spans="1:12" x14ac:dyDescent="0.25">
      <c r="A679" s="29">
        <f t="shared" si="20"/>
        <v>1</v>
      </c>
      <c r="B679" s="36"/>
      <c r="C679" s="17" t="s">
        <v>97</v>
      </c>
      <c r="D679" s="9"/>
      <c r="E679" s="9"/>
      <c r="F679" s="7"/>
      <c r="G679" s="1"/>
      <c r="H679" s="51"/>
      <c r="I679" s="77"/>
      <c r="J679" s="28">
        <f t="shared" si="21"/>
        <v>0</v>
      </c>
      <c r="K679" s="35"/>
      <c r="L679" s="35"/>
    </row>
    <row r="680" spans="1:12" x14ac:dyDescent="0.25">
      <c r="A680" s="29">
        <f t="shared" si="20"/>
        <v>1</v>
      </c>
      <c r="B680" s="36"/>
      <c r="C680" s="17" t="s">
        <v>95</v>
      </c>
      <c r="D680" s="9"/>
      <c r="E680" s="9"/>
      <c r="F680" s="7"/>
      <c r="G680" s="1"/>
      <c r="H680" s="51"/>
      <c r="I680" s="77"/>
      <c r="J680" s="28">
        <f t="shared" si="21"/>
        <v>0</v>
      </c>
      <c r="K680" s="35"/>
      <c r="L680" s="35"/>
    </row>
    <row r="681" spans="1:12" x14ac:dyDescent="0.25">
      <c r="A681" s="29">
        <f t="shared" si="20"/>
        <v>1</v>
      </c>
      <c r="B681" s="36"/>
      <c r="C681" s="46" t="s">
        <v>696</v>
      </c>
      <c r="D681" s="9"/>
      <c r="E681" s="9"/>
      <c r="F681" s="7"/>
      <c r="G681" s="1"/>
      <c r="H681" s="1"/>
      <c r="I681" s="77"/>
      <c r="J681" s="28">
        <f t="shared" si="21"/>
        <v>0</v>
      </c>
      <c r="K681" s="35"/>
      <c r="L681" s="35"/>
    </row>
    <row r="682" spans="1:12" x14ac:dyDescent="0.25">
      <c r="A682" s="29">
        <f t="shared" si="20"/>
        <v>1</v>
      </c>
      <c r="B682" s="36"/>
      <c r="C682" s="46" t="s">
        <v>933</v>
      </c>
      <c r="D682" s="9">
        <v>7738</v>
      </c>
      <c r="E682" s="9"/>
      <c r="F682" s="7"/>
      <c r="G682" s="1"/>
      <c r="H682" s="52"/>
      <c r="I682" s="77"/>
      <c r="J682" s="28">
        <f t="shared" si="21"/>
        <v>0</v>
      </c>
      <c r="K682" s="35"/>
      <c r="L682" s="35"/>
    </row>
    <row r="683" spans="1:12" x14ac:dyDescent="0.25">
      <c r="A683" s="29">
        <f t="shared" si="20"/>
        <v>1</v>
      </c>
      <c r="B683" s="36"/>
      <c r="C683" s="17" t="s">
        <v>87</v>
      </c>
      <c r="D683" s="9"/>
      <c r="E683" s="9"/>
      <c r="F683" s="7"/>
      <c r="G683" s="1"/>
      <c r="H683" s="51"/>
      <c r="I683" s="77"/>
      <c r="J683" s="28">
        <f t="shared" si="21"/>
        <v>0</v>
      </c>
      <c r="K683" s="35"/>
      <c r="L683" s="35"/>
    </row>
    <row r="684" spans="1:12" x14ac:dyDescent="0.25">
      <c r="A684" s="29">
        <f t="shared" si="20"/>
        <v>1</v>
      </c>
      <c r="B684" s="36"/>
      <c r="C684" s="46" t="s">
        <v>339</v>
      </c>
      <c r="D684" s="9">
        <v>90515</v>
      </c>
      <c r="E684" s="9"/>
      <c r="F684" s="7"/>
      <c r="G684" s="3"/>
      <c r="H684" s="3"/>
      <c r="I684" s="77"/>
      <c r="J684" s="28">
        <f t="shared" si="21"/>
        <v>0</v>
      </c>
      <c r="K684" s="35"/>
      <c r="L684" s="35"/>
    </row>
    <row r="685" spans="1:12" x14ac:dyDescent="0.25">
      <c r="A685" s="29">
        <f t="shared" si="20"/>
        <v>1</v>
      </c>
      <c r="B685" s="36"/>
      <c r="C685" s="46" t="s">
        <v>339</v>
      </c>
      <c r="D685" s="9">
        <v>90525</v>
      </c>
      <c r="E685" s="9"/>
      <c r="F685" s="7"/>
      <c r="G685" s="3"/>
      <c r="H685" s="3"/>
      <c r="I685" s="77"/>
      <c r="J685" s="28">
        <f t="shared" si="21"/>
        <v>0</v>
      </c>
      <c r="K685" s="35"/>
      <c r="L685" s="35"/>
    </row>
    <row r="686" spans="1:12" x14ac:dyDescent="0.25">
      <c r="A686" s="29">
        <f t="shared" si="20"/>
        <v>1</v>
      </c>
      <c r="B686" s="36"/>
      <c r="C686" s="46" t="s">
        <v>991</v>
      </c>
      <c r="D686" s="9">
        <v>90522</v>
      </c>
      <c r="E686" s="9"/>
      <c r="F686" s="7"/>
      <c r="G686" s="3"/>
      <c r="H686" s="3"/>
      <c r="I686" s="77"/>
      <c r="J686" s="28">
        <f t="shared" si="21"/>
        <v>0</v>
      </c>
      <c r="K686" s="35"/>
      <c r="L686" s="35"/>
    </row>
    <row r="687" spans="1:12" x14ac:dyDescent="0.25">
      <c r="A687" s="29">
        <f t="shared" si="20"/>
        <v>1</v>
      </c>
      <c r="B687" s="36"/>
      <c r="C687" s="46" t="s">
        <v>338</v>
      </c>
      <c r="D687" s="9">
        <v>90504</v>
      </c>
      <c r="E687" s="9"/>
      <c r="F687" s="7"/>
      <c r="G687" s="3"/>
      <c r="H687" s="3"/>
      <c r="I687" s="77"/>
      <c r="J687" s="28">
        <f t="shared" si="21"/>
        <v>0</v>
      </c>
      <c r="K687" s="35"/>
      <c r="L687" s="35"/>
    </row>
    <row r="688" spans="1:12" x14ac:dyDescent="0.25">
      <c r="A688" s="29">
        <f t="shared" si="20"/>
        <v>1</v>
      </c>
      <c r="B688" s="36"/>
      <c r="C688" s="17" t="s">
        <v>188</v>
      </c>
      <c r="D688" s="9">
        <v>25786</v>
      </c>
      <c r="E688" s="9"/>
      <c r="F688" s="7"/>
      <c r="G688" s="1"/>
      <c r="H688" s="51"/>
      <c r="I688" s="77"/>
      <c r="J688" s="28">
        <f t="shared" si="21"/>
        <v>0</v>
      </c>
      <c r="K688" s="35"/>
      <c r="L688" s="35"/>
    </row>
    <row r="689" spans="1:12" x14ac:dyDescent="0.25">
      <c r="A689" s="29">
        <f t="shared" si="20"/>
        <v>1</v>
      </c>
      <c r="B689" s="36"/>
      <c r="C689" s="46" t="s">
        <v>522</v>
      </c>
      <c r="D689" s="9"/>
      <c r="E689" s="9"/>
      <c r="F689" s="7"/>
      <c r="G689" s="1"/>
      <c r="H689" s="52"/>
      <c r="I689" s="77"/>
      <c r="J689" s="28">
        <f t="shared" si="21"/>
        <v>0</v>
      </c>
      <c r="K689" s="35"/>
      <c r="L689" s="35"/>
    </row>
    <row r="690" spans="1:12" x14ac:dyDescent="0.25">
      <c r="A690" s="29">
        <f t="shared" si="20"/>
        <v>1</v>
      </c>
      <c r="B690" s="36"/>
      <c r="C690" s="46" t="s">
        <v>714</v>
      </c>
      <c r="D690" s="9">
        <v>32786</v>
      </c>
      <c r="E690" s="9"/>
      <c r="F690" s="7"/>
      <c r="G690" s="1"/>
      <c r="H690" s="52"/>
      <c r="I690" s="77"/>
      <c r="J690" s="28">
        <f t="shared" si="21"/>
        <v>0</v>
      </c>
      <c r="K690" s="35"/>
      <c r="L690" s="35"/>
    </row>
    <row r="691" spans="1:12" x14ac:dyDescent="0.25">
      <c r="A691" s="29">
        <f t="shared" si="20"/>
        <v>1</v>
      </c>
      <c r="B691" s="36"/>
      <c r="C691" s="46" t="s">
        <v>632</v>
      </c>
      <c r="D691" s="9">
        <v>32786</v>
      </c>
      <c r="E691" s="9"/>
      <c r="F691" s="7"/>
      <c r="G691" s="3"/>
      <c r="H691" s="52"/>
      <c r="I691" s="77"/>
      <c r="J691" s="28">
        <f t="shared" si="21"/>
        <v>0</v>
      </c>
      <c r="K691" s="35"/>
      <c r="L691" s="35"/>
    </row>
    <row r="692" spans="1:12" x14ac:dyDescent="0.25">
      <c r="A692" s="29">
        <f t="shared" si="20"/>
        <v>1</v>
      </c>
      <c r="B692" s="36"/>
      <c r="C692" s="17" t="s">
        <v>702</v>
      </c>
      <c r="D692" s="9">
        <v>26404</v>
      </c>
      <c r="E692" s="9"/>
      <c r="F692" s="7"/>
      <c r="G692" s="1"/>
      <c r="H692" s="1"/>
      <c r="I692" s="77"/>
      <c r="J692" s="28">
        <f t="shared" si="21"/>
        <v>0</v>
      </c>
      <c r="K692" s="35"/>
      <c r="L692" s="35"/>
    </row>
    <row r="693" spans="1:12" x14ac:dyDescent="0.25">
      <c r="A693" s="29">
        <f t="shared" si="20"/>
        <v>1</v>
      </c>
      <c r="B693" s="36"/>
      <c r="C693" s="17" t="s">
        <v>697</v>
      </c>
      <c r="D693" s="9">
        <v>34703</v>
      </c>
      <c r="E693" s="9"/>
      <c r="F693" s="7"/>
      <c r="G693" s="1"/>
      <c r="H693" s="1"/>
      <c r="I693" s="77"/>
      <c r="J693" s="28">
        <f t="shared" si="21"/>
        <v>0</v>
      </c>
      <c r="K693" s="35"/>
      <c r="L693" s="35"/>
    </row>
    <row r="694" spans="1:12" x14ac:dyDescent="0.25">
      <c r="A694" s="29">
        <f t="shared" si="20"/>
        <v>1</v>
      </c>
      <c r="B694" s="36"/>
      <c r="C694" s="46" t="s">
        <v>234</v>
      </c>
      <c r="D694" s="9">
        <v>29500</v>
      </c>
      <c r="E694" s="9"/>
      <c r="F694" s="7"/>
      <c r="G694" s="1"/>
      <c r="H694" s="52"/>
      <c r="I694" s="77"/>
      <c r="J694" s="28">
        <f t="shared" si="21"/>
        <v>0</v>
      </c>
      <c r="K694" s="35"/>
      <c r="L694" s="35"/>
    </row>
    <row r="695" spans="1:12" x14ac:dyDescent="0.25">
      <c r="A695" s="29">
        <f t="shared" si="20"/>
        <v>1</v>
      </c>
      <c r="B695" s="36"/>
      <c r="C695" s="46" t="s">
        <v>327</v>
      </c>
      <c r="D695" s="9">
        <v>29502</v>
      </c>
      <c r="E695" s="9"/>
      <c r="F695" s="7"/>
      <c r="G695" s="1"/>
      <c r="H695" s="1"/>
      <c r="I695" s="77"/>
      <c r="J695" s="28">
        <f t="shared" si="21"/>
        <v>0</v>
      </c>
      <c r="K695" s="35"/>
      <c r="L695" s="35"/>
    </row>
    <row r="696" spans="1:12" x14ac:dyDescent="0.25">
      <c r="A696" s="29">
        <f t="shared" si="20"/>
        <v>1</v>
      </c>
      <c r="B696" s="36"/>
      <c r="C696" s="46" t="s">
        <v>585</v>
      </c>
      <c r="D696" s="9"/>
      <c r="E696" s="9"/>
      <c r="F696" s="7"/>
      <c r="G696" s="1"/>
      <c r="H696" s="1"/>
      <c r="I696" s="77"/>
      <c r="J696" s="28">
        <f t="shared" si="21"/>
        <v>0</v>
      </c>
      <c r="K696" s="35"/>
      <c r="L696" s="35"/>
    </row>
    <row r="697" spans="1:12" x14ac:dyDescent="0.25">
      <c r="A697" s="29">
        <f t="shared" si="20"/>
        <v>1</v>
      </c>
      <c r="B697" s="36"/>
      <c r="C697" s="46" t="s">
        <v>819</v>
      </c>
      <c r="D697" s="9">
        <v>22528</v>
      </c>
      <c r="E697" s="9"/>
      <c r="F697" s="7"/>
      <c r="G697" s="1"/>
      <c r="H697" s="1"/>
      <c r="I697" s="77"/>
      <c r="J697" s="28">
        <f t="shared" si="21"/>
        <v>0</v>
      </c>
      <c r="K697" s="35"/>
      <c r="L697" s="35"/>
    </row>
    <row r="698" spans="1:12" x14ac:dyDescent="0.25">
      <c r="A698" s="29">
        <f t="shared" si="20"/>
        <v>1</v>
      </c>
      <c r="B698" s="36"/>
      <c r="C698" s="46" t="s">
        <v>936</v>
      </c>
      <c r="D698" s="9">
        <v>7730</v>
      </c>
      <c r="E698" s="9"/>
      <c r="F698" s="7"/>
      <c r="G698" s="1"/>
      <c r="H698" s="1"/>
      <c r="I698" s="77"/>
      <c r="J698" s="28">
        <f t="shared" si="21"/>
        <v>0</v>
      </c>
      <c r="K698" s="35"/>
      <c r="L698" s="35"/>
    </row>
    <row r="699" spans="1:12" x14ac:dyDescent="0.25">
      <c r="A699" s="29">
        <f t="shared" si="20"/>
        <v>1</v>
      </c>
      <c r="B699" s="36"/>
      <c r="C699" s="46" t="s">
        <v>935</v>
      </c>
      <c r="D699" s="9">
        <v>7729</v>
      </c>
      <c r="E699" s="9"/>
      <c r="F699" s="7"/>
      <c r="G699" s="1"/>
      <c r="H699" s="1"/>
      <c r="I699" s="77"/>
      <c r="J699" s="28">
        <f t="shared" si="21"/>
        <v>0</v>
      </c>
      <c r="K699" s="35"/>
      <c r="L699" s="35"/>
    </row>
    <row r="700" spans="1:12" x14ac:dyDescent="0.25">
      <c r="A700" s="29">
        <f t="shared" si="20"/>
        <v>1</v>
      </c>
      <c r="B700" s="36"/>
      <c r="C700" s="46" t="s">
        <v>695</v>
      </c>
      <c r="D700" s="9">
        <v>34765</v>
      </c>
      <c r="E700" s="9"/>
      <c r="F700" s="7"/>
      <c r="G700" s="1"/>
      <c r="H700" s="1"/>
      <c r="I700" s="77"/>
      <c r="J700" s="28">
        <f t="shared" si="21"/>
        <v>0</v>
      </c>
      <c r="K700" s="35"/>
      <c r="L700" s="35"/>
    </row>
    <row r="701" spans="1:12" x14ac:dyDescent="0.25">
      <c r="A701" s="29">
        <f t="shared" si="20"/>
        <v>1</v>
      </c>
      <c r="B701" s="36"/>
      <c r="C701" s="46" t="s">
        <v>764</v>
      </c>
      <c r="D701" s="9"/>
      <c r="E701" s="9"/>
      <c r="F701" s="7"/>
      <c r="G701" s="1"/>
      <c r="H701" s="1"/>
      <c r="I701" s="77"/>
      <c r="J701" s="28">
        <f t="shared" si="21"/>
        <v>0</v>
      </c>
      <c r="K701" s="35"/>
      <c r="L701" s="35"/>
    </row>
    <row r="702" spans="1:12" x14ac:dyDescent="0.25">
      <c r="A702" s="29">
        <f t="shared" si="20"/>
        <v>1</v>
      </c>
      <c r="B702" s="36"/>
      <c r="C702" s="17" t="s">
        <v>453</v>
      </c>
      <c r="D702" s="9">
        <v>30744</v>
      </c>
      <c r="E702" s="9"/>
      <c r="F702" s="7"/>
      <c r="G702" s="1"/>
      <c r="H702" s="51"/>
      <c r="I702" s="77"/>
      <c r="J702" s="28">
        <f t="shared" si="21"/>
        <v>0</v>
      </c>
      <c r="K702" s="35"/>
      <c r="L702" s="35"/>
    </row>
    <row r="703" spans="1:12" x14ac:dyDescent="0.25">
      <c r="A703" s="29">
        <f t="shared" si="20"/>
        <v>1</v>
      </c>
      <c r="B703" s="36"/>
      <c r="C703" s="17" t="s">
        <v>277</v>
      </c>
      <c r="D703" s="9">
        <v>5751</v>
      </c>
      <c r="E703" s="9"/>
      <c r="F703" s="7"/>
      <c r="G703" s="1"/>
      <c r="H703" s="1"/>
      <c r="I703" s="77"/>
      <c r="J703" s="28">
        <f t="shared" si="21"/>
        <v>0</v>
      </c>
      <c r="K703" s="35"/>
      <c r="L703" s="35"/>
    </row>
    <row r="704" spans="1:12" x14ac:dyDescent="0.25">
      <c r="A704" s="29">
        <f t="shared" si="20"/>
        <v>1</v>
      </c>
      <c r="B704" s="36"/>
      <c r="C704" s="17" t="s">
        <v>5</v>
      </c>
      <c r="D704" s="9"/>
      <c r="E704" s="9"/>
      <c r="F704" s="7"/>
      <c r="G704" s="1"/>
      <c r="H704" s="1"/>
      <c r="I704" s="77"/>
      <c r="J704" s="28">
        <f t="shared" si="21"/>
        <v>0</v>
      </c>
      <c r="K704" s="35"/>
      <c r="L704" s="35"/>
    </row>
    <row r="705" spans="1:12" x14ac:dyDescent="0.25">
      <c r="A705" s="29">
        <f t="shared" si="20"/>
        <v>1</v>
      </c>
      <c r="B705" s="36"/>
      <c r="C705" s="46" t="s">
        <v>1004</v>
      </c>
      <c r="D705" s="9">
        <v>7321</v>
      </c>
      <c r="E705" s="9"/>
      <c r="F705" s="7"/>
      <c r="G705" s="3"/>
      <c r="H705" s="52"/>
      <c r="I705" s="77"/>
      <c r="J705" s="28">
        <f t="shared" si="21"/>
        <v>0</v>
      </c>
      <c r="K705" s="35"/>
      <c r="L705" s="35"/>
    </row>
    <row r="706" spans="1:12" x14ac:dyDescent="0.25">
      <c r="A706" s="29">
        <f t="shared" si="20"/>
        <v>1</v>
      </c>
      <c r="B706" s="36"/>
      <c r="C706" s="17" t="s">
        <v>515</v>
      </c>
      <c r="D706" s="9">
        <v>23472</v>
      </c>
      <c r="E706" s="9"/>
      <c r="F706" s="7"/>
      <c r="G706" s="1"/>
      <c r="H706" s="51"/>
      <c r="I706" s="77"/>
      <c r="J706" s="28">
        <f t="shared" si="21"/>
        <v>0</v>
      </c>
      <c r="K706" s="35"/>
      <c r="L706" s="35"/>
    </row>
    <row r="707" spans="1:12" x14ac:dyDescent="0.25">
      <c r="A707" s="29">
        <f t="shared" si="20"/>
        <v>1</v>
      </c>
      <c r="B707" s="36"/>
      <c r="C707" s="17" t="s">
        <v>761</v>
      </c>
      <c r="D707" s="9"/>
      <c r="E707" s="9"/>
      <c r="F707" s="7"/>
      <c r="G707" s="1"/>
      <c r="H707" s="1"/>
      <c r="I707" s="77"/>
      <c r="J707" s="28">
        <f t="shared" si="21"/>
        <v>0</v>
      </c>
      <c r="K707" s="35"/>
      <c r="L707" s="35"/>
    </row>
    <row r="708" spans="1:12" x14ac:dyDescent="0.25">
      <c r="A708" s="29">
        <f t="shared" si="20"/>
        <v>1</v>
      </c>
      <c r="B708" s="36"/>
      <c r="C708" s="17" t="s">
        <v>760</v>
      </c>
      <c r="D708" s="9"/>
      <c r="E708" s="9"/>
      <c r="F708" s="7"/>
      <c r="G708" s="1"/>
      <c r="H708" s="1"/>
      <c r="I708" s="77"/>
      <c r="J708" s="28">
        <f t="shared" si="21"/>
        <v>0</v>
      </c>
      <c r="K708" s="35"/>
      <c r="L708" s="35"/>
    </row>
    <row r="709" spans="1:12" x14ac:dyDescent="0.25">
      <c r="A709" s="29">
        <f t="shared" si="20"/>
        <v>1</v>
      </c>
      <c r="B709" s="36"/>
      <c r="C709" s="17" t="s">
        <v>829</v>
      </c>
      <c r="D709" s="9">
        <v>7713</v>
      </c>
      <c r="E709" s="9"/>
      <c r="F709" s="7"/>
      <c r="G709" s="1"/>
      <c r="H709" s="51"/>
      <c r="I709" s="77"/>
      <c r="J709" s="28">
        <f t="shared" si="21"/>
        <v>0</v>
      </c>
      <c r="K709" s="35"/>
      <c r="L709" s="35"/>
    </row>
    <row r="710" spans="1:12" x14ac:dyDescent="0.25">
      <c r="A710" s="29">
        <f t="shared" si="20"/>
        <v>1</v>
      </c>
      <c r="B710" s="36"/>
      <c r="C710" s="46" t="s">
        <v>934</v>
      </c>
      <c r="D710" s="9">
        <v>7756</v>
      </c>
      <c r="E710" s="9"/>
      <c r="F710" s="7"/>
      <c r="G710" s="1"/>
      <c r="H710" s="52"/>
      <c r="I710" s="77"/>
      <c r="J710" s="28">
        <f t="shared" si="21"/>
        <v>0</v>
      </c>
      <c r="K710" s="35"/>
      <c r="L710" s="35"/>
    </row>
    <row r="711" spans="1:12" x14ac:dyDescent="0.25">
      <c r="A711" s="29">
        <f t="shared" si="20"/>
        <v>1</v>
      </c>
      <c r="B711" s="36"/>
      <c r="C711" s="17" t="s">
        <v>636</v>
      </c>
      <c r="D711" s="9">
        <v>20312</v>
      </c>
      <c r="E711" s="9"/>
      <c r="F711" s="7"/>
      <c r="G711" s="1"/>
      <c r="H711" s="1"/>
      <c r="I711" s="77"/>
      <c r="J711" s="28">
        <f t="shared" si="21"/>
        <v>0</v>
      </c>
      <c r="K711" s="35"/>
      <c r="L711" s="35"/>
    </row>
    <row r="712" spans="1:12" x14ac:dyDescent="0.25">
      <c r="A712" s="29">
        <f t="shared" si="20"/>
        <v>1</v>
      </c>
      <c r="B712" s="36"/>
      <c r="C712" s="17" t="s">
        <v>32</v>
      </c>
      <c r="D712" s="9">
        <v>24822</v>
      </c>
      <c r="E712" s="9"/>
      <c r="F712" s="7"/>
      <c r="G712" s="1"/>
      <c r="H712" s="51"/>
      <c r="I712" s="77"/>
      <c r="J712" s="28">
        <f t="shared" si="21"/>
        <v>0</v>
      </c>
      <c r="K712" s="35"/>
      <c r="L712" s="35"/>
    </row>
    <row r="713" spans="1:12" x14ac:dyDescent="0.25">
      <c r="A713" s="29">
        <f t="shared" si="20"/>
        <v>1</v>
      </c>
      <c r="B713" s="36"/>
      <c r="C713" s="17" t="s">
        <v>66</v>
      </c>
      <c r="D713" s="9">
        <v>23160</v>
      </c>
      <c r="E713" s="9"/>
      <c r="F713" s="7"/>
      <c r="G713" s="1"/>
      <c r="H713" s="51"/>
      <c r="I713" s="77"/>
      <c r="J713" s="28">
        <f t="shared" si="21"/>
        <v>0</v>
      </c>
      <c r="K713" s="35"/>
      <c r="L713" s="35"/>
    </row>
    <row r="714" spans="1:12" x14ac:dyDescent="0.25">
      <c r="A714" s="29">
        <f t="shared" ref="A714:A777" si="22">IF(C714="",0,1)</f>
        <v>1</v>
      </c>
      <c r="B714" s="36"/>
      <c r="C714" s="17" t="s">
        <v>211</v>
      </c>
      <c r="D714" s="9">
        <v>21384</v>
      </c>
      <c r="E714" s="9"/>
      <c r="F714" s="7"/>
      <c r="G714" s="1"/>
      <c r="H714" s="51"/>
      <c r="I714" s="77"/>
      <c r="J714" s="28">
        <f t="shared" si="21"/>
        <v>0</v>
      </c>
      <c r="K714" s="35"/>
      <c r="L714" s="35"/>
    </row>
    <row r="715" spans="1:12" x14ac:dyDescent="0.25">
      <c r="A715" s="29">
        <f t="shared" si="22"/>
        <v>1</v>
      </c>
      <c r="B715" s="36"/>
      <c r="C715" s="17" t="s">
        <v>162</v>
      </c>
      <c r="D715" s="9">
        <v>21749</v>
      </c>
      <c r="E715" s="9"/>
      <c r="F715" s="7"/>
      <c r="G715" s="1"/>
      <c r="H715" s="51"/>
      <c r="I715" s="77"/>
      <c r="J715" s="28">
        <f t="shared" ref="J715:J778" si="23">F715*H715</f>
        <v>0</v>
      </c>
      <c r="K715" s="35"/>
      <c r="L715" s="35"/>
    </row>
    <row r="716" spans="1:12" x14ac:dyDescent="0.25">
      <c r="A716" s="29">
        <f t="shared" si="22"/>
        <v>1</v>
      </c>
      <c r="B716" s="36"/>
      <c r="C716" s="17" t="s">
        <v>455</v>
      </c>
      <c r="D716" s="9">
        <v>30587</v>
      </c>
      <c r="E716" s="9"/>
      <c r="F716" s="7"/>
      <c r="G716" s="1"/>
      <c r="H716" s="1"/>
      <c r="I716" s="77"/>
      <c r="J716" s="28">
        <f t="shared" si="23"/>
        <v>0</v>
      </c>
      <c r="K716" s="35"/>
      <c r="L716" s="35"/>
    </row>
    <row r="717" spans="1:12" x14ac:dyDescent="0.25">
      <c r="A717" s="29">
        <f t="shared" si="22"/>
        <v>1</v>
      </c>
      <c r="B717" s="36"/>
      <c r="C717" s="46" t="s">
        <v>408</v>
      </c>
      <c r="D717" s="9">
        <v>21264</v>
      </c>
      <c r="E717" s="9"/>
      <c r="F717" s="7"/>
      <c r="G717" s="1"/>
      <c r="H717" s="52"/>
      <c r="I717" s="77"/>
      <c r="J717" s="28">
        <f t="shared" si="23"/>
        <v>0</v>
      </c>
      <c r="K717" s="35"/>
      <c r="L717" s="35"/>
    </row>
    <row r="718" spans="1:12" x14ac:dyDescent="0.25">
      <c r="A718" s="29">
        <f t="shared" si="22"/>
        <v>1</v>
      </c>
      <c r="B718" s="36"/>
      <c r="C718" s="17" t="s">
        <v>729</v>
      </c>
      <c r="D718" s="9">
        <v>21384</v>
      </c>
      <c r="E718" s="9"/>
      <c r="F718" s="7"/>
      <c r="G718" s="1"/>
      <c r="H718" s="51"/>
      <c r="I718" s="77"/>
      <c r="J718" s="28">
        <f t="shared" si="23"/>
        <v>0</v>
      </c>
      <c r="K718" s="35"/>
      <c r="L718" s="35"/>
    </row>
    <row r="719" spans="1:12" x14ac:dyDescent="0.25">
      <c r="A719" s="29">
        <f t="shared" si="22"/>
        <v>1</v>
      </c>
      <c r="B719" s="36"/>
      <c r="C719" s="46" t="s">
        <v>546</v>
      </c>
      <c r="D719" s="9">
        <v>7243</v>
      </c>
      <c r="E719" s="9"/>
      <c r="F719" s="7"/>
      <c r="G719" s="3"/>
      <c r="H719" s="52"/>
      <c r="I719" s="77"/>
      <c r="J719" s="28">
        <f t="shared" si="23"/>
        <v>0</v>
      </c>
      <c r="K719" s="35"/>
      <c r="L719" s="35"/>
    </row>
    <row r="720" spans="1:12" x14ac:dyDescent="0.25">
      <c r="A720" s="29">
        <f t="shared" si="22"/>
        <v>1</v>
      </c>
      <c r="B720" s="36"/>
      <c r="C720" s="17" t="s">
        <v>72</v>
      </c>
      <c r="D720" s="9">
        <v>28434</v>
      </c>
      <c r="E720" s="9"/>
      <c r="F720" s="7"/>
      <c r="G720" s="1"/>
      <c r="H720" s="51"/>
      <c r="I720" s="77"/>
      <c r="J720" s="28">
        <f t="shared" si="23"/>
        <v>0</v>
      </c>
      <c r="K720" s="35"/>
      <c r="L720" s="35"/>
    </row>
    <row r="721" spans="1:12" x14ac:dyDescent="0.25">
      <c r="A721" s="29">
        <f t="shared" si="22"/>
        <v>1</v>
      </c>
      <c r="B721" s="36"/>
      <c r="C721" s="46" t="s">
        <v>348</v>
      </c>
      <c r="D721" s="9">
        <v>32362</v>
      </c>
      <c r="E721" s="9"/>
      <c r="F721" s="7"/>
      <c r="G721" s="1"/>
      <c r="H721" s="1"/>
      <c r="I721" s="77"/>
      <c r="J721" s="28">
        <f t="shared" si="23"/>
        <v>0</v>
      </c>
      <c r="K721" s="35"/>
      <c r="L721" s="35"/>
    </row>
    <row r="722" spans="1:12" x14ac:dyDescent="0.25">
      <c r="A722" s="29">
        <f t="shared" si="22"/>
        <v>1</v>
      </c>
      <c r="B722" s="36"/>
      <c r="C722" s="46" t="s">
        <v>545</v>
      </c>
      <c r="D722" s="9">
        <v>7245</v>
      </c>
      <c r="E722" s="9"/>
      <c r="F722" s="7"/>
      <c r="G722" s="3"/>
      <c r="H722" s="52"/>
      <c r="I722" s="77"/>
      <c r="J722" s="28">
        <f t="shared" si="23"/>
        <v>0</v>
      </c>
      <c r="K722" s="35"/>
      <c r="L722" s="35"/>
    </row>
    <row r="723" spans="1:12" x14ac:dyDescent="0.25">
      <c r="A723" s="29">
        <f t="shared" si="22"/>
        <v>1</v>
      </c>
      <c r="B723" s="36"/>
      <c r="C723" s="46" t="s">
        <v>544</v>
      </c>
      <c r="D723" s="9">
        <v>7241</v>
      </c>
      <c r="E723" s="9"/>
      <c r="F723" s="7"/>
      <c r="G723" s="3"/>
      <c r="H723" s="52"/>
      <c r="I723" s="77"/>
      <c r="J723" s="28">
        <f t="shared" si="23"/>
        <v>0</v>
      </c>
      <c r="K723" s="35"/>
      <c r="L723" s="35"/>
    </row>
    <row r="724" spans="1:12" x14ac:dyDescent="0.25">
      <c r="A724" s="29">
        <f t="shared" si="22"/>
        <v>1</v>
      </c>
      <c r="B724" s="36"/>
      <c r="C724" s="46" t="s">
        <v>349</v>
      </c>
      <c r="D724" s="9">
        <v>32366</v>
      </c>
      <c r="E724" s="9"/>
      <c r="F724" s="7"/>
      <c r="G724" s="1"/>
      <c r="H724" s="1"/>
      <c r="I724" s="77"/>
      <c r="J724" s="28">
        <f t="shared" si="23"/>
        <v>0</v>
      </c>
      <c r="K724" s="35"/>
      <c r="L724" s="35"/>
    </row>
    <row r="725" spans="1:12" x14ac:dyDescent="0.25">
      <c r="A725" s="29">
        <f t="shared" si="22"/>
        <v>1</v>
      </c>
      <c r="B725" s="36"/>
      <c r="C725" s="46" t="s">
        <v>543</v>
      </c>
      <c r="D725" s="9">
        <v>7251</v>
      </c>
      <c r="E725" s="9"/>
      <c r="F725" s="7"/>
      <c r="G725" s="3"/>
      <c r="H725" s="52"/>
      <c r="I725" s="77"/>
      <c r="J725" s="28">
        <f t="shared" si="23"/>
        <v>0</v>
      </c>
      <c r="K725" s="35"/>
      <c r="L725" s="35"/>
    </row>
    <row r="726" spans="1:12" x14ac:dyDescent="0.25">
      <c r="A726" s="29">
        <f t="shared" si="22"/>
        <v>1</v>
      </c>
      <c r="B726" s="36"/>
      <c r="C726" s="17" t="s">
        <v>73</v>
      </c>
      <c r="D726" s="9">
        <v>28433</v>
      </c>
      <c r="E726" s="9"/>
      <c r="F726" s="7"/>
      <c r="G726" s="1"/>
      <c r="H726" s="51"/>
      <c r="I726" s="77"/>
      <c r="J726" s="28">
        <f t="shared" si="23"/>
        <v>0</v>
      </c>
      <c r="K726" s="35"/>
      <c r="L726" s="35"/>
    </row>
    <row r="727" spans="1:12" x14ac:dyDescent="0.25">
      <c r="A727" s="29">
        <f t="shared" si="22"/>
        <v>1</v>
      </c>
      <c r="B727" s="36"/>
      <c r="C727" s="17" t="s">
        <v>70</v>
      </c>
      <c r="D727" s="9">
        <v>28432</v>
      </c>
      <c r="E727" s="9"/>
      <c r="F727" s="7"/>
      <c r="G727" s="1"/>
      <c r="H727" s="51"/>
      <c r="I727" s="77"/>
      <c r="J727" s="28">
        <f t="shared" si="23"/>
        <v>0</v>
      </c>
      <c r="K727" s="35"/>
      <c r="L727" s="35"/>
    </row>
    <row r="728" spans="1:12" x14ac:dyDescent="0.25">
      <c r="A728" s="29">
        <f t="shared" si="22"/>
        <v>1</v>
      </c>
      <c r="B728" s="36"/>
      <c r="C728" s="17" t="s">
        <v>268</v>
      </c>
      <c r="D728" s="9">
        <v>28431</v>
      </c>
      <c r="E728" s="9"/>
      <c r="F728" s="7"/>
      <c r="G728" s="1"/>
      <c r="H728" s="51"/>
      <c r="I728" s="77"/>
      <c r="J728" s="28">
        <f t="shared" si="23"/>
        <v>0</v>
      </c>
      <c r="K728" s="35"/>
      <c r="L728" s="35"/>
    </row>
    <row r="729" spans="1:12" x14ac:dyDescent="0.25">
      <c r="A729" s="29">
        <f t="shared" si="22"/>
        <v>1</v>
      </c>
      <c r="B729" s="36"/>
      <c r="C729" s="17" t="s">
        <v>71</v>
      </c>
      <c r="D729" s="9">
        <v>28432</v>
      </c>
      <c r="E729" s="9"/>
      <c r="F729" s="7"/>
      <c r="G729" s="1"/>
      <c r="H729" s="51"/>
      <c r="I729" s="77"/>
      <c r="J729" s="28">
        <f t="shared" si="23"/>
        <v>0</v>
      </c>
      <c r="K729" s="35"/>
      <c r="L729" s="35"/>
    </row>
    <row r="730" spans="1:12" x14ac:dyDescent="0.25">
      <c r="A730" s="29">
        <f t="shared" si="22"/>
        <v>1</v>
      </c>
      <c r="B730" s="36"/>
      <c r="C730" s="17" t="s">
        <v>38</v>
      </c>
      <c r="D730" s="9">
        <v>24981</v>
      </c>
      <c r="E730" s="9"/>
      <c r="F730" s="7"/>
      <c r="G730" s="1"/>
      <c r="H730" s="51"/>
      <c r="I730" s="77"/>
      <c r="J730" s="28">
        <f t="shared" si="23"/>
        <v>0</v>
      </c>
      <c r="K730" s="35"/>
      <c r="L730" s="35"/>
    </row>
    <row r="731" spans="1:12" x14ac:dyDescent="0.25">
      <c r="A731" s="29">
        <f t="shared" si="22"/>
        <v>1</v>
      </c>
      <c r="B731" s="36"/>
      <c r="C731" s="46" t="s">
        <v>302</v>
      </c>
      <c r="D731" s="9">
        <v>20175</v>
      </c>
      <c r="E731" s="9"/>
      <c r="F731" s="7"/>
      <c r="G731" s="3"/>
      <c r="H731" s="3"/>
      <c r="I731" s="77"/>
      <c r="J731" s="28">
        <f t="shared" si="23"/>
        <v>0</v>
      </c>
      <c r="K731" s="35"/>
      <c r="L731" s="35"/>
    </row>
    <row r="732" spans="1:12" x14ac:dyDescent="0.25">
      <c r="A732" s="29">
        <f t="shared" si="22"/>
        <v>1</v>
      </c>
      <c r="B732" s="36"/>
      <c r="C732" s="17" t="s">
        <v>161</v>
      </c>
      <c r="D732" s="9">
        <v>21756</v>
      </c>
      <c r="E732" s="9"/>
      <c r="F732" s="7"/>
      <c r="G732" s="1"/>
      <c r="H732" s="51"/>
      <c r="I732" s="77"/>
      <c r="J732" s="28">
        <f t="shared" si="23"/>
        <v>0</v>
      </c>
      <c r="K732" s="35"/>
      <c r="L732" s="35"/>
    </row>
    <row r="733" spans="1:12" x14ac:dyDescent="0.25">
      <c r="A733" s="29">
        <f t="shared" si="22"/>
        <v>1</v>
      </c>
      <c r="B733" s="36"/>
      <c r="C733" s="17" t="s">
        <v>304</v>
      </c>
      <c r="D733" s="9">
        <v>32972</v>
      </c>
      <c r="E733" s="9"/>
      <c r="F733" s="7"/>
      <c r="G733" s="1"/>
      <c r="H733" s="51"/>
      <c r="I733" s="77"/>
      <c r="J733" s="28">
        <f t="shared" si="23"/>
        <v>0</v>
      </c>
      <c r="K733" s="35"/>
      <c r="L733" s="35"/>
    </row>
    <row r="734" spans="1:12" x14ac:dyDescent="0.25">
      <c r="A734" s="29">
        <f t="shared" si="22"/>
        <v>1</v>
      </c>
      <c r="B734" s="36"/>
      <c r="C734" s="17" t="s">
        <v>1038</v>
      </c>
      <c r="D734" s="9">
        <v>32367</v>
      </c>
      <c r="E734" s="9"/>
      <c r="F734" s="7"/>
      <c r="G734" s="1"/>
      <c r="H734" s="51"/>
      <c r="I734" s="77"/>
      <c r="J734" s="28">
        <f t="shared" si="23"/>
        <v>0</v>
      </c>
      <c r="K734" s="35"/>
      <c r="L734" s="35"/>
    </row>
    <row r="735" spans="1:12" x14ac:dyDescent="0.25">
      <c r="A735" s="29">
        <f t="shared" si="22"/>
        <v>1</v>
      </c>
      <c r="B735" s="36"/>
      <c r="C735" s="17" t="s">
        <v>1075</v>
      </c>
      <c r="D735" s="9">
        <v>23481</v>
      </c>
      <c r="E735" s="9"/>
      <c r="F735" s="7"/>
      <c r="G735" s="1"/>
      <c r="H735" s="51"/>
      <c r="I735" s="77"/>
      <c r="J735" s="28">
        <f t="shared" si="23"/>
        <v>0</v>
      </c>
      <c r="K735" s="35"/>
      <c r="L735" s="35"/>
    </row>
    <row r="736" spans="1:12" x14ac:dyDescent="0.25">
      <c r="A736" s="29">
        <f t="shared" si="22"/>
        <v>1</v>
      </c>
      <c r="B736" s="36"/>
      <c r="C736" s="17" t="s">
        <v>1076</v>
      </c>
      <c r="D736" s="9">
        <v>22505</v>
      </c>
      <c r="E736" s="9"/>
      <c r="F736" s="7"/>
      <c r="G736" s="1"/>
      <c r="H736" s="51"/>
      <c r="I736" s="77"/>
      <c r="J736" s="28">
        <f t="shared" si="23"/>
        <v>0</v>
      </c>
      <c r="K736" s="35"/>
      <c r="L736" s="35"/>
    </row>
    <row r="737" spans="1:12" x14ac:dyDescent="0.25">
      <c r="A737" s="29">
        <f t="shared" si="22"/>
        <v>1</v>
      </c>
      <c r="B737" s="36"/>
      <c r="C737" s="17" t="s">
        <v>850</v>
      </c>
      <c r="D737" s="9">
        <v>23482</v>
      </c>
      <c r="E737" s="9"/>
      <c r="F737" s="7"/>
      <c r="G737" s="1"/>
      <c r="H737" s="51"/>
      <c r="I737" s="77"/>
      <c r="J737" s="28">
        <f t="shared" si="23"/>
        <v>0</v>
      </c>
      <c r="K737" s="35"/>
      <c r="L737" s="35"/>
    </row>
    <row r="738" spans="1:12" x14ac:dyDescent="0.25">
      <c r="A738" s="29">
        <f t="shared" si="22"/>
        <v>1</v>
      </c>
      <c r="B738" s="36"/>
      <c r="C738" s="17" t="s">
        <v>1077</v>
      </c>
      <c r="D738" s="9">
        <v>22717</v>
      </c>
      <c r="E738" s="9"/>
      <c r="F738" s="7"/>
      <c r="G738" s="1"/>
      <c r="H738" s="51"/>
      <c r="I738" s="77"/>
      <c r="J738" s="28">
        <f t="shared" si="23"/>
        <v>0</v>
      </c>
      <c r="K738" s="35"/>
      <c r="L738" s="35"/>
    </row>
    <row r="739" spans="1:12" x14ac:dyDescent="0.25">
      <c r="A739" s="29">
        <f t="shared" si="22"/>
        <v>1</v>
      </c>
      <c r="B739" s="36"/>
      <c r="C739" s="46" t="s">
        <v>884</v>
      </c>
      <c r="D739" s="9">
        <v>35480</v>
      </c>
      <c r="E739" s="9"/>
      <c r="F739" s="7"/>
      <c r="G739" s="1"/>
      <c r="H739" s="1"/>
      <c r="I739" s="77"/>
      <c r="J739" s="28">
        <f t="shared" si="23"/>
        <v>0</v>
      </c>
      <c r="K739" s="35"/>
      <c r="L739" s="35"/>
    </row>
    <row r="740" spans="1:12" x14ac:dyDescent="0.25">
      <c r="A740" s="29">
        <f t="shared" si="22"/>
        <v>1</v>
      </c>
      <c r="B740" s="36"/>
      <c r="C740" s="17" t="s">
        <v>409</v>
      </c>
      <c r="D740" s="9">
        <v>31176</v>
      </c>
      <c r="E740" s="9"/>
      <c r="F740" s="7"/>
      <c r="G740" s="1"/>
      <c r="H740" s="51"/>
      <c r="I740" s="77"/>
      <c r="J740" s="28">
        <f t="shared" si="23"/>
        <v>0</v>
      </c>
      <c r="K740" s="35"/>
      <c r="L740" s="35"/>
    </row>
    <row r="741" spans="1:12" x14ac:dyDescent="0.25">
      <c r="A741" s="29">
        <f t="shared" si="22"/>
        <v>1</v>
      </c>
      <c r="B741" s="36"/>
      <c r="C741" s="46" t="s">
        <v>355</v>
      </c>
      <c r="D741" s="9">
        <v>32175</v>
      </c>
      <c r="E741" s="9"/>
      <c r="F741" s="7"/>
      <c r="G741" s="1"/>
      <c r="H741" s="1"/>
      <c r="I741" s="77"/>
      <c r="J741" s="28">
        <f t="shared" si="23"/>
        <v>0</v>
      </c>
      <c r="K741" s="35"/>
      <c r="L741" s="35"/>
    </row>
    <row r="742" spans="1:12" x14ac:dyDescent="0.25">
      <c r="A742" s="29">
        <f t="shared" si="22"/>
        <v>1</v>
      </c>
      <c r="B742" s="36"/>
      <c r="C742" s="46" t="s">
        <v>356</v>
      </c>
      <c r="D742" s="9">
        <v>32174</v>
      </c>
      <c r="E742" s="9"/>
      <c r="F742" s="7"/>
      <c r="G742" s="1"/>
      <c r="H742" s="1"/>
      <c r="I742" s="77"/>
      <c r="J742" s="28">
        <f t="shared" si="23"/>
        <v>0</v>
      </c>
      <c r="K742" s="35"/>
      <c r="L742" s="35"/>
    </row>
    <row r="743" spans="1:12" x14ac:dyDescent="0.25">
      <c r="A743" s="29">
        <f t="shared" si="22"/>
        <v>1</v>
      </c>
      <c r="B743" s="36"/>
      <c r="C743" s="17" t="s">
        <v>479</v>
      </c>
      <c r="D743" s="9">
        <v>33004</v>
      </c>
      <c r="E743" s="9"/>
      <c r="F743" s="7"/>
      <c r="G743" s="1"/>
      <c r="H743" s="1"/>
      <c r="I743" s="77"/>
      <c r="J743" s="28">
        <f t="shared" si="23"/>
        <v>0</v>
      </c>
      <c r="K743" s="35"/>
      <c r="L743" s="35"/>
    </row>
    <row r="744" spans="1:12" x14ac:dyDescent="0.25">
      <c r="A744" s="29">
        <f t="shared" si="22"/>
        <v>1</v>
      </c>
      <c r="B744" s="36"/>
      <c r="C744" s="17" t="s">
        <v>478</v>
      </c>
      <c r="D744" s="9">
        <v>33000</v>
      </c>
      <c r="E744" s="9"/>
      <c r="F744" s="7"/>
      <c r="G744" s="1"/>
      <c r="H744" s="1"/>
      <c r="I744" s="77"/>
      <c r="J744" s="28">
        <f t="shared" si="23"/>
        <v>0</v>
      </c>
      <c r="K744" s="35"/>
      <c r="L744" s="35"/>
    </row>
    <row r="745" spans="1:12" x14ac:dyDescent="0.25">
      <c r="A745" s="29">
        <f t="shared" si="22"/>
        <v>1</v>
      </c>
      <c r="B745" s="36"/>
      <c r="C745" s="46" t="s">
        <v>883</v>
      </c>
      <c r="D745" s="9">
        <v>35479</v>
      </c>
      <c r="E745" s="9"/>
      <c r="F745" s="7"/>
      <c r="G745" s="1"/>
      <c r="H745" s="1"/>
      <c r="I745" s="77"/>
      <c r="J745" s="28">
        <f t="shared" si="23"/>
        <v>0</v>
      </c>
      <c r="K745" s="35"/>
      <c r="L745" s="35"/>
    </row>
    <row r="746" spans="1:12" x14ac:dyDescent="0.25">
      <c r="A746" s="29">
        <f t="shared" si="22"/>
        <v>1</v>
      </c>
      <c r="B746" s="36"/>
      <c r="C746" s="17" t="s">
        <v>854</v>
      </c>
      <c r="D746" s="9">
        <v>31176</v>
      </c>
      <c r="E746" s="9"/>
      <c r="F746" s="7"/>
      <c r="G746" s="1"/>
      <c r="H746" s="1"/>
      <c r="I746" s="77"/>
      <c r="J746" s="28">
        <f t="shared" si="23"/>
        <v>0</v>
      </c>
      <c r="K746" s="35"/>
      <c r="L746" s="35"/>
    </row>
    <row r="747" spans="1:12" x14ac:dyDescent="0.25">
      <c r="A747" s="29">
        <f t="shared" si="22"/>
        <v>1</v>
      </c>
      <c r="B747" s="36"/>
      <c r="C747" s="17" t="s">
        <v>677</v>
      </c>
      <c r="D747" s="9">
        <v>24951</v>
      </c>
      <c r="E747" s="9"/>
      <c r="F747" s="7"/>
      <c r="G747" s="1"/>
      <c r="H747" s="51"/>
      <c r="I747" s="77"/>
      <c r="J747" s="28">
        <f t="shared" si="23"/>
        <v>0</v>
      </c>
      <c r="K747" s="35"/>
      <c r="L747" s="35"/>
    </row>
    <row r="748" spans="1:12" x14ac:dyDescent="0.25">
      <c r="A748" s="29">
        <f t="shared" si="22"/>
        <v>1</v>
      </c>
      <c r="B748" s="36"/>
      <c r="C748" s="46" t="s">
        <v>1091</v>
      </c>
      <c r="D748" s="9">
        <v>7445</v>
      </c>
      <c r="E748" s="9"/>
      <c r="F748" s="7"/>
      <c r="G748" s="1"/>
      <c r="H748" s="1"/>
      <c r="I748" s="77"/>
      <c r="J748" s="28">
        <f t="shared" si="23"/>
        <v>0</v>
      </c>
      <c r="K748" s="35"/>
      <c r="L748" s="35"/>
    </row>
    <row r="749" spans="1:12" x14ac:dyDescent="0.25">
      <c r="A749" s="29">
        <f t="shared" si="22"/>
        <v>1</v>
      </c>
      <c r="B749" s="36"/>
      <c r="C749" s="46" t="s">
        <v>305</v>
      </c>
      <c r="D749" s="9">
        <v>30421</v>
      </c>
      <c r="E749" s="9"/>
      <c r="F749" s="7"/>
      <c r="G749" s="3"/>
      <c r="H749" s="3"/>
      <c r="I749" s="77"/>
      <c r="J749" s="28">
        <f t="shared" si="23"/>
        <v>0</v>
      </c>
      <c r="K749" s="35"/>
      <c r="L749" s="35"/>
    </row>
    <row r="750" spans="1:12" x14ac:dyDescent="0.25">
      <c r="A750" s="29">
        <f t="shared" si="22"/>
        <v>1</v>
      </c>
      <c r="B750" s="36"/>
      <c r="C750" s="46" t="s">
        <v>507</v>
      </c>
      <c r="D750" s="9">
        <v>25096</v>
      </c>
      <c r="E750" s="9"/>
      <c r="F750" s="7"/>
      <c r="G750" s="3"/>
      <c r="H750" s="52"/>
      <c r="I750" s="77"/>
      <c r="J750" s="28">
        <f t="shared" si="23"/>
        <v>0</v>
      </c>
      <c r="K750" s="35"/>
      <c r="L750" s="35"/>
    </row>
    <row r="751" spans="1:12" x14ac:dyDescent="0.25">
      <c r="A751" s="29">
        <f t="shared" si="22"/>
        <v>1</v>
      </c>
      <c r="B751" s="36"/>
      <c r="C751" s="17" t="s">
        <v>165</v>
      </c>
      <c r="D751" s="9"/>
      <c r="E751" s="9"/>
      <c r="F751" s="7"/>
      <c r="G751" s="1"/>
      <c r="H751" s="51"/>
      <c r="I751" s="77"/>
      <c r="J751" s="28">
        <f t="shared" si="23"/>
        <v>0</v>
      </c>
      <c r="K751" s="35"/>
      <c r="L751" s="35"/>
    </row>
    <row r="752" spans="1:12" x14ac:dyDescent="0.25">
      <c r="A752" s="29">
        <f t="shared" si="22"/>
        <v>1</v>
      </c>
      <c r="B752" s="36"/>
      <c r="C752" s="17" t="s">
        <v>628</v>
      </c>
      <c r="D752" s="9">
        <v>26707</v>
      </c>
      <c r="E752" s="9"/>
      <c r="F752" s="7"/>
      <c r="G752" s="1"/>
      <c r="H752" s="51"/>
      <c r="I752" s="77"/>
      <c r="J752" s="28">
        <f t="shared" si="23"/>
        <v>0</v>
      </c>
      <c r="K752" s="35"/>
      <c r="L752" s="35"/>
    </row>
    <row r="753" spans="1:12" x14ac:dyDescent="0.25">
      <c r="A753" s="29">
        <f t="shared" si="22"/>
        <v>1</v>
      </c>
      <c r="B753" s="36"/>
      <c r="C753" s="17" t="s">
        <v>93</v>
      </c>
      <c r="D753" s="9">
        <v>25777</v>
      </c>
      <c r="E753" s="9"/>
      <c r="F753" s="7"/>
      <c r="G753" s="1"/>
      <c r="H753" s="51"/>
      <c r="I753" s="77"/>
      <c r="J753" s="28">
        <f t="shared" si="23"/>
        <v>0</v>
      </c>
      <c r="K753" s="35"/>
      <c r="L753" s="35"/>
    </row>
    <row r="754" spans="1:12" x14ac:dyDescent="0.25">
      <c r="A754" s="29">
        <f t="shared" si="22"/>
        <v>1</v>
      </c>
      <c r="B754" s="36"/>
      <c r="C754" s="17" t="s">
        <v>806</v>
      </c>
      <c r="D754" s="9">
        <v>23369</v>
      </c>
      <c r="E754" s="9"/>
      <c r="F754" s="7"/>
      <c r="G754" s="1"/>
      <c r="H754" s="51"/>
      <c r="I754" s="77"/>
      <c r="J754" s="28">
        <f t="shared" si="23"/>
        <v>0</v>
      </c>
      <c r="K754" s="35"/>
      <c r="L754" s="35"/>
    </row>
    <row r="755" spans="1:12" x14ac:dyDescent="0.25">
      <c r="A755" s="29">
        <f t="shared" si="22"/>
        <v>1</v>
      </c>
      <c r="B755" s="36"/>
      <c r="C755" s="17" t="s">
        <v>464</v>
      </c>
      <c r="D755" s="9">
        <v>31849</v>
      </c>
      <c r="E755" s="9"/>
      <c r="F755" s="7"/>
      <c r="G755" s="1"/>
      <c r="H755" s="1"/>
      <c r="I755" s="77"/>
      <c r="J755" s="28">
        <f t="shared" si="23"/>
        <v>0</v>
      </c>
      <c r="K755" s="35"/>
      <c r="L755" s="35"/>
    </row>
    <row r="756" spans="1:12" x14ac:dyDescent="0.25">
      <c r="A756" s="29">
        <f t="shared" si="22"/>
        <v>1</v>
      </c>
      <c r="B756" s="36"/>
      <c r="C756" s="17" t="s">
        <v>786</v>
      </c>
      <c r="D756" s="9">
        <v>30986</v>
      </c>
      <c r="E756" s="9"/>
      <c r="F756" s="7"/>
      <c r="G756" s="1"/>
      <c r="H756" s="1"/>
      <c r="I756" s="77"/>
      <c r="J756" s="28">
        <f t="shared" si="23"/>
        <v>0</v>
      </c>
      <c r="K756" s="35"/>
      <c r="L756" s="35"/>
    </row>
    <row r="757" spans="1:12" x14ac:dyDescent="0.25">
      <c r="A757" s="29">
        <f t="shared" si="22"/>
        <v>1</v>
      </c>
      <c r="B757" s="36"/>
      <c r="C757" s="17" t="s">
        <v>785</v>
      </c>
      <c r="D757" s="9">
        <v>33381</v>
      </c>
      <c r="E757" s="9"/>
      <c r="F757" s="7"/>
      <c r="G757" s="1"/>
      <c r="H757" s="1"/>
      <c r="I757" s="77"/>
      <c r="J757" s="28">
        <f t="shared" si="23"/>
        <v>0</v>
      </c>
      <c r="K757" s="35"/>
      <c r="L757" s="35"/>
    </row>
    <row r="758" spans="1:12" x14ac:dyDescent="0.25">
      <c r="A758" s="29">
        <f t="shared" si="22"/>
        <v>1</v>
      </c>
      <c r="B758" s="36"/>
      <c r="C758" s="17" t="s">
        <v>898</v>
      </c>
      <c r="D758" s="9">
        <v>33073</v>
      </c>
      <c r="E758" s="9"/>
      <c r="F758" s="7"/>
      <c r="G758" s="1"/>
      <c r="H758" s="1"/>
      <c r="I758" s="77"/>
      <c r="J758" s="28">
        <f t="shared" si="23"/>
        <v>0</v>
      </c>
      <c r="K758" s="35"/>
      <c r="L758" s="35"/>
    </row>
    <row r="759" spans="1:12" x14ac:dyDescent="0.25">
      <c r="A759" s="29">
        <f t="shared" si="22"/>
        <v>1</v>
      </c>
      <c r="B759" s="36"/>
      <c r="C759" s="46" t="s">
        <v>223</v>
      </c>
      <c r="D759" s="9">
        <v>30773</v>
      </c>
      <c r="E759" s="9"/>
      <c r="F759" s="7"/>
      <c r="G759" s="1"/>
      <c r="H759" s="52"/>
      <c r="I759" s="77"/>
      <c r="J759" s="28">
        <f t="shared" si="23"/>
        <v>0</v>
      </c>
      <c r="K759" s="35"/>
      <c r="L759" s="35"/>
    </row>
    <row r="760" spans="1:12" x14ac:dyDescent="0.25">
      <c r="A760" s="29">
        <f t="shared" si="22"/>
        <v>1</v>
      </c>
      <c r="B760" s="36"/>
      <c r="C760" s="17" t="s">
        <v>525</v>
      </c>
      <c r="D760" s="9">
        <v>23051</v>
      </c>
      <c r="E760" s="9"/>
      <c r="F760" s="7"/>
      <c r="G760" s="3"/>
      <c r="H760" s="51"/>
      <c r="I760" s="77"/>
      <c r="J760" s="28">
        <f t="shared" si="23"/>
        <v>0</v>
      </c>
      <c r="K760" s="35"/>
      <c r="L760" s="35"/>
    </row>
    <row r="761" spans="1:12" x14ac:dyDescent="0.25">
      <c r="A761" s="29">
        <f t="shared" si="22"/>
        <v>1</v>
      </c>
      <c r="B761" s="36"/>
      <c r="C761" s="46" t="s">
        <v>555</v>
      </c>
      <c r="D761" s="9">
        <v>23052</v>
      </c>
      <c r="E761" s="9"/>
      <c r="F761" s="7"/>
      <c r="G761" s="3"/>
      <c r="H761" s="52"/>
      <c r="I761" s="77"/>
      <c r="J761" s="28">
        <f t="shared" si="23"/>
        <v>0</v>
      </c>
      <c r="K761" s="35"/>
      <c r="L761" s="35"/>
    </row>
    <row r="762" spans="1:12" x14ac:dyDescent="0.25">
      <c r="A762" s="29">
        <f t="shared" si="22"/>
        <v>1</v>
      </c>
      <c r="B762" s="36"/>
      <c r="C762" s="46" t="s">
        <v>587</v>
      </c>
      <c r="D762" s="9"/>
      <c r="E762" s="9"/>
      <c r="F762" s="7"/>
      <c r="G762" s="1"/>
      <c r="H762" s="1"/>
      <c r="I762" s="77"/>
      <c r="J762" s="28">
        <f t="shared" si="23"/>
        <v>0</v>
      </c>
      <c r="K762" s="35"/>
      <c r="L762" s="35"/>
    </row>
    <row r="763" spans="1:12" x14ac:dyDescent="0.25">
      <c r="A763" s="29">
        <f t="shared" si="22"/>
        <v>1</v>
      </c>
      <c r="B763" s="36"/>
      <c r="C763" s="17" t="s">
        <v>236</v>
      </c>
      <c r="D763" s="9"/>
      <c r="E763" s="9"/>
      <c r="F763" s="7"/>
      <c r="G763" s="1"/>
      <c r="H763" s="1"/>
      <c r="I763" s="77"/>
      <c r="J763" s="28">
        <f t="shared" si="23"/>
        <v>0</v>
      </c>
      <c r="K763" s="35"/>
      <c r="L763" s="35"/>
    </row>
    <row r="764" spans="1:12" x14ac:dyDescent="0.25">
      <c r="A764" s="29">
        <f t="shared" si="22"/>
        <v>1</v>
      </c>
      <c r="B764" s="36"/>
      <c r="C764" s="17" t="s">
        <v>235</v>
      </c>
      <c r="D764" s="9"/>
      <c r="E764" s="9"/>
      <c r="F764" s="7"/>
      <c r="G764" s="1"/>
      <c r="H764" s="51"/>
      <c r="I764" s="77"/>
      <c r="J764" s="28">
        <f t="shared" si="23"/>
        <v>0</v>
      </c>
      <c r="K764" s="35"/>
      <c r="L764" s="35"/>
    </row>
    <row r="765" spans="1:12" x14ac:dyDescent="0.25">
      <c r="A765" s="29">
        <f t="shared" si="22"/>
        <v>1</v>
      </c>
      <c r="B765" s="36"/>
      <c r="C765" s="46" t="s">
        <v>438</v>
      </c>
      <c r="D765" s="9">
        <v>7049</v>
      </c>
      <c r="E765" s="9"/>
      <c r="F765" s="7"/>
      <c r="G765" s="3"/>
      <c r="H765" s="3"/>
      <c r="I765" s="77"/>
      <c r="J765" s="28">
        <f t="shared" si="23"/>
        <v>0</v>
      </c>
      <c r="K765" s="35"/>
      <c r="L765" s="35"/>
    </row>
    <row r="766" spans="1:12" x14ac:dyDescent="0.25">
      <c r="A766" s="29">
        <f t="shared" si="22"/>
        <v>1</v>
      </c>
      <c r="B766" s="36"/>
      <c r="C766" s="46" t="s">
        <v>1081</v>
      </c>
      <c r="D766" s="9">
        <v>24426</v>
      </c>
      <c r="E766" s="9"/>
      <c r="F766" s="7"/>
      <c r="G766" s="3"/>
      <c r="H766" s="3"/>
      <c r="I766" s="77"/>
      <c r="J766" s="28">
        <f t="shared" si="23"/>
        <v>0</v>
      </c>
      <c r="K766" s="35"/>
      <c r="L766" s="35"/>
    </row>
    <row r="767" spans="1:12" x14ac:dyDescent="0.25">
      <c r="A767" s="29">
        <f t="shared" si="22"/>
        <v>1</v>
      </c>
      <c r="B767" s="36"/>
      <c r="C767" s="46" t="s">
        <v>715</v>
      </c>
      <c r="D767" s="9">
        <v>35431</v>
      </c>
      <c r="E767" s="9"/>
      <c r="F767" s="7"/>
      <c r="G767" s="3"/>
      <c r="H767" s="3"/>
      <c r="I767" s="77"/>
      <c r="J767" s="28">
        <f t="shared" si="23"/>
        <v>0</v>
      </c>
      <c r="K767" s="35"/>
      <c r="L767" s="35"/>
    </row>
    <row r="768" spans="1:12" x14ac:dyDescent="0.25">
      <c r="A768" s="29">
        <f t="shared" si="22"/>
        <v>1</v>
      </c>
      <c r="B768" s="36"/>
      <c r="C768" s="46" t="s">
        <v>1052</v>
      </c>
      <c r="D768" s="9">
        <v>25206</v>
      </c>
      <c r="E768" s="9"/>
      <c r="F768" s="7"/>
      <c r="G768" s="3"/>
      <c r="H768" s="3"/>
      <c r="I768" s="77"/>
      <c r="J768" s="28">
        <f t="shared" si="23"/>
        <v>0</v>
      </c>
      <c r="K768" s="35"/>
      <c r="L768" s="35"/>
    </row>
    <row r="769" spans="1:12" x14ac:dyDescent="0.25">
      <c r="A769" s="29">
        <f t="shared" si="22"/>
        <v>1</v>
      </c>
      <c r="B769" s="36"/>
      <c r="C769" s="46" t="s">
        <v>784</v>
      </c>
      <c r="D769" s="9">
        <v>32027</v>
      </c>
      <c r="E769" s="9"/>
      <c r="F769" s="7"/>
      <c r="G769" s="3"/>
      <c r="H769" s="3"/>
      <c r="I769" s="77"/>
      <c r="J769" s="28">
        <f t="shared" si="23"/>
        <v>0</v>
      </c>
      <c r="K769" s="35"/>
      <c r="L769" s="35"/>
    </row>
    <row r="770" spans="1:12" x14ac:dyDescent="0.25">
      <c r="A770" s="29">
        <f t="shared" si="22"/>
        <v>1</v>
      </c>
      <c r="B770" s="36"/>
      <c r="C770" s="46" t="s">
        <v>737</v>
      </c>
      <c r="D770" s="9">
        <v>31392</v>
      </c>
      <c r="E770" s="9"/>
      <c r="F770" s="7"/>
      <c r="G770" s="3"/>
      <c r="H770" s="3"/>
      <c r="I770" s="77"/>
      <c r="J770" s="28">
        <f t="shared" si="23"/>
        <v>0</v>
      </c>
      <c r="K770" s="35"/>
      <c r="L770" s="35"/>
    </row>
    <row r="771" spans="1:12" x14ac:dyDescent="0.25">
      <c r="A771" s="29">
        <f t="shared" si="22"/>
        <v>1</v>
      </c>
      <c r="B771" s="36"/>
      <c r="C771" s="46" t="s">
        <v>897</v>
      </c>
      <c r="D771" s="9">
        <v>24376</v>
      </c>
      <c r="E771" s="9"/>
      <c r="F771" s="7"/>
      <c r="G771" s="3"/>
      <c r="H771" s="3"/>
      <c r="I771" s="77"/>
      <c r="J771" s="28">
        <f t="shared" si="23"/>
        <v>0</v>
      </c>
      <c r="K771" s="35"/>
      <c r="L771" s="35"/>
    </row>
    <row r="772" spans="1:12" x14ac:dyDescent="0.25">
      <c r="A772" s="29">
        <f t="shared" si="22"/>
        <v>1</v>
      </c>
      <c r="B772" s="36"/>
      <c r="C772" s="17" t="s">
        <v>90</v>
      </c>
      <c r="D772" s="9">
        <v>20212</v>
      </c>
      <c r="E772" s="9"/>
      <c r="F772" s="7"/>
      <c r="G772" s="1"/>
      <c r="H772" s="51"/>
      <c r="I772" s="77"/>
      <c r="J772" s="28">
        <f t="shared" si="23"/>
        <v>0</v>
      </c>
      <c r="K772" s="35"/>
      <c r="L772" s="35"/>
    </row>
    <row r="773" spans="1:12" x14ac:dyDescent="0.25">
      <c r="A773" s="29">
        <f t="shared" si="22"/>
        <v>1</v>
      </c>
      <c r="B773" s="36"/>
      <c r="C773" s="17" t="s">
        <v>91</v>
      </c>
      <c r="D773" s="9">
        <v>20211</v>
      </c>
      <c r="E773" s="9"/>
      <c r="F773" s="7"/>
      <c r="G773" s="1"/>
      <c r="H773" s="51"/>
      <c r="I773" s="77"/>
      <c r="J773" s="28">
        <f t="shared" si="23"/>
        <v>0</v>
      </c>
      <c r="K773" s="35"/>
      <c r="L773" s="35"/>
    </row>
    <row r="774" spans="1:12" x14ac:dyDescent="0.25">
      <c r="A774" s="29">
        <f t="shared" si="22"/>
        <v>1</v>
      </c>
      <c r="B774" s="36"/>
      <c r="C774" s="17" t="s">
        <v>69</v>
      </c>
      <c r="D774" s="9">
        <v>20209</v>
      </c>
      <c r="E774" s="9"/>
      <c r="F774" s="7"/>
      <c r="G774" s="1"/>
      <c r="H774" s="51"/>
      <c r="I774" s="77"/>
      <c r="J774" s="28">
        <f t="shared" si="23"/>
        <v>0</v>
      </c>
      <c r="K774" s="35"/>
      <c r="L774" s="35"/>
    </row>
    <row r="775" spans="1:12" x14ac:dyDescent="0.25">
      <c r="A775" s="29">
        <f t="shared" si="22"/>
        <v>1</v>
      </c>
      <c r="B775" s="36"/>
      <c r="C775" s="17" t="s">
        <v>68</v>
      </c>
      <c r="D775" s="9">
        <v>20208</v>
      </c>
      <c r="E775" s="9"/>
      <c r="F775" s="7"/>
      <c r="G775" s="1"/>
      <c r="H775" s="51"/>
      <c r="I775" s="77"/>
      <c r="J775" s="28">
        <f t="shared" si="23"/>
        <v>0</v>
      </c>
      <c r="K775" s="35"/>
      <c r="L775" s="35"/>
    </row>
    <row r="776" spans="1:12" x14ac:dyDescent="0.25">
      <c r="A776" s="29">
        <f t="shared" si="22"/>
        <v>1</v>
      </c>
      <c r="B776" s="36"/>
      <c r="C776" s="46" t="s">
        <v>603</v>
      </c>
      <c r="D776" s="9">
        <v>21771</v>
      </c>
      <c r="E776" s="9"/>
      <c r="F776" s="7"/>
      <c r="G776" s="1"/>
      <c r="H776" s="52"/>
      <c r="I776" s="77"/>
      <c r="J776" s="28">
        <f t="shared" si="23"/>
        <v>0</v>
      </c>
      <c r="K776" s="35"/>
      <c r="L776" s="35"/>
    </row>
    <row r="777" spans="1:12" x14ac:dyDescent="0.25">
      <c r="A777" s="29">
        <f t="shared" si="22"/>
        <v>1</v>
      </c>
      <c r="B777" s="36"/>
      <c r="C777" s="46" t="s">
        <v>620</v>
      </c>
      <c r="D777" s="9">
        <v>29302</v>
      </c>
      <c r="E777" s="9"/>
      <c r="F777" s="7"/>
      <c r="G777" s="1"/>
      <c r="H777" s="52"/>
      <c r="I777" s="77"/>
      <c r="J777" s="28">
        <f t="shared" si="23"/>
        <v>0</v>
      </c>
      <c r="K777" s="35"/>
      <c r="L777" s="35"/>
    </row>
    <row r="778" spans="1:12" x14ac:dyDescent="0.25">
      <c r="A778" s="29">
        <f t="shared" ref="A778:A841" si="24">IF(C778="",0,1)</f>
        <v>1</v>
      </c>
      <c r="B778" s="36"/>
      <c r="C778" s="17" t="s">
        <v>465</v>
      </c>
      <c r="D778" s="9">
        <v>20210</v>
      </c>
      <c r="E778" s="9"/>
      <c r="F778" s="7"/>
      <c r="G778" s="1"/>
      <c r="H778" s="1"/>
      <c r="I778" s="77"/>
      <c r="J778" s="28">
        <f t="shared" si="23"/>
        <v>0</v>
      </c>
      <c r="K778" s="35"/>
      <c r="L778" s="35"/>
    </row>
    <row r="779" spans="1:12" x14ac:dyDescent="0.25">
      <c r="A779" s="29">
        <f t="shared" si="24"/>
        <v>1</v>
      </c>
      <c r="B779" s="36"/>
      <c r="C779" s="17" t="s">
        <v>947</v>
      </c>
      <c r="D779" s="9">
        <v>20213</v>
      </c>
      <c r="E779" s="9"/>
      <c r="F779" s="7"/>
      <c r="G779" s="1"/>
      <c r="H779" s="1"/>
      <c r="I779" s="77"/>
      <c r="J779" s="28">
        <f t="shared" ref="J779:J842" si="25">F779*H779</f>
        <v>0</v>
      </c>
      <c r="K779" s="35"/>
      <c r="L779" s="35"/>
    </row>
    <row r="780" spans="1:12" x14ac:dyDescent="0.25">
      <c r="A780" s="29">
        <f t="shared" si="24"/>
        <v>1</v>
      </c>
      <c r="B780" s="36"/>
      <c r="C780" s="46" t="s">
        <v>368</v>
      </c>
      <c r="D780" s="9"/>
      <c r="E780" s="9"/>
      <c r="F780" s="7"/>
      <c r="G780" s="1"/>
      <c r="H780" s="3"/>
      <c r="I780" s="77"/>
      <c r="J780" s="28">
        <f t="shared" si="25"/>
        <v>0</v>
      </c>
      <c r="K780" s="35"/>
      <c r="L780" s="35"/>
    </row>
    <row r="781" spans="1:12" x14ac:dyDescent="0.25">
      <c r="A781" s="29">
        <f t="shared" si="24"/>
        <v>1</v>
      </c>
      <c r="B781" s="36"/>
      <c r="C781" s="17" t="s">
        <v>688</v>
      </c>
      <c r="D781" s="9"/>
      <c r="E781" s="9"/>
      <c r="F781" s="7"/>
      <c r="G781" s="1"/>
      <c r="H781" s="1"/>
      <c r="I781" s="77"/>
      <c r="J781" s="28">
        <f t="shared" si="25"/>
        <v>0</v>
      </c>
      <c r="K781" s="35"/>
      <c r="L781" s="35"/>
    </row>
    <row r="782" spans="1:12" x14ac:dyDescent="0.25">
      <c r="A782" s="29">
        <f t="shared" si="24"/>
        <v>1</v>
      </c>
      <c r="B782" s="36"/>
      <c r="C782" s="17" t="s">
        <v>689</v>
      </c>
      <c r="D782" s="9">
        <v>34985</v>
      </c>
      <c r="E782" s="9"/>
      <c r="F782" s="7"/>
      <c r="G782" s="1"/>
      <c r="H782" s="51"/>
      <c r="I782" s="77"/>
      <c r="J782" s="28">
        <f t="shared" si="25"/>
        <v>0</v>
      </c>
      <c r="K782" s="35"/>
      <c r="L782" s="35"/>
    </row>
    <row r="783" spans="1:12" x14ac:dyDescent="0.25">
      <c r="A783" s="29">
        <f t="shared" si="24"/>
        <v>1</v>
      </c>
      <c r="B783" s="36"/>
      <c r="C783" s="17" t="s">
        <v>89</v>
      </c>
      <c r="D783" s="9">
        <v>20206</v>
      </c>
      <c r="E783" s="9"/>
      <c r="F783" s="7"/>
      <c r="G783" s="1"/>
      <c r="H783" s="51"/>
      <c r="I783" s="77"/>
      <c r="J783" s="28">
        <f t="shared" si="25"/>
        <v>0</v>
      </c>
      <c r="K783" s="35"/>
      <c r="L783" s="35"/>
    </row>
    <row r="784" spans="1:12" x14ac:dyDescent="0.25">
      <c r="A784" s="29">
        <f t="shared" si="24"/>
        <v>1</v>
      </c>
      <c r="B784" s="36"/>
      <c r="C784" s="17" t="s">
        <v>92</v>
      </c>
      <c r="D784" s="9">
        <v>20205</v>
      </c>
      <c r="E784" s="9"/>
      <c r="F784" s="7"/>
      <c r="G784" s="1"/>
      <c r="H784" s="51"/>
      <c r="I784" s="77"/>
      <c r="J784" s="28">
        <f t="shared" si="25"/>
        <v>0</v>
      </c>
      <c r="K784" s="35"/>
      <c r="L784" s="35"/>
    </row>
    <row r="785" spans="1:12" x14ac:dyDescent="0.25">
      <c r="A785" s="29">
        <f t="shared" si="24"/>
        <v>1</v>
      </c>
      <c r="B785" s="36"/>
      <c r="C785" s="46" t="s">
        <v>256</v>
      </c>
      <c r="D785" s="9">
        <v>20218</v>
      </c>
      <c r="E785" s="9"/>
      <c r="F785" s="7"/>
      <c r="G785" s="1"/>
      <c r="H785" s="52"/>
      <c r="I785" s="77"/>
      <c r="J785" s="28">
        <f t="shared" si="25"/>
        <v>0</v>
      </c>
      <c r="K785" s="35"/>
      <c r="L785" s="35"/>
    </row>
    <row r="786" spans="1:12" x14ac:dyDescent="0.25">
      <c r="A786" s="29">
        <f t="shared" si="24"/>
        <v>1</v>
      </c>
      <c r="B786" s="36"/>
      <c r="C786" s="17" t="s">
        <v>1082</v>
      </c>
      <c r="D786" s="9">
        <v>23596</v>
      </c>
      <c r="E786" s="9"/>
      <c r="F786" s="7"/>
      <c r="G786" s="1"/>
      <c r="H786" s="51"/>
      <c r="I786" s="77"/>
      <c r="J786" s="28">
        <f t="shared" si="25"/>
        <v>0</v>
      </c>
      <c r="K786" s="35"/>
      <c r="L786" s="35"/>
    </row>
    <row r="787" spans="1:12" x14ac:dyDescent="0.25">
      <c r="A787" s="29">
        <f t="shared" si="24"/>
        <v>1</v>
      </c>
      <c r="B787" s="36"/>
      <c r="C787" s="17" t="s">
        <v>227</v>
      </c>
      <c r="D787" s="9"/>
      <c r="E787" s="9"/>
      <c r="F787" s="7"/>
      <c r="G787" s="1"/>
      <c r="H787" s="51"/>
      <c r="I787" s="77"/>
      <c r="J787" s="28">
        <f t="shared" si="25"/>
        <v>0</v>
      </c>
      <c r="K787" s="35"/>
      <c r="L787" s="35"/>
    </row>
    <row r="788" spans="1:12" x14ac:dyDescent="0.25">
      <c r="A788" s="29">
        <f t="shared" si="24"/>
        <v>1</v>
      </c>
      <c r="B788" s="36"/>
      <c r="C788" s="46" t="s">
        <v>334</v>
      </c>
      <c r="D788" s="9">
        <v>26748</v>
      </c>
      <c r="E788" s="9"/>
      <c r="F788" s="7"/>
      <c r="G788" s="1"/>
      <c r="H788" s="3"/>
      <c r="I788" s="77"/>
      <c r="J788" s="28">
        <f t="shared" si="25"/>
        <v>0</v>
      </c>
      <c r="K788" s="35"/>
      <c r="L788" s="35"/>
    </row>
    <row r="789" spans="1:12" x14ac:dyDescent="0.25">
      <c r="A789" s="29">
        <f t="shared" si="24"/>
        <v>1</v>
      </c>
      <c r="B789" s="36"/>
      <c r="C789" s="46" t="s">
        <v>425</v>
      </c>
      <c r="D789" s="9">
        <v>30365</v>
      </c>
      <c r="E789" s="9"/>
      <c r="F789" s="7"/>
      <c r="G789" s="1"/>
      <c r="H789" s="1"/>
      <c r="I789" s="77"/>
      <c r="J789" s="28">
        <f t="shared" si="25"/>
        <v>0</v>
      </c>
      <c r="K789" s="35"/>
      <c r="L789" s="35"/>
    </row>
    <row r="790" spans="1:12" x14ac:dyDescent="0.25">
      <c r="A790" s="29">
        <f t="shared" si="24"/>
        <v>1</v>
      </c>
      <c r="B790" s="36"/>
      <c r="C790" s="17" t="s">
        <v>736</v>
      </c>
      <c r="D790" s="9">
        <v>24463</v>
      </c>
      <c r="E790" s="9"/>
      <c r="F790" s="7"/>
      <c r="G790" s="1"/>
      <c r="H790" s="51"/>
      <c r="I790" s="77"/>
      <c r="J790" s="28">
        <f t="shared" si="25"/>
        <v>0</v>
      </c>
      <c r="K790" s="35"/>
      <c r="L790" s="35"/>
    </row>
    <row r="791" spans="1:12" x14ac:dyDescent="0.25">
      <c r="A791" s="29">
        <f t="shared" si="24"/>
        <v>1</v>
      </c>
      <c r="B791" s="36"/>
      <c r="C791" s="46" t="s">
        <v>1079</v>
      </c>
      <c r="D791" s="9"/>
      <c r="E791" s="9"/>
      <c r="F791" s="7"/>
      <c r="G791" s="1"/>
      <c r="H791" s="1"/>
      <c r="I791" s="77"/>
      <c r="J791" s="28">
        <f t="shared" si="25"/>
        <v>0</v>
      </c>
      <c r="K791" s="35"/>
      <c r="L791" s="35"/>
    </row>
    <row r="792" spans="1:12" x14ac:dyDescent="0.25">
      <c r="A792" s="29">
        <f t="shared" si="24"/>
        <v>1</v>
      </c>
      <c r="B792" s="36"/>
      <c r="C792" s="46" t="s">
        <v>1078</v>
      </c>
      <c r="D792" s="9"/>
      <c r="E792" s="9"/>
      <c r="F792" s="7"/>
      <c r="G792" s="1"/>
      <c r="H792" s="1"/>
      <c r="I792" s="77"/>
      <c r="J792" s="28">
        <f t="shared" si="25"/>
        <v>0</v>
      </c>
      <c r="K792" s="35"/>
      <c r="L792" s="35"/>
    </row>
    <row r="793" spans="1:12" x14ac:dyDescent="0.25">
      <c r="A793" s="29">
        <f t="shared" si="24"/>
        <v>1</v>
      </c>
      <c r="B793" s="36"/>
      <c r="C793" s="17" t="s">
        <v>3</v>
      </c>
      <c r="D793" s="9">
        <v>26748</v>
      </c>
      <c r="E793" s="9"/>
      <c r="F793" s="7"/>
      <c r="G793" s="1"/>
      <c r="H793" s="1"/>
      <c r="I793" s="77"/>
      <c r="J793" s="28">
        <f t="shared" si="25"/>
        <v>0</v>
      </c>
      <c r="K793" s="35"/>
      <c r="L793" s="35"/>
    </row>
    <row r="794" spans="1:12" x14ac:dyDescent="0.25">
      <c r="A794" s="29">
        <f t="shared" si="24"/>
        <v>1</v>
      </c>
      <c r="B794" s="36"/>
      <c r="C794" s="17" t="s">
        <v>992</v>
      </c>
      <c r="D794" s="9">
        <v>25420</v>
      </c>
      <c r="E794" s="9"/>
      <c r="F794" s="7"/>
      <c r="G794" s="1"/>
      <c r="H794" s="51"/>
      <c r="I794" s="77"/>
      <c r="J794" s="28">
        <f t="shared" si="25"/>
        <v>0</v>
      </c>
      <c r="K794" s="35"/>
      <c r="L794" s="35"/>
    </row>
    <row r="795" spans="1:12" x14ac:dyDescent="0.25">
      <c r="A795" s="29">
        <f t="shared" si="24"/>
        <v>1</v>
      </c>
      <c r="B795" s="36"/>
      <c r="C795" s="46" t="s">
        <v>1080</v>
      </c>
      <c r="D795" s="9"/>
      <c r="E795" s="9"/>
      <c r="F795" s="7"/>
      <c r="G795" s="1"/>
      <c r="H795" s="1"/>
      <c r="I795" s="77"/>
      <c r="J795" s="28">
        <f t="shared" si="25"/>
        <v>0</v>
      </c>
      <c r="K795" s="35"/>
      <c r="L795" s="35"/>
    </row>
    <row r="796" spans="1:12" x14ac:dyDescent="0.25">
      <c r="A796" s="29">
        <f t="shared" si="24"/>
        <v>1</v>
      </c>
      <c r="B796" s="36"/>
      <c r="C796" s="46" t="s">
        <v>805</v>
      </c>
      <c r="D796" s="9">
        <v>20328</v>
      </c>
      <c r="E796" s="9"/>
      <c r="F796" s="7"/>
      <c r="G796" s="1"/>
      <c r="H796" s="1"/>
      <c r="I796" s="77"/>
      <c r="J796" s="28">
        <f t="shared" si="25"/>
        <v>0</v>
      </c>
      <c r="K796" s="35"/>
      <c r="L796" s="35"/>
    </row>
    <row r="797" spans="1:12" x14ac:dyDescent="0.25">
      <c r="A797" s="29">
        <f t="shared" si="24"/>
        <v>1</v>
      </c>
      <c r="B797" s="36"/>
      <c r="C797" s="48" t="s">
        <v>565</v>
      </c>
      <c r="D797" s="9">
        <v>20329</v>
      </c>
      <c r="E797" s="9"/>
      <c r="F797" s="7"/>
      <c r="G797" s="3"/>
      <c r="H797" s="52"/>
      <c r="I797" s="77"/>
      <c r="J797" s="28">
        <f t="shared" si="25"/>
        <v>0</v>
      </c>
      <c r="K797" s="35"/>
      <c r="L797" s="35"/>
    </row>
    <row r="798" spans="1:12" x14ac:dyDescent="0.25">
      <c r="A798" s="29">
        <f t="shared" si="24"/>
        <v>1</v>
      </c>
      <c r="B798" s="36"/>
      <c r="C798" s="17" t="s">
        <v>1083</v>
      </c>
      <c r="D798" s="9">
        <v>20343</v>
      </c>
      <c r="E798" s="9"/>
      <c r="F798" s="7"/>
      <c r="G798" s="1"/>
      <c r="H798" s="51"/>
      <c r="I798" s="77"/>
      <c r="J798" s="28">
        <f t="shared" si="25"/>
        <v>0</v>
      </c>
      <c r="K798" s="35"/>
      <c r="L798" s="35"/>
    </row>
    <row r="799" spans="1:12" x14ac:dyDescent="0.25">
      <c r="A799" s="29">
        <f t="shared" si="24"/>
        <v>1</v>
      </c>
      <c r="B799" s="36"/>
      <c r="C799" s="46" t="s">
        <v>1084</v>
      </c>
      <c r="D799" s="9">
        <v>31619</v>
      </c>
      <c r="E799" s="9"/>
      <c r="F799" s="7"/>
      <c r="G799" s="1"/>
      <c r="H799" s="1"/>
      <c r="I799" s="77"/>
      <c r="J799" s="28">
        <f t="shared" si="25"/>
        <v>0</v>
      </c>
      <c r="K799" s="35"/>
      <c r="L799" s="35"/>
    </row>
    <row r="800" spans="1:12" x14ac:dyDescent="0.25">
      <c r="A800" s="29">
        <f t="shared" si="24"/>
        <v>1</v>
      </c>
      <c r="B800" s="36"/>
      <c r="C800" s="17" t="s">
        <v>1005</v>
      </c>
      <c r="D800" s="9">
        <v>5725</v>
      </c>
      <c r="E800" s="9"/>
      <c r="F800" s="7"/>
      <c r="G800" s="1"/>
      <c r="H800" s="51"/>
      <c r="I800" s="77"/>
      <c r="J800" s="28">
        <f t="shared" si="25"/>
        <v>0</v>
      </c>
      <c r="K800" s="35"/>
      <c r="L800" s="35"/>
    </row>
    <row r="801" spans="1:12" x14ac:dyDescent="0.25">
      <c r="A801" s="29">
        <f t="shared" si="24"/>
        <v>1</v>
      </c>
      <c r="B801" s="36"/>
      <c r="C801" s="46" t="s">
        <v>777</v>
      </c>
      <c r="D801" s="9">
        <v>4553</v>
      </c>
      <c r="E801" s="9"/>
      <c r="F801" s="7"/>
      <c r="G801" s="1"/>
      <c r="H801" s="1"/>
      <c r="I801" s="77"/>
      <c r="J801" s="28">
        <f t="shared" si="25"/>
        <v>0</v>
      </c>
      <c r="K801" s="35"/>
      <c r="L801" s="35"/>
    </row>
    <row r="802" spans="1:12" x14ac:dyDescent="0.25">
      <c r="A802" s="29">
        <f t="shared" si="24"/>
        <v>1</v>
      </c>
      <c r="B802" s="36"/>
      <c r="C802" s="46" t="s">
        <v>586</v>
      </c>
      <c r="D802" s="9">
        <v>7444</v>
      </c>
      <c r="E802" s="9"/>
      <c r="F802" s="7"/>
      <c r="G802" s="1"/>
      <c r="H802" s="1"/>
      <c r="I802" s="77"/>
      <c r="J802" s="28">
        <f t="shared" si="25"/>
        <v>0</v>
      </c>
      <c r="K802" s="35"/>
      <c r="L802" s="35"/>
    </row>
    <row r="803" spans="1:12" x14ac:dyDescent="0.25">
      <c r="A803" s="29">
        <f t="shared" si="24"/>
        <v>1</v>
      </c>
      <c r="B803" s="36"/>
      <c r="C803" s="17" t="s">
        <v>993</v>
      </c>
      <c r="D803" s="9">
        <v>22967</v>
      </c>
      <c r="E803" s="9"/>
      <c r="F803" s="7"/>
      <c r="G803" s="1"/>
      <c r="H803" s="1"/>
      <c r="I803" s="77"/>
      <c r="J803" s="28">
        <f t="shared" si="25"/>
        <v>0</v>
      </c>
      <c r="K803" s="35"/>
      <c r="L803" s="35"/>
    </row>
    <row r="804" spans="1:12" x14ac:dyDescent="0.25">
      <c r="A804" s="29">
        <f t="shared" si="24"/>
        <v>1</v>
      </c>
      <c r="B804" s="36"/>
      <c r="C804" s="17" t="s">
        <v>621</v>
      </c>
      <c r="D804" s="9"/>
      <c r="E804" s="9"/>
      <c r="F804" s="7"/>
      <c r="G804" s="1"/>
      <c r="H804" s="1"/>
      <c r="I804" s="77"/>
      <c r="J804" s="28">
        <f t="shared" si="25"/>
        <v>0</v>
      </c>
      <c r="K804" s="35"/>
      <c r="L804" s="35"/>
    </row>
    <row r="805" spans="1:12" x14ac:dyDescent="0.25">
      <c r="A805" s="29">
        <f t="shared" si="24"/>
        <v>1</v>
      </c>
      <c r="B805" s="36"/>
      <c r="C805" s="17" t="s">
        <v>900</v>
      </c>
      <c r="D805" s="9">
        <v>33959</v>
      </c>
      <c r="E805" s="9"/>
      <c r="F805" s="7"/>
      <c r="G805" s="1"/>
      <c r="H805" s="1"/>
      <c r="I805" s="77"/>
      <c r="J805" s="28">
        <f t="shared" si="25"/>
        <v>0</v>
      </c>
      <c r="K805" s="35"/>
      <c r="L805" s="35"/>
    </row>
    <row r="806" spans="1:12" x14ac:dyDescent="0.25">
      <c r="A806" s="29">
        <f t="shared" si="24"/>
        <v>1</v>
      </c>
      <c r="B806" s="36"/>
      <c r="C806" s="17" t="s">
        <v>994</v>
      </c>
      <c r="D806" s="9">
        <v>95768</v>
      </c>
      <c r="E806" s="9"/>
      <c r="F806" s="7"/>
      <c r="G806" s="1"/>
      <c r="H806" s="1"/>
      <c r="I806" s="77"/>
      <c r="J806" s="28">
        <f t="shared" si="25"/>
        <v>0</v>
      </c>
      <c r="K806" s="35"/>
      <c r="L806" s="35"/>
    </row>
    <row r="807" spans="1:12" x14ac:dyDescent="0.25">
      <c r="A807" s="29">
        <f t="shared" si="24"/>
        <v>1</v>
      </c>
      <c r="B807" s="36"/>
      <c r="C807" s="17" t="s">
        <v>690</v>
      </c>
      <c r="D807" s="9"/>
      <c r="E807" s="9"/>
      <c r="F807" s="7"/>
      <c r="G807" s="1"/>
      <c r="H807" s="51"/>
      <c r="I807" s="77"/>
      <c r="J807" s="28">
        <f t="shared" si="25"/>
        <v>0</v>
      </c>
      <c r="K807" s="35"/>
      <c r="L807" s="35"/>
    </row>
    <row r="808" spans="1:12" x14ac:dyDescent="0.25">
      <c r="A808" s="29">
        <f t="shared" si="24"/>
        <v>1</v>
      </c>
      <c r="B808" s="36"/>
      <c r="C808" s="17" t="s">
        <v>939</v>
      </c>
      <c r="D808" s="9">
        <v>7720</v>
      </c>
      <c r="E808" s="9"/>
      <c r="F808" s="7"/>
      <c r="G808" s="1"/>
      <c r="H808" s="51"/>
      <c r="I808" s="77"/>
      <c r="J808" s="28">
        <f t="shared" si="25"/>
        <v>0</v>
      </c>
      <c r="K808" s="35"/>
      <c r="L808" s="35"/>
    </row>
    <row r="809" spans="1:12" x14ac:dyDescent="0.25">
      <c r="A809" s="29">
        <f t="shared" si="24"/>
        <v>1</v>
      </c>
      <c r="B809" s="36"/>
      <c r="C809" s="17" t="s">
        <v>937</v>
      </c>
      <c r="D809" s="9">
        <v>7718</v>
      </c>
      <c r="E809" s="9"/>
      <c r="F809" s="7"/>
      <c r="G809" s="1"/>
      <c r="H809" s="51"/>
      <c r="I809" s="77"/>
      <c r="J809" s="28">
        <f t="shared" si="25"/>
        <v>0</v>
      </c>
      <c r="K809" s="35"/>
      <c r="L809" s="35"/>
    </row>
    <row r="810" spans="1:12" x14ac:dyDescent="0.25">
      <c r="A810" s="29">
        <f t="shared" si="24"/>
        <v>1</v>
      </c>
      <c r="B810" s="36"/>
      <c r="C810" s="17" t="s">
        <v>774</v>
      </c>
      <c r="D810" s="9">
        <v>7645</v>
      </c>
      <c r="E810" s="9"/>
      <c r="F810" s="7"/>
      <c r="G810" s="1"/>
      <c r="H810" s="1"/>
      <c r="I810" s="77"/>
      <c r="J810" s="28">
        <f t="shared" si="25"/>
        <v>0</v>
      </c>
      <c r="K810" s="35"/>
      <c r="L810" s="35"/>
    </row>
    <row r="811" spans="1:12" x14ac:dyDescent="0.25">
      <c r="A811" s="29">
        <f t="shared" si="24"/>
        <v>1</v>
      </c>
      <c r="B811" s="36"/>
      <c r="C811" s="17" t="s">
        <v>344</v>
      </c>
      <c r="D811" s="9"/>
      <c r="E811" s="9"/>
      <c r="F811" s="7"/>
      <c r="G811" s="1"/>
      <c r="H811" s="1"/>
      <c r="I811" s="77"/>
      <c r="J811" s="28">
        <f t="shared" si="25"/>
        <v>0</v>
      </c>
      <c r="K811" s="35"/>
      <c r="L811" s="35"/>
    </row>
    <row r="812" spans="1:12" x14ac:dyDescent="0.25">
      <c r="A812" s="29">
        <f t="shared" si="24"/>
        <v>1</v>
      </c>
      <c r="B812" s="36"/>
      <c r="C812" s="17" t="s">
        <v>271</v>
      </c>
      <c r="D812" s="9"/>
      <c r="E812" s="9"/>
      <c r="F812" s="7"/>
      <c r="G812" s="1"/>
      <c r="H812" s="51"/>
      <c r="I812" s="77"/>
      <c r="J812" s="28">
        <f t="shared" si="25"/>
        <v>0</v>
      </c>
      <c r="K812" s="35"/>
      <c r="L812" s="35"/>
    </row>
    <row r="813" spans="1:12" x14ac:dyDescent="0.25">
      <c r="A813" s="29">
        <f t="shared" si="24"/>
        <v>1</v>
      </c>
      <c r="B813" s="36"/>
      <c r="C813" s="17" t="s">
        <v>773</v>
      </c>
      <c r="D813" s="9">
        <v>1408</v>
      </c>
      <c r="E813" s="9"/>
      <c r="F813" s="7"/>
      <c r="G813" s="1"/>
      <c r="H813" s="51"/>
      <c r="I813" s="77"/>
      <c r="J813" s="28">
        <f t="shared" si="25"/>
        <v>0</v>
      </c>
      <c r="K813" s="35"/>
      <c r="L813" s="35"/>
    </row>
    <row r="814" spans="1:12" x14ac:dyDescent="0.25">
      <c r="A814" s="29">
        <f t="shared" si="24"/>
        <v>1</v>
      </c>
      <c r="B814" s="36"/>
      <c r="C814" s="47" t="s">
        <v>775</v>
      </c>
      <c r="D814" s="9">
        <v>1833</v>
      </c>
      <c r="E814" s="9"/>
      <c r="F814" s="7"/>
      <c r="G814" s="1"/>
      <c r="H814" s="1"/>
      <c r="I814" s="77"/>
      <c r="J814" s="28">
        <f t="shared" si="25"/>
        <v>0</v>
      </c>
      <c r="K814" s="35"/>
      <c r="L814" s="35"/>
    </row>
    <row r="815" spans="1:12" x14ac:dyDescent="0.25">
      <c r="A815" s="29">
        <f t="shared" si="24"/>
        <v>1</v>
      </c>
      <c r="B815" s="36"/>
      <c r="C815" s="17" t="s">
        <v>778</v>
      </c>
      <c r="D815" s="9">
        <v>2167</v>
      </c>
      <c r="E815" s="9"/>
      <c r="F815" s="7"/>
      <c r="G815" s="1"/>
      <c r="H815" s="51"/>
      <c r="I815" s="77"/>
      <c r="J815" s="28">
        <f t="shared" si="25"/>
        <v>0</v>
      </c>
      <c r="K815" s="35"/>
      <c r="L815" s="35"/>
    </row>
    <row r="816" spans="1:12" x14ac:dyDescent="0.25">
      <c r="A816" s="29">
        <f t="shared" si="24"/>
        <v>1</v>
      </c>
      <c r="B816" s="36"/>
      <c r="C816" s="17" t="s">
        <v>868</v>
      </c>
      <c r="D816" s="9">
        <v>31917</v>
      </c>
      <c r="E816" s="9"/>
      <c r="F816" s="7"/>
      <c r="G816" s="1"/>
      <c r="H816" s="51"/>
      <c r="I816" s="77"/>
      <c r="J816" s="28">
        <f t="shared" si="25"/>
        <v>0</v>
      </c>
      <c r="K816" s="35"/>
      <c r="L816" s="35"/>
    </row>
    <row r="817" spans="1:12" x14ac:dyDescent="0.25">
      <c r="A817" s="29">
        <f t="shared" si="24"/>
        <v>1</v>
      </c>
      <c r="B817" s="36"/>
      <c r="C817" s="17" t="s">
        <v>724</v>
      </c>
      <c r="D817" s="9">
        <v>34956</v>
      </c>
      <c r="E817" s="9"/>
      <c r="F817" s="7"/>
      <c r="G817" s="1"/>
      <c r="H817" s="51"/>
      <c r="I817" s="77"/>
      <c r="J817" s="28">
        <f t="shared" si="25"/>
        <v>0</v>
      </c>
      <c r="K817" s="35"/>
      <c r="L817" s="35"/>
    </row>
    <row r="818" spans="1:12" x14ac:dyDescent="0.25">
      <c r="A818" s="29">
        <f t="shared" si="24"/>
        <v>1</v>
      </c>
      <c r="B818" s="36"/>
      <c r="C818" s="17" t="s">
        <v>86</v>
      </c>
      <c r="D818" s="9">
        <v>23396</v>
      </c>
      <c r="E818" s="9"/>
      <c r="F818" s="7"/>
      <c r="G818" s="1"/>
      <c r="H818" s="51"/>
      <c r="I818" s="77"/>
      <c r="J818" s="28">
        <f t="shared" si="25"/>
        <v>0</v>
      </c>
      <c r="K818" s="35"/>
      <c r="L818" s="35"/>
    </row>
    <row r="819" spans="1:12" x14ac:dyDescent="0.25">
      <c r="A819" s="29">
        <f t="shared" si="24"/>
        <v>1</v>
      </c>
      <c r="B819" s="36"/>
      <c r="C819" s="17" t="s">
        <v>420</v>
      </c>
      <c r="D819" s="9">
        <v>21344</v>
      </c>
      <c r="E819" s="9"/>
      <c r="F819" s="7"/>
      <c r="G819" s="1"/>
      <c r="H819" s="51"/>
      <c r="I819" s="77"/>
      <c r="J819" s="28">
        <f t="shared" si="25"/>
        <v>0</v>
      </c>
      <c r="K819" s="35"/>
      <c r="L819" s="35"/>
    </row>
    <row r="820" spans="1:12" x14ac:dyDescent="0.25">
      <c r="A820" s="29">
        <f t="shared" si="24"/>
        <v>1</v>
      </c>
      <c r="B820" s="36"/>
      <c r="C820" s="17" t="s">
        <v>885</v>
      </c>
      <c r="D820" s="9">
        <v>22544</v>
      </c>
      <c r="E820" s="9"/>
      <c r="F820" s="7"/>
      <c r="G820" s="1"/>
      <c r="H820" s="51"/>
      <c r="I820" s="77"/>
      <c r="J820" s="28">
        <f t="shared" si="25"/>
        <v>0</v>
      </c>
      <c r="K820" s="35"/>
      <c r="L820" s="35"/>
    </row>
    <row r="821" spans="1:12" x14ac:dyDescent="0.25">
      <c r="A821" s="29">
        <f t="shared" si="24"/>
        <v>1</v>
      </c>
      <c r="B821" s="36"/>
      <c r="C821" s="17" t="s">
        <v>155</v>
      </c>
      <c r="D821" s="9">
        <v>21292</v>
      </c>
      <c r="E821" s="9"/>
      <c r="F821" s="7"/>
      <c r="G821" s="1"/>
      <c r="H821" s="51"/>
      <c r="I821" s="77"/>
      <c r="J821" s="28">
        <f t="shared" si="25"/>
        <v>0</v>
      </c>
      <c r="K821" s="35"/>
      <c r="L821" s="35"/>
    </row>
    <row r="822" spans="1:12" x14ac:dyDescent="0.25">
      <c r="A822" s="29">
        <f t="shared" si="24"/>
        <v>1</v>
      </c>
      <c r="B822" s="36"/>
      <c r="C822" s="17" t="s">
        <v>780</v>
      </c>
      <c r="D822" s="9">
        <v>31560</v>
      </c>
      <c r="E822" s="9"/>
      <c r="F822" s="7"/>
      <c r="G822" s="1"/>
      <c r="H822" s="51"/>
      <c r="I822" s="77"/>
      <c r="J822" s="28">
        <f t="shared" si="25"/>
        <v>0</v>
      </c>
      <c r="K822" s="35"/>
      <c r="L822" s="35"/>
    </row>
    <row r="823" spans="1:12" x14ac:dyDescent="0.25">
      <c r="A823" s="29">
        <f t="shared" si="24"/>
        <v>1</v>
      </c>
      <c r="B823" s="36"/>
      <c r="C823" s="17" t="s">
        <v>178</v>
      </c>
      <c r="D823" s="9">
        <v>21318</v>
      </c>
      <c r="E823" s="9"/>
      <c r="F823" s="7"/>
      <c r="G823" s="1"/>
      <c r="H823" s="51"/>
      <c r="I823" s="77"/>
      <c r="J823" s="28">
        <f t="shared" si="25"/>
        <v>0</v>
      </c>
      <c r="K823" s="35"/>
      <c r="L823" s="35"/>
    </row>
    <row r="824" spans="1:12" x14ac:dyDescent="0.25">
      <c r="A824" s="29">
        <f t="shared" si="24"/>
        <v>1</v>
      </c>
      <c r="B824" s="36"/>
      <c r="C824" s="17" t="s">
        <v>767</v>
      </c>
      <c r="D824" s="9"/>
      <c r="E824" s="9"/>
      <c r="F824" s="7"/>
      <c r="G824" s="1"/>
      <c r="H824" s="51"/>
      <c r="I824" s="77"/>
      <c r="J824" s="28">
        <f t="shared" si="25"/>
        <v>0</v>
      </c>
      <c r="K824" s="35"/>
      <c r="L824" s="35"/>
    </row>
    <row r="825" spans="1:12" x14ac:dyDescent="0.25">
      <c r="A825" s="29">
        <f t="shared" si="24"/>
        <v>1</v>
      </c>
      <c r="B825" s="36"/>
      <c r="C825" s="17" t="s">
        <v>386</v>
      </c>
      <c r="D825" s="9">
        <v>21308</v>
      </c>
      <c r="E825" s="9"/>
      <c r="F825" s="7"/>
      <c r="G825" s="1"/>
      <c r="H825" s="51"/>
      <c r="I825" s="77"/>
      <c r="J825" s="28">
        <f t="shared" si="25"/>
        <v>0</v>
      </c>
      <c r="K825" s="35"/>
      <c r="L825" s="35"/>
    </row>
    <row r="826" spans="1:12" x14ac:dyDescent="0.25">
      <c r="A826" s="29">
        <f t="shared" si="24"/>
        <v>1</v>
      </c>
      <c r="B826" s="36"/>
      <c r="C826" s="17" t="s">
        <v>387</v>
      </c>
      <c r="D826" s="9">
        <v>21321</v>
      </c>
      <c r="E826" s="9"/>
      <c r="F826" s="7"/>
      <c r="G826" s="1"/>
      <c r="H826" s="51"/>
      <c r="I826" s="77"/>
      <c r="J826" s="28">
        <f t="shared" si="25"/>
        <v>0</v>
      </c>
      <c r="K826" s="35"/>
      <c r="L826" s="35"/>
    </row>
    <row r="827" spans="1:12" x14ac:dyDescent="0.25">
      <c r="A827" s="29">
        <f t="shared" si="24"/>
        <v>1</v>
      </c>
      <c r="B827" s="36"/>
      <c r="C827" s="17" t="s">
        <v>768</v>
      </c>
      <c r="D827" s="9"/>
      <c r="E827" s="9"/>
      <c r="F827" s="7"/>
      <c r="G827" s="1"/>
      <c r="H827" s="51"/>
      <c r="I827" s="77"/>
      <c r="J827" s="28">
        <f t="shared" si="25"/>
        <v>0</v>
      </c>
      <c r="K827" s="35"/>
      <c r="L827" s="35"/>
    </row>
    <row r="828" spans="1:12" x14ac:dyDescent="0.25">
      <c r="A828" s="29">
        <f t="shared" si="24"/>
        <v>1</v>
      </c>
      <c r="B828" s="36"/>
      <c r="C828" s="17" t="s">
        <v>180</v>
      </c>
      <c r="D828" s="9"/>
      <c r="E828" s="9"/>
      <c r="F828" s="7"/>
      <c r="G828" s="1"/>
      <c r="H828" s="51"/>
      <c r="I828" s="77"/>
      <c r="J828" s="28">
        <f t="shared" si="25"/>
        <v>0</v>
      </c>
      <c r="K828" s="35"/>
      <c r="L828" s="35"/>
    </row>
    <row r="829" spans="1:12" x14ac:dyDescent="0.25">
      <c r="A829" s="29">
        <f t="shared" si="24"/>
        <v>1</v>
      </c>
      <c r="B829" s="36"/>
      <c r="C829" s="17" t="s">
        <v>181</v>
      </c>
      <c r="D829" s="9"/>
      <c r="E829" s="9"/>
      <c r="F829" s="7"/>
      <c r="G829" s="1"/>
      <c r="H829" s="51"/>
      <c r="I829" s="77"/>
      <c r="J829" s="28">
        <f t="shared" si="25"/>
        <v>0</v>
      </c>
      <c r="K829" s="35"/>
      <c r="L829" s="35"/>
    </row>
    <row r="830" spans="1:12" x14ac:dyDescent="0.25">
      <c r="A830" s="29">
        <f t="shared" si="24"/>
        <v>1</v>
      </c>
      <c r="B830" s="36"/>
      <c r="C830" s="17" t="s">
        <v>938</v>
      </c>
      <c r="D830" s="9">
        <v>7719</v>
      </c>
      <c r="E830" s="9"/>
      <c r="F830" s="7"/>
      <c r="G830" s="1"/>
      <c r="H830" s="51"/>
      <c r="I830" s="77"/>
      <c r="J830" s="28">
        <f t="shared" si="25"/>
        <v>0</v>
      </c>
      <c r="K830" s="35"/>
      <c r="L830" s="35"/>
    </row>
    <row r="831" spans="1:12" x14ac:dyDescent="0.25">
      <c r="A831" s="29">
        <f t="shared" si="24"/>
        <v>1</v>
      </c>
      <c r="B831" s="36"/>
      <c r="C831" s="47" t="s">
        <v>995</v>
      </c>
      <c r="D831" s="9">
        <v>29605</v>
      </c>
      <c r="E831" s="9"/>
      <c r="F831" s="7"/>
      <c r="G831" s="1"/>
      <c r="H831" s="51"/>
      <c r="I831" s="77"/>
      <c r="J831" s="28">
        <f t="shared" si="25"/>
        <v>0</v>
      </c>
      <c r="K831" s="35"/>
      <c r="L831" s="35"/>
    </row>
    <row r="832" spans="1:12" x14ac:dyDescent="0.25">
      <c r="A832" s="29">
        <f t="shared" si="24"/>
        <v>1</v>
      </c>
      <c r="B832" s="36"/>
      <c r="C832" s="17" t="s">
        <v>649</v>
      </c>
      <c r="D832" s="9">
        <v>29558</v>
      </c>
      <c r="E832" s="9"/>
      <c r="F832" s="7"/>
      <c r="G832" s="1"/>
      <c r="H832" s="51"/>
      <c r="I832" s="77"/>
      <c r="J832" s="28">
        <f t="shared" si="25"/>
        <v>0</v>
      </c>
      <c r="K832" s="35"/>
      <c r="L832" s="35"/>
    </row>
    <row r="833" spans="1:12" x14ac:dyDescent="0.25">
      <c r="A833" s="29">
        <f t="shared" si="24"/>
        <v>1</v>
      </c>
      <c r="B833" s="36"/>
      <c r="C833" s="17" t="s">
        <v>317</v>
      </c>
      <c r="D833" s="9">
        <v>26659</v>
      </c>
      <c r="E833" s="9"/>
      <c r="F833" s="7"/>
      <c r="G833" s="1"/>
      <c r="H833" s="51"/>
      <c r="I833" s="77"/>
      <c r="J833" s="28">
        <f t="shared" si="25"/>
        <v>0</v>
      </c>
      <c r="K833" s="35"/>
      <c r="L833" s="35"/>
    </row>
    <row r="834" spans="1:12" x14ac:dyDescent="0.25">
      <c r="A834" s="29">
        <f t="shared" si="24"/>
        <v>1</v>
      </c>
      <c r="B834" s="36"/>
      <c r="C834" s="46" t="s">
        <v>625</v>
      </c>
      <c r="D834" s="9">
        <v>32757</v>
      </c>
      <c r="E834" s="9"/>
      <c r="F834" s="7"/>
      <c r="G834" s="1"/>
      <c r="H834" s="52"/>
      <c r="I834" s="77"/>
      <c r="J834" s="28">
        <f t="shared" si="25"/>
        <v>0</v>
      </c>
      <c r="K834" s="35"/>
      <c r="L834" s="35"/>
    </row>
    <row r="835" spans="1:12" x14ac:dyDescent="0.25">
      <c r="A835" s="29">
        <f t="shared" si="24"/>
        <v>1</v>
      </c>
      <c r="B835" s="36"/>
      <c r="C835" s="46" t="s">
        <v>523</v>
      </c>
      <c r="D835" s="9"/>
      <c r="E835" s="9"/>
      <c r="F835" s="7"/>
      <c r="G835" s="1"/>
      <c r="H835" s="52"/>
      <c r="I835" s="77"/>
      <c r="J835" s="28">
        <f t="shared" si="25"/>
        <v>0</v>
      </c>
      <c r="K835" s="35"/>
      <c r="L835" s="35"/>
    </row>
    <row r="836" spans="1:12" x14ac:dyDescent="0.25">
      <c r="A836" s="29">
        <f t="shared" si="24"/>
        <v>1</v>
      </c>
      <c r="B836" s="36"/>
      <c r="C836" s="17" t="s">
        <v>452</v>
      </c>
      <c r="D836" s="9">
        <v>23267</v>
      </c>
      <c r="E836" s="9"/>
      <c r="F836" s="7"/>
      <c r="G836" s="1"/>
      <c r="H836" s="1"/>
      <c r="I836" s="77"/>
      <c r="J836" s="28">
        <f t="shared" si="25"/>
        <v>0</v>
      </c>
      <c r="K836" s="35"/>
      <c r="L836" s="35"/>
    </row>
    <row r="837" spans="1:12" x14ac:dyDescent="0.25">
      <c r="A837" s="29">
        <f t="shared" si="24"/>
        <v>1</v>
      </c>
      <c r="B837" s="36"/>
      <c r="C837" s="17" t="s">
        <v>42</v>
      </c>
      <c r="D837" s="9"/>
      <c r="E837" s="9"/>
      <c r="F837" s="7"/>
      <c r="G837" s="1"/>
      <c r="H837" s="51"/>
      <c r="I837" s="77"/>
      <c r="J837" s="28">
        <f t="shared" si="25"/>
        <v>0</v>
      </c>
      <c r="K837" s="35"/>
      <c r="L837" s="35"/>
    </row>
    <row r="838" spans="1:12" x14ac:dyDescent="0.25">
      <c r="A838" s="29">
        <f t="shared" si="24"/>
        <v>1</v>
      </c>
      <c r="B838" s="36"/>
      <c r="C838" s="17" t="s">
        <v>815</v>
      </c>
      <c r="D838" s="9"/>
      <c r="E838" s="9"/>
      <c r="F838" s="7"/>
      <c r="G838" s="1"/>
      <c r="H838" s="51"/>
      <c r="I838" s="77"/>
      <c r="J838" s="28">
        <f t="shared" si="25"/>
        <v>0</v>
      </c>
      <c r="K838" s="35"/>
      <c r="L838" s="35"/>
    </row>
    <row r="839" spans="1:12" x14ac:dyDescent="0.25">
      <c r="A839" s="29">
        <f t="shared" si="24"/>
        <v>1</v>
      </c>
      <c r="B839" s="36"/>
      <c r="C839" s="46" t="s">
        <v>566</v>
      </c>
      <c r="D839" s="9">
        <v>7401</v>
      </c>
      <c r="E839" s="9"/>
      <c r="F839" s="7"/>
      <c r="G839" s="1"/>
      <c r="H839" s="52"/>
      <c r="I839" s="77"/>
      <c r="J839" s="28">
        <f t="shared" si="25"/>
        <v>0</v>
      </c>
      <c r="K839" s="35"/>
      <c r="L839" s="35"/>
    </row>
    <row r="840" spans="1:12" ht="14.25" customHeight="1" x14ac:dyDescent="0.25">
      <c r="A840" s="29">
        <f t="shared" si="24"/>
        <v>1</v>
      </c>
      <c r="B840" s="36"/>
      <c r="C840" s="17" t="s">
        <v>1085</v>
      </c>
      <c r="D840" s="9">
        <v>25897</v>
      </c>
      <c r="E840" s="9"/>
      <c r="F840" s="7"/>
      <c r="G840" s="1"/>
      <c r="H840" s="51"/>
      <c r="I840" s="77"/>
      <c r="J840" s="28">
        <f t="shared" si="25"/>
        <v>0</v>
      </c>
      <c r="K840" s="35"/>
      <c r="L840" s="35"/>
    </row>
    <row r="841" spans="1:12" ht="14.25" customHeight="1" x14ac:dyDescent="0.25">
      <c r="A841" s="29">
        <f t="shared" si="24"/>
        <v>1</v>
      </c>
      <c r="B841" s="36"/>
      <c r="C841" s="17" t="s">
        <v>869</v>
      </c>
      <c r="D841" s="9">
        <v>20125</v>
      </c>
      <c r="E841" s="9"/>
      <c r="F841" s="7"/>
      <c r="G841" s="3"/>
      <c r="H841" s="51"/>
      <c r="I841" s="77"/>
      <c r="J841" s="28">
        <f t="shared" si="25"/>
        <v>0</v>
      </c>
      <c r="K841" s="35"/>
      <c r="L841" s="35"/>
    </row>
    <row r="842" spans="1:12" x14ac:dyDescent="0.25">
      <c r="A842" s="29">
        <f t="shared" ref="A842:A905" si="26">IF(C842="",0,1)</f>
        <v>1</v>
      </c>
      <c r="B842" s="36"/>
      <c r="C842" s="17" t="s">
        <v>204</v>
      </c>
      <c r="D842" s="9">
        <v>24759</v>
      </c>
      <c r="E842" s="9"/>
      <c r="F842" s="7"/>
      <c r="G842" s="1"/>
      <c r="H842" s="51"/>
      <c r="I842" s="77"/>
      <c r="J842" s="28">
        <f t="shared" si="25"/>
        <v>0</v>
      </c>
      <c r="K842" s="35"/>
      <c r="L842" s="35"/>
    </row>
    <row r="843" spans="1:12" x14ac:dyDescent="0.25">
      <c r="A843" s="29">
        <f t="shared" si="26"/>
        <v>1</v>
      </c>
      <c r="B843" s="36"/>
      <c r="C843" s="17" t="s">
        <v>887</v>
      </c>
      <c r="D843" s="9">
        <v>29228</v>
      </c>
      <c r="E843" s="9"/>
      <c r="F843" s="7"/>
      <c r="G843" s="1"/>
      <c r="H843" s="51"/>
      <c r="I843" s="77"/>
      <c r="J843" s="28">
        <f t="shared" ref="J843:J906" si="27">F843*H843</f>
        <v>0</v>
      </c>
      <c r="K843" s="35"/>
      <c r="L843" s="35"/>
    </row>
    <row r="844" spans="1:12" x14ac:dyDescent="0.25">
      <c r="A844" s="29">
        <f t="shared" si="26"/>
        <v>1</v>
      </c>
      <c r="B844" s="36"/>
      <c r="C844" s="46" t="s">
        <v>668</v>
      </c>
      <c r="D844" s="9">
        <v>34523</v>
      </c>
      <c r="E844" s="9"/>
      <c r="F844" s="7"/>
      <c r="G844" s="1"/>
      <c r="H844" s="52"/>
      <c r="I844" s="77"/>
      <c r="J844" s="28">
        <f t="shared" si="27"/>
        <v>0</v>
      </c>
      <c r="K844" s="35"/>
      <c r="L844" s="35"/>
    </row>
    <row r="845" spans="1:12" x14ac:dyDescent="0.25">
      <c r="A845" s="29">
        <f t="shared" si="26"/>
        <v>1</v>
      </c>
      <c r="B845" s="36"/>
      <c r="C845" s="46" t="s">
        <v>552</v>
      </c>
      <c r="D845" s="9">
        <v>33417</v>
      </c>
      <c r="E845" s="9"/>
      <c r="F845" s="7"/>
      <c r="G845" s="1"/>
      <c r="H845" s="52"/>
      <c r="I845" s="77"/>
      <c r="J845" s="28">
        <f t="shared" si="27"/>
        <v>0</v>
      </c>
      <c r="K845" s="35"/>
      <c r="L845" s="35"/>
    </row>
    <row r="846" spans="1:12" x14ac:dyDescent="0.25">
      <c r="A846" s="29">
        <f t="shared" si="26"/>
        <v>1</v>
      </c>
      <c r="B846" s="36"/>
      <c r="C846" s="46" t="s">
        <v>435</v>
      </c>
      <c r="D846" s="9">
        <v>6355</v>
      </c>
      <c r="E846" s="9"/>
      <c r="F846" s="7"/>
      <c r="G846" s="3"/>
      <c r="H846" s="3"/>
      <c r="I846" s="77"/>
      <c r="J846" s="28">
        <f t="shared" si="27"/>
        <v>0</v>
      </c>
      <c r="K846" s="35"/>
      <c r="L846" s="35"/>
    </row>
    <row r="847" spans="1:12" x14ac:dyDescent="0.25">
      <c r="A847" s="29">
        <f t="shared" si="26"/>
        <v>1</v>
      </c>
      <c r="B847" s="36"/>
      <c r="C847" s="46" t="s">
        <v>1113</v>
      </c>
      <c r="D847" s="9">
        <v>20125</v>
      </c>
      <c r="E847" s="9"/>
      <c r="F847" s="7"/>
      <c r="G847" s="1"/>
      <c r="H847" s="52"/>
      <c r="I847" s="77"/>
      <c r="J847" s="28">
        <f t="shared" si="27"/>
        <v>0</v>
      </c>
      <c r="K847" s="35"/>
      <c r="L847" s="35"/>
    </row>
    <row r="848" spans="1:12" x14ac:dyDescent="0.25">
      <c r="A848" s="29">
        <f t="shared" si="26"/>
        <v>1</v>
      </c>
      <c r="B848" s="36"/>
      <c r="C848" s="46" t="s">
        <v>562</v>
      </c>
      <c r="D848" s="9">
        <v>24747</v>
      </c>
      <c r="E848" s="9"/>
      <c r="F848" s="7"/>
      <c r="G848" s="1"/>
      <c r="H848" s="52"/>
      <c r="I848" s="77"/>
      <c r="J848" s="28">
        <f t="shared" si="27"/>
        <v>0</v>
      </c>
      <c r="K848" s="35"/>
      <c r="L848" s="35"/>
    </row>
    <row r="849" spans="1:12" x14ac:dyDescent="0.25">
      <c r="A849" s="29">
        <f t="shared" si="26"/>
        <v>1</v>
      </c>
      <c r="B849" s="36"/>
      <c r="C849" s="17" t="s">
        <v>562</v>
      </c>
      <c r="D849" s="9">
        <v>20328</v>
      </c>
      <c r="E849" s="9"/>
      <c r="F849" s="7"/>
      <c r="G849" s="3"/>
      <c r="H849" s="3"/>
      <c r="I849" s="77"/>
      <c r="J849" s="28">
        <f t="shared" si="27"/>
        <v>0</v>
      </c>
      <c r="K849" s="35"/>
      <c r="L849" s="35"/>
    </row>
    <row r="850" spans="1:12" x14ac:dyDescent="0.25">
      <c r="A850" s="29">
        <f t="shared" si="26"/>
        <v>1</v>
      </c>
      <c r="B850" s="36"/>
      <c r="C850" s="17" t="s">
        <v>243</v>
      </c>
      <c r="D850" s="9">
        <v>20118</v>
      </c>
      <c r="E850" s="9"/>
      <c r="F850" s="7"/>
      <c r="G850" s="3"/>
      <c r="H850" s="51"/>
      <c r="I850" s="77"/>
      <c r="J850" s="28">
        <f t="shared" si="27"/>
        <v>0</v>
      </c>
      <c r="K850" s="35"/>
      <c r="L850" s="35"/>
    </row>
    <row r="851" spans="1:12" x14ac:dyDescent="0.25">
      <c r="A851" s="29">
        <f t="shared" si="26"/>
        <v>1</v>
      </c>
      <c r="B851" s="36"/>
      <c r="C851" s="17" t="s">
        <v>485</v>
      </c>
      <c r="D851" s="9">
        <v>683</v>
      </c>
      <c r="E851" s="9"/>
      <c r="F851" s="7"/>
      <c r="G851" s="1"/>
      <c r="H851" s="51"/>
      <c r="I851" s="77"/>
      <c r="J851" s="28">
        <f t="shared" si="27"/>
        <v>0</v>
      </c>
      <c r="K851" s="35"/>
      <c r="L851" s="35"/>
    </row>
    <row r="852" spans="1:12" x14ac:dyDescent="0.25">
      <c r="A852" s="29">
        <f t="shared" si="26"/>
        <v>1</v>
      </c>
      <c r="B852" s="36"/>
      <c r="C852" s="46" t="s">
        <v>484</v>
      </c>
      <c r="D852" s="9">
        <v>1308</v>
      </c>
      <c r="E852" s="9"/>
      <c r="F852" s="7"/>
      <c r="G852" s="3"/>
      <c r="H852" s="52"/>
      <c r="I852" s="77"/>
      <c r="J852" s="28">
        <f t="shared" si="27"/>
        <v>0</v>
      </c>
      <c r="K852" s="35"/>
      <c r="L852" s="35"/>
    </row>
    <row r="853" spans="1:12" x14ac:dyDescent="0.25">
      <c r="A853" s="29">
        <f t="shared" si="26"/>
        <v>1</v>
      </c>
      <c r="B853" s="36"/>
      <c r="C853" s="17" t="s">
        <v>281</v>
      </c>
      <c r="D853" s="9">
        <v>20119</v>
      </c>
      <c r="E853" s="9"/>
      <c r="F853" s="7"/>
      <c r="G853" s="3"/>
      <c r="H853" s="51"/>
      <c r="I853" s="77"/>
      <c r="J853" s="28">
        <f t="shared" si="27"/>
        <v>0</v>
      </c>
      <c r="K853" s="35"/>
      <c r="L853" s="35"/>
    </row>
    <row r="854" spans="1:12" x14ac:dyDescent="0.25">
      <c r="A854" s="29">
        <f t="shared" si="26"/>
        <v>1</v>
      </c>
      <c r="B854" s="36"/>
      <c r="C854" s="17" t="s">
        <v>551</v>
      </c>
      <c r="D854" s="9">
        <v>24793</v>
      </c>
      <c r="E854" s="9"/>
      <c r="F854" s="7"/>
      <c r="G854" s="1"/>
      <c r="H854" s="51"/>
      <c r="I854" s="77"/>
      <c r="J854" s="28">
        <f t="shared" si="27"/>
        <v>0</v>
      </c>
      <c r="K854" s="35"/>
      <c r="L854" s="35"/>
    </row>
    <row r="855" spans="1:12" x14ac:dyDescent="0.25">
      <c r="A855" s="29">
        <f t="shared" si="26"/>
        <v>1</v>
      </c>
      <c r="B855" s="36"/>
      <c r="C855" s="17" t="s">
        <v>205</v>
      </c>
      <c r="D855" s="9">
        <v>20117</v>
      </c>
      <c r="E855" s="9"/>
      <c r="F855" s="7"/>
      <c r="G855" s="1"/>
      <c r="H855" s="51"/>
      <c r="I855" s="77"/>
      <c r="J855" s="28">
        <f t="shared" si="27"/>
        <v>0</v>
      </c>
      <c r="K855" s="35"/>
      <c r="L855" s="35"/>
    </row>
    <row r="856" spans="1:12" x14ac:dyDescent="0.25">
      <c r="A856" s="29">
        <f t="shared" si="26"/>
        <v>1</v>
      </c>
      <c r="B856" s="36"/>
      <c r="C856" s="17" t="s">
        <v>682</v>
      </c>
      <c r="D856" s="9">
        <v>24744</v>
      </c>
      <c r="E856" s="9"/>
      <c r="F856" s="7"/>
      <c r="G856" s="1"/>
      <c r="H856" s="51"/>
      <c r="I856" s="77"/>
      <c r="J856" s="28">
        <f t="shared" si="27"/>
        <v>0</v>
      </c>
      <c r="K856" s="35"/>
      <c r="L856" s="35"/>
    </row>
    <row r="857" spans="1:12" x14ac:dyDescent="0.25">
      <c r="A857" s="29">
        <f t="shared" si="26"/>
        <v>1</v>
      </c>
      <c r="B857" s="36"/>
      <c r="C857" s="17" t="s">
        <v>1086</v>
      </c>
      <c r="D857" s="9">
        <v>32380</v>
      </c>
      <c r="E857" s="9"/>
      <c r="F857" s="7"/>
      <c r="G857" s="1"/>
      <c r="H857" s="51"/>
      <c r="I857" s="77"/>
      <c r="J857" s="28">
        <f t="shared" si="27"/>
        <v>0</v>
      </c>
      <c r="K857" s="35"/>
      <c r="L857" s="35"/>
    </row>
    <row r="858" spans="1:12" x14ac:dyDescent="0.25">
      <c r="A858" s="29">
        <f t="shared" si="26"/>
        <v>1</v>
      </c>
      <c r="B858" s="36"/>
      <c r="C858" s="17" t="s">
        <v>1010</v>
      </c>
      <c r="D858" s="9">
        <v>20116</v>
      </c>
      <c r="E858" s="9"/>
      <c r="F858" s="7"/>
      <c r="G858" s="1"/>
      <c r="H858" s="51"/>
      <c r="I858" s="77"/>
      <c r="J858" s="28">
        <f t="shared" si="27"/>
        <v>0</v>
      </c>
      <c r="K858" s="35"/>
      <c r="L858" s="35"/>
    </row>
    <row r="859" spans="1:12" x14ac:dyDescent="0.25">
      <c r="A859" s="29">
        <f t="shared" si="26"/>
        <v>1</v>
      </c>
      <c r="B859" s="36"/>
      <c r="C859" s="17" t="s">
        <v>44</v>
      </c>
      <c r="D859" s="9">
        <v>24741</v>
      </c>
      <c r="E859" s="9"/>
      <c r="F859" s="7"/>
      <c r="G859" s="1"/>
      <c r="H859" s="51"/>
      <c r="I859" s="77"/>
      <c r="J859" s="28">
        <f t="shared" si="27"/>
        <v>0</v>
      </c>
      <c r="K859" s="35"/>
      <c r="L859" s="35"/>
    </row>
    <row r="860" spans="1:12" x14ac:dyDescent="0.25">
      <c r="A860" s="29">
        <f t="shared" si="26"/>
        <v>1</v>
      </c>
      <c r="B860" s="36"/>
      <c r="C860" s="46" t="s">
        <v>486</v>
      </c>
      <c r="D860" s="9">
        <v>979</v>
      </c>
      <c r="E860" s="9"/>
      <c r="F860" s="7"/>
      <c r="G860" s="1"/>
      <c r="H860" s="52"/>
      <c r="I860" s="77"/>
      <c r="J860" s="28">
        <f t="shared" si="27"/>
        <v>0</v>
      </c>
      <c r="K860" s="35"/>
      <c r="L860" s="35"/>
    </row>
    <row r="861" spans="1:12" x14ac:dyDescent="0.25">
      <c r="A861" s="29">
        <f t="shared" si="26"/>
        <v>1</v>
      </c>
      <c r="B861" s="36"/>
      <c r="C861" s="17" t="s">
        <v>43</v>
      </c>
      <c r="D861" s="9">
        <v>20659</v>
      </c>
      <c r="E861" s="9"/>
      <c r="F861" s="7"/>
      <c r="G861" s="3"/>
      <c r="H861" s="51"/>
      <c r="I861" s="77"/>
      <c r="J861" s="28">
        <f t="shared" si="27"/>
        <v>0</v>
      </c>
      <c r="K861" s="35"/>
      <c r="L861" s="35"/>
    </row>
    <row r="862" spans="1:12" x14ac:dyDescent="0.25">
      <c r="A862" s="29">
        <f t="shared" si="26"/>
        <v>1</v>
      </c>
      <c r="B862" s="36"/>
      <c r="C862" s="17" t="s">
        <v>45</v>
      </c>
      <c r="D862" s="9">
        <v>24738</v>
      </c>
      <c r="E862" s="9"/>
      <c r="F862" s="7"/>
      <c r="G862" s="1"/>
      <c r="H862" s="51"/>
      <c r="I862" s="77"/>
      <c r="J862" s="28">
        <f t="shared" si="27"/>
        <v>0</v>
      </c>
      <c r="K862" s="35"/>
      <c r="L862" s="35"/>
    </row>
    <row r="863" spans="1:12" x14ac:dyDescent="0.25">
      <c r="A863" s="29">
        <f t="shared" si="26"/>
        <v>1</v>
      </c>
      <c r="B863" s="36"/>
      <c r="C863" s="46" t="s">
        <v>1006</v>
      </c>
      <c r="D863" s="9">
        <v>864</v>
      </c>
      <c r="E863" s="9"/>
      <c r="F863" s="7"/>
      <c r="G863" s="1"/>
      <c r="H863" s="3"/>
      <c r="I863" s="77"/>
      <c r="J863" s="28">
        <f t="shared" si="27"/>
        <v>0</v>
      </c>
      <c r="K863" s="35"/>
      <c r="L863" s="35"/>
    </row>
    <row r="864" spans="1:12" x14ac:dyDescent="0.25">
      <c r="A864" s="29">
        <f t="shared" si="26"/>
        <v>1</v>
      </c>
      <c r="B864" s="36"/>
      <c r="C864" s="17" t="s">
        <v>308</v>
      </c>
      <c r="D864" s="9">
        <v>22951</v>
      </c>
      <c r="E864" s="9"/>
      <c r="F864" s="7"/>
      <c r="G864" s="3"/>
      <c r="H864" s="51"/>
      <c r="I864" s="77"/>
      <c r="J864" s="28">
        <f t="shared" si="27"/>
        <v>0</v>
      </c>
      <c r="K864" s="35"/>
      <c r="L864" s="35"/>
    </row>
    <row r="865" spans="1:12" x14ac:dyDescent="0.25">
      <c r="A865" s="29">
        <f t="shared" si="26"/>
        <v>1</v>
      </c>
      <c r="B865" s="36"/>
      <c r="C865" s="17" t="s">
        <v>340</v>
      </c>
      <c r="D865" s="9">
        <v>25145</v>
      </c>
      <c r="E865" s="9"/>
      <c r="F865" s="7"/>
      <c r="G865" s="1"/>
      <c r="H865" s="51"/>
      <c r="I865" s="77"/>
      <c r="J865" s="28">
        <f t="shared" si="27"/>
        <v>0</v>
      </c>
      <c r="K865" s="35"/>
      <c r="L865" s="35"/>
    </row>
    <row r="866" spans="1:12" x14ac:dyDescent="0.25">
      <c r="A866" s="29">
        <f t="shared" si="26"/>
        <v>1</v>
      </c>
      <c r="B866" s="36"/>
      <c r="C866" s="17" t="s">
        <v>340</v>
      </c>
      <c r="D866" s="9">
        <v>25145</v>
      </c>
      <c r="E866" s="9"/>
      <c r="F866" s="7"/>
      <c r="G866" s="1"/>
      <c r="H866" s="51"/>
      <c r="I866" s="77"/>
      <c r="J866" s="28">
        <f t="shared" si="27"/>
        <v>0</v>
      </c>
      <c r="K866" s="35"/>
      <c r="L866" s="35"/>
    </row>
    <row r="867" spans="1:12" x14ac:dyDescent="0.25">
      <c r="A867" s="29">
        <f t="shared" si="26"/>
        <v>1</v>
      </c>
      <c r="B867" s="36"/>
      <c r="C867" s="17" t="s">
        <v>1055</v>
      </c>
      <c r="D867" s="9">
        <v>25119</v>
      </c>
      <c r="E867" s="9"/>
      <c r="F867" s="7"/>
      <c r="G867" s="1"/>
      <c r="H867" s="51"/>
      <c r="I867" s="77"/>
      <c r="J867" s="28">
        <f t="shared" si="27"/>
        <v>0</v>
      </c>
      <c r="K867" s="35"/>
      <c r="L867" s="35"/>
    </row>
    <row r="868" spans="1:12" x14ac:dyDescent="0.25">
      <c r="A868" s="29">
        <f t="shared" si="26"/>
        <v>1</v>
      </c>
      <c r="B868" s="36"/>
      <c r="C868" s="46" t="s">
        <v>1053</v>
      </c>
      <c r="D868" s="9">
        <v>20128</v>
      </c>
      <c r="E868" s="9"/>
      <c r="F868" s="7"/>
      <c r="G868" s="1"/>
      <c r="H868" s="52"/>
      <c r="I868" s="77"/>
      <c r="J868" s="28">
        <f t="shared" si="27"/>
        <v>0</v>
      </c>
      <c r="K868" s="35"/>
      <c r="L868" s="35"/>
    </row>
    <row r="869" spans="1:12" x14ac:dyDescent="0.25">
      <c r="A869" s="29">
        <f t="shared" si="26"/>
        <v>1</v>
      </c>
      <c r="B869" s="36"/>
      <c r="C869" s="17" t="s">
        <v>1054</v>
      </c>
      <c r="D869" s="9">
        <v>29670</v>
      </c>
      <c r="E869" s="9"/>
      <c r="F869" s="7"/>
      <c r="G869" s="1"/>
      <c r="H869" s="51"/>
      <c r="I869" s="77"/>
      <c r="J869" s="28">
        <f t="shared" si="27"/>
        <v>0</v>
      </c>
      <c r="K869" s="35"/>
      <c r="L869" s="35"/>
    </row>
    <row r="870" spans="1:12" x14ac:dyDescent="0.25">
      <c r="A870" s="29">
        <f t="shared" si="26"/>
        <v>1</v>
      </c>
      <c r="B870" s="36"/>
      <c r="C870" s="17" t="s">
        <v>1015</v>
      </c>
      <c r="D870" s="9">
        <v>24759</v>
      </c>
      <c r="E870" s="9"/>
      <c r="F870" s="7"/>
      <c r="G870" s="1"/>
      <c r="H870" s="51"/>
      <c r="I870" s="77"/>
      <c r="J870" s="28">
        <f t="shared" si="27"/>
        <v>0</v>
      </c>
      <c r="K870" s="35"/>
      <c r="L870" s="35"/>
    </row>
    <row r="871" spans="1:12" x14ac:dyDescent="0.25">
      <c r="A871" s="29">
        <f t="shared" si="26"/>
        <v>1</v>
      </c>
      <c r="B871" s="36"/>
      <c r="C871" s="46" t="s">
        <v>592</v>
      </c>
      <c r="D871" s="9"/>
      <c r="E871" s="9"/>
      <c r="F871" s="7"/>
      <c r="G871" s="1"/>
      <c r="H871" s="1"/>
      <c r="I871" s="77"/>
      <c r="J871" s="28">
        <f t="shared" si="27"/>
        <v>0</v>
      </c>
      <c r="K871" s="35"/>
      <c r="L871" s="35"/>
    </row>
    <row r="872" spans="1:12" x14ac:dyDescent="0.25">
      <c r="A872" s="29">
        <f t="shared" si="26"/>
        <v>1</v>
      </c>
      <c r="B872" s="36"/>
      <c r="C872" s="46" t="s">
        <v>812</v>
      </c>
      <c r="D872" s="9"/>
      <c r="E872" s="9"/>
      <c r="F872" s="7"/>
      <c r="G872" s="1"/>
      <c r="H872" s="1"/>
      <c r="I872" s="77"/>
      <c r="J872" s="28">
        <f t="shared" si="27"/>
        <v>0</v>
      </c>
      <c r="K872" s="35"/>
      <c r="L872" s="35"/>
    </row>
    <row r="873" spans="1:12" x14ac:dyDescent="0.25">
      <c r="A873" s="29">
        <f t="shared" si="26"/>
        <v>1</v>
      </c>
      <c r="B873" s="36"/>
      <c r="C873" s="46" t="s">
        <v>648</v>
      </c>
      <c r="D873" s="9">
        <v>35297</v>
      </c>
      <c r="E873" s="9"/>
      <c r="F873" s="7"/>
      <c r="G873" s="1"/>
      <c r="H873" s="1"/>
      <c r="I873" s="77"/>
      <c r="J873" s="28">
        <f t="shared" si="27"/>
        <v>0</v>
      </c>
      <c r="K873" s="35"/>
      <c r="L873" s="35"/>
    </row>
    <row r="874" spans="1:12" x14ac:dyDescent="0.25">
      <c r="A874" s="29">
        <f t="shared" si="26"/>
        <v>1</v>
      </c>
      <c r="B874" s="36"/>
      <c r="C874" s="17" t="s">
        <v>18</v>
      </c>
      <c r="D874" s="9">
        <v>22684</v>
      </c>
      <c r="E874" s="9"/>
      <c r="F874" s="7"/>
      <c r="G874" s="1"/>
      <c r="H874" s="51"/>
      <c r="I874" s="77"/>
      <c r="J874" s="28">
        <f t="shared" si="27"/>
        <v>0</v>
      </c>
      <c r="K874" s="35"/>
      <c r="L874" s="35"/>
    </row>
    <row r="875" spans="1:12" x14ac:dyDescent="0.25">
      <c r="A875" s="29">
        <f t="shared" si="26"/>
        <v>1</v>
      </c>
      <c r="B875" s="36"/>
      <c r="C875" s="46" t="s">
        <v>530</v>
      </c>
      <c r="D875" s="9">
        <v>7233</v>
      </c>
      <c r="E875" s="9"/>
      <c r="F875" s="7"/>
      <c r="G875" s="1"/>
      <c r="H875" s="52"/>
      <c r="I875" s="77"/>
      <c r="J875" s="28">
        <f t="shared" si="27"/>
        <v>0</v>
      </c>
      <c r="K875" s="35"/>
      <c r="L875" s="35"/>
    </row>
    <row r="876" spans="1:12" x14ac:dyDescent="0.25">
      <c r="A876" s="29">
        <f t="shared" si="26"/>
        <v>1</v>
      </c>
      <c r="B876" s="36"/>
      <c r="C876" s="17" t="s">
        <v>1109</v>
      </c>
      <c r="D876" s="9"/>
      <c r="E876" s="9"/>
      <c r="F876" s="7"/>
      <c r="G876" s="3"/>
      <c r="H876" s="51"/>
      <c r="I876" s="77"/>
      <c r="J876" s="28">
        <f t="shared" si="27"/>
        <v>0</v>
      </c>
      <c r="K876" s="35"/>
      <c r="L876" s="35"/>
    </row>
    <row r="877" spans="1:12" x14ac:dyDescent="0.25">
      <c r="A877" s="29">
        <f t="shared" si="26"/>
        <v>1</v>
      </c>
      <c r="B877" s="36"/>
      <c r="C877" s="17" t="s">
        <v>828</v>
      </c>
      <c r="D877" s="9">
        <v>5740</v>
      </c>
      <c r="E877" s="9"/>
      <c r="F877" s="7"/>
      <c r="G877" s="1"/>
      <c r="H877" s="51"/>
      <c r="I877" s="77"/>
      <c r="J877" s="28">
        <f t="shared" si="27"/>
        <v>0</v>
      </c>
      <c r="K877" s="35"/>
      <c r="L877" s="35"/>
    </row>
    <row r="878" spans="1:12" x14ac:dyDescent="0.25">
      <c r="A878" s="29">
        <f t="shared" si="26"/>
        <v>1</v>
      </c>
      <c r="B878" s="36"/>
      <c r="C878" s="17" t="s">
        <v>827</v>
      </c>
      <c r="D878" s="9">
        <v>5665</v>
      </c>
      <c r="E878" s="9"/>
      <c r="F878" s="7"/>
      <c r="G878" s="1"/>
      <c r="H878" s="51"/>
      <c r="I878" s="77"/>
      <c r="J878" s="28">
        <f t="shared" si="27"/>
        <v>0</v>
      </c>
      <c r="K878" s="35"/>
      <c r="L878" s="35"/>
    </row>
    <row r="879" spans="1:12" x14ac:dyDescent="0.25">
      <c r="A879" s="29">
        <f t="shared" si="26"/>
        <v>1</v>
      </c>
      <c r="B879" s="36"/>
      <c r="C879" s="17" t="s">
        <v>1044</v>
      </c>
      <c r="D879" s="9">
        <v>30569</v>
      </c>
      <c r="E879" s="9"/>
      <c r="F879" s="7"/>
      <c r="G879" s="1"/>
      <c r="H879" s="51"/>
      <c r="I879" s="77"/>
      <c r="J879" s="28">
        <f t="shared" si="27"/>
        <v>0</v>
      </c>
      <c r="K879" s="35"/>
      <c r="L879" s="35"/>
    </row>
    <row r="880" spans="1:12" x14ac:dyDescent="0.25">
      <c r="A880" s="29">
        <f t="shared" si="26"/>
        <v>1</v>
      </c>
      <c r="B880" s="36"/>
      <c r="C880" s="46" t="s">
        <v>531</v>
      </c>
      <c r="D880" s="9">
        <v>7232</v>
      </c>
      <c r="E880" s="9"/>
      <c r="F880" s="7"/>
      <c r="G880" s="1"/>
      <c r="H880" s="52"/>
      <c r="I880" s="77"/>
      <c r="J880" s="28">
        <f t="shared" si="27"/>
        <v>0</v>
      </c>
      <c r="K880" s="35"/>
      <c r="L880" s="35"/>
    </row>
    <row r="881" spans="1:12" x14ac:dyDescent="0.25">
      <c r="A881" s="29">
        <f t="shared" si="26"/>
        <v>1</v>
      </c>
      <c r="B881" s="36"/>
      <c r="C881" s="17" t="s">
        <v>328</v>
      </c>
      <c r="D881" s="9">
        <v>30575</v>
      </c>
      <c r="E881" s="9"/>
      <c r="F881" s="7"/>
      <c r="G881" s="3"/>
      <c r="H881" s="51"/>
      <c r="I881" s="77"/>
      <c r="J881" s="28">
        <f t="shared" si="27"/>
        <v>0</v>
      </c>
      <c r="K881" s="35"/>
      <c r="L881" s="35"/>
    </row>
    <row r="882" spans="1:12" x14ac:dyDescent="0.25">
      <c r="A882" s="29">
        <f t="shared" si="26"/>
        <v>1</v>
      </c>
      <c r="B882" s="36"/>
      <c r="C882" s="17" t="s">
        <v>497</v>
      </c>
      <c r="D882" s="9">
        <v>7177</v>
      </c>
      <c r="E882" s="9"/>
      <c r="F882" s="7"/>
      <c r="G882" s="1"/>
      <c r="H882" s="51"/>
      <c r="I882" s="77"/>
      <c r="J882" s="28">
        <f t="shared" si="27"/>
        <v>0</v>
      </c>
      <c r="K882" s="35"/>
      <c r="L882" s="35"/>
    </row>
    <row r="883" spans="1:12" x14ac:dyDescent="0.25">
      <c r="A883" s="29">
        <f t="shared" si="26"/>
        <v>1</v>
      </c>
      <c r="B883" s="36"/>
      <c r="C883" s="46" t="s">
        <v>1043</v>
      </c>
      <c r="D883" s="9">
        <v>7177</v>
      </c>
      <c r="E883" s="9"/>
      <c r="F883" s="7"/>
      <c r="G883" s="1"/>
      <c r="H883" s="52"/>
      <c r="I883" s="77"/>
      <c r="J883" s="28">
        <f t="shared" si="27"/>
        <v>0</v>
      </c>
      <c r="K883" s="35"/>
      <c r="L883" s="35"/>
    </row>
    <row r="884" spans="1:12" x14ac:dyDescent="0.25">
      <c r="A884" s="29">
        <f t="shared" si="26"/>
        <v>1</v>
      </c>
      <c r="B884" s="36"/>
      <c r="C884" s="17" t="s">
        <v>144</v>
      </c>
      <c r="D884" s="9">
        <v>25064</v>
      </c>
      <c r="E884" s="9"/>
      <c r="F884" s="7"/>
      <c r="G884" s="3"/>
      <c r="H884" s="51"/>
      <c r="I884" s="77"/>
      <c r="J884" s="28">
        <f t="shared" si="27"/>
        <v>0</v>
      </c>
      <c r="K884" s="35"/>
      <c r="L884" s="35"/>
    </row>
    <row r="885" spans="1:12" x14ac:dyDescent="0.25">
      <c r="A885" s="29">
        <f t="shared" si="26"/>
        <v>1</v>
      </c>
      <c r="B885" s="36"/>
      <c r="C885" s="17" t="s">
        <v>365</v>
      </c>
      <c r="D885" s="9"/>
      <c r="E885" s="9"/>
      <c r="F885" s="7"/>
      <c r="G885" s="1"/>
      <c r="H885" s="1"/>
      <c r="I885" s="77"/>
      <c r="J885" s="28">
        <f t="shared" si="27"/>
        <v>0</v>
      </c>
      <c r="K885" s="35"/>
      <c r="L885" s="35"/>
    </row>
    <row r="886" spans="1:12" x14ac:dyDescent="0.25">
      <c r="A886" s="29">
        <f t="shared" si="26"/>
        <v>1</v>
      </c>
      <c r="B886" s="36"/>
      <c r="C886" s="17" t="s">
        <v>691</v>
      </c>
      <c r="D886" s="9"/>
      <c r="E886" s="9"/>
      <c r="F886" s="7"/>
      <c r="G886" s="1"/>
      <c r="H886" s="51"/>
      <c r="I886" s="77"/>
      <c r="J886" s="28">
        <f t="shared" si="27"/>
        <v>0</v>
      </c>
      <c r="K886" s="35"/>
      <c r="L886" s="35"/>
    </row>
    <row r="887" spans="1:12" x14ac:dyDescent="0.25">
      <c r="A887" s="29">
        <f t="shared" si="26"/>
        <v>1</v>
      </c>
      <c r="B887" s="36"/>
      <c r="C887" s="17" t="s">
        <v>390</v>
      </c>
      <c r="D887" s="9">
        <v>28689</v>
      </c>
      <c r="E887" s="9"/>
      <c r="F887" s="7"/>
      <c r="G887" s="1"/>
      <c r="H887" s="51"/>
      <c r="I887" s="77"/>
      <c r="J887" s="28">
        <f t="shared" si="27"/>
        <v>0</v>
      </c>
      <c r="K887" s="35"/>
      <c r="L887" s="35"/>
    </row>
    <row r="888" spans="1:12" x14ac:dyDescent="0.25">
      <c r="A888" s="29">
        <f t="shared" si="26"/>
        <v>1</v>
      </c>
      <c r="B888" s="36"/>
      <c r="C888" s="46" t="s">
        <v>569</v>
      </c>
      <c r="D888" s="9">
        <v>7438</v>
      </c>
      <c r="E888" s="9"/>
      <c r="F888" s="7"/>
      <c r="G888" s="1"/>
      <c r="H888" s="52"/>
      <c r="I888" s="77"/>
      <c r="J888" s="28">
        <f t="shared" si="27"/>
        <v>0</v>
      </c>
      <c r="K888" s="35"/>
      <c r="L888" s="35"/>
    </row>
    <row r="889" spans="1:12" x14ac:dyDescent="0.25">
      <c r="A889" s="29">
        <f t="shared" si="26"/>
        <v>1</v>
      </c>
      <c r="B889" s="36"/>
      <c r="C889" s="46" t="s">
        <v>909</v>
      </c>
      <c r="D889" s="9">
        <v>35062</v>
      </c>
      <c r="E889" s="9"/>
      <c r="F889" s="7"/>
      <c r="G889" s="3"/>
      <c r="H889" s="52"/>
      <c r="I889" s="77"/>
      <c r="J889" s="28">
        <f t="shared" si="27"/>
        <v>0</v>
      </c>
      <c r="K889" s="35"/>
      <c r="L889" s="35"/>
    </row>
    <row r="890" spans="1:12" x14ac:dyDescent="0.25">
      <c r="A890" s="29">
        <f t="shared" si="26"/>
        <v>1</v>
      </c>
      <c r="B890" s="36"/>
      <c r="C890" s="46" t="s">
        <v>509</v>
      </c>
      <c r="D890" s="9">
        <v>28257</v>
      </c>
      <c r="E890" s="9"/>
      <c r="F890" s="7"/>
      <c r="G890" s="3"/>
      <c r="H890" s="52"/>
      <c r="I890" s="77"/>
      <c r="J890" s="28">
        <f t="shared" si="27"/>
        <v>0</v>
      </c>
      <c r="K890" s="35"/>
      <c r="L890" s="35"/>
    </row>
    <row r="891" spans="1:12" x14ac:dyDescent="0.25">
      <c r="A891" s="29">
        <f t="shared" si="26"/>
        <v>1</v>
      </c>
      <c r="B891" s="36"/>
      <c r="C891" s="46" t="s">
        <v>852</v>
      </c>
      <c r="D891" s="9">
        <v>35170</v>
      </c>
      <c r="E891" s="9"/>
      <c r="F891" s="7"/>
      <c r="G891" s="3"/>
      <c r="H891" s="52"/>
      <c r="I891" s="77"/>
      <c r="J891" s="28">
        <f t="shared" si="27"/>
        <v>0</v>
      </c>
      <c r="K891" s="35"/>
      <c r="L891" s="35"/>
    </row>
    <row r="892" spans="1:12" x14ac:dyDescent="0.25">
      <c r="A892" s="29">
        <f t="shared" si="26"/>
        <v>1</v>
      </c>
      <c r="B892" s="36"/>
      <c r="C892" s="17" t="s">
        <v>1037</v>
      </c>
      <c r="D892" s="9">
        <v>35062</v>
      </c>
      <c r="E892" s="9"/>
      <c r="F892" s="7"/>
      <c r="G892" s="1"/>
      <c r="H892" s="51"/>
      <c r="I892" s="77"/>
      <c r="J892" s="28">
        <f t="shared" si="27"/>
        <v>0</v>
      </c>
      <c r="K892" s="35"/>
      <c r="L892" s="35"/>
    </row>
    <row r="893" spans="1:12" x14ac:dyDescent="0.25">
      <c r="A893" s="29">
        <f t="shared" si="26"/>
        <v>1</v>
      </c>
      <c r="B893" s="36"/>
      <c r="C893" s="46" t="s">
        <v>439</v>
      </c>
      <c r="D893" s="9">
        <v>7000</v>
      </c>
      <c r="E893" s="9"/>
      <c r="F893" s="7"/>
      <c r="G893" s="3"/>
      <c r="H893" s="3"/>
      <c r="I893" s="77"/>
      <c r="J893" s="28">
        <f t="shared" si="27"/>
        <v>0</v>
      </c>
      <c r="K893" s="35"/>
      <c r="L893" s="35"/>
    </row>
    <row r="894" spans="1:12" x14ac:dyDescent="0.25">
      <c r="A894" s="29">
        <f t="shared" si="26"/>
        <v>1</v>
      </c>
      <c r="B894" s="36"/>
      <c r="C894" s="17" t="s">
        <v>741</v>
      </c>
      <c r="D894" s="9">
        <v>24806</v>
      </c>
      <c r="E894" s="9"/>
      <c r="F894" s="7"/>
      <c r="G894" s="1"/>
      <c r="H894" s="51"/>
      <c r="I894" s="77"/>
      <c r="J894" s="28">
        <f t="shared" si="27"/>
        <v>0</v>
      </c>
      <c r="K894" s="35"/>
      <c r="L894" s="35"/>
    </row>
    <row r="895" spans="1:12" x14ac:dyDescent="0.25">
      <c r="A895" s="29">
        <f t="shared" si="26"/>
        <v>1</v>
      </c>
      <c r="B895" s="36"/>
      <c r="C895" s="17" t="s">
        <v>1025</v>
      </c>
      <c r="D895" s="9">
        <v>34193</v>
      </c>
      <c r="E895" s="9"/>
      <c r="F895" s="7"/>
      <c r="G895" s="1"/>
      <c r="H895" s="51"/>
      <c r="I895" s="77"/>
      <c r="J895" s="28">
        <f t="shared" si="27"/>
        <v>0</v>
      </c>
      <c r="K895" s="35"/>
      <c r="L895" s="35"/>
    </row>
    <row r="896" spans="1:12" x14ac:dyDescent="0.25">
      <c r="A896" s="29">
        <f t="shared" si="26"/>
        <v>1</v>
      </c>
      <c r="B896" s="36"/>
      <c r="C896" s="17" t="s">
        <v>1026</v>
      </c>
      <c r="D896" s="9">
        <v>33976</v>
      </c>
      <c r="E896" s="9"/>
      <c r="F896" s="7"/>
      <c r="G896" s="1"/>
      <c r="H896" s="51"/>
      <c r="I896" s="77"/>
      <c r="J896" s="28">
        <f t="shared" si="27"/>
        <v>0</v>
      </c>
      <c r="K896" s="35"/>
      <c r="L896" s="35"/>
    </row>
    <row r="897" spans="1:12" x14ac:dyDescent="0.25">
      <c r="A897" s="29">
        <f t="shared" si="26"/>
        <v>1</v>
      </c>
      <c r="B897" s="36"/>
      <c r="C897" s="17" t="s">
        <v>1027</v>
      </c>
      <c r="D897" s="9">
        <v>33655</v>
      </c>
      <c r="E897" s="9"/>
      <c r="F897" s="7"/>
      <c r="G897" s="1"/>
      <c r="H897" s="51"/>
      <c r="I897" s="77"/>
      <c r="J897" s="28">
        <f t="shared" si="27"/>
        <v>0</v>
      </c>
      <c r="K897" s="35"/>
      <c r="L897" s="35"/>
    </row>
    <row r="898" spans="1:12" x14ac:dyDescent="0.25">
      <c r="A898" s="29">
        <f t="shared" si="26"/>
        <v>1</v>
      </c>
      <c r="B898" s="36"/>
      <c r="C898" s="17" t="s">
        <v>1028</v>
      </c>
      <c r="D898" s="9">
        <v>33947</v>
      </c>
      <c r="E898" s="9"/>
      <c r="F898" s="7"/>
      <c r="G898" s="1"/>
      <c r="H898" s="51"/>
      <c r="I898" s="77"/>
      <c r="J898" s="28">
        <f t="shared" si="27"/>
        <v>0</v>
      </c>
      <c r="K898" s="35"/>
      <c r="L898" s="35"/>
    </row>
    <row r="899" spans="1:12" x14ac:dyDescent="0.25">
      <c r="A899" s="29">
        <f t="shared" si="26"/>
        <v>1</v>
      </c>
      <c r="B899" s="36"/>
      <c r="C899" s="17" t="s">
        <v>175</v>
      </c>
      <c r="D899" s="9"/>
      <c r="E899" s="9"/>
      <c r="F899" s="7"/>
      <c r="G899" s="1"/>
      <c r="H899" s="51"/>
      <c r="I899" s="77"/>
      <c r="J899" s="28">
        <f t="shared" si="27"/>
        <v>0</v>
      </c>
      <c r="K899" s="35"/>
      <c r="L899" s="35"/>
    </row>
    <row r="900" spans="1:12" x14ac:dyDescent="0.25">
      <c r="A900" s="29">
        <f t="shared" si="26"/>
        <v>1</v>
      </c>
      <c r="B900" s="36"/>
      <c r="C900" s="17" t="s">
        <v>176</v>
      </c>
      <c r="D900" s="9">
        <v>21335</v>
      </c>
      <c r="E900" s="9"/>
      <c r="F900" s="7"/>
      <c r="G900" s="1"/>
      <c r="H900" s="51"/>
      <c r="I900" s="77"/>
      <c r="J900" s="28">
        <f t="shared" si="27"/>
        <v>0</v>
      </c>
      <c r="K900" s="35"/>
      <c r="L900" s="35"/>
    </row>
    <row r="901" spans="1:12" x14ac:dyDescent="0.25">
      <c r="A901" s="29">
        <f t="shared" si="26"/>
        <v>1</v>
      </c>
      <c r="B901" s="36"/>
      <c r="C901" s="17" t="s">
        <v>176</v>
      </c>
      <c r="D901" s="9">
        <v>33880</v>
      </c>
      <c r="E901" s="9"/>
      <c r="F901" s="7"/>
      <c r="G901" s="1"/>
      <c r="H901" s="51"/>
      <c r="I901" s="77"/>
      <c r="J901" s="28">
        <f t="shared" si="27"/>
        <v>0</v>
      </c>
      <c r="K901" s="35"/>
      <c r="L901" s="35"/>
    </row>
    <row r="902" spans="1:12" x14ac:dyDescent="0.25">
      <c r="A902" s="29">
        <f t="shared" si="26"/>
        <v>1</v>
      </c>
      <c r="B902" s="36"/>
      <c r="C902" s="17" t="s">
        <v>838</v>
      </c>
      <c r="D902" s="9"/>
      <c r="E902" s="9"/>
      <c r="F902" s="7"/>
      <c r="G902" s="1"/>
      <c r="H902" s="51"/>
      <c r="I902" s="77"/>
      <c r="J902" s="28">
        <f t="shared" si="27"/>
        <v>0</v>
      </c>
      <c r="K902" s="35"/>
      <c r="L902" s="35"/>
    </row>
    <row r="903" spans="1:12" x14ac:dyDescent="0.25">
      <c r="A903" s="29">
        <f t="shared" si="26"/>
        <v>1</v>
      </c>
      <c r="B903" s="36"/>
      <c r="C903" s="17" t="s">
        <v>156</v>
      </c>
      <c r="D903" s="9"/>
      <c r="E903" s="9"/>
      <c r="F903" s="7"/>
      <c r="G903" s="1"/>
      <c r="H903" s="51"/>
      <c r="I903" s="77"/>
      <c r="J903" s="28">
        <f t="shared" si="27"/>
        <v>0</v>
      </c>
      <c r="K903" s="35"/>
      <c r="L903" s="35"/>
    </row>
    <row r="904" spans="1:12" x14ac:dyDescent="0.25">
      <c r="A904" s="29">
        <f t="shared" si="26"/>
        <v>1</v>
      </c>
      <c r="B904" s="36"/>
      <c r="C904" s="17" t="s">
        <v>1112</v>
      </c>
      <c r="D904" s="9">
        <v>31851</v>
      </c>
      <c r="E904" s="9"/>
      <c r="F904" s="7"/>
      <c r="G904" s="1"/>
      <c r="H904" s="51"/>
      <c r="I904" s="77"/>
      <c r="J904" s="28">
        <f t="shared" si="27"/>
        <v>0</v>
      </c>
      <c r="K904" s="35"/>
      <c r="L904" s="35"/>
    </row>
    <row r="905" spans="1:12" x14ac:dyDescent="0.25">
      <c r="A905" s="29">
        <f t="shared" si="26"/>
        <v>1</v>
      </c>
      <c r="B905" s="36"/>
      <c r="C905" s="17" t="s">
        <v>154</v>
      </c>
      <c r="D905" s="9"/>
      <c r="E905" s="9"/>
      <c r="F905" s="7"/>
      <c r="G905" s="1"/>
      <c r="H905" s="51"/>
      <c r="I905" s="77"/>
      <c r="J905" s="28">
        <f t="shared" si="27"/>
        <v>0</v>
      </c>
      <c r="K905" s="35"/>
      <c r="L905" s="35"/>
    </row>
    <row r="906" spans="1:12" x14ac:dyDescent="0.25">
      <c r="A906" s="29">
        <f t="shared" ref="A906:A969" si="28">IF(C906="",0,1)</f>
        <v>1</v>
      </c>
      <c r="B906" s="36"/>
      <c r="C906" s="17" t="s">
        <v>224</v>
      </c>
      <c r="D906" s="9">
        <v>29742</v>
      </c>
      <c r="E906" s="9"/>
      <c r="F906" s="7"/>
      <c r="G906" s="1"/>
      <c r="H906" s="1"/>
      <c r="I906" s="77"/>
      <c r="J906" s="28">
        <f t="shared" si="27"/>
        <v>0</v>
      </c>
      <c r="K906" s="35"/>
      <c r="L906" s="35"/>
    </row>
    <row r="907" spans="1:12" x14ac:dyDescent="0.25">
      <c r="A907" s="29">
        <f t="shared" si="28"/>
        <v>1</v>
      </c>
      <c r="B907" s="36"/>
      <c r="C907" s="17" t="s">
        <v>138</v>
      </c>
      <c r="D907" s="9">
        <v>25607</v>
      </c>
      <c r="E907" s="9"/>
      <c r="F907" s="7"/>
      <c r="G907" s="1"/>
      <c r="H907" s="51"/>
      <c r="I907" s="77"/>
      <c r="J907" s="28">
        <f t="shared" ref="J907:J970" si="29">F907*H907</f>
        <v>0</v>
      </c>
      <c r="K907" s="35"/>
      <c r="L907" s="35"/>
    </row>
    <row r="908" spans="1:12" x14ac:dyDescent="0.25">
      <c r="A908" s="29">
        <f t="shared" si="28"/>
        <v>1</v>
      </c>
      <c r="B908" s="36"/>
      <c r="C908" s="46" t="s">
        <v>1087</v>
      </c>
      <c r="D908" s="9">
        <v>32100</v>
      </c>
      <c r="E908" s="9"/>
      <c r="F908" s="7"/>
      <c r="G908" s="1"/>
      <c r="H908" s="52"/>
      <c r="I908" s="77"/>
      <c r="J908" s="28">
        <f t="shared" si="29"/>
        <v>0</v>
      </c>
      <c r="K908" s="35"/>
      <c r="L908" s="35"/>
    </row>
    <row r="909" spans="1:12" x14ac:dyDescent="0.25">
      <c r="A909" s="29">
        <f t="shared" si="28"/>
        <v>1</v>
      </c>
      <c r="B909" s="36"/>
      <c r="C909" s="46" t="s">
        <v>508</v>
      </c>
      <c r="D909" s="9">
        <v>25231</v>
      </c>
      <c r="E909" s="9"/>
      <c r="F909" s="7"/>
      <c r="G909" s="1"/>
      <c r="H909" s="52"/>
      <c r="I909" s="77"/>
      <c r="J909" s="28">
        <f t="shared" si="29"/>
        <v>0</v>
      </c>
      <c r="K909" s="35"/>
      <c r="L909" s="35"/>
    </row>
    <row r="910" spans="1:12" x14ac:dyDescent="0.25">
      <c r="A910" s="29">
        <f t="shared" si="28"/>
        <v>1</v>
      </c>
      <c r="B910" s="36"/>
      <c r="C910" s="17" t="s">
        <v>1049</v>
      </c>
      <c r="D910" s="9">
        <v>22596</v>
      </c>
      <c r="E910" s="9"/>
      <c r="F910" s="7"/>
      <c r="G910" s="1"/>
      <c r="H910" s="51"/>
      <c r="I910" s="77"/>
      <c r="J910" s="28">
        <f t="shared" si="29"/>
        <v>0</v>
      </c>
      <c r="K910" s="35"/>
      <c r="L910" s="35"/>
    </row>
    <row r="911" spans="1:12" x14ac:dyDescent="0.25">
      <c r="A911" s="29">
        <f t="shared" si="28"/>
        <v>1</v>
      </c>
      <c r="B911" s="36"/>
      <c r="C911" s="17" t="s">
        <v>313</v>
      </c>
      <c r="D911" s="9"/>
      <c r="E911" s="9"/>
      <c r="F911" s="7"/>
      <c r="G911" s="3"/>
      <c r="H911" s="51"/>
      <c r="I911" s="77"/>
      <c r="J911" s="28">
        <f t="shared" si="29"/>
        <v>0</v>
      </c>
      <c r="K911" s="35"/>
      <c r="L911" s="35"/>
    </row>
    <row r="912" spans="1:12" x14ac:dyDescent="0.25">
      <c r="A912" s="29">
        <f t="shared" si="28"/>
        <v>1</v>
      </c>
      <c r="B912" s="36"/>
      <c r="C912" s="17" t="s">
        <v>137</v>
      </c>
      <c r="D912" s="9">
        <v>22593</v>
      </c>
      <c r="E912" s="9"/>
      <c r="F912" s="7"/>
      <c r="G912" s="1"/>
      <c r="H912" s="51"/>
      <c r="I912" s="77"/>
      <c r="J912" s="28">
        <f t="shared" si="29"/>
        <v>0</v>
      </c>
      <c r="K912" s="35"/>
      <c r="L912" s="35"/>
    </row>
    <row r="913" spans="1:12" x14ac:dyDescent="0.25">
      <c r="A913" s="29">
        <f t="shared" si="28"/>
        <v>1</v>
      </c>
      <c r="B913" s="36"/>
      <c r="C913" s="46" t="s">
        <v>505</v>
      </c>
      <c r="D913" s="9">
        <v>25391</v>
      </c>
      <c r="E913" s="9"/>
      <c r="F913" s="7"/>
      <c r="G913" s="1"/>
      <c r="H913" s="52"/>
      <c r="I913" s="77"/>
      <c r="J913" s="28">
        <f t="shared" si="29"/>
        <v>0</v>
      </c>
      <c r="K913" s="35"/>
      <c r="L913" s="35"/>
    </row>
    <row r="914" spans="1:12" x14ac:dyDescent="0.25">
      <c r="A914" s="29">
        <f t="shared" si="28"/>
        <v>1</v>
      </c>
      <c r="B914" s="36"/>
      <c r="C914" s="46" t="s">
        <v>652</v>
      </c>
      <c r="D914" s="9">
        <v>25391</v>
      </c>
      <c r="E914" s="9"/>
      <c r="F914" s="7"/>
      <c r="G914" s="3"/>
      <c r="H914" s="52"/>
      <c r="I914" s="77"/>
      <c r="J914" s="28">
        <f t="shared" si="29"/>
        <v>0</v>
      </c>
      <c r="K914" s="35"/>
      <c r="L914" s="35"/>
    </row>
    <row r="915" spans="1:12" x14ac:dyDescent="0.25">
      <c r="A915" s="29">
        <f t="shared" si="28"/>
        <v>1</v>
      </c>
      <c r="B915" s="36"/>
      <c r="C915" s="17" t="s">
        <v>512</v>
      </c>
      <c r="D915" s="9">
        <v>25391</v>
      </c>
      <c r="E915" s="9"/>
      <c r="F915" s="7"/>
      <c r="G915" s="3"/>
      <c r="H915" s="51"/>
      <c r="I915" s="77"/>
      <c r="J915" s="28">
        <f t="shared" si="29"/>
        <v>0</v>
      </c>
      <c r="K915" s="35"/>
      <c r="L915" s="35"/>
    </row>
    <row r="916" spans="1:12" x14ac:dyDescent="0.25">
      <c r="A916" s="29">
        <f t="shared" si="28"/>
        <v>1</v>
      </c>
      <c r="B916" s="36"/>
      <c r="C916" s="46" t="s">
        <v>314</v>
      </c>
      <c r="D916" s="9"/>
      <c r="E916" s="9"/>
      <c r="F916" s="7"/>
      <c r="G916" s="1"/>
      <c r="H916" s="52"/>
      <c r="I916" s="77"/>
      <c r="J916" s="28">
        <f t="shared" si="29"/>
        <v>0</v>
      </c>
      <c r="K916" s="35"/>
      <c r="L916" s="35"/>
    </row>
    <row r="917" spans="1:12" x14ac:dyDescent="0.25">
      <c r="A917" s="29">
        <f t="shared" si="28"/>
        <v>1</v>
      </c>
      <c r="B917" s="36"/>
      <c r="C917" s="17" t="s">
        <v>460</v>
      </c>
      <c r="D917" s="9"/>
      <c r="E917" s="9"/>
      <c r="F917" s="7"/>
      <c r="G917" s="1"/>
      <c r="H917" s="1"/>
      <c r="I917" s="77"/>
      <c r="J917" s="28">
        <f t="shared" si="29"/>
        <v>0</v>
      </c>
      <c r="K917" s="35"/>
      <c r="L917" s="35"/>
    </row>
    <row r="918" spans="1:12" x14ac:dyDescent="0.25">
      <c r="A918" s="29">
        <f t="shared" si="28"/>
        <v>1</v>
      </c>
      <c r="B918" s="36"/>
      <c r="C918" s="17" t="s">
        <v>892</v>
      </c>
      <c r="D918" s="9"/>
      <c r="E918" s="9"/>
      <c r="F918" s="7"/>
      <c r="G918" s="1"/>
      <c r="H918" s="1"/>
      <c r="I918" s="77"/>
      <c r="J918" s="28">
        <f t="shared" si="29"/>
        <v>0</v>
      </c>
      <c r="K918" s="35"/>
      <c r="L918" s="35"/>
    </row>
    <row r="919" spans="1:12" x14ac:dyDescent="0.25">
      <c r="A919" s="29">
        <f t="shared" si="28"/>
        <v>1</v>
      </c>
      <c r="B919" s="36"/>
      <c r="C919" s="17" t="s">
        <v>845</v>
      </c>
      <c r="D919" s="9">
        <v>25607</v>
      </c>
      <c r="E919" s="9"/>
      <c r="F919" s="7"/>
      <c r="G919" s="3"/>
      <c r="H919" s="51"/>
      <c r="I919" s="77"/>
      <c r="J919" s="28">
        <f t="shared" si="29"/>
        <v>0</v>
      </c>
      <c r="K919" s="35"/>
      <c r="L919" s="35"/>
    </row>
    <row r="920" spans="1:12" ht="13.5" customHeight="1" x14ac:dyDescent="0.25">
      <c r="A920" s="29">
        <f t="shared" si="28"/>
        <v>1</v>
      </c>
      <c r="B920" s="36"/>
      <c r="C920" s="46" t="s">
        <v>495</v>
      </c>
      <c r="D920" s="9">
        <v>33139</v>
      </c>
      <c r="E920" s="9"/>
      <c r="F920" s="7"/>
      <c r="G920" s="1"/>
      <c r="H920" s="52"/>
      <c r="I920" s="77"/>
      <c r="J920" s="28">
        <f t="shared" si="29"/>
        <v>0</v>
      </c>
      <c r="K920" s="35"/>
      <c r="L920" s="35"/>
    </row>
    <row r="921" spans="1:12" x14ac:dyDescent="0.25">
      <c r="A921" s="29">
        <f t="shared" si="28"/>
        <v>1</v>
      </c>
      <c r="B921" s="36"/>
      <c r="C921" s="17" t="s">
        <v>846</v>
      </c>
      <c r="D921" s="9">
        <v>24948</v>
      </c>
      <c r="E921" s="9"/>
      <c r="F921" s="7"/>
      <c r="G921" s="3"/>
      <c r="H921" s="51"/>
      <c r="I921" s="77"/>
      <c r="J921" s="28">
        <f t="shared" si="29"/>
        <v>0</v>
      </c>
      <c r="K921" s="35"/>
      <c r="L921" s="35"/>
    </row>
    <row r="922" spans="1:12" x14ac:dyDescent="0.25">
      <c r="A922" s="29">
        <f t="shared" si="28"/>
        <v>1</v>
      </c>
      <c r="B922" s="36"/>
      <c r="C922" s="17" t="s">
        <v>853</v>
      </c>
      <c r="D922" s="9">
        <v>24951</v>
      </c>
      <c r="E922" s="9"/>
      <c r="F922" s="7"/>
      <c r="G922" s="3"/>
      <c r="H922" s="51"/>
      <c r="I922" s="77"/>
      <c r="J922" s="28">
        <f t="shared" si="29"/>
        <v>0</v>
      </c>
      <c r="K922" s="35"/>
      <c r="L922" s="35"/>
    </row>
    <row r="923" spans="1:12" x14ac:dyDescent="0.25">
      <c r="A923" s="29">
        <f t="shared" si="28"/>
        <v>1</v>
      </c>
      <c r="B923" s="36"/>
      <c r="C923" s="17" t="s">
        <v>790</v>
      </c>
      <c r="D923" s="9">
        <v>22970</v>
      </c>
      <c r="E923" s="9"/>
      <c r="F923" s="7"/>
      <c r="G923" s="3"/>
      <c r="H923" s="51"/>
      <c r="I923" s="77"/>
      <c r="J923" s="28">
        <f t="shared" si="29"/>
        <v>0</v>
      </c>
      <c r="K923" s="35"/>
      <c r="L923" s="35"/>
    </row>
    <row r="924" spans="1:12" x14ac:dyDescent="0.25">
      <c r="A924" s="29">
        <f t="shared" si="28"/>
        <v>1</v>
      </c>
      <c r="B924" s="36"/>
      <c r="C924" s="17" t="s">
        <v>634</v>
      </c>
      <c r="D924" s="9">
        <v>22976</v>
      </c>
      <c r="E924" s="9"/>
      <c r="F924" s="7"/>
      <c r="G924" s="1"/>
      <c r="H924" s="51"/>
      <c r="I924" s="77"/>
      <c r="J924" s="28">
        <f t="shared" si="29"/>
        <v>0</v>
      </c>
      <c r="K924" s="35"/>
      <c r="L924" s="35"/>
    </row>
    <row r="925" spans="1:12" x14ac:dyDescent="0.25">
      <c r="A925" s="29">
        <f t="shared" si="28"/>
        <v>1</v>
      </c>
      <c r="B925" s="36"/>
      <c r="C925" s="17" t="s">
        <v>449</v>
      </c>
      <c r="D925" s="9">
        <v>31674</v>
      </c>
      <c r="E925" s="9"/>
      <c r="F925" s="7"/>
      <c r="G925" s="1"/>
      <c r="H925" s="1"/>
      <c r="I925" s="77"/>
      <c r="J925" s="28">
        <f t="shared" si="29"/>
        <v>0</v>
      </c>
      <c r="K925" s="35"/>
      <c r="L925" s="35"/>
    </row>
    <row r="926" spans="1:12" x14ac:dyDescent="0.25">
      <c r="A926" s="29">
        <f t="shared" si="28"/>
        <v>1</v>
      </c>
      <c r="B926" s="36"/>
      <c r="C926" s="17" t="s">
        <v>1046</v>
      </c>
      <c r="D926" s="9">
        <v>22816</v>
      </c>
      <c r="E926" s="9"/>
      <c r="F926" s="7"/>
      <c r="G926" s="1"/>
      <c r="H926" s="1"/>
      <c r="I926" s="77"/>
      <c r="J926" s="28">
        <f t="shared" si="29"/>
        <v>0</v>
      </c>
      <c r="K926" s="35"/>
      <c r="L926" s="35"/>
    </row>
    <row r="927" spans="1:12" x14ac:dyDescent="0.25">
      <c r="A927" s="29">
        <f t="shared" si="28"/>
        <v>1</v>
      </c>
      <c r="B927" s="36"/>
      <c r="C927" s="17" t="s">
        <v>450</v>
      </c>
      <c r="D927" s="9">
        <v>31825</v>
      </c>
      <c r="E927" s="9"/>
      <c r="F927" s="7"/>
      <c r="G927" s="1"/>
      <c r="H927" s="1"/>
      <c r="I927" s="77"/>
      <c r="J927" s="28">
        <f t="shared" si="29"/>
        <v>0</v>
      </c>
      <c r="K927" s="35"/>
      <c r="L927" s="35"/>
    </row>
    <row r="928" spans="1:12" x14ac:dyDescent="0.25">
      <c r="A928" s="29">
        <f t="shared" si="28"/>
        <v>1</v>
      </c>
      <c r="B928" s="36"/>
      <c r="C928" s="46" t="s">
        <v>590</v>
      </c>
      <c r="D928" s="9">
        <v>29757</v>
      </c>
      <c r="E928" s="9"/>
      <c r="F928" s="7"/>
      <c r="G928" s="1"/>
      <c r="H928" s="1"/>
      <c r="I928" s="77"/>
      <c r="J928" s="28">
        <f t="shared" si="29"/>
        <v>0</v>
      </c>
      <c r="K928" s="35"/>
      <c r="L928" s="35"/>
    </row>
    <row r="929" spans="1:13" x14ac:dyDescent="0.25">
      <c r="A929" s="29">
        <f t="shared" si="28"/>
        <v>1</v>
      </c>
      <c r="B929" s="36"/>
      <c r="C929" s="17" t="s">
        <v>1094</v>
      </c>
      <c r="D929" s="9">
        <v>30871</v>
      </c>
      <c r="E929" s="9"/>
      <c r="F929" s="7"/>
      <c r="G929" s="1"/>
      <c r="H929" s="1"/>
      <c r="I929" s="77"/>
      <c r="J929" s="28">
        <f t="shared" si="29"/>
        <v>0</v>
      </c>
      <c r="K929" s="35"/>
      <c r="L929" s="35"/>
    </row>
    <row r="930" spans="1:13" x14ac:dyDescent="0.25">
      <c r="A930" s="29">
        <f t="shared" si="28"/>
        <v>1</v>
      </c>
      <c r="B930" s="36"/>
      <c r="C930" s="17" t="s">
        <v>941</v>
      </c>
      <c r="D930" s="9">
        <v>29759</v>
      </c>
      <c r="E930" s="9"/>
      <c r="F930" s="7"/>
      <c r="G930" s="1"/>
      <c r="H930" s="51"/>
      <c r="I930" s="77"/>
      <c r="J930" s="28">
        <f t="shared" si="29"/>
        <v>0</v>
      </c>
      <c r="K930" s="35"/>
      <c r="L930" s="35"/>
    </row>
    <row r="931" spans="1:13" x14ac:dyDescent="0.25">
      <c r="A931" s="29">
        <f t="shared" si="28"/>
        <v>1</v>
      </c>
      <c r="B931" s="36"/>
      <c r="C931" s="17" t="s">
        <v>366</v>
      </c>
      <c r="D931" s="9">
        <v>23735</v>
      </c>
      <c r="E931" s="9"/>
      <c r="F931" s="7"/>
      <c r="G931" s="1"/>
      <c r="H931" s="51"/>
      <c r="I931" s="77"/>
      <c r="J931" s="28">
        <f t="shared" si="29"/>
        <v>0</v>
      </c>
      <c r="K931" s="35"/>
      <c r="L931" s="35"/>
    </row>
    <row r="932" spans="1:13" x14ac:dyDescent="0.25">
      <c r="A932" s="29">
        <f t="shared" si="28"/>
        <v>1</v>
      </c>
      <c r="B932" s="36"/>
      <c r="C932" s="17" t="s">
        <v>120</v>
      </c>
      <c r="D932" s="9">
        <v>27247</v>
      </c>
      <c r="E932" s="9"/>
      <c r="F932" s="7"/>
      <c r="G932" s="1"/>
      <c r="H932" s="51"/>
      <c r="I932" s="77"/>
      <c r="J932" s="28">
        <f t="shared" si="29"/>
        <v>0</v>
      </c>
      <c r="K932" s="35"/>
      <c r="L932" s="35"/>
    </row>
    <row r="933" spans="1:13" x14ac:dyDescent="0.25">
      <c r="A933" s="29">
        <f t="shared" si="28"/>
        <v>1</v>
      </c>
      <c r="B933" s="36"/>
      <c r="C933" s="46" t="s">
        <v>588</v>
      </c>
      <c r="D933" s="9">
        <v>1638</v>
      </c>
      <c r="E933" s="9"/>
      <c r="F933" s="7"/>
      <c r="G933" s="1"/>
      <c r="H933" s="1"/>
      <c r="I933" s="77"/>
      <c r="J933" s="28">
        <f t="shared" si="29"/>
        <v>0</v>
      </c>
      <c r="K933" s="35"/>
      <c r="L933" s="35"/>
    </row>
    <row r="934" spans="1:13" x14ac:dyDescent="0.25">
      <c r="A934" s="29">
        <f t="shared" si="28"/>
        <v>1</v>
      </c>
      <c r="B934" s="36"/>
      <c r="C934" s="17" t="s">
        <v>554</v>
      </c>
      <c r="D934" s="9">
        <v>27248</v>
      </c>
      <c r="E934" s="9"/>
      <c r="F934" s="7"/>
      <c r="G934" s="1"/>
      <c r="H934" s="51"/>
      <c r="I934" s="77"/>
      <c r="J934" s="28">
        <f t="shared" si="29"/>
        <v>0</v>
      </c>
      <c r="K934" s="35"/>
      <c r="L934" s="35"/>
    </row>
    <row r="935" spans="1:13" x14ac:dyDescent="0.25">
      <c r="A935" s="29">
        <f t="shared" si="28"/>
        <v>1</v>
      </c>
      <c r="B935" s="36"/>
      <c r="C935" s="17" t="s">
        <v>578</v>
      </c>
      <c r="D935" s="9">
        <v>27243</v>
      </c>
      <c r="E935" s="9"/>
      <c r="F935" s="7"/>
      <c r="G935" s="1"/>
      <c r="H935" s="51"/>
      <c r="I935" s="77"/>
      <c r="J935" s="28">
        <f t="shared" si="29"/>
        <v>0</v>
      </c>
      <c r="K935" s="35"/>
      <c r="L935" s="35"/>
    </row>
    <row r="936" spans="1:13" x14ac:dyDescent="0.25">
      <c r="A936" s="29">
        <f t="shared" si="28"/>
        <v>1</v>
      </c>
      <c r="B936" s="36"/>
      <c r="C936" s="17" t="s">
        <v>119</v>
      </c>
      <c r="D936" s="9">
        <v>27239</v>
      </c>
      <c r="E936" s="9"/>
      <c r="F936" s="7"/>
      <c r="G936" s="1"/>
      <c r="H936" s="51"/>
      <c r="I936" s="77"/>
      <c r="J936" s="28">
        <f t="shared" si="29"/>
        <v>0</v>
      </c>
      <c r="K936" s="35"/>
      <c r="L936" s="35"/>
    </row>
    <row r="937" spans="1:13" x14ac:dyDescent="0.25">
      <c r="A937" s="29">
        <f t="shared" si="28"/>
        <v>1</v>
      </c>
      <c r="B937" s="36"/>
      <c r="C937" s="46" t="s">
        <v>589</v>
      </c>
      <c r="D937" s="9">
        <v>25122</v>
      </c>
      <c r="E937" s="9"/>
      <c r="F937" s="7"/>
      <c r="G937" s="1"/>
      <c r="H937" s="51"/>
      <c r="I937" s="77"/>
      <c r="J937" s="28">
        <f t="shared" si="29"/>
        <v>0</v>
      </c>
      <c r="K937" s="35"/>
      <c r="L937" s="35"/>
    </row>
    <row r="938" spans="1:13" x14ac:dyDescent="0.25">
      <c r="A938" s="29">
        <f t="shared" si="28"/>
        <v>1</v>
      </c>
      <c r="B938" s="36"/>
      <c r="C938" s="46" t="s">
        <v>769</v>
      </c>
      <c r="D938" s="9">
        <v>7635</v>
      </c>
      <c r="E938" s="9"/>
      <c r="F938" s="7"/>
      <c r="G938" s="1"/>
      <c r="H938" s="51"/>
      <c r="I938" s="77"/>
      <c r="J938" s="28">
        <f t="shared" si="29"/>
        <v>0</v>
      </c>
      <c r="K938" s="35"/>
      <c r="L938" s="35"/>
    </row>
    <row r="939" spans="1:13" x14ac:dyDescent="0.25">
      <c r="A939" s="29">
        <f t="shared" si="28"/>
        <v>1</v>
      </c>
      <c r="B939" s="36"/>
      <c r="C939" s="46" t="s">
        <v>772</v>
      </c>
      <c r="D939" s="9">
        <v>7638</v>
      </c>
      <c r="E939" s="9"/>
      <c r="F939" s="7"/>
      <c r="G939" s="1"/>
      <c r="H939" s="1"/>
      <c r="I939" s="77"/>
      <c r="J939" s="28">
        <f t="shared" si="29"/>
        <v>0</v>
      </c>
      <c r="K939" s="35"/>
      <c r="L939" s="35"/>
    </row>
    <row r="940" spans="1:13" x14ac:dyDescent="0.25">
      <c r="A940" s="29">
        <f t="shared" si="28"/>
        <v>1</v>
      </c>
      <c r="B940" s="36"/>
      <c r="C940" s="46" t="s">
        <v>770</v>
      </c>
      <c r="D940" s="9">
        <v>7636</v>
      </c>
      <c r="E940" s="9"/>
      <c r="F940" s="7"/>
      <c r="G940" s="1"/>
      <c r="H940" s="51"/>
      <c r="I940" s="77"/>
      <c r="J940" s="28">
        <f t="shared" si="29"/>
        <v>0</v>
      </c>
      <c r="K940" s="35"/>
      <c r="L940" s="35"/>
    </row>
    <row r="941" spans="1:13" x14ac:dyDescent="0.25">
      <c r="A941" s="29">
        <f t="shared" si="28"/>
        <v>1</v>
      </c>
      <c r="B941" s="36"/>
      <c r="C941" s="46" t="s">
        <v>771</v>
      </c>
      <c r="D941" s="9">
        <v>7637</v>
      </c>
      <c r="E941" s="9"/>
      <c r="F941" s="7"/>
      <c r="G941" s="1"/>
      <c r="H941" s="51"/>
      <c r="I941" s="77"/>
      <c r="J941" s="28">
        <f t="shared" si="29"/>
        <v>0</v>
      </c>
      <c r="K941" s="35"/>
      <c r="L941" s="35"/>
    </row>
    <row r="942" spans="1:13" x14ac:dyDescent="0.25">
      <c r="A942" s="29">
        <f t="shared" si="28"/>
        <v>1</v>
      </c>
      <c r="B942" s="36"/>
      <c r="C942" s="46" t="s">
        <v>401</v>
      </c>
      <c r="D942" s="9">
        <v>29502</v>
      </c>
      <c r="E942" s="9"/>
      <c r="F942" s="7"/>
      <c r="G942" s="1"/>
      <c r="H942" s="1"/>
      <c r="I942" s="77"/>
      <c r="J942" s="28">
        <f t="shared" si="29"/>
        <v>0</v>
      </c>
      <c r="K942" s="35"/>
      <c r="L942" s="35"/>
      <c r="M942" s="5"/>
    </row>
    <row r="943" spans="1:13" x14ac:dyDescent="0.25">
      <c r="A943" s="31">
        <f t="shared" si="28"/>
        <v>1</v>
      </c>
      <c r="B943" s="36"/>
      <c r="C943" s="46" t="s">
        <v>667</v>
      </c>
      <c r="D943" s="9">
        <v>34524</v>
      </c>
      <c r="E943" s="9"/>
      <c r="F943" s="7"/>
      <c r="G943" s="1"/>
      <c r="H943" s="52"/>
      <c r="I943" s="77"/>
      <c r="J943" s="28">
        <f t="shared" si="29"/>
        <v>0</v>
      </c>
      <c r="K943" s="35"/>
      <c r="L943" s="35"/>
      <c r="M943" s="5"/>
    </row>
    <row r="944" spans="1:13" x14ac:dyDescent="0.25">
      <c r="A944" s="31">
        <f t="shared" si="28"/>
        <v>1</v>
      </c>
      <c r="B944" s="36"/>
      <c r="C944" s="17" t="s">
        <v>563</v>
      </c>
      <c r="D944" s="9">
        <v>24104</v>
      </c>
      <c r="E944" s="9"/>
      <c r="F944" s="7"/>
      <c r="G944" s="1"/>
      <c r="H944" s="51"/>
      <c r="I944" s="77"/>
      <c r="J944" s="28">
        <f t="shared" si="29"/>
        <v>0</v>
      </c>
      <c r="K944" s="35"/>
      <c r="L944" s="35"/>
      <c r="M944" s="5"/>
    </row>
    <row r="945" spans="1:13" x14ac:dyDescent="0.25">
      <c r="A945" s="31">
        <f t="shared" si="28"/>
        <v>1</v>
      </c>
      <c r="B945" s="36"/>
      <c r="C945" s="17" t="s">
        <v>813</v>
      </c>
      <c r="D945" s="9">
        <v>24987</v>
      </c>
      <c r="E945" s="9"/>
      <c r="F945" s="7"/>
      <c r="G945" s="1"/>
      <c r="H945" s="51"/>
      <c r="I945" s="77"/>
      <c r="J945" s="28">
        <f t="shared" si="29"/>
        <v>0</v>
      </c>
      <c r="K945" s="35"/>
      <c r="L945" s="35"/>
      <c r="M945" s="5"/>
    </row>
    <row r="946" spans="1:13" x14ac:dyDescent="0.25">
      <c r="A946" s="31">
        <f t="shared" si="28"/>
        <v>1</v>
      </c>
      <c r="B946" s="36"/>
      <c r="C946" s="17" t="s">
        <v>282</v>
      </c>
      <c r="D946" s="9">
        <v>24990</v>
      </c>
      <c r="E946" s="9"/>
      <c r="F946" s="7"/>
      <c r="G946" s="1"/>
      <c r="H946" s="51"/>
      <c r="I946" s="77"/>
      <c r="J946" s="28">
        <f t="shared" si="29"/>
        <v>0</v>
      </c>
      <c r="K946" s="35"/>
      <c r="L946" s="35"/>
      <c r="M946" s="5"/>
    </row>
    <row r="947" spans="1:13" x14ac:dyDescent="0.25">
      <c r="A947" s="31">
        <f t="shared" si="28"/>
        <v>1</v>
      </c>
      <c r="B947" s="36"/>
      <c r="C947" s="17" t="s">
        <v>301</v>
      </c>
      <c r="D947" s="9">
        <v>30346</v>
      </c>
      <c r="E947" s="9"/>
      <c r="F947" s="7"/>
      <c r="G947" s="1"/>
      <c r="H947" s="1"/>
      <c r="I947" s="77"/>
      <c r="J947" s="28">
        <f t="shared" si="29"/>
        <v>0</v>
      </c>
      <c r="K947" s="35"/>
      <c r="L947" s="35"/>
      <c r="M947" s="5"/>
    </row>
    <row r="948" spans="1:13" x14ac:dyDescent="0.25">
      <c r="A948" s="31">
        <f t="shared" si="28"/>
        <v>1</v>
      </c>
      <c r="B948" s="36"/>
      <c r="C948" s="17" t="s">
        <v>547</v>
      </c>
      <c r="D948" s="9">
        <v>24931</v>
      </c>
      <c r="E948" s="9"/>
      <c r="F948" s="7"/>
      <c r="G948" s="1"/>
      <c r="H948" s="51"/>
      <c r="I948" s="77"/>
      <c r="J948" s="28">
        <f t="shared" si="29"/>
        <v>0</v>
      </c>
      <c r="K948" s="35"/>
      <c r="L948" s="35"/>
      <c r="M948" s="5"/>
    </row>
    <row r="949" spans="1:13" x14ac:dyDescent="0.25">
      <c r="A949" s="31">
        <f t="shared" si="28"/>
        <v>1</v>
      </c>
      <c r="B949" s="36"/>
      <c r="C949" s="17" t="s">
        <v>849</v>
      </c>
      <c r="D949" s="9">
        <v>26808</v>
      </c>
      <c r="E949" s="9"/>
      <c r="F949" s="7"/>
      <c r="G949" s="1"/>
      <c r="H949" s="51"/>
      <c r="I949" s="77"/>
      <c r="J949" s="28">
        <f t="shared" si="29"/>
        <v>0</v>
      </c>
      <c r="K949" s="35"/>
      <c r="L949" s="35"/>
      <c r="M949" s="5"/>
    </row>
    <row r="950" spans="1:13" x14ac:dyDescent="0.25">
      <c r="A950" s="31">
        <f t="shared" si="28"/>
        <v>1</v>
      </c>
      <c r="B950" s="36"/>
      <c r="C950" s="17" t="s">
        <v>299</v>
      </c>
      <c r="D950" s="9">
        <v>24930</v>
      </c>
      <c r="E950" s="9"/>
      <c r="F950" s="7"/>
      <c r="G950" s="1"/>
      <c r="H950" s="51"/>
      <c r="I950" s="77"/>
      <c r="J950" s="28">
        <f t="shared" si="29"/>
        <v>0</v>
      </c>
      <c r="K950" s="35"/>
      <c r="L950" s="35"/>
      <c r="M950" s="5"/>
    </row>
    <row r="951" spans="1:13" x14ac:dyDescent="0.25">
      <c r="A951" s="31">
        <f t="shared" si="28"/>
        <v>1</v>
      </c>
      <c r="B951" s="36"/>
      <c r="C951" s="17" t="s">
        <v>298</v>
      </c>
      <c r="D951" s="9">
        <v>20191</v>
      </c>
      <c r="E951" s="9"/>
      <c r="F951" s="7"/>
      <c r="G951" s="1"/>
      <c r="H951" s="51"/>
      <c r="I951" s="77"/>
      <c r="J951" s="28">
        <f t="shared" si="29"/>
        <v>0</v>
      </c>
      <c r="K951" s="35"/>
      <c r="L951" s="35"/>
      <c r="M951" s="5"/>
    </row>
    <row r="952" spans="1:13" x14ac:dyDescent="0.25">
      <c r="A952" s="31">
        <f t="shared" si="28"/>
        <v>1</v>
      </c>
      <c r="B952" s="36"/>
      <c r="C952" s="17" t="s">
        <v>462</v>
      </c>
      <c r="D952" s="9"/>
      <c r="E952" s="9"/>
      <c r="F952" s="7"/>
      <c r="G952" s="1"/>
      <c r="H952" s="1"/>
      <c r="I952" s="77"/>
      <c r="J952" s="28">
        <f t="shared" si="29"/>
        <v>0</v>
      </c>
      <c r="K952" s="35"/>
      <c r="L952" s="35"/>
      <c r="M952" s="5"/>
    </row>
    <row r="953" spans="1:13" x14ac:dyDescent="0.25">
      <c r="A953" s="31">
        <f t="shared" si="28"/>
        <v>1</v>
      </c>
      <c r="B953" s="36"/>
      <c r="C953" s="46" t="s">
        <v>358</v>
      </c>
      <c r="D953" s="9">
        <v>32216</v>
      </c>
      <c r="E953" s="9"/>
      <c r="F953" s="7"/>
      <c r="G953" s="1"/>
      <c r="H953" s="1"/>
      <c r="I953" s="77"/>
      <c r="J953" s="28">
        <f t="shared" si="29"/>
        <v>0</v>
      </c>
      <c r="K953" s="35"/>
      <c r="L953" s="35"/>
      <c r="M953" s="5"/>
    </row>
    <row r="954" spans="1:13" x14ac:dyDescent="0.25">
      <c r="A954" s="31">
        <f t="shared" si="28"/>
        <v>1</v>
      </c>
      <c r="B954" s="36"/>
      <c r="C954" s="46" t="s">
        <v>357</v>
      </c>
      <c r="D954" s="9"/>
      <c r="E954" s="9"/>
      <c r="F954" s="7"/>
      <c r="G954" s="1"/>
      <c r="H954" s="1"/>
      <c r="I954" s="77"/>
      <c r="J954" s="28">
        <f t="shared" si="29"/>
        <v>0</v>
      </c>
      <c r="K954" s="35"/>
      <c r="L954" s="35"/>
      <c r="M954" s="5"/>
    </row>
    <row r="955" spans="1:13" x14ac:dyDescent="0.25">
      <c r="A955" s="31">
        <f t="shared" si="28"/>
        <v>1</v>
      </c>
      <c r="B955" s="36"/>
      <c r="C955" s="17" t="s">
        <v>318</v>
      </c>
      <c r="D955" s="9"/>
      <c r="E955" s="9"/>
      <c r="F955" s="7"/>
      <c r="G955" s="1"/>
      <c r="H955" s="51"/>
      <c r="I955" s="77"/>
      <c r="J955" s="28">
        <f t="shared" si="29"/>
        <v>0</v>
      </c>
      <c r="K955" s="35"/>
      <c r="L955" s="35"/>
      <c r="M955" s="5"/>
    </row>
    <row r="956" spans="1:13" x14ac:dyDescent="0.25">
      <c r="A956" s="31">
        <f t="shared" si="28"/>
        <v>1</v>
      </c>
      <c r="B956" s="36"/>
      <c r="C956" s="17" t="s">
        <v>319</v>
      </c>
      <c r="D956" s="9"/>
      <c r="E956" s="9"/>
      <c r="F956" s="7"/>
      <c r="G956" s="1"/>
      <c r="H956" s="1"/>
      <c r="I956" s="77"/>
      <c r="J956" s="28">
        <f t="shared" si="29"/>
        <v>0</v>
      </c>
      <c r="K956" s="35"/>
      <c r="L956" s="35"/>
      <c r="M956" s="5"/>
    </row>
    <row r="957" spans="1:13" x14ac:dyDescent="0.25">
      <c r="A957" s="31">
        <f t="shared" si="28"/>
        <v>1</v>
      </c>
      <c r="B957" s="36"/>
      <c r="C957" s="46" t="s">
        <v>359</v>
      </c>
      <c r="D957" s="9">
        <v>32217</v>
      </c>
      <c r="E957" s="9"/>
      <c r="F957" s="7"/>
      <c r="G957" s="1"/>
      <c r="H957" s="1"/>
      <c r="I957" s="77"/>
      <c r="J957" s="28">
        <f t="shared" si="29"/>
        <v>0</v>
      </c>
      <c r="K957" s="35"/>
      <c r="L957" s="35"/>
      <c r="M957" s="5"/>
    </row>
    <row r="958" spans="1:13" x14ac:dyDescent="0.25">
      <c r="A958" s="31">
        <f t="shared" si="28"/>
        <v>1</v>
      </c>
      <c r="B958" s="36"/>
      <c r="C958" s="46" t="s">
        <v>260</v>
      </c>
      <c r="D958" s="9">
        <v>29774</v>
      </c>
      <c r="E958" s="9"/>
      <c r="F958" s="7"/>
      <c r="G958" s="1"/>
      <c r="H958" s="52"/>
      <c r="I958" s="77"/>
      <c r="J958" s="28">
        <f t="shared" si="29"/>
        <v>0</v>
      </c>
      <c r="K958" s="35"/>
      <c r="L958" s="35"/>
      <c r="M958" s="5"/>
    </row>
    <row r="959" spans="1:13" x14ac:dyDescent="0.25">
      <c r="A959" s="31">
        <f t="shared" si="28"/>
        <v>1</v>
      </c>
      <c r="B959" s="36"/>
      <c r="C959" s="46" t="s">
        <v>264</v>
      </c>
      <c r="D959" s="9">
        <v>29770</v>
      </c>
      <c r="E959" s="9"/>
      <c r="F959" s="7"/>
      <c r="G959" s="3"/>
      <c r="H959" s="52"/>
      <c r="I959" s="77"/>
      <c r="J959" s="28">
        <f t="shared" si="29"/>
        <v>0</v>
      </c>
      <c r="K959" s="35"/>
      <c r="L959" s="35"/>
      <c r="M959" s="5"/>
    </row>
    <row r="960" spans="1:13" x14ac:dyDescent="0.25">
      <c r="A960" s="31">
        <f t="shared" si="28"/>
        <v>1</v>
      </c>
      <c r="B960" s="36"/>
      <c r="C960" s="17" t="s">
        <v>342</v>
      </c>
      <c r="D960" s="9"/>
      <c r="E960" s="9"/>
      <c r="F960" s="7"/>
      <c r="G960" s="3"/>
      <c r="H960" s="1"/>
      <c r="I960" s="77"/>
      <c r="J960" s="28">
        <f t="shared" si="29"/>
        <v>0</v>
      </c>
      <c r="K960" s="35"/>
      <c r="L960" s="35"/>
      <c r="M960" s="5"/>
    </row>
    <row r="961" spans="1:13" x14ac:dyDescent="0.25">
      <c r="A961" s="31">
        <f t="shared" si="28"/>
        <v>1</v>
      </c>
      <c r="B961" s="36"/>
      <c r="C961" s="17" t="s">
        <v>503</v>
      </c>
      <c r="D961" s="9"/>
      <c r="E961" s="9"/>
      <c r="F961" s="7"/>
      <c r="G961" s="1"/>
      <c r="H961" s="51"/>
      <c r="I961" s="77"/>
      <c r="J961" s="28">
        <f t="shared" si="29"/>
        <v>0</v>
      </c>
      <c r="K961" s="35"/>
      <c r="L961" s="35"/>
      <c r="M961" s="5"/>
    </row>
    <row r="962" spans="1:13" x14ac:dyDescent="0.25">
      <c r="A962" s="31">
        <f t="shared" si="28"/>
        <v>1</v>
      </c>
      <c r="B962" s="36"/>
      <c r="C962" s="17" t="s">
        <v>167</v>
      </c>
      <c r="D962" s="9">
        <v>25093</v>
      </c>
      <c r="E962" s="9"/>
      <c r="F962" s="7"/>
      <c r="G962" s="1"/>
      <c r="H962" s="51"/>
      <c r="I962" s="77"/>
      <c r="J962" s="28">
        <f t="shared" si="29"/>
        <v>0</v>
      </c>
      <c r="K962" s="35"/>
      <c r="L962" s="35"/>
      <c r="M962" s="5"/>
    </row>
    <row r="963" spans="1:13" x14ac:dyDescent="0.25">
      <c r="A963" s="31">
        <f t="shared" si="28"/>
        <v>1</v>
      </c>
      <c r="B963" s="36"/>
      <c r="C963" s="17" t="s">
        <v>11</v>
      </c>
      <c r="D963" s="9"/>
      <c r="E963" s="9"/>
      <c r="F963" s="7"/>
      <c r="G963" s="1"/>
      <c r="H963" s="1"/>
      <c r="I963" s="77"/>
      <c r="J963" s="28">
        <f t="shared" si="29"/>
        <v>0</v>
      </c>
      <c r="K963" s="35"/>
      <c r="L963" s="35"/>
      <c r="M963" s="5"/>
    </row>
    <row r="964" spans="1:13" x14ac:dyDescent="0.25">
      <c r="A964" s="31">
        <f t="shared" si="28"/>
        <v>1</v>
      </c>
      <c r="B964" s="36"/>
      <c r="C964" s="17" t="s">
        <v>343</v>
      </c>
      <c r="D964" s="9"/>
      <c r="E964" s="9"/>
      <c r="F964" s="7"/>
      <c r="G964" s="1"/>
      <c r="H964" s="1"/>
      <c r="I964" s="77"/>
      <c r="J964" s="28">
        <f t="shared" si="29"/>
        <v>0</v>
      </c>
      <c r="K964" s="35"/>
      <c r="L964" s="35"/>
      <c r="M964" s="5"/>
    </row>
    <row r="965" spans="1:13" x14ac:dyDescent="0.25">
      <c r="A965" s="31">
        <f t="shared" si="28"/>
        <v>1</v>
      </c>
      <c r="B965" s="36"/>
      <c r="C965" s="17" t="s">
        <v>190</v>
      </c>
      <c r="D965" s="9"/>
      <c r="E965" s="9"/>
      <c r="F965" s="7"/>
      <c r="G965" s="1"/>
      <c r="H965" s="51"/>
      <c r="I965" s="77"/>
      <c r="J965" s="28">
        <f t="shared" si="29"/>
        <v>0</v>
      </c>
      <c r="K965" s="35"/>
      <c r="L965" s="35"/>
      <c r="M965" s="5"/>
    </row>
    <row r="966" spans="1:13" x14ac:dyDescent="0.25">
      <c r="A966" s="31">
        <f t="shared" si="28"/>
        <v>1</v>
      </c>
      <c r="B966" s="36"/>
      <c r="C966" s="17" t="s">
        <v>320</v>
      </c>
      <c r="D966" s="9"/>
      <c r="E966" s="9"/>
      <c r="F966" s="7"/>
      <c r="G966" s="1"/>
      <c r="H966" s="1"/>
      <c r="I966" s="77"/>
      <c r="J966" s="28">
        <f t="shared" si="29"/>
        <v>0</v>
      </c>
      <c r="K966" s="35"/>
      <c r="L966" s="35"/>
    </row>
    <row r="967" spans="1:13" x14ac:dyDescent="0.25">
      <c r="A967" s="29">
        <f t="shared" si="28"/>
        <v>1</v>
      </c>
      <c r="B967" s="36"/>
      <c r="C967" s="17" t="s">
        <v>321</v>
      </c>
      <c r="D967" s="9"/>
      <c r="E967" s="9"/>
      <c r="F967" s="7"/>
      <c r="G967" s="1"/>
      <c r="H967" s="1"/>
      <c r="I967" s="77"/>
      <c r="J967" s="28">
        <f t="shared" si="29"/>
        <v>0</v>
      </c>
      <c r="K967" s="35"/>
      <c r="L967" s="35"/>
    </row>
    <row r="968" spans="1:13" x14ac:dyDescent="0.25">
      <c r="A968" s="29">
        <f t="shared" si="28"/>
        <v>1</v>
      </c>
      <c r="B968" s="36"/>
      <c r="C968" s="46" t="s">
        <v>693</v>
      </c>
      <c r="D968" s="9"/>
      <c r="E968" s="9"/>
      <c r="F968" s="7"/>
      <c r="G968" s="1"/>
      <c r="H968" s="52"/>
      <c r="I968" s="77"/>
      <c r="J968" s="28">
        <f t="shared" si="29"/>
        <v>0</v>
      </c>
      <c r="K968" s="35"/>
      <c r="L968" s="35"/>
    </row>
    <row r="969" spans="1:13" x14ac:dyDescent="0.25">
      <c r="A969" s="29">
        <f t="shared" si="28"/>
        <v>1</v>
      </c>
      <c r="B969" s="36"/>
      <c r="C969" s="17" t="s">
        <v>866</v>
      </c>
      <c r="D969" s="9">
        <v>24104</v>
      </c>
      <c r="E969" s="9"/>
      <c r="F969" s="7"/>
      <c r="G969" s="1"/>
      <c r="H969" s="1"/>
      <c r="I969" s="77"/>
      <c r="J969" s="28">
        <f t="shared" si="29"/>
        <v>0</v>
      </c>
      <c r="K969" s="35"/>
      <c r="L969" s="35"/>
    </row>
    <row r="970" spans="1:13" x14ac:dyDescent="0.25">
      <c r="A970" s="29">
        <f t="shared" ref="A970:A1033" si="30">IF(C970="",0,1)</f>
        <v>1</v>
      </c>
      <c r="B970" s="36"/>
      <c r="C970" s="46" t="s">
        <v>252</v>
      </c>
      <c r="D970" s="9">
        <v>27387</v>
      </c>
      <c r="E970" s="9"/>
      <c r="F970" s="7"/>
      <c r="G970" s="1"/>
      <c r="H970" s="52"/>
      <c r="I970" s="77"/>
      <c r="J970" s="28">
        <f t="shared" si="29"/>
        <v>0</v>
      </c>
      <c r="K970" s="35"/>
      <c r="L970" s="35"/>
    </row>
    <row r="971" spans="1:13" x14ac:dyDescent="0.25">
      <c r="A971" s="29">
        <f t="shared" si="30"/>
        <v>1</v>
      </c>
      <c r="B971" s="36"/>
      <c r="C971" s="46" t="s">
        <v>250</v>
      </c>
      <c r="D971" s="9">
        <v>30730</v>
      </c>
      <c r="E971" s="9"/>
      <c r="F971" s="7"/>
      <c r="G971" s="1"/>
      <c r="H971" s="52"/>
      <c r="I971" s="77"/>
      <c r="J971" s="28">
        <f t="shared" ref="J971:J1034" si="31">F971*H971</f>
        <v>0</v>
      </c>
      <c r="K971" s="35"/>
      <c r="L971" s="35"/>
    </row>
    <row r="972" spans="1:13" x14ac:dyDescent="0.25">
      <c r="A972" s="29">
        <f t="shared" si="30"/>
        <v>1</v>
      </c>
      <c r="B972" s="36"/>
      <c r="C972" s="46" t="s">
        <v>251</v>
      </c>
      <c r="D972" s="9">
        <v>27388</v>
      </c>
      <c r="E972" s="9"/>
      <c r="F972" s="7"/>
      <c r="G972" s="1"/>
      <c r="H972" s="52"/>
      <c r="I972" s="77"/>
      <c r="J972" s="28">
        <f t="shared" si="31"/>
        <v>0</v>
      </c>
      <c r="K972" s="35"/>
      <c r="L972" s="35"/>
    </row>
    <row r="973" spans="1:13" x14ac:dyDescent="0.25">
      <c r="A973" s="29">
        <f t="shared" si="30"/>
        <v>1</v>
      </c>
      <c r="B973" s="36"/>
      <c r="C973" s="46" t="s">
        <v>665</v>
      </c>
      <c r="D973" s="9"/>
      <c r="E973" s="9"/>
      <c r="F973" s="7"/>
      <c r="G973" s="1"/>
      <c r="H973" s="52"/>
      <c r="I973" s="77"/>
      <c r="J973" s="28">
        <f t="shared" si="31"/>
        <v>0</v>
      </c>
      <c r="K973" s="35"/>
      <c r="L973" s="35"/>
    </row>
    <row r="974" spans="1:13" x14ac:dyDescent="0.25">
      <c r="A974" s="29">
        <f t="shared" si="30"/>
        <v>1</v>
      </c>
      <c r="B974" s="36"/>
      <c r="C974" s="17" t="s">
        <v>185</v>
      </c>
      <c r="D974" s="9">
        <v>25784</v>
      </c>
      <c r="E974" s="9"/>
      <c r="F974" s="7"/>
      <c r="G974" s="1"/>
      <c r="H974" s="51"/>
      <c r="I974" s="77"/>
      <c r="J974" s="28">
        <f t="shared" si="31"/>
        <v>0</v>
      </c>
      <c r="K974" s="35"/>
      <c r="L974" s="35"/>
    </row>
    <row r="975" spans="1:13" x14ac:dyDescent="0.25">
      <c r="A975" s="29">
        <f t="shared" si="30"/>
        <v>1</v>
      </c>
      <c r="B975" s="36"/>
      <c r="C975" s="46" t="s">
        <v>490</v>
      </c>
      <c r="D975" s="9">
        <v>7126</v>
      </c>
      <c r="E975" s="9"/>
      <c r="F975" s="7"/>
      <c r="G975" s="1"/>
      <c r="H975" s="52"/>
      <c r="I975" s="77"/>
      <c r="J975" s="28">
        <f t="shared" si="31"/>
        <v>0</v>
      </c>
      <c r="K975" s="35"/>
      <c r="L975" s="35"/>
    </row>
    <row r="976" spans="1:13" x14ac:dyDescent="0.25">
      <c r="A976" s="29">
        <f t="shared" si="30"/>
        <v>1</v>
      </c>
      <c r="B976" s="36"/>
      <c r="C976" s="17" t="s">
        <v>1045</v>
      </c>
      <c r="D976" s="9">
        <v>21594</v>
      </c>
      <c r="E976" s="9"/>
      <c r="F976" s="7"/>
      <c r="G976" s="3"/>
      <c r="H976" s="51"/>
      <c r="I976" s="77"/>
      <c r="J976" s="28">
        <f t="shared" si="31"/>
        <v>0</v>
      </c>
      <c r="K976" s="35"/>
      <c r="L976" s="35"/>
    </row>
    <row r="977" spans="1:12" x14ac:dyDescent="0.25">
      <c r="A977" s="29">
        <f t="shared" si="30"/>
        <v>1</v>
      </c>
      <c r="B977" s="36"/>
      <c r="C977" s="17" t="s">
        <v>183</v>
      </c>
      <c r="D977" s="9"/>
      <c r="E977" s="9"/>
      <c r="F977" s="7"/>
      <c r="G977" s="1"/>
      <c r="H977" s="51"/>
      <c r="I977" s="77"/>
      <c r="J977" s="28">
        <f t="shared" si="31"/>
        <v>0</v>
      </c>
      <c r="K977" s="35"/>
      <c r="L977" s="35"/>
    </row>
    <row r="978" spans="1:12" x14ac:dyDescent="0.25">
      <c r="A978" s="29">
        <f t="shared" si="30"/>
        <v>1</v>
      </c>
      <c r="B978" s="36"/>
      <c r="C978" s="17" t="s">
        <v>746</v>
      </c>
      <c r="D978" s="9">
        <v>28970</v>
      </c>
      <c r="E978" s="9"/>
      <c r="F978" s="7"/>
      <c r="G978" s="1"/>
      <c r="H978" s="51"/>
      <c r="I978" s="77"/>
      <c r="J978" s="28">
        <f t="shared" si="31"/>
        <v>0</v>
      </c>
      <c r="K978" s="35"/>
      <c r="L978" s="35"/>
    </row>
    <row r="979" spans="1:12" x14ac:dyDescent="0.25">
      <c r="A979" s="29">
        <f t="shared" si="30"/>
        <v>1</v>
      </c>
      <c r="B979" s="36"/>
      <c r="C979" s="17" t="s">
        <v>640</v>
      </c>
      <c r="D979" s="9"/>
      <c r="E979" s="9"/>
      <c r="F979" s="7"/>
      <c r="G979" s="1"/>
      <c r="H979" s="51"/>
      <c r="I979" s="77"/>
      <c r="J979" s="28">
        <f t="shared" si="31"/>
        <v>0</v>
      </c>
      <c r="K979" s="35"/>
      <c r="L979" s="35"/>
    </row>
    <row r="980" spans="1:12" x14ac:dyDescent="0.25">
      <c r="A980" s="29">
        <f t="shared" si="30"/>
        <v>1</v>
      </c>
      <c r="B980" s="36"/>
      <c r="C980" s="17" t="s">
        <v>745</v>
      </c>
      <c r="D980" s="9">
        <v>26192</v>
      </c>
      <c r="E980" s="9"/>
      <c r="F980" s="7"/>
      <c r="G980" s="1"/>
      <c r="H980" s="51"/>
      <c r="I980" s="77"/>
      <c r="J980" s="28">
        <f t="shared" si="31"/>
        <v>0</v>
      </c>
      <c r="K980" s="35"/>
      <c r="L980" s="35"/>
    </row>
    <row r="981" spans="1:12" x14ac:dyDescent="0.25">
      <c r="A981" s="29">
        <f t="shared" si="30"/>
        <v>1</v>
      </c>
      <c r="B981" s="36"/>
      <c r="C981" s="17" t="s">
        <v>808</v>
      </c>
      <c r="D981" s="9">
        <v>28971</v>
      </c>
      <c r="E981" s="9"/>
      <c r="F981" s="7"/>
      <c r="G981" s="1"/>
      <c r="H981" s="51"/>
      <c r="I981" s="77"/>
      <c r="J981" s="28">
        <f t="shared" si="31"/>
        <v>0</v>
      </c>
      <c r="K981" s="35"/>
      <c r="L981" s="35"/>
    </row>
    <row r="982" spans="1:12" x14ac:dyDescent="0.25">
      <c r="A982" s="29">
        <f t="shared" si="30"/>
        <v>1</v>
      </c>
      <c r="B982" s="36"/>
      <c r="C982" s="17" t="s">
        <v>96</v>
      </c>
      <c r="D982" s="9">
        <v>30423</v>
      </c>
      <c r="E982" s="9"/>
      <c r="F982" s="7"/>
      <c r="G982" s="1"/>
      <c r="H982" s="51"/>
      <c r="I982" s="77"/>
      <c r="J982" s="28">
        <f t="shared" si="31"/>
        <v>0</v>
      </c>
      <c r="K982" s="35"/>
      <c r="L982" s="35"/>
    </row>
    <row r="983" spans="1:12" x14ac:dyDescent="0.25">
      <c r="A983" s="29">
        <f t="shared" si="30"/>
        <v>1</v>
      </c>
      <c r="B983" s="36"/>
      <c r="C983" s="17" t="s">
        <v>911</v>
      </c>
      <c r="D983" s="9">
        <v>30524</v>
      </c>
      <c r="E983" s="9"/>
      <c r="F983" s="7"/>
      <c r="G983" s="1"/>
      <c r="H983" s="51"/>
      <c r="I983" s="77"/>
      <c r="J983" s="28">
        <f t="shared" si="31"/>
        <v>0</v>
      </c>
      <c r="K983" s="35"/>
      <c r="L983" s="35"/>
    </row>
    <row r="984" spans="1:12" x14ac:dyDescent="0.25">
      <c r="A984" s="29">
        <f t="shared" si="30"/>
        <v>1</v>
      </c>
      <c r="B984" s="36"/>
      <c r="C984" s="17" t="s">
        <v>865</v>
      </c>
      <c r="D984" s="9">
        <v>30088</v>
      </c>
      <c r="E984" s="9"/>
      <c r="F984" s="7"/>
      <c r="G984" s="1"/>
      <c r="H984" s="51"/>
      <c r="I984" s="77"/>
      <c r="J984" s="28">
        <f t="shared" si="31"/>
        <v>0</v>
      </c>
      <c r="K984" s="35"/>
      <c r="L984" s="35"/>
    </row>
    <row r="985" spans="1:12" x14ac:dyDescent="0.25">
      <c r="A985" s="29">
        <f t="shared" si="30"/>
        <v>1</v>
      </c>
      <c r="B985" s="36"/>
      <c r="C985" s="46" t="s">
        <v>434</v>
      </c>
      <c r="D985" s="9">
        <v>5752</v>
      </c>
      <c r="E985" s="9"/>
      <c r="F985" s="7"/>
      <c r="G985" s="1"/>
      <c r="H985" s="3"/>
      <c r="I985" s="77"/>
      <c r="J985" s="28">
        <f t="shared" si="31"/>
        <v>0</v>
      </c>
      <c r="K985" s="35"/>
      <c r="L985" s="35"/>
    </row>
    <row r="986" spans="1:12" x14ac:dyDescent="0.25">
      <c r="A986" s="29">
        <f t="shared" si="30"/>
        <v>1</v>
      </c>
      <c r="B986" s="36"/>
      <c r="C986" s="46" t="s">
        <v>350</v>
      </c>
      <c r="D986" s="9">
        <v>6859</v>
      </c>
      <c r="E986" s="9"/>
      <c r="F986" s="7"/>
      <c r="G986" s="3"/>
      <c r="H986" s="3"/>
      <c r="I986" s="77"/>
      <c r="J986" s="28">
        <f t="shared" si="31"/>
        <v>0</v>
      </c>
      <c r="K986" s="35"/>
      <c r="L986" s="35"/>
    </row>
    <row r="987" spans="1:12" x14ac:dyDescent="0.25">
      <c r="A987" s="29">
        <f t="shared" si="30"/>
        <v>1</v>
      </c>
      <c r="B987" s="36"/>
      <c r="C987" s="46" t="s">
        <v>781</v>
      </c>
      <c r="D987" s="9">
        <v>5753</v>
      </c>
      <c r="E987" s="9"/>
      <c r="F987" s="7"/>
      <c r="G987" s="3"/>
      <c r="H987" s="1"/>
      <c r="I987" s="77"/>
      <c r="J987" s="28">
        <f t="shared" si="31"/>
        <v>0</v>
      </c>
      <c r="K987" s="35"/>
      <c r="L987" s="35"/>
    </row>
    <row r="988" spans="1:12" x14ac:dyDescent="0.25">
      <c r="A988" s="29">
        <f t="shared" si="30"/>
        <v>1</v>
      </c>
      <c r="B988" s="36"/>
      <c r="C988" s="46" t="s">
        <v>541</v>
      </c>
      <c r="D988" s="9">
        <v>7322</v>
      </c>
      <c r="E988" s="9"/>
      <c r="F988" s="7"/>
      <c r="G988" s="1"/>
      <c r="H988" s="52"/>
      <c r="I988" s="77"/>
      <c r="J988" s="28">
        <f t="shared" si="31"/>
        <v>0</v>
      </c>
      <c r="K988" s="35"/>
      <c r="L988" s="35"/>
    </row>
    <row r="989" spans="1:12" x14ac:dyDescent="0.25">
      <c r="A989" s="29">
        <f t="shared" si="30"/>
        <v>1</v>
      </c>
      <c r="B989" s="36"/>
      <c r="C989" s="46" t="s">
        <v>567</v>
      </c>
      <c r="D989" s="9">
        <v>4969</v>
      </c>
      <c r="E989" s="9"/>
      <c r="F989" s="7"/>
      <c r="G989" s="3"/>
      <c r="H989" s="52"/>
      <c r="I989" s="77"/>
      <c r="J989" s="28">
        <f t="shared" si="31"/>
        <v>0</v>
      </c>
      <c r="K989" s="35"/>
      <c r="L989" s="35"/>
    </row>
    <row r="990" spans="1:12" x14ac:dyDescent="0.25">
      <c r="A990" s="29">
        <f t="shared" si="30"/>
        <v>1</v>
      </c>
      <c r="B990" s="36"/>
      <c r="C990" s="17" t="s">
        <v>88</v>
      </c>
      <c r="D990" s="9"/>
      <c r="E990" s="9"/>
      <c r="F990" s="7"/>
      <c r="G990" s="3"/>
      <c r="H990" s="51"/>
      <c r="I990" s="77"/>
      <c r="J990" s="28">
        <f t="shared" si="31"/>
        <v>0</v>
      </c>
      <c r="K990" s="35"/>
      <c r="L990" s="35"/>
    </row>
    <row r="991" spans="1:12" x14ac:dyDescent="0.25">
      <c r="A991" s="29">
        <f t="shared" si="30"/>
        <v>1</v>
      </c>
      <c r="B991" s="36"/>
      <c r="C991" s="46" t="s">
        <v>370</v>
      </c>
      <c r="D991" s="9"/>
      <c r="E991" s="9"/>
      <c r="F991" s="7"/>
      <c r="G991" s="1"/>
      <c r="H991" s="3"/>
      <c r="I991" s="77"/>
      <c r="J991" s="28">
        <f t="shared" si="31"/>
        <v>0</v>
      </c>
      <c r="K991" s="35"/>
      <c r="L991" s="35"/>
    </row>
    <row r="992" spans="1:12" x14ac:dyDescent="0.25">
      <c r="A992" s="29">
        <f t="shared" si="30"/>
        <v>1</v>
      </c>
      <c r="B992" s="36"/>
      <c r="C992" s="46" t="s">
        <v>437</v>
      </c>
      <c r="D992" s="9">
        <v>3135</v>
      </c>
      <c r="E992" s="9"/>
      <c r="F992" s="7"/>
      <c r="G992" s="1"/>
      <c r="H992" s="3"/>
      <c r="I992" s="77"/>
      <c r="J992" s="28">
        <f t="shared" si="31"/>
        <v>0</v>
      </c>
      <c r="K992" s="35"/>
      <c r="L992" s="35"/>
    </row>
    <row r="993" spans="1:12" x14ac:dyDescent="0.25">
      <c r="A993" s="29">
        <f t="shared" si="30"/>
        <v>1</v>
      </c>
      <c r="B993" s="36"/>
      <c r="C993" s="46" t="s">
        <v>660</v>
      </c>
      <c r="D993" s="9">
        <v>31870</v>
      </c>
      <c r="E993" s="9"/>
      <c r="F993" s="7"/>
      <c r="G993" s="3"/>
      <c r="H993" s="52"/>
      <c r="I993" s="77"/>
      <c r="J993" s="28">
        <f t="shared" si="31"/>
        <v>0</v>
      </c>
      <c r="K993" s="35"/>
      <c r="L993" s="35"/>
    </row>
    <row r="994" spans="1:12" x14ac:dyDescent="0.25">
      <c r="A994" s="29">
        <f t="shared" si="30"/>
        <v>1</v>
      </c>
      <c r="B994" s="36"/>
      <c r="C994" s="17" t="s">
        <v>85</v>
      </c>
      <c r="D994" s="9">
        <v>27820</v>
      </c>
      <c r="E994" s="9"/>
      <c r="F994" s="7"/>
      <c r="G994" s="1"/>
      <c r="H994" s="51"/>
      <c r="I994" s="77"/>
      <c r="J994" s="28">
        <f t="shared" si="31"/>
        <v>0</v>
      </c>
      <c r="K994" s="35"/>
      <c r="L994" s="35"/>
    </row>
    <row r="995" spans="1:12" x14ac:dyDescent="0.25">
      <c r="A995" s="29">
        <f t="shared" si="30"/>
        <v>1</v>
      </c>
      <c r="B995" s="36"/>
      <c r="C995" s="17" t="s">
        <v>417</v>
      </c>
      <c r="D995" s="9">
        <v>24123</v>
      </c>
      <c r="E995" s="9"/>
      <c r="F995" s="7"/>
      <c r="G995" s="1"/>
      <c r="H995" s="1"/>
      <c r="I995" s="77"/>
      <c r="J995" s="28">
        <f t="shared" si="31"/>
        <v>0</v>
      </c>
      <c r="K995" s="35"/>
      <c r="L995" s="35"/>
    </row>
    <row r="996" spans="1:12" x14ac:dyDescent="0.25">
      <c r="A996" s="29">
        <f t="shared" si="30"/>
        <v>1</v>
      </c>
      <c r="B996" s="36"/>
      <c r="C996" s="17" t="s">
        <v>280</v>
      </c>
      <c r="D996" s="9">
        <v>27051</v>
      </c>
      <c r="E996" s="9"/>
      <c r="F996" s="7"/>
      <c r="G996" s="1"/>
      <c r="H996" s="1"/>
      <c r="I996" s="77"/>
      <c r="J996" s="28">
        <f t="shared" si="31"/>
        <v>0</v>
      </c>
      <c r="K996" s="35"/>
      <c r="L996" s="35"/>
    </row>
    <row r="997" spans="1:12" x14ac:dyDescent="0.25">
      <c r="A997" s="29">
        <f t="shared" si="30"/>
        <v>1</v>
      </c>
      <c r="B997" s="36"/>
      <c r="C997" s="17" t="s">
        <v>280</v>
      </c>
      <c r="D997" s="9">
        <v>3135</v>
      </c>
      <c r="E997" s="9"/>
      <c r="F997" s="7"/>
      <c r="G997" s="1"/>
      <c r="H997" s="1"/>
      <c r="I997" s="77"/>
      <c r="J997" s="28">
        <f t="shared" si="31"/>
        <v>0</v>
      </c>
      <c r="K997" s="35"/>
      <c r="L997" s="35"/>
    </row>
    <row r="998" spans="1:12" x14ac:dyDescent="0.25">
      <c r="A998" s="29">
        <f t="shared" si="30"/>
        <v>1</v>
      </c>
      <c r="B998" s="36"/>
      <c r="C998" s="17" t="s">
        <v>1</v>
      </c>
      <c r="D998" s="9">
        <v>3134</v>
      </c>
      <c r="E998" s="9"/>
      <c r="F998" s="7"/>
      <c r="G998" s="1"/>
      <c r="H998" s="51"/>
      <c r="I998" s="77"/>
      <c r="J998" s="28">
        <f t="shared" si="31"/>
        <v>0</v>
      </c>
      <c r="K998" s="35"/>
      <c r="L998" s="35"/>
    </row>
    <row r="999" spans="1:12" x14ac:dyDescent="0.25">
      <c r="A999" s="29">
        <f t="shared" si="30"/>
        <v>1</v>
      </c>
      <c r="B999" s="36"/>
      <c r="C999" s="17" t="s">
        <v>2</v>
      </c>
      <c r="D999" s="9">
        <v>24125</v>
      </c>
      <c r="E999" s="9"/>
      <c r="F999" s="7"/>
      <c r="G999" s="1"/>
      <c r="H999" s="51"/>
      <c r="I999" s="77"/>
      <c r="J999" s="28">
        <f t="shared" si="31"/>
        <v>0</v>
      </c>
      <c r="K999" s="35"/>
      <c r="L999" s="35"/>
    </row>
    <row r="1000" spans="1:12" x14ac:dyDescent="0.25">
      <c r="A1000" s="29">
        <f t="shared" si="30"/>
        <v>1</v>
      </c>
      <c r="B1000" s="36"/>
      <c r="C1000" s="17" t="s">
        <v>2</v>
      </c>
      <c r="D1000" s="9">
        <v>4502</v>
      </c>
      <c r="E1000" s="9"/>
      <c r="F1000" s="7"/>
      <c r="G1000" s="1"/>
      <c r="H1000" s="1"/>
      <c r="I1000" s="77"/>
      <c r="J1000" s="28">
        <f t="shared" si="31"/>
        <v>0</v>
      </c>
      <c r="K1000" s="35"/>
      <c r="L1000" s="35"/>
    </row>
    <row r="1001" spans="1:12" x14ac:dyDescent="0.25">
      <c r="A1001" s="29">
        <f t="shared" si="30"/>
        <v>1</v>
      </c>
      <c r="B1001" s="36"/>
      <c r="C1001" s="17" t="s">
        <v>457</v>
      </c>
      <c r="D1001" s="9">
        <v>24124</v>
      </c>
      <c r="E1001" s="9"/>
      <c r="F1001" s="7"/>
      <c r="G1001" s="1"/>
      <c r="H1001" s="1"/>
      <c r="I1001" s="77"/>
      <c r="J1001" s="28">
        <f t="shared" si="31"/>
        <v>0</v>
      </c>
      <c r="K1001" s="35"/>
      <c r="L1001" s="35"/>
    </row>
    <row r="1002" spans="1:12" x14ac:dyDescent="0.25">
      <c r="A1002" s="29">
        <f t="shared" si="30"/>
        <v>1</v>
      </c>
      <c r="B1002" s="36"/>
      <c r="C1002" s="17" t="s">
        <v>457</v>
      </c>
      <c r="D1002" s="9">
        <v>4503</v>
      </c>
      <c r="E1002" s="9"/>
      <c r="F1002" s="7"/>
      <c r="G1002" s="1"/>
      <c r="H1002" s="51"/>
      <c r="I1002" s="77"/>
      <c r="J1002" s="28">
        <f t="shared" si="31"/>
        <v>0</v>
      </c>
      <c r="K1002" s="35"/>
      <c r="L1002" s="35"/>
    </row>
    <row r="1003" spans="1:12" x14ac:dyDescent="0.25">
      <c r="A1003" s="29">
        <f t="shared" si="30"/>
        <v>1</v>
      </c>
      <c r="B1003" s="36"/>
      <c r="C1003" s="17" t="s">
        <v>385</v>
      </c>
      <c r="D1003" s="9">
        <v>23331</v>
      </c>
      <c r="E1003" s="9"/>
      <c r="F1003" s="7"/>
      <c r="G1003" s="1"/>
      <c r="H1003" s="51"/>
      <c r="I1003" s="77"/>
      <c r="J1003" s="28">
        <f t="shared" si="31"/>
        <v>0</v>
      </c>
      <c r="K1003" s="35"/>
      <c r="L1003" s="35"/>
    </row>
    <row r="1004" spans="1:12" x14ac:dyDescent="0.25">
      <c r="A1004" s="29">
        <f t="shared" si="30"/>
        <v>1</v>
      </c>
      <c r="B1004" s="36"/>
      <c r="C1004" s="17" t="s">
        <v>820</v>
      </c>
      <c r="D1004" s="9">
        <v>30977</v>
      </c>
      <c r="E1004" s="9"/>
      <c r="F1004" s="7"/>
      <c r="G1004" s="1"/>
      <c r="H1004" s="51"/>
      <c r="I1004" s="77"/>
      <c r="J1004" s="28">
        <f t="shared" si="31"/>
        <v>0</v>
      </c>
      <c r="K1004" s="35"/>
      <c r="L1004" s="35"/>
    </row>
    <row r="1005" spans="1:12" x14ac:dyDescent="0.25">
      <c r="A1005" s="29">
        <f t="shared" si="30"/>
        <v>1</v>
      </c>
      <c r="B1005" s="36"/>
      <c r="C1005" s="17" t="s">
        <v>627</v>
      </c>
      <c r="D1005" s="9">
        <v>30180</v>
      </c>
      <c r="E1005" s="9"/>
      <c r="F1005" s="7"/>
      <c r="G1005" s="1"/>
      <c r="H1005" s="51"/>
      <c r="I1005" s="77"/>
      <c r="J1005" s="28">
        <f t="shared" si="31"/>
        <v>0</v>
      </c>
      <c r="K1005" s="35"/>
      <c r="L1005" s="35"/>
    </row>
    <row r="1006" spans="1:12" x14ac:dyDescent="0.25">
      <c r="A1006" s="29">
        <f t="shared" si="30"/>
        <v>1</v>
      </c>
      <c r="B1006" s="36"/>
      <c r="C1006" s="46" t="s">
        <v>570</v>
      </c>
      <c r="D1006" s="9">
        <v>6207</v>
      </c>
      <c r="E1006" s="9"/>
      <c r="F1006" s="7"/>
      <c r="G1006" s="1"/>
      <c r="H1006" s="52"/>
      <c r="I1006" s="77"/>
      <c r="J1006" s="28">
        <f t="shared" si="31"/>
        <v>0</v>
      </c>
      <c r="K1006" s="35"/>
      <c r="L1006" s="35"/>
    </row>
    <row r="1007" spans="1:12" x14ac:dyDescent="0.25">
      <c r="A1007" s="29">
        <f t="shared" si="30"/>
        <v>1</v>
      </c>
      <c r="B1007" s="36"/>
      <c r="C1007" s="46" t="s">
        <v>664</v>
      </c>
      <c r="D1007" s="9">
        <v>1302</v>
      </c>
      <c r="E1007" s="9"/>
      <c r="F1007" s="7"/>
      <c r="G1007" s="3"/>
      <c r="H1007" s="52"/>
      <c r="I1007" s="77"/>
      <c r="J1007" s="28">
        <f t="shared" si="31"/>
        <v>0</v>
      </c>
      <c r="K1007" s="35"/>
      <c r="L1007" s="35"/>
    </row>
    <row r="1008" spans="1:12" x14ac:dyDescent="0.25">
      <c r="A1008" s="29">
        <f t="shared" si="30"/>
        <v>1</v>
      </c>
      <c r="B1008" s="36"/>
      <c r="C1008" s="17" t="s">
        <v>279</v>
      </c>
      <c r="D1008" s="9">
        <v>2314</v>
      </c>
      <c r="E1008" s="9"/>
      <c r="F1008" s="7"/>
      <c r="G1008" s="1"/>
      <c r="H1008" s="1"/>
      <c r="I1008" s="77"/>
      <c r="J1008" s="28">
        <f t="shared" si="31"/>
        <v>0</v>
      </c>
      <c r="K1008" s="35"/>
      <c r="L1008" s="35"/>
    </row>
    <row r="1009" spans="1:12" x14ac:dyDescent="0.25">
      <c r="A1009" s="29">
        <f t="shared" si="30"/>
        <v>1</v>
      </c>
      <c r="B1009" s="36"/>
      <c r="C1009" s="46" t="s">
        <v>415</v>
      </c>
      <c r="D1009" s="9">
        <v>25801</v>
      </c>
      <c r="E1009" s="9"/>
      <c r="F1009" s="7"/>
      <c r="G1009" s="1"/>
      <c r="H1009" s="52"/>
      <c r="I1009" s="77"/>
      <c r="J1009" s="28">
        <f t="shared" si="31"/>
        <v>0</v>
      </c>
      <c r="K1009" s="35"/>
      <c r="L1009" s="35"/>
    </row>
    <row r="1010" spans="1:12" x14ac:dyDescent="0.25">
      <c r="A1010" s="29">
        <f t="shared" si="30"/>
        <v>1</v>
      </c>
      <c r="B1010" s="36"/>
      <c r="C1010" s="46" t="s">
        <v>395</v>
      </c>
      <c r="D1010" s="9">
        <v>30400</v>
      </c>
      <c r="E1010" s="9"/>
      <c r="F1010" s="7"/>
      <c r="G1010" s="1"/>
      <c r="H1010" s="51"/>
      <c r="I1010" s="77"/>
      <c r="J1010" s="28">
        <f t="shared" si="31"/>
        <v>0</v>
      </c>
      <c r="K1010" s="35"/>
      <c r="L1010" s="35"/>
    </row>
    <row r="1011" spans="1:12" x14ac:dyDescent="0.25">
      <c r="A1011" s="29">
        <f t="shared" si="30"/>
        <v>1</v>
      </c>
      <c r="B1011" s="36"/>
      <c r="C1011" s="46" t="s">
        <v>908</v>
      </c>
      <c r="D1011" s="9">
        <v>30400</v>
      </c>
      <c r="E1011" s="9"/>
      <c r="F1011" s="7"/>
      <c r="G1011" s="1"/>
      <c r="H1011" s="51"/>
      <c r="I1011" s="77"/>
      <c r="J1011" s="28">
        <f t="shared" si="31"/>
        <v>0</v>
      </c>
      <c r="K1011" s="35"/>
      <c r="L1011" s="35"/>
    </row>
    <row r="1012" spans="1:12" x14ac:dyDescent="0.25">
      <c r="A1012" s="29">
        <f t="shared" si="30"/>
        <v>1</v>
      </c>
      <c r="B1012" s="36"/>
      <c r="C1012" s="17" t="s">
        <v>247</v>
      </c>
      <c r="D1012" s="9">
        <v>29541</v>
      </c>
      <c r="E1012" s="9"/>
      <c r="F1012" s="7"/>
      <c r="G1012" s="1"/>
      <c r="H1012" s="51"/>
      <c r="I1012" s="77"/>
      <c r="J1012" s="28">
        <f t="shared" si="31"/>
        <v>0</v>
      </c>
      <c r="K1012" s="35"/>
      <c r="L1012" s="35"/>
    </row>
    <row r="1013" spans="1:12" x14ac:dyDescent="0.25">
      <c r="A1013" s="29">
        <f t="shared" si="30"/>
        <v>1</v>
      </c>
      <c r="B1013" s="36"/>
      <c r="C1013" s="17" t="s">
        <v>910</v>
      </c>
      <c r="D1013" s="9">
        <v>29763</v>
      </c>
      <c r="E1013" s="9"/>
      <c r="F1013" s="7"/>
      <c r="G1013" s="1"/>
      <c r="H1013" s="51"/>
      <c r="I1013" s="77"/>
      <c r="J1013" s="28">
        <f t="shared" si="31"/>
        <v>0</v>
      </c>
      <c r="K1013" s="35"/>
      <c r="L1013" s="35"/>
    </row>
    <row r="1014" spans="1:12" x14ac:dyDescent="0.25">
      <c r="A1014" s="29">
        <f t="shared" si="30"/>
        <v>1</v>
      </c>
      <c r="B1014" s="36"/>
      <c r="C1014" s="17" t="s">
        <v>1116</v>
      </c>
      <c r="D1014" s="9">
        <v>33050</v>
      </c>
      <c r="E1014" s="9"/>
      <c r="F1014" s="7"/>
      <c r="G1014" s="1"/>
      <c r="H1014" s="51"/>
      <c r="I1014" s="77"/>
      <c r="J1014" s="28">
        <f t="shared" si="31"/>
        <v>0</v>
      </c>
      <c r="K1014" s="35"/>
      <c r="L1014" s="35"/>
    </row>
    <row r="1015" spans="1:12" x14ac:dyDescent="0.25">
      <c r="A1015" s="29">
        <f t="shared" si="30"/>
        <v>1</v>
      </c>
      <c r="B1015" s="36"/>
      <c r="C1015" s="17" t="s">
        <v>48</v>
      </c>
      <c r="D1015" s="9">
        <v>24816</v>
      </c>
      <c r="E1015" s="9"/>
      <c r="F1015" s="7"/>
      <c r="G1015" s="3"/>
      <c r="H1015" s="51"/>
      <c r="I1015" s="77"/>
      <c r="J1015" s="28">
        <f t="shared" si="31"/>
        <v>0</v>
      </c>
      <c r="K1015" s="35"/>
      <c r="L1015" s="35"/>
    </row>
    <row r="1016" spans="1:12" x14ac:dyDescent="0.25">
      <c r="A1016" s="29">
        <f t="shared" si="30"/>
        <v>1</v>
      </c>
      <c r="B1016" s="36"/>
      <c r="C1016" s="17" t="s">
        <v>199</v>
      </c>
      <c r="D1016" s="9">
        <v>21125</v>
      </c>
      <c r="E1016" s="9"/>
      <c r="F1016" s="7"/>
      <c r="G1016" s="1"/>
      <c r="H1016" s="51"/>
      <c r="I1016" s="77"/>
      <c r="J1016" s="28">
        <f t="shared" si="31"/>
        <v>0</v>
      </c>
      <c r="K1016" s="35"/>
      <c r="L1016" s="35"/>
    </row>
    <row r="1017" spans="1:12" x14ac:dyDescent="0.25">
      <c r="A1017" s="29">
        <f t="shared" si="30"/>
        <v>1</v>
      </c>
      <c r="B1017" s="36"/>
      <c r="C1017" s="17" t="s">
        <v>182</v>
      </c>
      <c r="D1017" s="9">
        <v>30573</v>
      </c>
      <c r="E1017" s="9"/>
      <c r="F1017" s="7"/>
      <c r="G1017" s="1"/>
      <c r="H1017" s="51"/>
      <c r="I1017" s="77"/>
      <c r="J1017" s="28">
        <f t="shared" si="31"/>
        <v>0</v>
      </c>
      <c r="K1017" s="35"/>
      <c r="L1017" s="35"/>
    </row>
    <row r="1018" spans="1:12" x14ac:dyDescent="0.25">
      <c r="A1018" s="29">
        <f t="shared" si="30"/>
        <v>1</v>
      </c>
      <c r="B1018" s="36"/>
      <c r="C1018" s="17" t="s">
        <v>1042</v>
      </c>
      <c r="D1018" s="9">
        <v>30574</v>
      </c>
      <c r="E1018" s="9"/>
      <c r="F1018" s="7"/>
      <c r="G1018" s="1"/>
      <c r="H1018" s="51"/>
      <c r="I1018" s="77"/>
      <c r="J1018" s="28">
        <f t="shared" si="31"/>
        <v>0</v>
      </c>
      <c r="K1018" s="35"/>
      <c r="L1018" s="35"/>
    </row>
    <row r="1019" spans="1:12" x14ac:dyDescent="0.25">
      <c r="A1019" s="29">
        <f t="shared" si="30"/>
        <v>1</v>
      </c>
      <c r="B1019" s="36"/>
      <c r="C1019" s="46" t="s">
        <v>631</v>
      </c>
      <c r="D1019" s="9">
        <v>32362</v>
      </c>
      <c r="E1019" s="9"/>
      <c r="F1019" s="7"/>
      <c r="G1019" s="1"/>
      <c r="H1019" s="52"/>
      <c r="I1019" s="77"/>
      <c r="J1019" s="28">
        <f t="shared" si="31"/>
        <v>0</v>
      </c>
      <c r="K1019" s="35"/>
      <c r="L1019" s="35"/>
    </row>
    <row r="1020" spans="1:12" x14ac:dyDescent="0.25">
      <c r="A1020" s="29">
        <f t="shared" si="30"/>
        <v>1</v>
      </c>
      <c r="B1020" s="36"/>
      <c r="C1020" s="17" t="s">
        <v>825</v>
      </c>
      <c r="D1020" s="9">
        <v>32366</v>
      </c>
      <c r="E1020" s="9"/>
      <c r="F1020" s="7"/>
      <c r="G1020" s="1"/>
      <c r="H1020" s="51"/>
      <c r="I1020" s="77"/>
      <c r="J1020" s="28">
        <f t="shared" si="31"/>
        <v>0</v>
      </c>
      <c r="K1020" s="35"/>
      <c r="L1020" s="35"/>
    </row>
    <row r="1021" spans="1:12" x14ac:dyDescent="0.25">
      <c r="A1021" s="29">
        <f t="shared" si="30"/>
        <v>1</v>
      </c>
      <c r="B1021" s="36"/>
      <c r="C1021" s="17" t="s">
        <v>912</v>
      </c>
      <c r="D1021" s="9">
        <v>33733</v>
      </c>
      <c r="E1021" s="9"/>
      <c r="F1021" s="7"/>
      <c r="G1021" s="1"/>
      <c r="H1021" s="51"/>
      <c r="I1021" s="77"/>
      <c r="J1021" s="28">
        <f t="shared" si="31"/>
        <v>0</v>
      </c>
      <c r="K1021" s="35"/>
      <c r="L1021" s="35"/>
    </row>
    <row r="1022" spans="1:12" x14ac:dyDescent="0.25">
      <c r="A1022" s="29">
        <f t="shared" si="30"/>
        <v>1</v>
      </c>
      <c r="B1022" s="36"/>
      <c r="C1022" s="17" t="s">
        <v>647</v>
      </c>
      <c r="D1022" s="9">
        <v>28432</v>
      </c>
      <c r="E1022" s="9"/>
      <c r="F1022" s="7"/>
      <c r="G1022" s="1"/>
      <c r="H1022" s="1"/>
      <c r="I1022" s="77"/>
      <c r="J1022" s="28">
        <f t="shared" si="31"/>
        <v>0</v>
      </c>
      <c r="K1022" s="35"/>
      <c r="L1022" s="35"/>
    </row>
    <row r="1023" spans="1:12" x14ac:dyDescent="0.25">
      <c r="A1023" s="29">
        <f t="shared" si="30"/>
        <v>1</v>
      </c>
      <c r="B1023" s="36"/>
      <c r="C1023" s="17" t="s">
        <v>848</v>
      </c>
      <c r="D1023" s="9">
        <v>28431</v>
      </c>
      <c r="E1023" s="9"/>
      <c r="F1023" s="7"/>
      <c r="G1023" s="1"/>
      <c r="H1023" s="1"/>
      <c r="I1023" s="77"/>
      <c r="J1023" s="28">
        <f t="shared" si="31"/>
        <v>0</v>
      </c>
      <c r="K1023" s="35"/>
      <c r="L1023" s="35"/>
    </row>
    <row r="1024" spans="1:12" x14ac:dyDescent="0.25">
      <c r="A1024" s="29">
        <f t="shared" si="30"/>
        <v>1</v>
      </c>
      <c r="B1024" s="36"/>
      <c r="C1024" s="17" t="s">
        <v>748</v>
      </c>
      <c r="D1024" s="9">
        <v>28432</v>
      </c>
      <c r="E1024" s="9"/>
      <c r="F1024" s="7"/>
      <c r="G1024" s="1"/>
      <c r="H1024" s="1"/>
      <c r="I1024" s="77"/>
      <c r="J1024" s="28">
        <f t="shared" si="31"/>
        <v>0</v>
      </c>
      <c r="K1024" s="35"/>
      <c r="L1024" s="35"/>
    </row>
    <row r="1025" spans="1:12" x14ac:dyDescent="0.25">
      <c r="A1025" s="29">
        <f t="shared" si="30"/>
        <v>1</v>
      </c>
      <c r="B1025" s="36"/>
      <c r="C1025" s="17" t="s">
        <v>1008</v>
      </c>
      <c r="D1025" s="9">
        <v>34765</v>
      </c>
      <c r="E1025" s="9"/>
      <c r="F1025" s="7"/>
      <c r="G1025" s="1"/>
      <c r="H1025" s="1"/>
      <c r="I1025" s="77"/>
      <c r="J1025" s="28">
        <f t="shared" si="31"/>
        <v>0</v>
      </c>
      <c r="K1025" s="35"/>
      <c r="L1025" s="35"/>
    </row>
    <row r="1026" spans="1:12" x14ac:dyDescent="0.25">
      <c r="A1026" s="29">
        <f t="shared" si="30"/>
        <v>1</v>
      </c>
      <c r="B1026" s="36"/>
      <c r="C1026" s="46" t="s">
        <v>347</v>
      </c>
      <c r="D1026" s="9">
        <v>28434</v>
      </c>
      <c r="E1026" s="9"/>
      <c r="F1026" s="7"/>
      <c r="G1026" s="1"/>
      <c r="H1026" s="1"/>
      <c r="I1026" s="77"/>
      <c r="J1026" s="28">
        <f t="shared" si="31"/>
        <v>0</v>
      </c>
      <c r="K1026" s="35"/>
      <c r="L1026" s="35"/>
    </row>
    <row r="1027" spans="1:12" x14ac:dyDescent="0.25">
      <c r="A1027" s="29">
        <f t="shared" si="30"/>
        <v>1</v>
      </c>
      <c r="B1027" s="36"/>
      <c r="C1027" s="17" t="s">
        <v>173</v>
      </c>
      <c r="D1027" s="9"/>
      <c r="E1027" s="9"/>
      <c r="F1027" s="7"/>
      <c r="G1027" s="1"/>
      <c r="H1027" s="1"/>
      <c r="I1027" s="77"/>
      <c r="J1027" s="28">
        <f t="shared" si="31"/>
        <v>0</v>
      </c>
      <c r="K1027" s="35"/>
      <c r="L1027" s="35"/>
    </row>
    <row r="1028" spans="1:12" x14ac:dyDescent="0.25">
      <c r="A1028" s="29">
        <f t="shared" si="30"/>
        <v>1</v>
      </c>
      <c r="B1028" s="36"/>
      <c r="C1028" s="17" t="s">
        <v>718</v>
      </c>
      <c r="D1028" s="9">
        <v>35077</v>
      </c>
      <c r="E1028" s="9"/>
      <c r="F1028" s="7"/>
      <c r="G1028" s="1"/>
      <c r="H1028" s="1"/>
      <c r="I1028" s="77"/>
      <c r="J1028" s="28">
        <f t="shared" si="31"/>
        <v>0</v>
      </c>
      <c r="K1028" s="35"/>
      <c r="L1028" s="35"/>
    </row>
    <row r="1029" spans="1:12" x14ac:dyDescent="0.25">
      <c r="A1029" s="29">
        <f t="shared" si="30"/>
        <v>1</v>
      </c>
      <c r="B1029" s="36"/>
      <c r="C1029" s="17" t="s">
        <v>719</v>
      </c>
      <c r="D1029" s="9">
        <v>35082</v>
      </c>
      <c r="E1029" s="9"/>
      <c r="F1029" s="7"/>
      <c r="G1029" s="1"/>
      <c r="H1029" s="1"/>
      <c r="I1029" s="77"/>
      <c r="J1029" s="28">
        <f t="shared" si="31"/>
        <v>0</v>
      </c>
      <c r="K1029" s="35"/>
      <c r="L1029" s="35"/>
    </row>
    <row r="1030" spans="1:12" x14ac:dyDescent="0.25">
      <c r="A1030" s="29">
        <f t="shared" si="30"/>
        <v>1</v>
      </c>
      <c r="B1030" s="36"/>
      <c r="C1030" s="17" t="s">
        <v>720</v>
      </c>
      <c r="D1030" s="9">
        <v>35078</v>
      </c>
      <c r="E1030" s="9"/>
      <c r="F1030" s="7"/>
      <c r="G1030" s="1"/>
      <c r="H1030" s="1"/>
      <c r="I1030" s="77"/>
      <c r="J1030" s="28">
        <f t="shared" si="31"/>
        <v>0</v>
      </c>
      <c r="K1030" s="35"/>
      <c r="L1030" s="35"/>
    </row>
    <row r="1031" spans="1:12" x14ac:dyDescent="0.25">
      <c r="A1031" s="29">
        <f t="shared" si="30"/>
        <v>1</v>
      </c>
      <c r="B1031" s="36"/>
      <c r="C1031" s="17" t="s">
        <v>721</v>
      </c>
      <c r="D1031" s="9">
        <v>34081</v>
      </c>
      <c r="E1031" s="9"/>
      <c r="F1031" s="7"/>
      <c r="G1031" s="1"/>
      <c r="H1031" s="51"/>
      <c r="I1031" s="77"/>
      <c r="J1031" s="28">
        <f t="shared" si="31"/>
        <v>0</v>
      </c>
      <c r="K1031" s="35"/>
      <c r="L1031" s="35"/>
    </row>
    <row r="1032" spans="1:12" x14ac:dyDescent="0.25">
      <c r="A1032" s="29">
        <f t="shared" si="30"/>
        <v>1</v>
      </c>
      <c r="B1032" s="36"/>
      <c r="C1032" s="17" t="s">
        <v>258</v>
      </c>
      <c r="D1032" s="9"/>
      <c r="E1032" s="9"/>
      <c r="F1032" s="7"/>
      <c r="G1032" s="1"/>
      <c r="H1032" s="51"/>
      <c r="I1032" s="77"/>
      <c r="J1032" s="28">
        <f t="shared" si="31"/>
        <v>0</v>
      </c>
      <c r="K1032" s="35"/>
      <c r="L1032" s="35"/>
    </row>
    <row r="1033" spans="1:12" x14ac:dyDescent="0.25">
      <c r="A1033" s="29">
        <f t="shared" si="30"/>
        <v>1</v>
      </c>
      <c r="B1033" s="36"/>
      <c r="C1033" s="17" t="s">
        <v>842</v>
      </c>
      <c r="D1033" s="9">
        <v>21637</v>
      </c>
      <c r="E1033" s="9"/>
      <c r="F1033" s="7"/>
      <c r="G1033" s="1"/>
      <c r="H1033" s="51"/>
      <c r="I1033" s="77"/>
      <c r="J1033" s="28">
        <f t="shared" si="31"/>
        <v>0</v>
      </c>
      <c r="K1033" s="35"/>
      <c r="L1033" s="35"/>
    </row>
    <row r="1034" spans="1:12" x14ac:dyDescent="0.25">
      <c r="A1034" s="29">
        <f t="shared" ref="A1034:A1097" si="32">IF(C1034="",0,1)</f>
        <v>1</v>
      </c>
      <c r="B1034" s="36"/>
      <c r="C1034" s="46" t="s">
        <v>559</v>
      </c>
      <c r="D1034" s="9">
        <v>28261</v>
      </c>
      <c r="E1034" s="9"/>
      <c r="F1034" s="7"/>
      <c r="G1034" s="1"/>
      <c r="H1034" s="52"/>
      <c r="I1034" s="77"/>
      <c r="J1034" s="28">
        <f t="shared" si="31"/>
        <v>0</v>
      </c>
      <c r="K1034" s="35"/>
      <c r="L1034" s="35"/>
    </row>
    <row r="1035" spans="1:12" x14ac:dyDescent="0.25">
      <c r="A1035" s="29">
        <f t="shared" si="32"/>
        <v>1</v>
      </c>
      <c r="B1035" s="36"/>
      <c r="C1035" s="17" t="s">
        <v>730</v>
      </c>
      <c r="D1035" s="9">
        <v>26763</v>
      </c>
      <c r="E1035" s="9"/>
      <c r="F1035" s="7"/>
      <c r="G1035" s="3"/>
      <c r="H1035" s="51"/>
      <c r="I1035" s="77"/>
      <c r="J1035" s="28">
        <f t="shared" ref="J1035:J1098" si="33">F1035*H1035</f>
        <v>0</v>
      </c>
      <c r="K1035" s="35"/>
      <c r="L1035" s="35"/>
    </row>
    <row r="1036" spans="1:12" x14ac:dyDescent="0.25">
      <c r="A1036" s="29">
        <f t="shared" si="32"/>
        <v>1</v>
      </c>
      <c r="B1036" s="36"/>
      <c r="C1036" s="46" t="s">
        <v>840</v>
      </c>
      <c r="D1036" s="9"/>
      <c r="E1036" s="9"/>
      <c r="F1036" s="7"/>
      <c r="G1036" s="1"/>
      <c r="H1036" s="52"/>
      <c r="I1036" s="77"/>
      <c r="J1036" s="28">
        <f t="shared" si="33"/>
        <v>0</v>
      </c>
      <c r="K1036" s="35"/>
      <c r="L1036" s="35"/>
    </row>
    <row r="1037" spans="1:12" x14ac:dyDescent="0.25">
      <c r="A1037" s="29">
        <f t="shared" si="32"/>
        <v>1</v>
      </c>
      <c r="B1037" s="36"/>
      <c r="C1037" s="46" t="s">
        <v>310</v>
      </c>
      <c r="D1037" s="9"/>
      <c r="E1037" s="9"/>
      <c r="F1037" s="7"/>
      <c r="G1037" s="1"/>
      <c r="H1037" s="52"/>
      <c r="I1037" s="77"/>
      <c r="J1037" s="28">
        <f t="shared" si="33"/>
        <v>0</v>
      </c>
      <c r="K1037" s="35"/>
      <c r="L1037" s="35"/>
    </row>
    <row r="1038" spans="1:12" x14ac:dyDescent="0.25">
      <c r="A1038" s="29">
        <f t="shared" si="32"/>
        <v>1</v>
      </c>
      <c r="B1038" s="36"/>
      <c r="C1038" s="17" t="s">
        <v>311</v>
      </c>
      <c r="D1038" s="9">
        <v>30927</v>
      </c>
      <c r="E1038" s="9"/>
      <c r="F1038" s="7"/>
      <c r="G1038" s="1"/>
      <c r="H1038" s="51"/>
      <c r="I1038" s="77"/>
      <c r="J1038" s="28">
        <f t="shared" si="33"/>
        <v>0</v>
      </c>
      <c r="K1038" s="35"/>
      <c r="L1038" s="35"/>
    </row>
    <row r="1039" spans="1:12" x14ac:dyDescent="0.25">
      <c r="A1039" s="29">
        <f t="shared" si="32"/>
        <v>1</v>
      </c>
      <c r="B1039" s="36"/>
      <c r="C1039" s="46" t="s">
        <v>221</v>
      </c>
      <c r="D1039" s="9">
        <v>5789</v>
      </c>
      <c r="E1039" s="9"/>
      <c r="F1039" s="7"/>
      <c r="G1039" s="1"/>
      <c r="H1039" s="52"/>
      <c r="I1039" s="77"/>
      <c r="J1039" s="28">
        <f t="shared" si="33"/>
        <v>0</v>
      </c>
      <c r="K1039" s="35"/>
      <c r="L1039" s="35"/>
    </row>
    <row r="1040" spans="1:12" x14ac:dyDescent="0.25">
      <c r="A1040" s="29">
        <f t="shared" si="32"/>
        <v>1</v>
      </c>
      <c r="B1040" s="36"/>
      <c r="C1040" s="17" t="s">
        <v>735</v>
      </c>
      <c r="D1040" s="9">
        <v>31632</v>
      </c>
      <c r="E1040" s="9"/>
      <c r="F1040" s="7"/>
      <c r="G1040" s="1"/>
      <c r="H1040" s="51"/>
      <c r="I1040" s="77"/>
      <c r="J1040" s="28">
        <f t="shared" si="33"/>
        <v>0</v>
      </c>
      <c r="K1040" s="35"/>
      <c r="L1040" s="35"/>
    </row>
    <row r="1041" spans="1:12" x14ac:dyDescent="0.25">
      <c r="A1041" s="29">
        <f t="shared" si="32"/>
        <v>1</v>
      </c>
      <c r="B1041" s="36"/>
      <c r="C1041" s="17" t="s">
        <v>843</v>
      </c>
      <c r="D1041" s="9">
        <v>21631</v>
      </c>
      <c r="E1041" s="9"/>
      <c r="F1041" s="7"/>
      <c r="G1041" s="1"/>
      <c r="H1041" s="51"/>
      <c r="I1041" s="77"/>
      <c r="J1041" s="28">
        <f t="shared" si="33"/>
        <v>0</v>
      </c>
      <c r="K1041" s="35"/>
      <c r="L1041" s="35"/>
    </row>
    <row r="1042" spans="1:12" x14ac:dyDescent="0.25">
      <c r="A1042" s="29">
        <f t="shared" si="32"/>
        <v>1</v>
      </c>
      <c r="B1042" s="36"/>
      <c r="C1042" s="46" t="s">
        <v>270</v>
      </c>
      <c r="D1042" s="9"/>
      <c r="E1042" s="9"/>
      <c r="F1042" s="7"/>
      <c r="G1042" s="1"/>
      <c r="H1042" s="52"/>
      <c r="I1042" s="77"/>
      <c r="J1042" s="28">
        <f t="shared" si="33"/>
        <v>0</v>
      </c>
      <c r="K1042" s="35"/>
      <c r="L1042" s="35"/>
    </row>
    <row r="1043" spans="1:12" x14ac:dyDescent="0.25">
      <c r="A1043" s="29">
        <f t="shared" si="32"/>
        <v>1</v>
      </c>
      <c r="B1043" s="36"/>
      <c r="C1043" s="46" t="s">
        <v>930</v>
      </c>
      <c r="D1043" s="9"/>
      <c r="E1043" s="9"/>
      <c r="F1043" s="7"/>
      <c r="G1043" s="1"/>
      <c r="H1043" s="52"/>
      <c r="I1043" s="77"/>
      <c r="J1043" s="28">
        <f t="shared" si="33"/>
        <v>0</v>
      </c>
      <c r="K1043" s="35"/>
      <c r="L1043" s="35"/>
    </row>
    <row r="1044" spans="1:12" x14ac:dyDescent="0.25">
      <c r="A1044" s="29">
        <f t="shared" si="32"/>
        <v>1</v>
      </c>
      <c r="B1044" s="36"/>
      <c r="C1044" s="46" t="s">
        <v>1013</v>
      </c>
      <c r="D1044" s="9">
        <v>26918</v>
      </c>
      <c r="E1044" s="9"/>
      <c r="F1044" s="7"/>
      <c r="G1044" s="1"/>
      <c r="H1044" s="52"/>
      <c r="I1044" s="77"/>
      <c r="J1044" s="28">
        <f t="shared" si="33"/>
        <v>0</v>
      </c>
      <c r="K1044" s="35"/>
      <c r="L1044" s="35"/>
    </row>
    <row r="1045" spans="1:12" x14ac:dyDescent="0.25">
      <c r="A1045" s="29">
        <f t="shared" si="32"/>
        <v>1</v>
      </c>
      <c r="B1045" s="36"/>
      <c r="C1045" s="46" t="s">
        <v>643</v>
      </c>
      <c r="D1045" s="9">
        <v>28372</v>
      </c>
      <c r="E1045" s="9"/>
      <c r="F1045" s="7"/>
      <c r="G1045" s="1"/>
      <c r="H1045" s="52"/>
      <c r="I1045" s="77"/>
      <c r="J1045" s="28">
        <f t="shared" si="33"/>
        <v>0</v>
      </c>
      <c r="K1045" s="35"/>
      <c r="L1045" s="35"/>
    </row>
    <row r="1046" spans="1:12" x14ac:dyDescent="0.25">
      <c r="A1046" s="29">
        <f t="shared" si="32"/>
        <v>1</v>
      </c>
      <c r="B1046" s="36"/>
      <c r="C1046" s="46" t="s">
        <v>643</v>
      </c>
      <c r="D1046" s="9">
        <v>35434</v>
      </c>
      <c r="E1046" s="9"/>
      <c r="F1046" s="7"/>
      <c r="G1046" s="1"/>
      <c r="H1046" s="52"/>
      <c r="I1046" s="77"/>
      <c r="J1046" s="28">
        <f t="shared" si="33"/>
        <v>0</v>
      </c>
      <c r="K1046" s="35"/>
      <c r="L1046" s="35"/>
    </row>
    <row r="1047" spans="1:12" x14ac:dyDescent="0.25">
      <c r="A1047" s="29">
        <f t="shared" si="32"/>
        <v>1</v>
      </c>
      <c r="B1047" s="36"/>
      <c r="C1047" s="46" t="s">
        <v>740</v>
      </c>
      <c r="D1047" s="9">
        <v>28372</v>
      </c>
      <c r="E1047" s="9"/>
      <c r="F1047" s="7"/>
      <c r="G1047" s="1"/>
      <c r="H1047" s="52"/>
      <c r="I1047" s="77"/>
      <c r="J1047" s="28">
        <f t="shared" si="33"/>
        <v>0</v>
      </c>
      <c r="K1047" s="35"/>
      <c r="L1047" s="35"/>
    </row>
    <row r="1048" spans="1:12" x14ac:dyDescent="0.25">
      <c r="A1048" s="29">
        <f t="shared" si="32"/>
        <v>1</v>
      </c>
      <c r="B1048" s="36"/>
      <c r="C1048" s="17" t="s">
        <v>169</v>
      </c>
      <c r="D1048" s="9">
        <v>25326</v>
      </c>
      <c r="E1048" s="9"/>
      <c r="F1048" s="7"/>
      <c r="G1048" s="1"/>
      <c r="H1048" s="51"/>
      <c r="I1048" s="77"/>
      <c r="J1048" s="28">
        <f t="shared" si="33"/>
        <v>0</v>
      </c>
      <c r="K1048" s="35"/>
      <c r="L1048" s="35"/>
    </row>
    <row r="1049" spans="1:12" x14ac:dyDescent="0.25">
      <c r="A1049" s="29">
        <f t="shared" si="32"/>
        <v>1</v>
      </c>
      <c r="B1049" s="36"/>
      <c r="C1049" s="46" t="s">
        <v>703</v>
      </c>
      <c r="D1049" s="9"/>
      <c r="E1049" s="9"/>
      <c r="F1049" s="7"/>
      <c r="G1049" s="1"/>
      <c r="H1049" s="52"/>
      <c r="I1049" s="77"/>
      <c r="J1049" s="28">
        <f t="shared" si="33"/>
        <v>0</v>
      </c>
      <c r="K1049" s="35"/>
      <c r="L1049" s="35"/>
    </row>
    <row r="1050" spans="1:12" x14ac:dyDescent="0.25">
      <c r="A1050" s="29">
        <f t="shared" si="32"/>
        <v>1</v>
      </c>
      <c r="B1050" s="36"/>
      <c r="C1050" s="46" t="s">
        <v>249</v>
      </c>
      <c r="D1050" s="9">
        <v>31853</v>
      </c>
      <c r="E1050" s="9"/>
      <c r="F1050" s="7"/>
      <c r="G1050" s="1"/>
      <c r="H1050" s="52"/>
      <c r="I1050" s="77"/>
      <c r="J1050" s="28">
        <f t="shared" si="33"/>
        <v>0</v>
      </c>
      <c r="K1050" s="35"/>
      <c r="L1050" s="35"/>
    </row>
    <row r="1051" spans="1:12" x14ac:dyDescent="0.25">
      <c r="A1051" s="29">
        <f t="shared" si="32"/>
        <v>1</v>
      </c>
      <c r="B1051" s="36"/>
      <c r="C1051" s="17" t="s">
        <v>1088</v>
      </c>
      <c r="D1051" s="9">
        <v>31767</v>
      </c>
      <c r="E1051" s="9"/>
      <c r="F1051" s="7"/>
      <c r="G1051" s="1"/>
      <c r="H1051" s="1"/>
      <c r="I1051" s="77"/>
      <c r="J1051" s="28">
        <f t="shared" si="33"/>
        <v>0</v>
      </c>
      <c r="K1051" s="35"/>
      <c r="L1051" s="35"/>
    </row>
    <row r="1052" spans="1:12" x14ac:dyDescent="0.25">
      <c r="A1052" s="29">
        <f t="shared" si="32"/>
        <v>1</v>
      </c>
      <c r="B1052" s="36"/>
      <c r="C1052" s="17" t="s">
        <v>1039</v>
      </c>
      <c r="D1052" s="9"/>
      <c r="E1052" s="9"/>
      <c r="F1052" s="7"/>
      <c r="G1052" s="1"/>
      <c r="H1052" s="51"/>
      <c r="I1052" s="77"/>
      <c r="J1052" s="28">
        <f t="shared" si="33"/>
        <v>0</v>
      </c>
      <c r="K1052" s="35"/>
      <c r="L1052" s="35"/>
    </row>
    <row r="1053" spans="1:12" x14ac:dyDescent="0.25">
      <c r="A1053" s="29">
        <f t="shared" si="32"/>
        <v>1</v>
      </c>
      <c r="B1053" s="36"/>
      <c r="C1053" s="17" t="s">
        <v>121</v>
      </c>
      <c r="D1053" s="9"/>
      <c r="E1053" s="9"/>
      <c r="F1053" s="7"/>
      <c r="G1053" s="1"/>
      <c r="H1053" s="51"/>
      <c r="I1053" s="77"/>
      <c r="J1053" s="28">
        <f t="shared" si="33"/>
        <v>0</v>
      </c>
      <c r="K1053" s="35"/>
      <c r="L1053" s="35"/>
    </row>
    <row r="1054" spans="1:12" x14ac:dyDescent="0.25">
      <c r="A1054" s="29">
        <f t="shared" si="32"/>
        <v>1</v>
      </c>
      <c r="B1054" s="36"/>
      <c r="C1054" s="17" t="s">
        <v>705</v>
      </c>
      <c r="D1054" s="9"/>
      <c r="E1054" s="9"/>
      <c r="F1054" s="7"/>
      <c r="G1054" s="3"/>
      <c r="H1054" s="51"/>
      <c r="I1054" s="77"/>
      <c r="J1054" s="28">
        <f t="shared" si="33"/>
        <v>0</v>
      </c>
      <c r="K1054" s="35"/>
      <c r="L1054" s="35"/>
    </row>
    <row r="1055" spans="1:12" x14ac:dyDescent="0.25">
      <c r="A1055" s="29">
        <f t="shared" si="32"/>
        <v>1</v>
      </c>
      <c r="B1055" s="36"/>
      <c r="C1055" s="17" t="s">
        <v>712</v>
      </c>
      <c r="D1055" s="9"/>
      <c r="E1055" s="9"/>
      <c r="F1055" s="7"/>
      <c r="G1055" s="3"/>
      <c r="H1055" s="51"/>
      <c r="I1055" s="77"/>
      <c r="J1055" s="28">
        <f t="shared" si="33"/>
        <v>0</v>
      </c>
      <c r="K1055" s="35"/>
      <c r="L1055" s="35"/>
    </row>
    <row r="1056" spans="1:12" x14ac:dyDescent="0.25">
      <c r="A1056" s="29">
        <f t="shared" si="32"/>
        <v>1</v>
      </c>
      <c r="B1056" s="36"/>
      <c r="C1056" s="17" t="s">
        <v>919</v>
      </c>
      <c r="D1056" s="9"/>
      <c r="E1056" s="9"/>
      <c r="F1056" s="7"/>
      <c r="G1056" s="1"/>
      <c r="H1056" s="51"/>
      <c r="I1056" s="77"/>
      <c r="J1056" s="28">
        <f t="shared" si="33"/>
        <v>0</v>
      </c>
      <c r="K1056" s="35"/>
      <c r="L1056" s="35"/>
    </row>
    <row r="1057" spans="1:12" x14ac:dyDescent="0.25">
      <c r="A1057" s="29">
        <f t="shared" si="32"/>
        <v>1</v>
      </c>
      <c r="B1057" s="36"/>
      <c r="C1057" s="17" t="s">
        <v>918</v>
      </c>
      <c r="D1057" s="9"/>
      <c r="E1057" s="9"/>
      <c r="F1057" s="7"/>
      <c r="G1057" s="1"/>
      <c r="H1057" s="51"/>
      <c r="I1057" s="77"/>
      <c r="J1057" s="28">
        <f t="shared" si="33"/>
        <v>0</v>
      </c>
      <c r="K1057" s="35"/>
      <c r="L1057" s="35"/>
    </row>
    <row r="1058" spans="1:12" x14ac:dyDescent="0.25">
      <c r="A1058" s="29">
        <f t="shared" si="32"/>
        <v>1</v>
      </c>
      <c r="B1058" s="36"/>
      <c r="C1058" s="17" t="s">
        <v>920</v>
      </c>
      <c r="D1058" s="9"/>
      <c r="E1058" s="9"/>
      <c r="F1058" s="7"/>
      <c r="G1058" s="1"/>
      <c r="H1058" s="51"/>
      <c r="I1058" s="77"/>
      <c r="J1058" s="28">
        <f t="shared" si="33"/>
        <v>0</v>
      </c>
      <c r="K1058" s="35"/>
      <c r="L1058" s="35"/>
    </row>
    <row r="1059" spans="1:12" x14ac:dyDescent="0.25">
      <c r="A1059" s="29">
        <f t="shared" si="32"/>
        <v>1</v>
      </c>
      <c r="B1059" s="36"/>
      <c r="C1059" s="17" t="s">
        <v>921</v>
      </c>
      <c r="D1059" s="9"/>
      <c r="E1059" s="9"/>
      <c r="F1059" s="7"/>
      <c r="G1059" s="1"/>
      <c r="H1059" s="51"/>
      <c r="I1059" s="77"/>
      <c r="J1059" s="28">
        <f t="shared" si="33"/>
        <v>0</v>
      </c>
      <c r="K1059" s="35"/>
      <c r="L1059" s="35"/>
    </row>
    <row r="1060" spans="1:12" x14ac:dyDescent="0.25">
      <c r="A1060" s="29">
        <f t="shared" si="32"/>
        <v>1</v>
      </c>
      <c r="B1060" s="36"/>
      <c r="C1060" s="17" t="s">
        <v>922</v>
      </c>
      <c r="D1060" s="9"/>
      <c r="E1060" s="9"/>
      <c r="F1060" s="7"/>
      <c r="G1060" s="1"/>
      <c r="H1060" s="51"/>
      <c r="I1060" s="77"/>
      <c r="J1060" s="28">
        <f t="shared" si="33"/>
        <v>0</v>
      </c>
      <c r="K1060" s="35"/>
      <c r="L1060" s="35"/>
    </row>
    <row r="1061" spans="1:12" x14ac:dyDescent="0.25">
      <c r="A1061" s="29">
        <f t="shared" si="32"/>
        <v>1</v>
      </c>
      <c r="B1061" s="36"/>
      <c r="C1061" s="17" t="s">
        <v>923</v>
      </c>
      <c r="D1061" s="9"/>
      <c r="E1061" s="9"/>
      <c r="F1061" s="7"/>
      <c r="G1061" s="1"/>
      <c r="H1061" s="51"/>
      <c r="I1061" s="77"/>
      <c r="J1061" s="28">
        <f t="shared" si="33"/>
        <v>0</v>
      </c>
      <c r="K1061" s="35"/>
      <c r="L1061" s="35"/>
    </row>
    <row r="1062" spans="1:12" x14ac:dyDescent="0.25">
      <c r="A1062" s="29">
        <f t="shared" si="32"/>
        <v>1</v>
      </c>
      <c r="B1062" s="36"/>
      <c r="C1062" s="17" t="s">
        <v>924</v>
      </c>
      <c r="D1062" s="9"/>
      <c r="E1062" s="9"/>
      <c r="F1062" s="7"/>
      <c r="G1062" s="1"/>
      <c r="H1062" s="51"/>
      <c r="I1062" s="77"/>
      <c r="J1062" s="28">
        <f t="shared" si="33"/>
        <v>0</v>
      </c>
      <c r="K1062" s="35"/>
      <c r="L1062" s="35"/>
    </row>
    <row r="1063" spans="1:12" x14ac:dyDescent="0.25">
      <c r="A1063" s="29">
        <f t="shared" si="32"/>
        <v>1</v>
      </c>
      <c r="B1063" s="36"/>
      <c r="C1063" s="17" t="s">
        <v>707</v>
      </c>
      <c r="D1063" s="9"/>
      <c r="E1063" s="9"/>
      <c r="F1063" s="7"/>
      <c r="G1063" s="3"/>
      <c r="H1063" s="51"/>
      <c r="I1063" s="77"/>
      <c r="J1063" s="28">
        <f t="shared" si="33"/>
        <v>0</v>
      </c>
      <c r="K1063" s="35"/>
      <c r="L1063" s="35"/>
    </row>
    <row r="1064" spans="1:12" x14ac:dyDescent="0.25">
      <c r="A1064" s="29">
        <f t="shared" si="32"/>
        <v>1</v>
      </c>
      <c r="B1064" s="36"/>
      <c r="C1064" s="17" t="s">
        <v>708</v>
      </c>
      <c r="D1064" s="9"/>
      <c r="E1064" s="9"/>
      <c r="F1064" s="7"/>
      <c r="G1064" s="3"/>
      <c r="H1064" s="51"/>
      <c r="I1064" s="77"/>
      <c r="J1064" s="28">
        <f t="shared" si="33"/>
        <v>0</v>
      </c>
      <c r="K1064" s="35"/>
      <c r="L1064" s="35"/>
    </row>
    <row r="1065" spans="1:12" x14ac:dyDescent="0.25">
      <c r="A1065" s="29">
        <f t="shared" si="32"/>
        <v>1</v>
      </c>
      <c r="B1065" s="36"/>
      <c r="C1065" s="17" t="s">
        <v>704</v>
      </c>
      <c r="D1065" s="9"/>
      <c r="E1065" s="9"/>
      <c r="F1065" s="7"/>
      <c r="G1065" s="3"/>
      <c r="H1065" s="51"/>
      <c r="I1065" s="77"/>
      <c r="J1065" s="28">
        <f t="shared" si="33"/>
        <v>0</v>
      </c>
      <c r="K1065" s="35"/>
      <c r="L1065" s="35"/>
    </row>
    <row r="1066" spans="1:12" x14ac:dyDescent="0.25">
      <c r="A1066" s="29">
        <f t="shared" si="32"/>
        <v>1</v>
      </c>
      <c r="B1066" s="36"/>
      <c r="C1066" s="17" t="s">
        <v>711</v>
      </c>
      <c r="D1066" s="9"/>
      <c r="E1066" s="9"/>
      <c r="F1066" s="7"/>
      <c r="G1066" s="3"/>
      <c r="H1066" s="51"/>
      <c r="I1066" s="77"/>
      <c r="J1066" s="28">
        <f t="shared" si="33"/>
        <v>0</v>
      </c>
      <c r="K1066" s="35"/>
      <c r="L1066" s="35"/>
    </row>
    <row r="1067" spans="1:12" x14ac:dyDescent="0.25">
      <c r="A1067" s="29">
        <f t="shared" si="32"/>
        <v>1</v>
      </c>
      <c r="B1067" s="36"/>
      <c r="C1067" s="17" t="s">
        <v>709</v>
      </c>
      <c r="D1067" s="9"/>
      <c r="E1067" s="9"/>
      <c r="F1067" s="7"/>
      <c r="G1067" s="3"/>
      <c r="H1067" s="51"/>
      <c r="I1067" s="77"/>
      <c r="J1067" s="28">
        <f t="shared" si="33"/>
        <v>0</v>
      </c>
      <c r="K1067" s="35"/>
      <c r="L1067" s="35"/>
    </row>
    <row r="1068" spans="1:12" x14ac:dyDescent="0.25">
      <c r="A1068" s="29">
        <f t="shared" si="32"/>
        <v>1</v>
      </c>
      <c r="B1068" s="36"/>
      <c r="C1068" s="17" t="s">
        <v>706</v>
      </c>
      <c r="D1068" s="9"/>
      <c r="E1068" s="9"/>
      <c r="F1068" s="7"/>
      <c r="G1068" s="3"/>
      <c r="H1068" s="51"/>
      <c r="I1068" s="77"/>
      <c r="J1068" s="28">
        <f t="shared" si="33"/>
        <v>0</v>
      </c>
      <c r="K1068" s="35"/>
      <c r="L1068" s="35"/>
    </row>
    <row r="1069" spans="1:12" x14ac:dyDescent="0.25">
      <c r="A1069" s="29">
        <f t="shared" si="32"/>
        <v>1</v>
      </c>
      <c r="B1069" s="36"/>
      <c r="C1069" s="17" t="s">
        <v>710</v>
      </c>
      <c r="D1069" s="9"/>
      <c r="E1069" s="9"/>
      <c r="F1069" s="7"/>
      <c r="G1069" s="3"/>
      <c r="H1069" s="51"/>
      <c r="I1069" s="77"/>
      <c r="J1069" s="28">
        <f t="shared" si="33"/>
        <v>0</v>
      </c>
      <c r="K1069" s="35"/>
      <c r="L1069" s="35"/>
    </row>
    <row r="1070" spans="1:12" x14ac:dyDescent="0.25">
      <c r="A1070" s="29">
        <f t="shared" si="32"/>
        <v>1</v>
      </c>
      <c r="B1070" s="36"/>
      <c r="C1070" s="17" t="s">
        <v>1040</v>
      </c>
      <c r="D1070" s="9"/>
      <c r="E1070" s="9"/>
      <c r="F1070" s="7"/>
      <c r="G1070" s="3"/>
      <c r="H1070" s="51"/>
      <c r="I1070" s="77"/>
      <c r="J1070" s="28">
        <f t="shared" si="33"/>
        <v>0</v>
      </c>
      <c r="K1070" s="35"/>
      <c r="L1070" s="35"/>
    </row>
    <row r="1071" spans="1:12" x14ac:dyDescent="0.25">
      <c r="A1071" s="29">
        <f t="shared" si="32"/>
        <v>1</v>
      </c>
      <c r="B1071" s="36"/>
      <c r="C1071" s="17" t="s">
        <v>105</v>
      </c>
      <c r="D1071" s="9"/>
      <c r="E1071" s="9"/>
      <c r="F1071" s="7"/>
      <c r="G1071" s="3"/>
      <c r="H1071" s="51"/>
      <c r="I1071" s="77"/>
      <c r="J1071" s="28">
        <f t="shared" si="33"/>
        <v>0</v>
      </c>
      <c r="K1071" s="35"/>
      <c r="L1071" s="35"/>
    </row>
    <row r="1072" spans="1:12" x14ac:dyDescent="0.25">
      <c r="A1072" s="29">
        <f t="shared" si="32"/>
        <v>1</v>
      </c>
      <c r="B1072" s="36"/>
      <c r="C1072" s="17" t="s">
        <v>1041</v>
      </c>
      <c r="D1072" s="9"/>
      <c r="E1072" s="9"/>
      <c r="F1072" s="7"/>
      <c r="G1072" s="3"/>
      <c r="H1072" s="51"/>
      <c r="I1072" s="77"/>
      <c r="J1072" s="28">
        <f t="shared" si="33"/>
        <v>0</v>
      </c>
      <c r="K1072" s="35"/>
      <c r="L1072" s="35"/>
    </row>
    <row r="1073" spans="1:12" x14ac:dyDescent="0.25">
      <c r="A1073" s="29">
        <f t="shared" si="32"/>
        <v>1</v>
      </c>
      <c r="B1073" s="36"/>
      <c r="C1073" s="17" t="s">
        <v>142</v>
      </c>
      <c r="D1073" s="9"/>
      <c r="E1073" s="9"/>
      <c r="F1073" s="7"/>
      <c r="G1073" s="3"/>
      <c r="H1073" s="51"/>
      <c r="I1073" s="77"/>
      <c r="J1073" s="28">
        <f t="shared" si="33"/>
        <v>0</v>
      </c>
      <c r="K1073" s="35"/>
      <c r="L1073" s="35"/>
    </row>
    <row r="1074" spans="1:12" x14ac:dyDescent="0.25">
      <c r="A1074" s="29">
        <f t="shared" si="32"/>
        <v>1</v>
      </c>
      <c r="B1074" s="36"/>
      <c r="C1074" s="17" t="s">
        <v>141</v>
      </c>
      <c r="D1074" s="9"/>
      <c r="E1074" s="9"/>
      <c r="F1074" s="7"/>
      <c r="G1074" s="1"/>
      <c r="H1074" s="51"/>
      <c r="I1074" s="77"/>
      <c r="J1074" s="28">
        <f t="shared" si="33"/>
        <v>0</v>
      </c>
      <c r="K1074" s="35"/>
      <c r="L1074" s="35"/>
    </row>
    <row r="1075" spans="1:12" x14ac:dyDescent="0.25">
      <c r="A1075" s="29">
        <f t="shared" si="32"/>
        <v>1</v>
      </c>
      <c r="B1075" s="36"/>
      <c r="C1075" s="17" t="s">
        <v>1110</v>
      </c>
      <c r="D1075" s="9">
        <v>7710</v>
      </c>
      <c r="E1075" s="9"/>
      <c r="F1075" s="7"/>
      <c r="G1075" s="1"/>
      <c r="H1075" s="51"/>
      <c r="I1075" s="77"/>
      <c r="J1075" s="28">
        <f t="shared" si="33"/>
        <v>0</v>
      </c>
      <c r="K1075" s="35"/>
      <c r="L1075" s="35"/>
    </row>
    <row r="1076" spans="1:12" x14ac:dyDescent="0.25">
      <c r="A1076" s="29">
        <f t="shared" si="32"/>
        <v>1</v>
      </c>
      <c r="B1076" s="36"/>
      <c r="C1076" s="17" t="s">
        <v>1111</v>
      </c>
      <c r="D1076" s="9">
        <v>7711</v>
      </c>
      <c r="E1076" s="9"/>
      <c r="F1076" s="7"/>
      <c r="G1076" s="1"/>
      <c r="H1076" s="51"/>
      <c r="I1076" s="77"/>
      <c r="J1076" s="28">
        <f t="shared" si="33"/>
        <v>0</v>
      </c>
      <c r="K1076" s="35"/>
      <c r="L1076" s="35"/>
    </row>
    <row r="1077" spans="1:12" x14ac:dyDescent="0.25">
      <c r="A1077" s="29">
        <f t="shared" si="32"/>
        <v>1</v>
      </c>
      <c r="B1077" s="36"/>
      <c r="C1077" s="17" t="s">
        <v>12</v>
      </c>
      <c r="D1077" s="9">
        <v>7472</v>
      </c>
      <c r="E1077" s="9"/>
      <c r="F1077" s="7"/>
      <c r="G1077" s="1"/>
      <c r="H1077" s="51"/>
      <c r="I1077" s="77"/>
      <c r="J1077" s="28">
        <f t="shared" si="33"/>
        <v>0</v>
      </c>
      <c r="K1077" s="35"/>
      <c r="L1077" s="35"/>
    </row>
    <row r="1078" spans="1:12" x14ac:dyDescent="0.25">
      <c r="A1078" s="29">
        <f t="shared" si="32"/>
        <v>1</v>
      </c>
      <c r="B1078" s="36"/>
      <c r="C1078" s="17" t="s">
        <v>13</v>
      </c>
      <c r="D1078" s="9">
        <v>7471</v>
      </c>
      <c r="E1078" s="9"/>
      <c r="F1078" s="7"/>
      <c r="G1078" s="1"/>
      <c r="H1078" s="1"/>
      <c r="I1078" s="77"/>
      <c r="J1078" s="28">
        <f t="shared" si="33"/>
        <v>0</v>
      </c>
      <c r="K1078" s="35"/>
      <c r="L1078" s="35"/>
    </row>
    <row r="1079" spans="1:12" x14ac:dyDescent="0.25">
      <c r="A1079" s="29">
        <f t="shared" si="32"/>
        <v>1</v>
      </c>
      <c r="B1079" s="36"/>
      <c r="C1079" s="17" t="s">
        <v>13</v>
      </c>
      <c r="D1079" s="9">
        <v>31278</v>
      </c>
      <c r="E1079" s="9"/>
      <c r="F1079" s="7"/>
      <c r="G1079" s="1"/>
      <c r="H1079" s="51"/>
      <c r="I1079" s="77"/>
      <c r="J1079" s="28">
        <f t="shared" si="33"/>
        <v>0</v>
      </c>
      <c r="K1079" s="35"/>
      <c r="L1079" s="35"/>
    </row>
    <row r="1080" spans="1:12" x14ac:dyDescent="0.25">
      <c r="A1080" s="29">
        <f t="shared" si="32"/>
        <v>1</v>
      </c>
      <c r="B1080" s="36"/>
      <c r="C1080" s="46" t="s">
        <v>426</v>
      </c>
      <c r="D1080" s="9">
        <v>28106</v>
      </c>
      <c r="E1080" s="9"/>
      <c r="F1080" s="7"/>
      <c r="G1080" s="1"/>
      <c r="H1080" s="1"/>
      <c r="I1080" s="77"/>
      <c r="J1080" s="28">
        <f t="shared" si="33"/>
        <v>0</v>
      </c>
      <c r="K1080" s="35"/>
      <c r="L1080" s="35"/>
    </row>
    <row r="1081" spans="1:12" x14ac:dyDescent="0.25">
      <c r="A1081" s="29">
        <f t="shared" si="32"/>
        <v>1</v>
      </c>
      <c r="B1081" s="36"/>
      <c r="C1081" s="46" t="s">
        <v>996</v>
      </c>
      <c r="D1081" s="9">
        <v>7466</v>
      </c>
      <c r="E1081" s="9"/>
      <c r="F1081" s="7"/>
      <c r="G1081" s="1"/>
      <c r="H1081" s="1"/>
      <c r="I1081" s="77"/>
      <c r="J1081" s="28">
        <f t="shared" si="33"/>
        <v>0</v>
      </c>
      <c r="K1081" s="35"/>
      <c r="L1081" s="35"/>
    </row>
    <row r="1082" spans="1:12" x14ac:dyDescent="0.25">
      <c r="A1082" s="29">
        <f t="shared" si="32"/>
        <v>1</v>
      </c>
      <c r="B1082" s="36"/>
      <c r="C1082" s="17" t="s">
        <v>766</v>
      </c>
      <c r="D1082" s="9"/>
      <c r="E1082" s="9"/>
      <c r="F1082" s="7"/>
      <c r="G1082" s="1"/>
      <c r="H1082" s="1"/>
      <c r="I1082" s="77"/>
      <c r="J1082" s="28">
        <f t="shared" si="33"/>
        <v>0</v>
      </c>
      <c r="K1082" s="35"/>
      <c r="L1082" s="35"/>
    </row>
    <row r="1083" spans="1:12" x14ac:dyDescent="0.25">
      <c r="A1083" s="29">
        <f t="shared" si="32"/>
        <v>1</v>
      </c>
      <c r="B1083" s="36"/>
      <c r="C1083" s="17" t="s">
        <v>39</v>
      </c>
      <c r="D1083" s="9">
        <v>3728</v>
      </c>
      <c r="E1083" s="9"/>
      <c r="F1083" s="7"/>
      <c r="G1083" s="1"/>
      <c r="H1083" s="1"/>
      <c r="I1083" s="77"/>
      <c r="J1083" s="28">
        <f t="shared" si="33"/>
        <v>0</v>
      </c>
      <c r="K1083" s="35"/>
      <c r="L1083" s="35"/>
    </row>
    <row r="1084" spans="1:12" x14ac:dyDescent="0.25">
      <c r="A1084" s="29">
        <f t="shared" si="32"/>
        <v>1</v>
      </c>
      <c r="B1084" s="36"/>
      <c r="C1084" s="17" t="s">
        <v>776</v>
      </c>
      <c r="D1084" s="9">
        <v>5326</v>
      </c>
      <c r="E1084" s="9"/>
      <c r="F1084" s="7"/>
      <c r="G1084" s="1"/>
      <c r="H1084" s="51"/>
      <c r="I1084" s="77"/>
      <c r="J1084" s="28">
        <f t="shared" si="33"/>
        <v>0</v>
      </c>
      <c r="K1084" s="35"/>
      <c r="L1084" s="35"/>
    </row>
    <row r="1085" spans="1:12" x14ac:dyDescent="0.25">
      <c r="A1085" s="29">
        <f t="shared" si="32"/>
        <v>1</v>
      </c>
      <c r="B1085" s="36"/>
      <c r="C1085" s="46" t="s">
        <v>329</v>
      </c>
      <c r="D1085" s="9"/>
      <c r="E1085" s="9"/>
      <c r="F1085" s="7"/>
      <c r="G1085" s="1"/>
      <c r="H1085" s="3"/>
      <c r="I1085" s="77"/>
      <c r="J1085" s="28">
        <f t="shared" si="33"/>
        <v>0</v>
      </c>
      <c r="K1085" s="35"/>
      <c r="L1085" s="35"/>
    </row>
    <row r="1086" spans="1:12" x14ac:dyDescent="0.25">
      <c r="A1086" s="29">
        <f t="shared" si="32"/>
        <v>1</v>
      </c>
      <c r="B1086" s="36"/>
      <c r="C1086" s="46" t="s">
        <v>782</v>
      </c>
      <c r="D1086" s="9">
        <v>5711</v>
      </c>
      <c r="E1086" s="9"/>
      <c r="F1086" s="7"/>
      <c r="G1086" s="1"/>
      <c r="H1086" s="3"/>
      <c r="I1086" s="77"/>
      <c r="J1086" s="28">
        <f t="shared" si="33"/>
        <v>0</v>
      </c>
      <c r="K1086" s="35"/>
      <c r="L1086" s="35"/>
    </row>
    <row r="1087" spans="1:12" x14ac:dyDescent="0.25">
      <c r="A1087" s="29">
        <f t="shared" si="32"/>
        <v>1</v>
      </c>
      <c r="B1087" s="36"/>
      <c r="C1087" s="46" t="s">
        <v>263</v>
      </c>
      <c r="D1087" s="9"/>
      <c r="E1087" s="9"/>
      <c r="F1087" s="7"/>
      <c r="G1087" s="1"/>
      <c r="H1087" s="52"/>
      <c r="I1087" s="77"/>
      <c r="J1087" s="28">
        <f t="shared" si="33"/>
        <v>0</v>
      </c>
      <c r="K1087" s="35"/>
      <c r="L1087" s="35"/>
    </row>
    <row r="1088" spans="1:12" x14ac:dyDescent="0.25">
      <c r="A1088" s="29">
        <f t="shared" si="32"/>
        <v>1</v>
      </c>
      <c r="B1088" s="36"/>
      <c r="C1088" s="46" t="s">
        <v>481</v>
      </c>
      <c r="D1088" s="9">
        <v>33032</v>
      </c>
      <c r="E1088" s="9"/>
      <c r="F1088" s="7"/>
      <c r="G1088" s="3"/>
      <c r="H1088" s="3"/>
      <c r="I1088" s="77"/>
      <c r="J1088" s="28">
        <f t="shared" si="33"/>
        <v>0</v>
      </c>
      <c r="K1088" s="35"/>
      <c r="L1088" s="35"/>
    </row>
    <row r="1089" spans="1:12" x14ac:dyDescent="0.25">
      <c r="A1089" s="29">
        <f t="shared" si="32"/>
        <v>1</v>
      </c>
      <c r="B1089" s="36"/>
      <c r="C1089" s="46" t="s">
        <v>516</v>
      </c>
      <c r="D1089" s="9">
        <v>23148</v>
      </c>
      <c r="E1089" s="9"/>
      <c r="F1089" s="7"/>
      <c r="G1089" s="3"/>
      <c r="H1089" s="52"/>
      <c r="I1089" s="77"/>
      <c r="J1089" s="28">
        <f t="shared" si="33"/>
        <v>0</v>
      </c>
      <c r="K1089" s="35"/>
      <c r="L1089" s="35"/>
    </row>
    <row r="1090" spans="1:12" x14ac:dyDescent="0.25">
      <c r="A1090" s="29">
        <f t="shared" si="32"/>
        <v>1</v>
      </c>
      <c r="B1090" s="36"/>
      <c r="C1090" s="17" t="s">
        <v>1089</v>
      </c>
      <c r="D1090" s="9">
        <v>25100</v>
      </c>
      <c r="E1090" s="9"/>
      <c r="F1090" s="7"/>
      <c r="G1090" s="3"/>
      <c r="H1090" s="51"/>
      <c r="I1090" s="77"/>
      <c r="J1090" s="28">
        <f t="shared" si="33"/>
        <v>0</v>
      </c>
      <c r="K1090" s="35"/>
      <c r="L1090" s="35"/>
    </row>
    <row r="1091" spans="1:12" x14ac:dyDescent="0.25">
      <c r="A1091" s="29">
        <f t="shared" si="32"/>
        <v>1</v>
      </c>
      <c r="B1091" s="36"/>
      <c r="C1091" s="17" t="s">
        <v>16</v>
      </c>
      <c r="D1091" s="9">
        <v>33184</v>
      </c>
      <c r="E1091" s="9"/>
      <c r="F1091" s="7"/>
      <c r="G1091" s="1"/>
      <c r="H1091" s="51"/>
      <c r="I1091" s="77"/>
      <c r="J1091" s="28">
        <f t="shared" si="33"/>
        <v>0</v>
      </c>
      <c r="K1091" s="35"/>
      <c r="L1091" s="35"/>
    </row>
    <row r="1092" spans="1:12" x14ac:dyDescent="0.25">
      <c r="A1092" s="29">
        <f t="shared" si="32"/>
        <v>1</v>
      </c>
      <c r="B1092" s="36"/>
      <c r="C1092" s="17" t="s">
        <v>128</v>
      </c>
      <c r="D1092" s="9">
        <v>22514</v>
      </c>
      <c r="E1092" s="9"/>
      <c r="F1092" s="7"/>
      <c r="G1092" s="1"/>
      <c r="H1092" s="51"/>
      <c r="I1092" s="77"/>
      <c r="J1092" s="28">
        <f t="shared" si="33"/>
        <v>0</v>
      </c>
      <c r="K1092" s="35"/>
      <c r="L1092" s="35"/>
    </row>
    <row r="1093" spans="1:12" x14ac:dyDescent="0.25">
      <c r="A1093" s="29">
        <f t="shared" si="32"/>
        <v>1</v>
      </c>
      <c r="B1093" s="36"/>
      <c r="C1093" s="46" t="s">
        <v>692</v>
      </c>
      <c r="D1093" s="9"/>
      <c r="E1093" s="9"/>
      <c r="F1093" s="7"/>
      <c r="G1093" s="1"/>
      <c r="H1093" s="52"/>
      <c r="I1093" s="77"/>
      <c r="J1093" s="28">
        <f t="shared" si="33"/>
        <v>0</v>
      </c>
      <c r="K1093" s="35"/>
      <c r="L1093" s="35"/>
    </row>
    <row r="1094" spans="1:12" x14ac:dyDescent="0.25">
      <c r="A1094" s="29">
        <f t="shared" si="32"/>
        <v>1</v>
      </c>
      <c r="B1094" s="36"/>
      <c r="C1094" s="17" t="s">
        <v>998</v>
      </c>
      <c r="D1094" s="9">
        <v>7459</v>
      </c>
      <c r="E1094" s="9"/>
      <c r="F1094" s="7"/>
      <c r="G1094" s="1"/>
      <c r="H1094" s="51"/>
      <c r="I1094" s="77"/>
      <c r="J1094" s="28">
        <f t="shared" si="33"/>
        <v>0</v>
      </c>
      <c r="K1094" s="35"/>
      <c r="L1094" s="35"/>
    </row>
    <row r="1095" spans="1:12" x14ac:dyDescent="0.25">
      <c r="A1095" s="29">
        <f t="shared" si="32"/>
        <v>1</v>
      </c>
      <c r="B1095" s="36"/>
      <c r="C1095" s="17" t="s">
        <v>793</v>
      </c>
      <c r="D1095" s="9"/>
      <c r="E1095" s="9"/>
      <c r="F1095" s="7"/>
      <c r="G1095" s="1"/>
      <c r="H1095" s="51"/>
      <c r="I1095" s="77"/>
      <c r="J1095" s="28">
        <f t="shared" si="33"/>
        <v>0</v>
      </c>
      <c r="K1095" s="35"/>
      <c r="L1095" s="35"/>
    </row>
    <row r="1096" spans="1:12" x14ac:dyDescent="0.25">
      <c r="A1096" s="29">
        <f t="shared" si="32"/>
        <v>1</v>
      </c>
      <c r="B1096" s="36"/>
      <c r="C1096" s="17" t="s">
        <v>997</v>
      </c>
      <c r="D1096" s="9">
        <v>7460</v>
      </c>
      <c r="E1096" s="9"/>
      <c r="F1096" s="7"/>
      <c r="G1096" s="1"/>
      <c r="H1096" s="51"/>
      <c r="I1096" s="77"/>
      <c r="J1096" s="28">
        <f t="shared" si="33"/>
        <v>0</v>
      </c>
      <c r="K1096" s="35"/>
      <c r="L1096" s="35"/>
    </row>
    <row r="1097" spans="1:12" x14ac:dyDescent="0.25">
      <c r="A1097" s="29">
        <f t="shared" si="32"/>
        <v>1</v>
      </c>
      <c r="B1097" s="36"/>
      <c r="C1097" s="17" t="s">
        <v>999</v>
      </c>
      <c r="D1097" s="9">
        <v>7461</v>
      </c>
      <c r="E1097" s="9"/>
      <c r="F1097" s="7"/>
      <c r="G1097" s="1"/>
      <c r="H1097" s="51"/>
      <c r="I1097" s="77"/>
      <c r="J1097" s="28">
        <f t="shared" si="33"/>
        <v>0</v>
      </c>
      <c r="K1097" s="35"/>
      <c r="L1097" s="35"/>
    </row>
    <row r="1098" spans="1:12" x14ac:dyDescent="0.25">
      <c r="A1098" s="29">
        <f t="shared" ref="A1098:A1148" si="34">IF(C1098="",0,1)</f>
        <v>1</v>
      </c>
      <c r="B1098" s="36"/>
      <c r="C1098" s="17" t="s">
        <v>1000</v>
      </c>
      <c r="D1098" s="9">
        <v>7229</v>
      </c>
      <c r="E1098" s="9"/>
      <c r="F1098" s="7"/>
      <c r="G1098" s="1"/>
      <c r="H1098" s="51"/>
      <c r="I1098" s="77"/>
      <c r="J1098" s="28">
        <f t="shared" si="33"/>
        <v>0</v>
      </c>
      <c r="K1098" s="35"/>
      <c r="L1098" s="35"/>
    </row>
    <row r="1099" spans="1:12" x14ac:dyDescent="0.25">
      <c r="A1099" s="29">
        <f t="shared" si="34"/>
        <v>1</v>
      </c>
      <c r="B1099" s="36"/>
      <c r="C1099" s="46" t="s">
        <v>1002</v>
      </c>
      <c r="D1099" s="9">
        <v>7231</v>
      </c>
      <c r="E1099" s="9"/>
      <c r="F1099" s="7"/>
      <c r="G1099" s="1"/>
      <c r="H1099" s="51"/>
      <c r="I1099" s="77"/>
      <c r="J1099" s="28">
        <f t="shared" ref="J1099:J1148" si="35">F1099*H1099</f>
        <v>0</v>
      </c>
      <c r="K1099" s="35"/>
      <c r="L1099" s="35"/>
    </row>
    <row r="1100" spans="1:12" x14ac:dyDescent="0.25">
      <c r="A1100" s="29">
        <f t="shared" si="34"/>
        <v>1</v>
      </c>
      <c r="B1100" s="36"/>
      <c r="C1100" s="17" t="s">
        <v>1001</v>
      </c>
      <c r="D1100" s="9">
        <v>7230</v>
      </c>
      <c r="E1100" s="9"/>
      <c r="F1100" s="7"/>
      <c r="G1100" s="1"/>
      <c r="H1100" s="51"/>
      <c r="I1100" s="77"/>
      <c r="J1100" s="28">
        <f t="shared" si="35"/>
        <v>0</v>
      </c>
      <c r="K1100" s="35"/>
      <c r="L1100" s="35"/>
    </row>
    <row r="1101" spans="1:12" x14ac:dyDescent="0.25">
      <c r="A1101" s="29">
        <f t="shared" si="34"/>
        <v>1</v>
      </c>
      <c r="B1101" s="36"/>
      <c r="C1101" s="50" t="s">
        <v>303</v>
      </c>
      <c r="D1101" s="9">
        <v>31863</v>
      </c>
      <c r="E1101" s="9"/>
      <c r="F1101" s="7"/>
      <c r="G1101" s="1"/>
      <c r="H1101" s="3"/>
      <c r="I1101" s="77"/>
      <c r="J1101" s="28">
        <f t="shared" si="35"/>
        <v>0</v>
      </c>
      <c r="K1101" s="35"/>
      <c r="L1101" s="35"/>
    </row>
    <row r="1102" spans="1:12" x14ac:dyDescent="0.25">
      <c r="A1102" s="29">
        <f t="shared" si="34"/>
        <v>1</v>
      </c>
      <c r="B1102" s="36"/>
      <c r="C1102" s="46" t="s">
        <v>548</v>
      </c>
      <c r="D1102" s="9">
        <v>31843</v>
      </c>
      <c r="E1102" s="9"/>
      <c r="F1102" s="7"/>
      <c r="G1102" s="3"/>
      <c r="H1102" s="52"/>
      <c r="I1102" s="77"/>
      <c r="J1102" s="28">
        <f t="shared" si="35"/>
        <v>0</v>
      </c>
      <c r="K1102" s="35"/>
      <c r="L1102" s="35"/>
    </row>
    <row r="1103" spans="1:12" x14ac:dyDescent="0.25">
      <c r="A1103" s="29">
        <f t="shared" si="34"/>
        <v>1</v>
      </c>
      <c r="B1103" s="36"/>
      <c r="C1103" s="17" t="s">
        <v>1090</v>
      </c>
      <c r="D1103" s="9"/>
      <c r="E1103" s="9"/>
      <c r="F1103" s="7"/>
      <c r="G1103" s="1"/>
      <c r="H1103" s="51"/>
      <c r="I1103" s="77"/>
      <c r="J1103" s="28">
        <f t="shared" si="35"/>
        <v>0</v>
      </c>
      <c r="K1103" s="35"/>
      <c r="L1103" s="35"/>
    </row>
    <row r="1104" spans="1:12" x14ac:dyDescent="0.25">
      <c r="A1104" s="29">
        <f t="shared" si="34"/>
        <v>1</v>
      </c>
      <c r="B1104" s="36"/>
      <c r="C1104" s="46" t="s">
        <v>330</v>
      </c>
      <c r="D1104" s="9">
        <v>6486</v>
      </c>
      <c r="E1104" s="9"/>
      <c r="F1104" s="7"/>
      <c r="G1104" s="3"/>
      <c r="H1104" s="3"/>
      <c r="I1104" s="77"/>
      <c r="J1104" s="28">
        <f t="shared" si="35"/>
        <v>0</v>
      </c>
      <c r="K1104" s="35"/>
      <c r="L1104" s="35"/>
    </row>
    <row r="1105" spans="1:12" x14ac:dyDescent="0.25">
      <c r="A1105" s="29">
        <f t="shared" si="34"/>
        <v>1</v>
      </c>
      <c r="B1105" s="36"/>
      <c r="C1105" s="17" t="s">
        <v>172</v>
      </c>
      <c r="D1105" s="9">
        <v>22397</v>
      </c>
      <c r="E1105" s="9"/>
      <c r="F1105" s="7"/>
      <c r="G1105" s="1"/>
      <c r="H1105" s="51"/>
      <c r="I1105" s="77"/>
      <c r="J1105" s="28">
        <f t="shared" si="35"/>
        <v>0</v>
      </c>
      <c r="K1105" s="35"/>
      <c r="L1105" s="35"/>
    </row>
    <row r="1106" spans="1:12" x14ac:dyDescent="0.25">
      <c r="A1106" s="29">
        <f t="shared" si="34"/>
        <v>1</v>
      </c>
      <c r="B1106" s="36"/>
      <c r="C1106" s="46" t="s">
        <v>346</v>
      </c>
      <c r="D1106" s="9">
        <v>24206</v>
      </c>
      <c r="E1106" s="9"/>
      <c r="F1106" s="7"/>
      <c r="G1106" s="1"/>
      <c r="H1106" s="51"/>
      <c r="I1106" s="77"/>
      <c r="J1106" s="28">
        <f t="shared" si="35"/>
        <v>0</v>
      </c>
      <c r="K1106" s="35"/>
      <c r="L1106" s="35"/>
    </row>
    <row r="1107" spans="1:12" x14ac:dyDescent="0.25">
      <c r="A1107" s="29">
        <f t="shared" si="34"/>
        <v>1</v>
      </c>
      <c r="B1107" s="36"/>
      <c r="C1107" s="46" t="s">
        <v>754</v>
      </c>
      <c r="D1107" s="9">
        <v>24206</v>
      </c>
      <c r="E1107" s="9"/>
      <c r="F1107" s="7"/>
      <c r="G1107" s="1"/>
      <c r="H1107" s="1"/>
      <c r="I1107" s="77"/>
      <c r="J1107" s="28">
        <f t="shared" si="35"/>
        <v>0</v>
      </c>
      <c r="K1107" s="35"/>
      <c r="L1107" s="35"/>
    </row>
    <row r="1108" spans="1:12" x14ac:dyDescent="0.25">
      <c r="A1108" s="29">
        <f t="shared" si="34"/>
        <v>1</v>
      </c>
      <c r="B1108" s="36"/>
      <c r="C1108" s="17" t="s">
        <v>1029</v>
      </c>
      <c r="D1108" s="9">
        <v>22688</v>
      </c>
      <c r="E1108" s="9"/>
      <c r="F1108" s="7"/>
      <c r="G1108" s="1"/>
      <c r="H1108" s="51"/>
      <c r="I1108" s="77"/>
      <c r="J1108" s="28">
        <f t="shared" si="35"/>
        <v>0</v>
      </c>
      <c r="K1108" s="35"/>
      <c r="L1108" s="35"/>
    </row>
    <row r="1109" spans="1:12" x14ac:dyDescent="0.25">
      <c r="A1109" s="29">
        <f t="shared" si="34"/>
        <v>1</v>
      </c>
      <c r="B1109" s="36"/>
      <c r="C1109" s="17" t="s">
        <v>504</v>
      </c>
      <c r="D1109" s="9">
        <v>22816</v>
      </c>
      <c r="E1109" s="9"/>
      <c r="F1109" s="7"/>
      <c r="G1109" s="1"/>
      <c r="H1109" s="51"/>
      <c r="I1109" s="77"/>
      <c r="J1109" s="28">
        <f t="shared" si="35"/>
        <v>0</v>
      </c>
      <c r="K1109" s="35"/>
      <c r="L1109" s="35"/>
    </row>
    <row r="1110" spans="1:12" x14ac:dyDescent="0.25">
      <c r="A1110" s="29">
        <f t="shared" si="34"/>
        <v>1</v>
      </c>
      <c r="B1110" s="36"/>
      <c r="C1110" s="17" t="s">
        <v>194</v>
      </c>
      <c r="D1110" s="9"/>
      <c r="E1110" s="9"/>
      <c r="F1110" s="7"/>
      <c r="G1110" s="1"/>
      <c r="H1110" s="51"/>
      <c r="I1110" s="77"/>
      <c r="J1110" s="28">
        <f t="shared" si="35"/>
        <v>0</v>
      </c>
      <c r="K1110" s="35"/>
      <c r="L1110" s="35"/>
    </row>
    <row r="1111" spans="1:12" x14ac:dyDescent="0.25">
      <c r="A1111" s="29">
        <f t="shared" si="34"/>
        <v>1</v>
      </c>
      <c r="B1111" s="36"/>
      <c r="C1111" s="46" t="s">
        <v>1132</v>
      </c>
      <c r="D1111" s="9">
        <v>7295</v>
      </c>
      <c r="E1111" s="9"/>
      <c r="F1111" s="7"/>
      <c r="G1111" s="1"/>
      <c r="H1111" s="52"/>
      <c r="I1111" s="77"/>
      <c r="J1111" s="28">
        <f t="shared" si="35"/>
        <v>0</v>
      </c>
      <c r="K1111" s="35"/>
      <c r="L1111" s="35"/>
    </row>
    <row r="1112" spans="1:12" x14ac:dyDescent="0.25">
      <c r="A1112" s="29">
        <f t="shared" si="34"/>
        <v>1</v>
      </c>
      <c r="B1112" s="36"/>
      <c r="C1112" s="46" t="s">
        <v>1133</v>
      </c>
      <c r="D1112" s="9">
        <v>7293</v>
      </c>
      <c r="E1112" s="9"/>
      <c r="F1112" s="7"/>
      <c r="G1112" s="3"/>
      <c r="H1112" s="52"/>
      <c r="I1112" s="77"/>
      <c r="J1112" s="28">
        <f t="shared" si="35"/>
        <v>0</v>
      </c>
      <c r="K1112" s="35"/>
      <c r="L1112" s="35"/>
    </row>
    <row r="1113" spans="1:12" x14ac:dyDescent="0.25">
      <c r="A1113" s="29">
        <f t="shared" si="34"/>
        <v>1</v>
      </c>
      <c r="B1113" s="36"/>
      <c r="C1113" s="46" t="s">
        <v>536</v>
      </c>
      <c r="D1113" s="9">
        <v>5709</v>
      </c>
      <c r="E1113" s="9"/>
      <c r="F1113" s="7"/>
      <c r="G1113" s="3"/>
      <c r="H1113" s="52"/>
      <c r="I1113" s="77"/>
      <c r="J1113" s="28">
        <f t="shared" si="35"/>
        <v>0</v>
      </c>
      <c r="K1113" s="35"/>
      <c r="L1113" s="35"/>
    </row>
    <row r="1114" spans="1:12" x14ac:dyDescent="0.25">
      <c r="A1114" s="29">
        <f t="shared" si="34"/>
        <v>1</v>
      </c>
      <c r="B1114" s="36"/>
      <c r="C1114" s="46" t="s">
        <v>533</v>
      </c>
      <c r="D1114" s="9">
        <v>7294</v>
      </c>
      <c r="E1114" s="9"/>
      <c r="F1114" s="7"/>
      <c r="G1114" s="3"/>
      <c r="H1114" s="52"/>
      <c r="I1114" s="77"/>
      <c r="J1114" s="28">
        <f t="shared" si="35"/>
        <v>0</v>
      </c>
      <c r="K1114" s="35"/>
      <c r="L1114" s="35"/>
    </row>
    <row r="1115" spans="1:12" x14ac:dyDescent="0.25">
      <c r="A1115" s="29">
        <f t="shared" si="34"/>
        <v>1</v>
      </c>
      <c r="B1115" s="36"/>
      <c r="C1115" s="46" t="s">
        <v>538</v>
      </c>
      <c r="D1115" s="9">
        <v>5772</v>
      </c>
      <c r="E1115" s="9"/>
      <c r="F1115" s="7"/>
      <c r="G1115" s="3"/>
      <c r="H1115" s="52"/>
      <c r="I1115" s="77"/>
      <c r="J1115" s="28">
        <f t="shared" si="35"/>
        <v>0</v>
      </c>
      <c r="K1115" s="35"/>
      <c r="L1115" s="35"/>
    </row>
    <row r="1116" spans="1:12" x14ac:dyDescent="0.25">
      <c r="A1116" s="29">
        <f t="shared" si="34"/>
        <v>1</v>
      </c>
      <c r="B1116" s="36"/>
      <c r="C1116" s="46" t="s">
        <v>663</v>
      </c>
      <c r="D1116" s="9">
        <v>7296</v>
      </c>
      <c r="E1116" s="9"/>
      <c r="F1116" s="7"/>
      <c r="G1116" s="3"/>
      <c r="H1116" s="1"/>
      <c r="I1116" s="77"/>
      <c r="J1116" s="28">
        <f t="shared" si="35"/>
        <v>0</v>
      </c>
      <c r="K1116" s="35"/>
      <c r="L1116" s="35"/>
    </row>
    <row r="1117" spans="1:12" x14ac:dyDescent="0.25">
      <c r="A1117" s="29">
        <f t="shared" si="34"/>
        <v>1</v>
      </c>
      <c r="B1117" s="36"/>
      <c r="C1117" s="46" t="s">
        <v>537</v>
      </c>
      <c r="D1117" s="9">
        <v>5668</v>
      </c>
      <c r="E1117" s="9"/>
      <c r="F1117" s="7"/>
      <c r="G1117" s="3"/>
      <c r="H1117" s="52"/>
      <c r="I1117" s="77"/>
      <c r="J1117" s="28">
        <f t="shared" si="35"/>
        <v>0</v>
      </c>
      <c r="K1117" s="35"/>
      <c r="L1117" s="35"/>
    </row>
    <row r="1118" spans="1:12" x14ac:dyDescent="0.25">
      <c r="A1118" s="29">
        <f t="shared" si="34"/>
        <v>1</v>
      </c>
      <c r="B1118" s="36"/>
      <c r="C1118" s="46" t="s">
        <v>534</v>
      </c>
      <c r="D1118" s="9">
        <v>5774</v>
      </c>
      <c r="E1118" s="9"/>
      <c r="F1118" s="7"/>
      <c r="G1118" s="3"/>
      <c r="H1118" s="52"/>
      <c r="I1118" s="77"/>
      <c r="J1118" s="28">
        <f t="shared" si="35"/>
        <v>0</v>
      </c>
      <c r="K1118" s="35"/>
      <c r="L1118" s="35"/>
    </row>
    <row r="1119" spans="1:12" x14ac:dyDescent="0.25">
      <c r="A1119" s="29">
        <f t="shared" si="34"/>
        <v>1</v>
      </c>
      <c r="B1119" s="36"/>
      <c r="C1119" s="46" t="s">
        <v>532</v>
      </c>
      <c r="D1119" s="9">
        <v>7298</v>
      </c>
      <c r="E1119" s="9"/>
      <c r="F1119" s="7"/>
      <c r="G1119" s="3"/>
      <c r="H1119" s="52"/>
      <c r="I1119" s="77"/>
      <c r="J1119" s="28">
        <f t="shared" si="35"/>
        <v>0</v>
      </c>
      <c r="K1119" s="35"/>
      <c r="L1119" s="35"/>
    </row>
    <row r="1120" spans="1:12" x14ac:dyDescent="0.25">
      <c r="A1120" s="29">
        <f t="shared" si="34"/>
        <v>1</v>
      </c>
      <c r="B1120" s="36"/>
      <c r="C1120" s="46" t="s">
        <v>535</v>
      </c>
      <c r="D1120" s="9">
        <v>7297</v>
      </c>
      <c r="E1120" s="9"/>
      <c r="F1120" s="7"/>
      <c r="G1120" s="3"/>
      <c r="H1120" s="52"/>
      <c r="I1120" s="77"/>
      <c r="J1120" s="28">
        <f t="shared" si="35"/>
        <v>0</v>
      </c>
      <c r="K1120" s="35"/>
      <c r="L1120" s="35"/>
    </row>
    <row r="1121" spans="1:12" x14ac:dyDescent="0.25">
      <c r="A1121" s="29">
        <f t="shared" si="34"/>
        <v>1</v>
      </c>
      <c r="B1121" s="36"/>
      <c r="C1121" s="46" t="s">
        <v>809</v>
      </c>
      <c r="D1121" s="9"/>
      <c r="E1121" s="9"/>
      <c r="F1121" s="7"/>
      <c r="G1121" s="3"/>
      <c r="H1121" s="52"/>
      <c r="I1121" s="77"/>
      <c r="J1121" s="28">
        <f t="shared" si="35"/>
        <v>0</v>
      </c>
      <c r="K1121" s="35"/>
      <c r="L1121" s="35"/>
    </row>
    <row r="1122" spans="1:12" x14ac:dyDescent="0.25">
      <c r="A1122" s="29">
        <f t="shared" si="34"/>
        <v>1</v>
      </c>
      <c r="B1122" s="36"/>
      <c r="C1122" s="17" t="s">
        <v>1020</v>
      </c>
      <c r="D1122" s="9">
        <v>29640</v>
      </c>
      <c r="E1122" s="9"/>
      <c r="F1122" s="7"/>
      <c r="G1122" s="3"/>
      <c r="H1122" s="1"/>
      <c r="I1122" s="77"/>
      <c r="J1122" s="28">
        <f t="shared" si="35"/>
        <v>0</v>
      </c>
      <c r="K1122" s="35"/>
      <c r="L1122" s="35"/>
    </row>
    <row r="1123" spans="1:12" x14ac:dyDescent="0.25">
      <c r="A1123" s="29">
        <f t="shared" si="34"/>
        <v>1</v>
      </c>
      <c r="B1123" s="36"/>
      <c r="C1123" s="17" t="s">
        <v>378</v>
      </c>
      <c r="D1123" s="9">
        <v>23876</v>
      </c>
      <c r="E1123" s="9"/>
      <c r="F1123" s="7"/>
      <c r="G1123" s="1"/>
      <c r="H1123" s="51"/>
      <c r="I1123" s="77"/>
      <c r="J1123" s="28">
        <f t="shared" si="35"/>
        <v>0</v>
      </c>
      <c r="K1123" s="35"/>
      <c r="L1123" s="35"/>
    </row>
    <row r="1124" spans="1:12" x14ac:dyDescent="0.25">
      <c r="A1124" s="29">
        <f t="shared" si="34"/>
        <v>1</v>
      </c>
      <c r="B1124" s="36"/>
      <c r="C1124" s="17" t="s">
        <v>1009</v>
      </c>
      <c r="D1124" s="9">
        <v>29642</v>
      </c>
      <c r="E1124" s="9"/>
      <c r="F1124" s="7"/>
      <c r="G1124" s="1"/>
      <c r="H1124" s="51"/>
      <c r="I1124" s="77"/>
      <c r="J1124" s="28">
        <f t="shared" si="35"/>
        <v>0</v>
      </c>
      <c r="K1124" s="35"/>
      <c r="L1124" s="35"/>
    </row>
    <row r="1125" spans="1:12" x14ac:dyDescent="0.25">
      <c r="A1125" s="29">
        <f t="shared" si="34"/>
        <v>1</v>
      </c>
      <c r="B1125" s="36"/>
      <c r="C1125" s="17" t="s">
        <v>109</v>
      </c>
      <c r="D1125" s="9">
        <v>29923</v>
      </c>
      <c r="E1125" s="9"/>
      <c r="F1125" s="7"/>
      <c r="G1125" s="1"/>
      <c r="H1125" s="51"/>
      <c r="I1125" s="77"/>
      <c r="J1125" s="28">
        <f t="shared" si="35"/>
        <v>0</v>
      </c>
      <c r="K1125" s="35"/>
      <c r="L1125" s="35"/>
    </row>
    <row r="1126" spans="1:12" x14ac:dyDescent="0.25">
      <c r="A1126" s="29">
        <f t="shared" si="34"/>
        <v>1</v>
      </c>
      <c r="B1126" s="36"/>
      <c r="C1126" s="17" t="s">
        <v>904</v>
      </c>
      <c r="D1126" s="9">
        <v>31320</v>
      </c>
      <c r="E1126" s="9"/>
      <c r="F1126" s="7"/>
      <c r="G1126" s="1"/>
      <c r="H1126" s="51"/>
      <c r="I1126" s="77"/>
      <c r="J1126" s="28">
        <f t="shared" si="35"/>
        <v>0</v>
      </c>
      <c r="K1126" s="35"/>
      <c r="L1126" s="35"/>
    </row>
    <row r="1127" spans="1:12" x14ac:dyDescent="0.25">
      <c r="A1127" s="29">
        <f t="shared" si="34"/>
        <v>1</v>
      </c>
      <c r="B1127" s="36"/>
      <c r="C1127" s="17" t="s">
        <v>906</v>
      </c>
      <c r="D1127" s="9">
        <v>33718</v>
      </c>
      <c r="E1127" s="9"/>
      <c r="F1127" s="7"/>
      <c r="G1127" s="1"/>
      <c r="H1127" s="51"/>
      <c r="I1127" s="77"/>
      <c r="J1127" s="28">
        <f t="shared" si="35"/>
        <v>0</v>
      </c>
      <c r="K1127" s="35"/>
      <c r="L1127" s="35"/>
    </row>
    <row r="1128" spans="1:12" x14ac:dyDescent="0.25">
      <c r="A1128" s="29">
        <f t="shared" si="34"/>
        <v>1</v>
      </c>
      <c r="B1128" s="36"/>
      <c r="C1128" s="17" t="s">
        <v>950</v>
      </c>
      <c r="D1128" s="9">
        <v>32128</v>
      </c>
      <c r="E1128" s="9"/>
      <c r="F1128" s="7"/>
      <c r="G1128" s="1"/>
      <c r="H1128" s="51"/>
      <c r="I1128" s="77"/>
      <c r="J1128" s="28">
        <f t="shared" si="35"/>
        <v>0</v>
      </c>
      <c r="K1128" s="35"/>
      <c r="L1128" s="35"/>
    </row>
    <row r="1129" spans="1:12" x14ac:dyDescent="0.25">
      <c r="A1129" s="29">
        <f t="shared" si="34"/>
        <v>1</v>
      </c>
      <c r="B1129" s="36"/>
      <c r="C1129" s="17" t="s">
        <v>903</v>
      </c>
      <c r="D1129" s="9">
        <v>33706</v>
      </c>
      <c r="E1129" s="9"/>
      <c r="F1129" s="7"/>
      <c r="G1129" s="1"/>
      <c r="H1129" s="51"/>
      <c r="I1129" s="77"/>
      <c r="J1129" s="28">
        <f t="shared" si="35"/>
        <v>0</v>
      </c>
      <c r="K1129" s="35"/>
      <c r="L1129" s="35"/>
    </row>
    <row r="1130" spans="1:12" x14ac:dyDescent="0.25">
      <c r="A1130" s="29">
        <f t="shared" si="34"/>
        <v>1</v>
      </c>
      <c r="B1130" s="36"/>
      <c r="C1130" s="17" t="s">
        <v>948</v>
      </c>
      <c r="D1130" s="9">
        <v>33704</v>
      </c>
      <c r="E1130" s="9"/>
      <c r="F1130" s="7"/>
      <c r="G1130" s="1"/>
      <c r="H1130" s="51"/>
      <c r="I1130" s="77"/>
      <c r="J1130" s="28">
        <f t="shared" si="35"/>
        <v>0</v>
      </c>
      <c r="K1130" s="35"/>
      <c r="L1130" s="35"/>
    </row>
    <row r="1131" spans="1:12" x14ac:dyDescent="0.25">
      <c r="A1131" s="29">
        <f t="shared" si="34"/>
        <v>1</v>
      </c>
      <c r="B1131" s="36"/>
      <c r="C1131" s="17" t="s">
        <v>907</v>
      </c>
      <c r="D1131" s="9">
        <v>34067</v>
      </c>
      <c r="E1131" s="9"/>
      <c r="F1131" s="7"/>
      <c r="G1131" s="1"/>
      <c r="H1131" s="51"/>
      <c r="I1131" s="77"/>
      <c r="J1131" s="28">
        <f t="shared" si="35"/>
        <v>0</v>
      </c>
      <c r="K1131" s="35"/>
      <c r="L1131" s="35"/>
    </row>
    <row r="1132" spans="1:12" x14ac:dyDescent="0.25">
      <c r="A1132" s="29">
        <f t="shared" si="34"/>
        <v>1</v>
      </c>
      <c r="B1132" s="36"/>
      <c r="C1132" s="17" t="s">
        <v>902</v>
      </c>
      <c r="D1132" s="9">
        <v>33716</v>
      </c>
      <c r="E1132" s="9"/>
      <c r="F1132" s="7"/>
      <c r="G1132" s="1"/>
      <c r="H1132" s="51"/>
      <c r="I1132" s="77"/>
      <c r="J1132" s="28">
        <f t="shared" si="35"/>
        <v>0</v>
      </c>
      <c r="K1132" s="35"/>
      <c r="L1132" s="35"/>
    </row>
    <row r="1133" spans="1:12" x14ac:dyDescent="0.25">
      <c r="A1133" s="29">
        <f t="shared" si="34"/>
        <v>1</v>
      </c>
      <c r="B1133" s="36"/>
      <c r="C1133" s="50" t="s">
        <v>1017</v>
      </c>
      <c r="D1133" s="9">
        <v>33722</v>
      </c>
      <c r="E1133" s="9"/>
      <c r="F1133" s="7"/>
      <c r="G1133" s="1"/>
      <c r="H1133" s="53"/>
      <c r="I1133" s="77"/>
      <c r="J1133" s="28">
        <f t="shared" si="35"/>
        <v>0</v>
      </c>
      <c r="K1133" s="35"/>
      <c r="L1133" s="35"/>
    </row>
    <row r="1134" spans="1:12" x14ac:dyDescent="0.25">
      <c r="A1134" s="29">
        <f t="shared" si="34"/>
        <v>1</v>
      </c>
      <c r="B1134" s="36"/>
      <c r="C1134" s="17" t="s">
        <v>949</v>
      </c>
      <c r="D1134" s="9">
        <v>34065</v>
      </c>
      <c r="E1134" s="9"/>
      <c r="F1134" s="7"/>
      <c r="G1134" s="1"/>
      <c r="H1134" s="51"/>
      <c r="I1134" s="77"/>
      <c r="J1134" s="28">
        <f t="shared" si="35"/>
        <v>0</v>
      </c>
      <c r="K1134" s="35"/>
      <c r="L1134" s="35"/>
    </row>
    <row r="1135" spans="1:12" x14ac:dyDescent="0.25">
      <c r="A1135" s="29">
        <f t="shared" si="34"/>
        <v>1</v>
      </c>
      <c r="B1135" s="36"/>
      <c r="C1135" s="17" t="s">
        <v>946</v>
      </c>
      <c r="D1135" s="9">
        <v>32127</v>
      </c>
      <c r="E1135" s="9"/>
      <c r="F1135" s="7"/>
      <c r="G1135" s="1"/>
      <c r="H1135" s="51"/>
      <c r="I1135" s="77"/>
      <c r="J1135" s="28">
        <f t="shared" si="35"/>
        <v>0</v>
      </c>
      <c r="K1135" s="35"/>
      <c r="L1135" s="35"/>
    </row>
    <row r="1136" spans="1:12" x14ac:dyDescent="0.25">
      <c r="A1136" s="29">
        <f t="shared" si="34"/>
        <v>1</v>
      </c>
      <c r="B1136" s="36"/>
      <c r="C1136" s="17" t="s">
        <v>1034</v>
      </c>
      <c r="D1136" s="9">
        <v>33724</v>
      </c>
      <c r="E1136" s="9"/>
      <c r="F1136" s="7"/>
      <c r="G1136" s="1"/>
      <c r="H1136" s="51"/>
      <c r="I1136" s="77"/>
      <c r="J1136" s="28">
        <f t="shared" si="35"/>
        <v>0</v>
      </c>
      <c r="K1136" s="35"/>
      <c r="L1136" s="35"/>
    </row>
    <row r="1137" spans="1:12" x14ac:dyDescent="0.25">
      <c r="A1137" s="29">
        <f t="shared" si="34"/>
        <v>1</v>
      </c>
      <c r="B1137" s="36"/>
      <c r="C1137" s="17" t="s">
        <v>901</v>
      </c>
      <c r="D1137" s="9">
        <v>32488</v>
      </c>
      <c r="E1137" s="9"/>
      <c r="F1137" s="7"/>
      <c r="G1137" s="1"/>
      <c r="H1137" s="51"/>
      <c r="I1137" s="77"/>
      <c r="J1137" s="28">
        <f t="shared" si="35"/>
        <v>0</v>
      </c>
      <c r="K1137" s="35"/>
      <c r="L1137" s="35"/>
    </row>
    <row r="1138" spans="1:12" x14ac:dyDescent="0.25">
      <c r="A1138" s="29">
        <f t="shared" si="34"/>
        <v>1</v>
      </c>
      <c r="B1138" s="36"/>
      <c r="C1138" s="17" t="s">
        <v>905</v>
      </c>
      <c r="D1138" s="9">
        <v>34444</v>
      </c>
      <c r="E1138" s="9"/>
      <c r="F1138" s="7"/>
      <c r="G1138" s="1"/>
      <c r="H1138" s="51"/>
      <c r="I1138" s="77"/>
      <c r="J1138" s="28">
        <f t="shared" si="35"/>
        <v>0</v>
      </c>
      <c r="K1138" s="35"/>
      <c r="L1138" s="35"/>
    </row>
    <row r="1139" spans="1:12" x14ac:dyDescent="0.25">
      <c r="A1139" s="29">
        <f t="shared" si="34"/>
        <v>1</v>
      </c>
      <c r="B1139" s="36"/>
      <c r="C1139" s="17" t="s">
        <v>1016</v>
      </c>
      <c r="D1139" s="9">
        <v>33723</v>
      </c>
      <c r="E1139" s="9"/>
      <c r="F1139" s="7"/>
      <c r="G1139" s="1"/>
      <c r="H1139" s="51"/>
      <c r="I1139" s="77"/>
      <c r="J1139" s="28">
        <f t="shared" si="35"/>
        <v>0</v>
      </c>
      <c r="K1139" s="35"/>
      <c r="L1139" s="35"/>
    </row>
    <row r="1140" spans="1:12" x14ac:dyDescent="0.25">
      <c r="A1140" s="29">
        <f t="shared" si="34"/>
        <v>1</v>
      </c>
      <c r="B1140" s="36"/>
      <c r="C1140" s="17" t="s">
        <v>1122</v>
      </c>
      <c r="D1140" s="9">
        <v>33127</v>
      </c>
      <c r="E1140" s="9"/>
      <c r="F1140" s="7"/>
      <c r="G1140" s="6"/>
      <c r="H1140" s="54"/>
      <c r="I1140" s="77"/>
      <c r="J1140" s="28">
        <f t="shared" si="35"/>
        <v>0</v>
      </c>
      <c r="K1140" s="35"/>
      <c r="L1140" s="35"/>
    </row>
    <row r="1141" spans="1:12" x14ac:dyDescent="0.25">
      <c r="A1141" s="29">
        <f t="shared" si="34"/>
        <v>0</v>
      </c>
      <c r="B1141" s="36"/>
      <c r="C1141" s="17"/>
      <c r="D1141" s="9"/>
      <c r="E1141" s="9"/>
      <c r="F1141" s="7"/>
      <c r="G1141" s="11"/>
      <c r="H1141" s="11"/>
      <c r="I1141" s="77" t="str">
        <f t="shared" ref="I1098:I1148" si="36">IF(G1141="","",SUM(G1141-H1141)/G1141)</f>
        <v/>
      </c>
      <c r="J1141" s="28">
        <f t="shared" si="35"/>
        <v>0</v>
      </c>
      <c r="K1141" s="35"/>
      <c r="L1141" s="35"/>
    </row>
    <row r="1142" spans="1:12" x14ac:dyDescent="0.25">
      <c r="A1142" s="29">
        <f t="shared" si="34"/>
        <v>0</v>
      </c>
      <c r="B1142" s="36"/>
      <c r="C1142" s="17"/>
      <c r="D1142" s="9"/>
      <c r="E1142" s="9"/>
      <c r="F1142" s="7"/>
      <c r="G1142" s="11"/>
      <c r="H1142" s="11"/>
      <c r="I1142" s="77" t="str">
        <f t="shared" si="36"/>
        <v/>
      </c>
      <c r="J1142" s="28">
        <f t="shared" si="35"/>
        <v>0</v>
      </c>
      <c r="K1142" s="35"/>
      <c r="L1142" s="35"/>
    </row>
    <row r="1143" spans="1:12" x14ac:dyDescent="0.25">
      <c r="A1143" s="29">
        <f t="shared" si="34"/>
        <v>0</v>
      </c>
      <c r="B1143" s="36"/>
      <c r="C1143" s="17"/>
      <c r="D1143" s="9"/>
      <c r="E1143" s="9"/>
      <c r="F1143" s="7"/>
      <c r="G1143" s="11"/>
      <c r="H1143" s="11"/>
      <c r="I1143" s="77" t="str">
        <f t="shared" si="36"/>
        <v/>
      </c>
      <c r="J1143" s="28">
        <f t="shared" si="35"/>
        <v>0</v>
      </c>
      <c r="K1143" s="35"/>
      <c r="L1143" s="35"/>
    </row>
    <row r="1144" spans="1:12" ht="15.75" customHeight="1" x14ac:dyDescent="0.25">
      <c r="A1144" s="29">
        <f t="shared" si="34"/>
        <v>0</v>
      </c>
      <c r="B1144" s="36"/>
      <c r="C1144" s="17"/>
      <c r="D1144" s="9"/>
      <c r="E1144" s="9"/>
      <c r="F1144" s="7"/>
      <c r="G1144" s="11"/>
      <c r="H1144" s="11"/>
      <c r="I1144" s="77" t="str">
        <f t="shared" si="36"/>
        <v/>
      </c>
      <c r="J1144" s="28">
        <f t="shared" si="35"/>
        <v>0</v>
      </c>
      <c r="K1144" s="35"/>
      <c r="L1144" s="35"/>
    </row>
    <row r="1145" spans="1:12" ht="15.75" customHeight="1" x14ac:dyDescent="0.25">
      <c r="A1145" s="29">
        <f t="shared" si="34"/>
        <v>0</v>
      </c>
      <c r="B1145" s="36"/>
      <c r="C1145" s="17"/>
      <c r="D1145" s="9"/>
      <c r="E1145" s="9"/>
      <c r="F1145" s="7"/>
      <c r="G1145" s="11"/>
      <c r="H1145" s="11"/>
      <c r="I1145" s="77" t="str">
        <f t="shared" si="36"/>
        <v/>
      </c>
      <c r="J1145" s="28">
        <f t="shared" si="35"/>
        <v>0</v>
      </c>
      <c r="K1145" s="35"/>
      <c r="L1145" s="35"/>
    </row>
    <row r="1146" spans="1:12" ht="15.75" customHeight="1" x14ac:dyDescent="0.25">
      <c r="A1146" s="29">
        <f t="shared" si="34"/>
        <v>0</v>
      </c>
      <c r="B1146" s="36"/>
      <c r="C1146" s="17"/>
      <c r="D1146" s="9"/>
      <c r="E1146" s="9"/>
      <c r="F1146" s="7"/>
      <c r="G1146" s="11"/>
      <c r="H1146" s="11"/>
      <c r="I1146" s="77" t="str">
        <f t="shared" si="36"/>
        <v/>
      </c>
      <c r="J1146" s="28">
        <f t="shared" si="35"/>
        <v>0</v>
      </c>
      <c r="K1146" s="35"/>
      <c r="L1146" s="35"/>
    </row>
    <row r="1147" spans="1:12" x14ac:dyDescent="0.25">
      <c r="A1147" s="29">
        <f t="shared" si="34"/>
        <v>0</v>
      </c>
      <c r="B1147" s="36"/>
      <c r="C1147" s="17"/>
      <c r="D1147" s="9"/>
      <c r="E1147" s="9"/>
      <c r="F1147" s="7"/>
      <c r="G1147" s="11"/>
      <c r="H1147" s="11"/>
      <c r="I1147" s="77" t="str">
        <f t="shared" si="36"/>
        <v/>
      </c>
      <c r="J1147" s="28">
        <f t="shared" si="35"/>
        <v>0</v>
      </c>
      <c r="K1147" s="35"/>
      <c r="L1147" s="35"/>
    </row>
    <row r="1148" spans="1:12" ht="15.75" thickBot="1" x14ac:dyDescent="0.3">
      <c r="A1148" s="29">
        <f t="shared" si="34"/>
        <v>0</v>
      </c>
      <c r="B1148" s="36"/>
      <c r="C1148" s="17"/>
      <c r="D1148" s="9"/>
      <c r="E1148" s="9"/>
      <c r="F1148" s="7"/>
      <c r="G1148" s="11"/>
      <c r="H1148" s="11"/>
      <c r="I1148" s="77" t="str">
        <f t="shared" si="36"/>
        <v/>
      </c>
      <c r="J1148" s="28">
        <f t="shared" si="35"/>
        <v>0</v>
      </c>
      <c r="K1148" s="35"/>
      <c r="L1148" s="35"/>
    </row>
    <row r="1149" spans="1:12" ht="16.5" thickTop="1" thickBot="1" x14ac:dyDescent="0.3">
      <c r="B1149" s="36"/>
      <c r="C1149" s="34" t="s">
        <v>1128</v>
      </c>
      <c r="D1149" s="32">
        <f>SUM(A10:A1148)</f>
        <v>1131</v>
      </c>
      <c r="E1149" s="42"/>
      <c r="F1149" s="43"/>
      <c r="G1149" s="44"/>
      <c r="H1149" s="45"/>
      <c r="I1149" s="33" t="s">
        <v>576</v>
      </c>
      <c r="J1149" s="18">
        <f>SUM(J10:J1148)</f>
        <v>0</v>
      </c>
      <c r="K1149" s="35"/>
      <c r="L1149" s="35"/>
    </row>
    <row r="1150" spans="1:12" ht="15.75" thickTop="1" x14ac:dyDescent="0.25">
      <c r="B1150" s="36"/>
      <c r="C1150" s="36"/>
      <c r="D1150" s="37"/>
      <c r="E1150" s="37"/>
      <c r="F1150" s="38"/>
      <c r="G1150" s="36"/>
      <c r="H1150" s="36"/>
      <c r="I1150" s="36"/>
      <c r="J1150" s="26"/>
      <c r="K1150" s="35"/>
      <c r="L1150" s="35"/>
    </row>
  </sheetData>
  <autoFilter ref="C9:J1149"/>
  <sortState ref="C10:I1148">
    <sortCondition ref="C10"/>
  </sortState>
  <mergeCells count="1">
    <mergeCell ref="C2:J2"/>
  </mergeCells>
  <conditionalFormatting sqref="C10:C1148">
    <cfRule type="expression" dxfId="11" priority="26" stopIfTrue="1">
      <formula>$C$4=C10</formula>
    </cfRule>
  </conditionalFormatting>
  <conditionalFormatting sqref="D10:D1148">
    <cfRule type="expression" dxfId="10" priority="23" stopIfTrue="1">
      <formula>$C$4=C10</formula>
    </cfRule>
  </conditionalFormatting>
  <conditionalFormatting sqref="F10:F1148">
    <cfRule type="expression" dxfId="9" priority="22" stopIfTrue="1">
      <formula>$C$4=C10</formula>
    </cfRule>
  </conditionalFormatting>
  <conditionalFormatting sqref="G10:G1148">
    <cfRule type="expression" dxfId="8" priority="21" stopIfTrue="1">
      <formula>$C$4=C10</formula>
    </cfRule>
  </conditionalFormatting>
  <conditionalFormatting sqref="H10:H1148">
    <cfRule type="expression" dxfId="7" priority="20" stopIfTrue="1">
      <formula>$C$4=C10</formula>
    </cfRule>
  </conditionalFormatting>
  <conditionalFormatting sqref="I10:I1148">
    <cfRule type="expression" dxfId="6" priority="19" stopIfTrue="1">
      <formula>$C$4=C10</formula>
    </cfRule>
  </conditionalFormatting>
  <conditionalFormatting sqref="J10:J1148">
    <cfRule type="expression" dxfId="5" priority="18" stopIfTrue="1">
      <formula>$C$4=C10</formula>
    </cfRule>
  </conditionalFormatting>
  <conditionalFormatting sqref="E10:E1148">
    <cfRule type="expression" dxfId="4" priority="4" stopIfTrue="1">
      <formula>$C$4=C10</formula>
    </cfRule>
  </conditionalFormatting>
  <dataValidations count="1">
    <dataValidation type="list" allowBlank="1" sqref="C4">
      <formula1>IF(C4&lt;&gt;"",OFFSET(F_EPICERIE,MATCH(C4&amp;"*",F_EPICERIE,0)-1,,COUNTIF(F_EPICERIE,C4&amp;"*"),1),F_EPICERIE)</formula1>
    </dataValidation>
  </dataValidations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cro1_Tri_croissant_Epicerie">
                <anchor moveWithCells="1" sizeWithCells="1">
                  <from>
                    <xdr:col>11</xdr:col>
                    <xdr:colOff>409575</xdr:colOff>
                    <xdr:row>0</xdr:row>
                    <xdr:rowOff>76200</xdr:rowOff>
                  </from>
                  <to>
                    <xdr:col>11</xdr:col>
                    <xdr:colOff>1657350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L1144"/>
  <sheetViews>
    <sheetView topLeftCell="B1" zoomScale="120" zoomScaleNormal="120" workbookViewId="0">
      <selection activeCell="C4" sqref="C4"/>
    </sheetView>
  </sheetViews>
  <sheetFormatPr baseColWidth="10" defaultRowHeight="15" x14ac:dyDescent="0.25"/>
  <cols>
    <col min="1" max="1" width="4.140625" style="55" hidden="1" customWidth="1"/>
    <col min="2" max="2" width="1.42578125" customWidth="1"/>
    <col min="3" max="3" width="41.42578125" customWidth="1"/>
    <col min="4" max="4" width="15.7109375" style="10" customWidth="1"/>
    <col min="5" max="5" width="19.28515625" style="10" customWidth="1"/>
    <col min="6" max="6" width="14" style="8" customWidth="1"/>
    <col min="7" max="7" width="1.42578125" style="5" customWidth="1"/>
    <col min="8" max="8" width="14" customWidth="1"/>
    <col min="9" max="9" width="14" style="4" customWidth="1"/>
    <col min="10" max="10" width="1.5703125" style="5" customWidth="1"/>
    <col min="11" max="11" width="45.85546875" style="5" customWidth="1"/>
  </cols>
  <sheetData>
    <row r="1" spans="1:11" ht="16.5" thickTop="1" thickBot="1" x14ac:dyDescent="0.3">
      <c r="B1" s="36"/>
      <c r="C1" s="64"/>
      <c r="D1" s="63"/>
      <c r="E1" s="63"/>
      <c r="F1" s="43"/>
      <c r="G1" s="35"/>
      <c r="H1" s="33" t="s">
        <v>576</v>
      </c>
      <c r="I1" s="18">
        <f>I54</f>
        <v>0</v>
      </c>
      <c r="J1" s="35"/>
      <c r="K1" s="35"/>
    </row>
    <row r="2" spans="1:11" ht="3.75" customHeight="1" thickTop="1" thickBot="1" x14ac:dyDescent="0.3">
      <c r="B2" s="36"/>
      <c r="C2" s="12"/>
      <c r="D2" s="12"/>
      <c r="E2" s="12"/>
      <c r="F2" s="13"/>
      <c r="G2" s="35"/>
      <c r="H2" s="13"/>
      <c r="I2" s="26"/>
      <c r="J2" s="35"/>
      <c r="K2" s="35"/>
    </row>
    <row r="3" spans="1:11" s="4" customFormat="1" ht="24" customHeight="1" thickTop="1" thickBot="1" x14ac:dyDescent="0.3">
      <c r="A3" s="56"/>
      <c r="B3" s="26"/>
      <c r="C3" s="69" t="s">
        <v>1134</v>
      </c>
      <c r="D3" s="70" t="s">
        <v>1123</v>
      </c>
      <c r="E3" s="70" t="s">
        <v>1130</v>
      </c>
      <c r="F3" s="71" t="s">
        <v>1125</v>
      </c>
      <c r="G3" s="39"/>
      <c r="H3" s="72" t="s">
        <v>577</v>
      </c>
      <c r="I3" s="73" t="s">
        <v>1127</v>
      </c>
      <c r="J3" s="39"/>
      <c r="K3" s="39"/>
    </row>
    <row r="4" spans="1:11" ht="15.75" thickTop="1" x14ac:dyDescent="0.25">
      <c r="A4" s="55" t="str">
        <f>EPICERIE!C10</f>
        <v>ABRICOT</v>
      </c>
      <c r="B4" s="36"/>
      <c r="C4" s="47"/>
      <c r="D4" s="65" t="str">
        <f>IF(C4="","",VLOOKUP(C4,EPICERIE!$C$10:$I$1148,2,FALSE))</f>
        <v/>
      </c>
      <c r="E4" s="65" t="str">
        <f>IF(C4="","",VLOOKUP(C4,EPICERIE!$C$10:$I$1148,3,FALSE))</f>
        <v/>
      </c>
      <c r="F4" s="66"/>
      <c r="G4" s="35"/>
      <c r="H4" s="67" t="str">
        <f>IF(C4="","",VLOOKUP(C4,EPICERIE!$C$10:$I$1148,6,FALSE))</f>
        <v/>
      </c>
      <c r="I4" s="68" t="str">
        <f>IF(F4="","",F4*H4)</f>
        <v/>
      </c>
      <c r="J4" s="35"/>
      <c r="K4" s="35"/>
    </row>
    <row r="5" spans="1:11" x14ac:dyDescent="0.25">
      <c r="A5" s="55" t="str">
        <f>EPICERIE!C11</f>
        <v>ABRICOT SEC TURQUIE 5KG</v>
      </c>
      <c r="B5" s="36"/>
      <c r="C5" s="47"/>
      <c r="D5" s="9" t="str">
        <f>IF(C5="","",VLOOKUP(C5,EPICERIE!$C$10:$I$1148,2,FALSE))</f>
        <v/>
      </c>
      <c r="E5" s="9" t="str">
        <f>IF(C5="","",VLOOKUP(C5,EPICERIE!$C$10:$I$1148,3,FALSE))</f>
        <v/>
      </c>
      <c r="F5" s="57"/>
      <c r="G5" s="35"/>
      <c r="H5" s="58" t="str">
        <f>IF(C5="","",VLOOKUP(C5,EPICERIE!$C$10:$I$1148,6,FALSE))</f>
        <v/>
      </c>
      <c r="I5" s="28" t="str">
        <f t="shared" ref="I5:I53" si="0">IF(F5="","",F5*H5)</f>
        <v/>
      </c>
      <c r="J5" s="35"/>
      <c r="K5" s="35"/>
    </row>
    <row r="6" spans="1:11" x14ac:dyDescent="0.25">
      <c r="A6" s="55" t="str">
        <f>EPICERIE!C12</f>
        <v>ABRICOT VRAC  5 KG</v>
      </c>
      <c r="B6" s="36"/>
      <c r="C6" s="47"/>
      <c r="D6" s="9" t="str">
        <f>IF(C6="","",VLOOKUP(C6,EPICERIE!$C$10:$I$1148,2,FALSE))</f>
        <v/>
      </c>
      <c r="E6" s="9" t="str">
        <f>IF(C6="","",VLOOKUP(C6,EPICERIE!$C$10:$I$1148,3,FALSE))</f>
        <v/>
      </c>
      <c r="F6" s="57"/>
      <c r="G6" s="35"/>
      <c r="H6" s="58" t="str">
        <f>IF(C6="","",VLOOKUP(C6,EPICERIE!$C$10:$I$1148,6,FALSE))</f>
        <v/>
      </c>
      <c r="I6" s="28" t="str">
        <f t="shared" si="0"/>
        <v/>
      </c>
      <c r="J6" s="35"/>
      <c r="K6" s="35"/>
    </row>
    <row r="7" spans="1:11" x14ac:dyDescent="0.25">
      <c r="A7" s="55" t="str">
        <f>EPICERIE!C13</f>
        <v>AGAR AGAR 2X4G</v>
      </c>
      <c r="B7" s="36"/>
      <c r="C7" s="47"/>
      <c r="D7" s="9" t="str">
        <f>IF(C7="","",VLOOKUP(C7,EPICERIE!$C$10:$I$1148,2,FALSE))</f>
        <v/>
      </c>
      <c r="E7" s="9" t="str">
        <f>IF(C7="","",VLOOKUP(C7,EPICERIE!$C$10:$I$1148,3,FALSE))</f>
        <v/>
      </c>
      <c r="F7" s="57"/>
      <c r="G7" s="35"/>
      <c r="H7" s="58" t="str">
        <f>IF(C7="","",VLOOKUP(C7,EPICERIE!$C$10:$I$1148,6,FALSE))</f>
        <v/>
      </c>
      <c r="I7" s="28" t="str">
        <f t="shared" si="0"/>
        <v/>
      </c>
      <c r="J7" s="35"/>
      <c r="K7" s="35"/>
    </row>
    <row r="8" spans="1:11" x14ac:dyDescent="0.25">
      <c r="A8" s="55" t="str">
        <f>EPICERIE!C14</f>
        <v>AGAR AGAR 50 G</v>
      </c>
      <c r="B8" s="36"/>
      <c r="C8" s="47"/>
      <c r="D8" s="9" t="str">
        <f>IF(C8="","",VLOOKUP(C8,EPICERIE!$C$10:$I$1148,2,FALSE))</f>
        <v/>
      </c>
      <c r="E8" s="9" t="str">
        <f>IF(C8="","",VLOOKUP(C8,EPICERIE!$C$10:$I$1148,3,FALSE))</f>
        <v/>
      </c>
      <c r="F8" s="57"/>
      <c r="G8" s="35"/>
      <c r="H8" s="58" t="str">
        <f>IF(C8="","",VLOOKUP(C8,EPICERIE!$C$10:$I$1148,6,FALSE))</f>
        <v/>
      </c>
      <c r="I8" s="28" t="str">
        <f t="shared" si="0"/>
        <v/>
      </c>
      <c r="J8" s="35"/>
      <c r="K8" s="35"/>
    </row>
    <row r="9" spans="1:11" x14ac:dyDescent="0.25">
      <c r="A9" s="55" t="str">
        <f>EPICERIE!C15</f>
        <v>AGAR AGAR 50G</v>
      </c>
      <c r="B9" s="36"/>
      <c r="C9" s="47"/>
      <c r="D9" s="9" t="str">
        <f>IF(C9="","",VLOOKUP(C9,EPICERIE!$C$10:$I$1148,2,FALSE))</f>
        <v/>
      </c>
      <c r="E9" s="9" t="str">
        <f>IF(C9="","",VLOOKUP(C9,EPICERIE!$C$10:$I$1148,3,FALSE))</f>
        <v/>
      </c>
      <c r="F9" s="57"/>
      <c r="G9" s="35"/>
      <c r="H9" s="58" t="str">
        <f>IF(C9="","",VLOOKUP(C9,EPICERIE!$C$10:$I$1148,6,FALSE))</f>
        <v/>
      </c>
      <c r="I9" s="28" t="str">
        <f t="shared" si="0"/>
        <v/>
      </c>
      <c r="J9" s="35"/>
      <c r="K9" s="35"/>
    </row>
    <row r="10" spans="1:11" x14ac:dyDescent="0.25">
      <c r="A10" s="55" t="str">
        <f>EPICERIE!C16</f>
        <v>AIL EN POUDRE</v>
      </c>
      <c r="B10" s="36"/>
      <c r="C10" s="47"/>
      <c r="D10" s="9" t="str">
        <f>IF(C10="","",VLOOKUP(C10,EPICERIE!$C$10:$I$1148,2,FALSE))</f>
        <v/>
      </c>
      <c r="E10" s="9" t="str">
        <f>IF(C10="","",VLOOKUP(C10,EPICERIE!$C$10:$I$1148,3,FALSE))</f>
        <v/>
      </c>
      <c r="F10" s="57"/>
      <c r="G10" s="35"/>
      <c r="H10" s="58" t="str">
        <f>IF(C10="","",VLOOKUP(C10,EPICERIE!$C$10:$I$1148,6,FALSE))</f>
        <v/>
      </c>
      <c r="I10" s="28" t="str">
        <f t="shared" si="0"/>
        <v/>
      </c>
      <c r="J10" s="35"/>
      <c r="K10" s="35"/>
    </row>
    <row r="11" spans="1:11" x14ac:dyDescent="0.25">
      <c r="A11" s="55" t="str">
        <f>EPICERIE!C17</f>
        <v>ALCHEMILLE 25 G</v>
      </c>
      <c r="B11" s="36"/>
      <c r="C11" s="47"/>
      <c r="D11" s="9" t="str">
        <f>IF(C11="","",VLOOKUP(C11,EPICERIE!$C$10:$I$1148,2,FALSE))</f>
        <v/>
      </c>
      <c r="E11" s="9" t="str">
        <f>IF(C11="","",VLOOKUP(C11,EPICERIE!$C$10:$I$1148,3,FALSE))</f>
        <v/>
      </c>
      <c r="F11" s="57"/>
      <c r="G11" s="35"/>
      <c r="H11" s="58" t="str">
        <f>IF(C11="","",VLOOKUP(C11,EPICERIE!$C$10:$I$1148,6,FALSE))</f>
        <v/>
      </c>
      <c r="I11" s="28" t="str">
        <f t="shared" si="0"/>
        <v/>
      </c>
      <c r="J11" s="35"/>
      <c r="K11" s="35"/>
    </row>
    <row r="12" spans="1:11" x14ac:dyDescent="0.25">
      <c r="A12" s="55" t="str">
        <f>EPICERIE!C18</f>
        <v>ALFALFA</v>
      </c>
      <c r="B12" s="36"/>
      <c r="C12" s="47"/>
      <c r="D12" s="9" t="str">
        <f>IF(C12="","",VLOOKUP(C12,EPICERIE!$C$10:$I$1148,2,FALSE))</f>
        <v/>
      </c>
      <c r="E12" s="9" t="str">
        <f>IF(C12="","",VLOOKUP(C12,EPICERIE!$C$10:$I$1148,3,FALSE))</f>
        <v/>
      </c>
      <c r="F12" s="57"/>
      <c r="G12" s="35"/>
      <c r="H12" s="58" t="str">
        <f>IF(C12="","",VLOOKUP(C12,EPICERIE!$C$10:$I$1148,6,FALSE))</f>
        <v/>
      </c>
      <c r="I12" s="28" t="str">
        <f t="shared" si="0"/>
        <v/>
      </c>
      <c r="J12" s="35"/>
      <c r="K12" s="35"/>
    </row>
    <row r="13" spans="1:11" x14ac:dyDescent="0.25">
      <c r="A13" s="55" t="str">
        <f>EPICERIE!C19</f>
        <v>ALFALFA / ROQUETTE</v>
      </c>
      <c r="B13" s="36"/>
      <c r="C13" s="47"/>
      <c r="D13" s="9" t="str">
        <f>IF(C13="","",VLOOKUP(C13,EPICERIE!$C$10:$I$1148,2,FALSE))</f>
        <v/>
      </c>
      <c r="E13" s="9" t="str">
        <f>IF(C13="","",VLOOKUP(C13,EPICERIE!$C$10:$I$1148,3,FALSE))</f>
        <v/>
      </c>
      <c r="F13" s="57"/>
      <c r="G13" s="35"/>
      <c r="H13" s="58" t="str">
        <f>IF(C13="","",VLOOKUP(C13,EPICERIE!$C$10:$I$1148,6,FALSE))</f>
        <v/>
      </c>
      <c r="I13" s="28" t="str">
        <f t="shared" si="0"/>
        <v/>
      </c>
      <c r="J13" s="35"/>
      <c r="K13" s="35"/>
    </row>
    <row r="14" spans="1:11" x14ac:dyDescent="0.25">
      <c r="A14" s="55" t="str">
        <f>EPICERIE!C20</f>
        <v>AMANDE  DECORTIQUEE RAPUNZEL 250G</v>
      </c>
      <c r="B14" s="36"/>
      <c r="C14" s="47"/>
      <c r="D14" s="9" t="str">
        <f>IF(C14="","",VLOOKUP(C14,EPICERIE!$C$10:$I$1148,2,FALSE))</f>
        <v/>
      </c>
      <c r="E14" s="9" t="str">
        <f>IF(C14="","",VLOOKUP(C14,EPICERIE!$C$10:$I$1148,3,FALSE))</f>
        <v/>
      </c>
      <c r="F14" s="57"/>
      <c r="G14" s="35"/>
      <c r="H14" s="58" t="str">
        <f>IF(C14="","",VLOOKUP(C14,EPICERIE!$C$10:$I$1148,6,FALSE))</f>
        <v/>
      </c>
      <c r="I14" s="28" t="str">
        <f t="shared" si="0"/>
        <v/>
      </c>
      <c r="J14" s="35"/>
      <c r="K14" s="35"/>
    </row>
    <row r="15" spans="1:11" x14ac:dyDescent="0.25">
      <c r="A15" s="55" t="str">
        <f>EPICERIE!C21</f>
        <v>AMANDE 5 KG</v>
      </c>
      <c r="B15" s="36"/>
      <c r="C15" s="47"/>
      <c r="D15" s="9" t="str">
        <f>IF(C15="","",VLOOKUP(C15,EPICERIE!$C$10:$I$1148,2,FALSE))</f>
        <v/>
      </c>
      <c r="E15" s="9" t="str">
        <f>IF(C15="","",VLOOKUP(C15,EPICERIE!$C$10:$I$1148,3,FALSE))</f>
        <v/>
      </c>
      <c r="F15" s="57"/>
      <c r="G15" s="35"/>
      <c r="H15" s="58" t="str">
        <f>IF(C15="","",VLOOKUP(C15,EPICERIE!$C$10:$I$1148,6,FALSE))</f>
        <v/>
      </c>
      <c r="I15" s="28" t="str">
        <f t="shared" si="0"/>
        <v/>
      </c>
      <c r="J15" s="35"/>
      <c r="K15" s="35"/>
    </row>
    <row r="16" spans="1:11" x14ac:dyDescent="0.25">
      <c r="A16" s="55" t="str">
        <f>EPICERIE!C22</f>
        <v>AMANDE DECORTIQUE 10KG</v>
      </c>
      <c r="B16" s="36"/>
      <c r="C16" s="47"/>
      <c r="D16" s="9" t="str">
        <f>IF(C16="","",VLOOKUP(C16,EPICERIE!$C$10:$I$1148,2,FALSE))</f>
        <v/>
      </c>
      <c r="E16" s="9" t="str">
        <f>IF(C16="","",VLOOKUP(C16,EPICERIE!$C$10:$I$1148,3,FALSE))</f>
        <v/>
      </c>
      <c r="F16" s="57"/>
      <c r="G16" s="35"/>
      <c r="H16" s="58" t="str">
        <f>IF(C16="","",VLOOKUP(C16,EPICERIE!$C$10:$I$1148,6,FALSE))</f>
        <v/>
      </c>
      <c r="I16" s="28" t="str">
        <f t="shared" si="0"/>
        <v/>
      </c>
      <c r="J16" s="35"/>
      <c r="K16" s="35"/>
    </row>
    <row r="17" spans="1:11" x14ac:dyDescent="0.25">
      <c r="A17" s="55" t="str">
        <f>EPICERIE!C23</f>
        <v>AMANDE DECORTIQUE 250G</v>
      </c>
      <c r="B17" s="36"/>
      <c r="C17" s="47"/>
      <c r="D17" s="9" t="str">
        <f>IF(C17="","",VLOOKUP(C17,EPICERIE!$C$10:$I$1148,2,FALSE))</f>
        <v/>
      </c>
      <c r="E17" s="9" t="str">
        <f>IF(C17="","",VLOOKUP(C17,EPICERIE!$C$10:$I$1148,3,FALSE))</f>
        <v/>
      </c>
      <c r="F17" s="57"/>
      <c r="G17" s="35"/>
      <c r="H17" s="58" t="str">
        <f>IF(C17="","",VLOOKUP(C17,EPICERIE!$C$10:$I$1148,6,FALSE))</f>
        <v/>
      </c>
      <c r="I17" s="28" t="str">
        <f t="shared" si="0"/>
        <v/>
      </c>
      <c r="J17" s="35"/>
      <c r="K17" s="35"/>
    </row>
    <row r="18" spans="1:11" x14ac:dyDescent="0.25">
      <c r="A18" s="55" t="str">
        <f>EPICERIE!C24</f>
        <v>AMANDINA 1L</v>
      </c>
      <c r="B18" s="36"/>
      <c r="C18" s="47"/>
      <c r="D18" s="9" t="str">
        <f>IF(C18="","",VLOOKUP(C18,EPICERIE!$C$10:$I$1148,2,FALSE))</f>
        <v/>
      </c>
      <c r="E18" s="9" t="str">
        <f>IF(C18="","",VLOOKUP(C18,EPICERIE!$C$10:$I$1148,3,FALSE))</f>
        <v/>
      </c>
      <c r="F18" s="57"/>
      <c r="G18" s="35"/>
      <c r="H18" s="58" t="str">
        <f>IF(C18="","",VLOOKUP(C18,EPICERIE!$C$10:$I$1148,6,FALSE))</f>
        <v/>
      </c>
      <c r="I18" s="28" t="str">
        <f t="shared" si="0"/>
        <v/>
      </c>
      <c r="J18" s="35"/>
      <c r="K18" s="35"/>
    </row>
    <row r="19" spans="1:11" x14ac:dyDescent="0.25">
      <c r="A19" s="55" t="str">
        <f>EPICERIE!C25</f>
        <v>AMANDINA CHOCOLAT 1L</v>
      </c>
      <c r="B19" s="36"/>
      <c r="C19" s="47"/>
      <c r="D19" s="9" t="str">
        <f>IF(C19="","",VLOOKUP(C19,EPICERIE!$C$10:$I$1148,2,FALSE))</f>
        <v/>
      </c>
      <c r="E19" s="9" t="str">
        <f>IF(C19="","",VLOOKUP(C19,EPICERIE!$C$10:$I$1148,3,FALSE))</f>
        <v/>
      </c>
      <c r="F19" s="57"/>
      <c r="G19" s="35"/>
      <c r="H19" s="58" t="str">
        <f>IF(C19="","",VLOOKUP(C19,EPICERIE!$C$10:$I$1148,6,FALSE))</f>
        <v/>
      </c>
      <c r="I19" s="28" t="str">
        <f t="shared" si="0"/>
        <v/>
      </c>
      <c r="J19" s="35"/>
      <c r="K19" s="35"/>
    </row>
    <row r="20" spans="1:11" x14ac:dyDescent="0.25">
      <c r="A20" s="55" t="str">
        <f>EPICERIE!C26</f>
        <v>AMANDINA CUISINE 3X20 CL</v>
      </c>
      <c r="B20" s="36"/>
      <c r="C20" s="47"/>
      <c r="D20" s="9" t="str">
        <f>IF(C20="","",VLOOKUP(C20,EPICERIE!$C$10:$I$1148,2,FALSE))</f>
        <v/>
      </c>
      <c r="E20" s="9" t="str">
        <f>IF(C20="","",VLOOKUP(C20,EPICERIE!$C$10:$I$1148,3,FALSE))</f>
        <v/>
      </c>
      <c r="F20" s="57"/>
      <c r="G20" s="35"/>
      <c r="H20" s="58" t="str">
        <f>IF(C20="","",VLOOKUP(C20,EPICERIE!$C$10:$I$1148,6,FALSE))</f>
        <v/>
      </c>
      <c r="I20" s="28" t="str">
        <f t="shared" si="0"/>
        <v/>
      </c>
      <c r="J20" s="35"/>
      <c r="K20" s="35"/>
    </row>
    <row r="21" spans="1:11" x14ac:dyDescent="0.25">
      <c r="A21" s="55" t="str">
        <f>EPICERIE!C27</f>
        <v>AMARANTE</v>
      </c>
      <c r="B21" s="36"/>
      <c r="C21" s="47"/>
      <c r="D21" s="9" t="str">
        <f>IF(C21="","",VLOOKUP(C21,EPICERIE!$C$10:$I$1148,2,FALSE))</f>
        <v/>
      </c>
      <c r="E21" s="9" t="str">
        <f>IF(C21="","",VLOOKUP(C21,EPICERIE!$C$10:$I$1148,3,FALSE))</f>
        <v/>
      </c>
      <c r="F21" s="57"/>
      <c r="G21" s="35"/>
      <c r="H21" s="58" t="str">
        <f>IF(C21="","",VLOOKUP(C21,EPICERIE!$C$10:$I$1148,6,FALSE))</f>
        <v/>
      </c>
      <c r="I21" s="28" t="str">
        <f t="shared" si="0"/>
        <v/>
      </c>
      <c r="J21" s="35"/>
      <c r="K21" s="35"/>
    </row>
    <row r="22" spans="1:11" x14ac:dyDescent="0.25">
      <c r="A22" s="55" t="str">
        <f>EPICERIE!C28</f>
        <v>ANIS VERT GRAINE</v>
      </c>
      <c r="B22" s="36"/>
      <c r="C22" s="47"/>
      <c r="D22" s="9" t="str">
        <f>IF(C22="","",VLOOKUP(C22,EPICERIE!$C$10:$I$1148,2,FALSE))</f>
        <v/>
      </c>
      <c r="E22" s="9" t="str">
        <f>IF(C22="","",VLOOKUP(C22,EPICERIE!$C$10:$I$1148,3,FALSE))</f>
        <v/>
      </c>
      <c r="F22" s="57"/>
      <c r="G22" s="35"/>
      <c r="H22" s="58" t="str">
        <f>IF(C22="","",VLOOKUP(C22,EPICERIE!$C$10:$I$1148,6,FALSE))</f>
        <v/>
      </c>
      <c r="I22" s="28" t="str">
        <f t="shared" si="0"/>
        <v/>
      </c>
      <c r="J22" s="35"/>
      <c r="K22" s="35"/>
    </row>
    <row r="23" spans="1:11" x14ac:dyDescent="0.25">
      <c r="A23" s="55" t="str">
        <f>EPICERIE!C29</f>
        <v>APIBUL</v>
      </c>
      <c r="B23" s="36"/>
      <c r="C23" s="47"/>
      <c r="D23" s="9" t="str">
        <f>IF(C23="","",VLOOKUP(C23,EPICERIE!$C$10:$I$1148,2,FALSE))</f>
        <v/>
      </c>
      <c r="E23" s="9" t="str">
        <f>IF(C23="","",VLOOKUP(C23,EPICERIE!$C$10:$I$1148,3,FALSE))</f>
        <v/>
      </c>
      <c r="F23" s="57"/>
      <c r="G23" s="35"/>
      <c r="H23" s="58" t="str">
        <f>IF(C23="","",VLOOKUP(C23,EPICERIE!$C$10:$I$1148,6,FALSE))</f>
        <v/>
      </c>
      <c r="I23" s="28" t="str">
        <f t="shared" si="0"/>
        <v/>
      </c>
      <c r="J23" s="35"/>
      <c r="K23" s="35"/>
    </row>
    <row r="24" spans="1:11" x14ac:dyDescent="0.25">
      <c r="A24" s="55" t="str">
        <f>EPICERIE!C30</f>
        <v>ARROW ROOT</v>
      </c>
      <c r="B24" s="36"/>
      <c r="C24" s="47"/>
      <c r="D24" s="9" t="str">
        <f>IF(C24="","",VLOOKUP(C24,EPICERIE!$C$10:$I$1148,2,FALSE))</f>
        <v/>
      </c>
      <c r="E24" s="9" t="str">
        <f>IF(C24="","",VLOOKUP(C24,EPICERIE!$C$10:$I$1148,3,FALSE))</f>
        <v/>
      </c>
      <c r="F24" s="57"/>
      <c r="G24" s="35"/>
      <c r="H24" s="58" t="str">
        <f>IF(C24="","",VLOOKUP(C24,EPICERIE!$C$10:$I$1148,6,FALSE))</f>
        <v/>
      </c>
      <c r="I24" s="28" t="str">
        <f t="shared" si="0"/>
        <v/>
      </c>
      <c r="J24" s="35"/>
      <c r="K24" s="35"/>
    </row>
    <row r="25" spans="1:11" x14ac:dyDescent="0.25">
      <c r="A25" s="55" t="str">
        <f>EPICERIE!C31</f>
        <v>AUBIER TILLEUIL 60G</v>
      </c>
      <c r="B25" s="36"/>
      <c r="C25" s="47"/>
      <c r="D25" s="9" t="str">
        <f>IF(C25="","",VLOOKUP(C25,EPICERIE!$C$10:$I$1148,2,FALSE))</f>
        <v/>
      </c>
      <c r="E25" s="9" t="str">
        <f>IF(C25="","",VLOOKUP(C25,EPICERIE!$C$10:$I$1148,3,FALSE))</f>
        <v/>
      </c>
      <c r="F25" s="57"/>
      <c r="G25" s="35"/>
      <c r="H25" s="58" t="str">
        <f>IF(C25="","",VLOOKUP(C25,EPICERIE!$C$10:$I$1148,6,FALSE))</f>
        <v/>
      </c>
      <c r="I25" s="28" t="str">
        <f t="shared" si="0"/>
        <v/>
      </c>
      <c r="J25" s="35"/>
      <c r="K25" s="35"/>
    </row>
    <row r="26" spans="1:11" x14ac:dyDescent="0.25">
      <c r="A26" s="55" t="str">
        <f>EPICERIE!C32</f>
        <v>AUTHENTIQUE FOURRES 195G</v>
      </c>
      <c r="B26" s="36"/>
      <c r="C26" s="47"/>
      <c r="D26" s="9" t="str">
        <f>IF(C26="","",VLOOKUP(C26,EPICERIE!$C$10:$I$1148,2,FALSE))</f>
        <v/>
      </c>
      <c r="E26" s="9" t="str">
        <f>IF(C26="","",VLOOKUP(C26,EPICERIE!$C$10:$I$1148,3,FALSE))</f>
        <v/>
      </c>
      <c r="F26" s="57"/>
      <c r="G26" s="35"/>
      <c r="H26" s="58" t="str">
        <f>IF(C26="","",VLOOKUP(C26,EPICERIE!$C$10:$I$1148,6,FALSE))</f>
        <v/>
      </c>
      <c r="I26" s="28" t="str">
        <f t="shared" si="0"/>
        <v/>
      </c>
      <c r="J26" s="35"/>
      <c r="K26" s="35"/>
    </row>
    <row r="27" spans="1:11" x14ac:dyDescent="0.25">
      <c r="A27" s="55" t="str">
        <f>EPICERIE!C33</f>
        <v>AUTHENTIQUE SARRASIN 175G</v>
      </c>
      <c r="B27" s="36"/>
      <c r="C27" s="47"/>
      <c r="D27" s="9" t="str">
        <f>IF(C27="","",VLOOKUP(C27,EPICERIE!$C$10:$I$1148,2,FALSE))</f>
        <v/>
      </c>
      <c r="E27" s="9" t="str">
        <f>IF(C27="","",VLOOKUP(C27,EPICERIE!$C$10:$I$1148,3,FALSE))</f>
        <v/>
      </c>
      <c r="F27" s="57"/>
      <c r="G27" s="35"/>
      <c r="H27" s="58" t="str">
        <f>IF(C27="","",VLOOKUP(C27,EPICERIE!$C$10:$I$1148,6,FALSE))</f>
        <v/>
      </c>
      <c r="I27" s="28" t="str">
        <f t="shared" si="0"/>
        <v/>
      </c>
      <c r="J27" s="35"/>
      <c r="K27" s="35"/>
    </row>
    <row r="28" spans="1:11" x14ac:dyDescent="0.25">
      <c r="A28" s="55" t="str">
        <f>EPICERIE!C34</f>
        <v>AVOINE CUISINE 20 CL LIMA</v>
      </c>
      <c r="B28" s="36"/>
      <c r="C28" s="47"/>
      <c r="D28" s="9" t="str">
        <f>IF(C28="","",VLOOKUP(C28,EPICERIE!$C$10:$I$1148,2,FALSE))</f>
        <v/>
      </c>
      <c r="E28" s="9" t="str">
        <f>IF(C28="","",VLOOKUP(C28,EPICERIE!$C$10:$I$1148,3,FALSE))</f>
        <v/>
      </c>
      <c r="F28" s="57"/>
      <c r="G28" s="35"/>
      <c r="H28" s="58" t="str">
        <f>IF(C28="","",VLOOKUP(C28,EPICERIE!$C$10:$I$1148,6,FALSE))</f>
        <v/>
      </c>
      <c r="I28" s="28" t="str">
        <f t="shared" si="0"/>
        <v/>
      </c>
      <c r="J28" s="35"/>
      <c r="K28" s="35"/>
    </row>
    <row r="29" spans="1:11" x14ac:dyDescent="0.25">
      <c r="A29" s="55" t="str">
        <f>EPICERIE!C35</f>
        <v>AZUKI 500 G</v>
      </c>
      <c r="B29" s="36"/>
      <c r="C29" s="47"/>
      <c r="D29" s="9" t="str">
        <f>IF(C29="","",VLOOKUP(C29,EPICERIE!$C$10:$I$1148,2,FALSE))</f>
        <v/>
      </c>
      <c r="E29" s="9" t="str">
        <f>IF(C29="","",VLOOKUP(C29,EPICERIE!$C$10:$I$1148,3,FALSE))</f>
        <v/>
      </c>
      <c r="F29" s="57"/>
      <c r="G29" s="35"/>
      <c r="H29" s="58" t="str">
        <f>IF(C29="","",VLOOKUP(C29,EPICERIE!$C$10:$I$1148,6,FALSE))</f>
        <v/>
      </c>
      <c r="I29" s="28" t="str">
        <f t="shared" si="0"/>
        <v/>
      </c>
      <c r="J29" s="35"/>
      <c r="K29" s="35"/>
    </row>
    <row r="30" spans="1:11" x14ac:dyDescent="0.25">
      <c r="A30" s="55" t="str">
        <f>EPICERIE!C36</f>
        <v>BADIANE</v>
      </c>
      <c r="B30" s="36"/>
      <c r="C30" s="47"/>
      <c r="D30" s="9" t="str">
        <f>IF(C30="","",VLOOKUP(C30,EPICERIE!$C$10:$I$1148,2,FALSE))</f>
        <v/>
      </c>
      <c r="E30" s="9" t="str">
        <f>IF(C30="","",VLOOKUP(C30,EPICERIE!$C$10:$I$1148,3,FALSE))</f>
        <v/>
      </c>
      <c r="F30" s="57"/>
      <c r="G30" s="35"/>
      <c r="H30" s="58" t="str">
        <f>IF(C30="","",VLOOKUP(C30,EPICERIE!$C$10:$I$1148,6,FALSE))</f>
        <v/>
      </c>
      <c r="I30" s="28" t="str">
        <f t="shared" si="0"/>
        <v/>
      </c>
      <c r="J30" s="35"/>
      <c r="K30" s="35"/>
    </row>
    <row r="31" spans="1:11" x14ac:dyDescent="0.25">
      <c r="A31" s="55" t="str">
        <f>EPICERIE!C37</f>
        <v>BADIANE 44G</v>
      </c>
      <c r="B31" s="36"/>
      <c r="C31" s="47"/>
      <c r="D31" s="9" t="str">
        <f>IF(C31="","",VLOOKUP(C31,EPICERIE!$C$10:$I$1148,2,FALSE))</f>
        <v/>
      </c>
      <c r="E31" s="9" t="str">
        <f>IF(C31="","",VLOOKUP(C31,EPICERIE!$C$10:$I$1148,3,FALSE))</f>
        <v/>
      </c>
      <c r="F31" s="57"/>
      <c r="G31" s="35"/>
      <c r="H31" s="58" t="str">
        <f>IF(C31="","",VLOOKUP(C31,EPICERIE!$C$10:$I$1148,6,FALSE))</f>
        <v/>
      </c>
      <c r="I31" s="28" t="str">
        <f t="shared" si="0"/>
        <v/>
      </c>
      <c r="J31" s="35"/>
      <c r="K31" s="35"/>
    </row>
    <row r="32" spans="1:11" x14ac:dyDescent="0.25">
      <c r="A32" s="55" t="str">
        <f>EPICERIE!C38</f>
        <v>BAGUETTE CLASSIQUE 2X180G SCHNITZER</v>
      </c>
      <c r="B32" s="36"/>
      <c r="C32" s="47"/>
      <c r="D32" s="9" t="str">
        <f>IF(C32="","",VLOOKUP(C32,EPICERIE!$C$10:$I$1148,2,FALSE))</f>
        <v/>
      </c>
      <c r="E32" s="9" t="str">
        <f>IF(C32="","",VLOOKUP(C32,EPICERIE!$C$10:$I$1148,3,FALSE))</f>
        <v/>
      </c>
      <c r="F32" s="57"/>
      <c r="G32" s="35"/>
      <c r="H32" s="58" t="str">
        <f>IF(C32="","",VLOOKUP(C32,EPICERIE!$C$10:$I$1148,6,FALSE))</f>
        <v/>
      </c>
      <c r="I32" s="28" t="str">
        <f t="shared" si="0"/>
        <v/>
      </c>
      <c r="J32" s="35"/>
      <c r="K32" s="35"/>
    </row>
    <row r="33" spans="1:11" x14ac:dyDescent="0.25">
      <c r="A33" s="55" t="str">
        <f>EPICERIE!C39</f>
        <v>BAGUETTES SANS GLUTEN 2X160</v>
      </c>
      <c r="B33" s="36"/>
      <c r="C33" s="47"/>
      <c r="D33" s="9" t="str">
        <f>IF(C33="","",VLOOKUP(C33,EPICERIE!$C$10:$I$1148,2,FALSE))</f>
        <v/>
      </c>
      <c r="E33" s="9" t="str">
        <f>IF(C33="","",VLOOKUP(C33,EPICERIE!$C$10:$I$1148,3,FALSE))</f>
        <v/>
      </c>
      <c r="F33" s="57"/>
      <c r="G33" s="35"/>
      <c r="H33" s="58" t="str">
        <f>IF(C33="","",VLOOKUP(C33,EPICERIE!$C$10:$I$1148,6,FALSE))</f>
        <v/>
      </c>
      <c r="I33" s="28" t="str">
        <f t="shared" si="0"/>
        <v/>
      </c>
      <c r="J33" s="35"/>
      <c r="K33" s="35"/>
    </row>
    <row r="34" spans="1:11" x14ac:dyDescent="0.25">
      <c r="A34" s="55" t="str">
        <f>EPICERIE!C40</f>
        <v>BAIE GOJI</v>
      </c>
      <c r="B34" s="36"/>
      <c r="C34" s="47"/>
      <c r="D34" s="9" t="str">
        <f>IF(C34="","",VLOOKUP(C34,EPICERIE!$C$10:$I$1148,2,FALSE))</f>
        <v/>
      </c>
      <c r="E34" s="9" t="str">
        <f>IF(C34="","",VLOOKUP(C34,EPICERIE!$C$10:$I$1148,3,FALSE))</f>
        <v/>
      </c>
      <c r="F34" s="57"/>
      <c r="G34" s="35"/>
      <c r="H34" s="58" t="str">
        <f>IF(C34="","",VLOOKUP(C34,EPICERIE!$C$10:$I$1148,6,FALSE))</f>
        <v/>
      </c>
      <c r="I34" s="28" t="str">
        <f t="shared" si="0"/>
        <v/>
      </c>
      <c r="J34" s="35"/>
      <c r="K34" s="35"/>
    </row>
    <row r="35" spans="1:11" x14ac:dyDescent="0.25">
      <c r="A35" s="55" t="str">
        <f>EPICERIE!C41</f>
        <v>BAIES GENIEVRE 25 G</v>
      </c>
      <c r="B35" s="36"/>
      <c r="C35" s="47"/>
      <c r="D35" s="9" t="str">
        <f>IF(C35="","",VLOOKUP(C35,EPICERIE!$C$10:$I$1148,2,FALSE))</f>
        <v/>
      </c>
      <c r="E35" s="9" t="str">
        <f>IF(C35="","",VLOOKUP(C35,EPICERIE!$C$10:$I$1148,3,FALSE))</f>
        <v/>
      </c>
      <c r="F35" s="57"/>
      <c r="G35" s="35"/>
      <c r="H35" s="58" t="str">
        <f>IF(C35="","",VLOOKUP(C35,EPICERIE!$C$10:$I$1148,6,FALSE))</f>
        <v/>
      </c>
      <c r="I35" s="28" t="str">
        <f t="shared" si="0"/>
        <v/>
      </c>
      <c r="J35" s="35"/>
      <c r="K35" s="35"/>
    </row>
    <row r="36" spans="1:11" x14ac:dyDescent="0.25">
      <c r="A36" s="55" t="str">
        <f>EPICERIE!C42</f>
        <v>BANANES SECHEES 100G</v>
      </c>
      <c r="B36" s="36"/>
      <c r="C36" s="47"/>
      <c r="D36" s="9" t="str">
        <f>IF(C36="","",VLOOKUP(C36,EPICERIE!$C$10:$I$1148,2,FALSE))</f>
        <v/>
      </c>
      <c r="E36" s="9" t="str">
        <f>IF(C36="","",VLOOKUP(C36,EPICERIE!$C$10:$I$1148,3,FALSE))</f>
        <v/>
      </c>
      <c r="F36" s="57"/>
      <c r="G36" s="35"/>
      <c r="H36" s="58" t="str">
        <f>IF(C36="","",VLOOKUP(C36,EPICERIE!$C$10:$I$1148,6,FALSE))</f>
        <v/>
      </c>
      <c r="I36" s="28" t="str">
        <f t="shared" si="0"/>
        <v/>
      </c>
      <c r="J36" s="35"/>
      <c r="K36" s="35"/>
    </row>
    <row r="37" spans="1:11" x14ac:dyDescent="0.25">
      <c r="A37" s="55" t="str">
        <f>EPICERIE!C43</f>
        <v>BARDANE</v>
      </c>
      <c r="B37" s="36"/>
      <c r="C37" s="47"/>
      <c r="D37" s="9" t="str">
        <f>IF(C37="","",VLOOKUP(C37,EPICERIE!$C$10:$I$1148,2,FALSE))</f>
        <v/>
      </c>
      <c r="E37" s="9" t="str">
        <f>IF(C37="","",VLOOKUP(C37,EPICERIE!$C$10:$I$1148,3,FALSE))</f>
        <v/>
      </c>
      <c r="F37" s="57"/>
      <c r="G37" s="35"/>
      <c r="H37" s="58" t="str">
        <f>IF(C37="","",VLOOKUP(C37,EPICERIE!$C$10:$I$1148,6,FALSE))</f>
        <v/>
      </c>
      <c r="I37" s="28" t="str">
        <f t="shared" si="0"/>
        <v/>
      </c>
      <c r="J37" s="35"/>
      <c r="K37" s="35"/>
    </row>
    <row r="38" spans="1:11" x14ac:dyDescent="0.25">
      <c r="A38" s="55" t="str">
        <f>EPICERIE!C44</f>
        <v>BARRES CEREAL ABRICOT</v>
      </c>
      <c r="B38" s="36"/>
      <c r="C38" s="47"/>
      <c r="D38" s="9" t="str">
        <f>IF(C38="","",VLOOKUP(C38,EPICERIE!$C$10:$I$1148,2,FALSE))</f>
        <v/>
      </c>
      <c r="E38" s="9" t="str">
        <f>IF(C38="","",VLOOKUP(C38,EPICERIE!$C$10:$I$1148,3,FALSE))</f>
        <v/>
      </c>
      <c r="F38" s="57"/>
      <c r="G38" s="35"/>
      <c r="H38" s="58" t="str">
        <f>IF(C38="","",VLOOKUP(C38,EPICERIE!$C$10:$I$1148,6,FALSE))</f>
        <v/>
      </c>
      <c r="I38" s="28" t="str">
        <f t="shared" si="0"/>
        <v/>
      </c>
      <c r="J38" s="35"/>
      <c r="K38" s="35"/>
    </row>
    <row r="39" spans="1:11" x14ac:dyDescent="0.25">
      <c r="A39" s="55" t="str">
        <f>EPICERIE!C45</f>
        <v>BARRES CEREAL FIGUES</v>
      </c>
      <c r="B39" s="36"/>
      <c r="C39" s="47"/>
      <c r="D39" s="9" t="str">
        <f>IF(C39="","",VLOOKUP(C39,EPICERIE!$C$10:$I$1148,2,FALSE))</f>
        <v/>
      </c>
      <c r="E39" s="9" t="str">
        <f>IF(C39="","",VLOOKUP(C39,EPICERIE!$C$10:$I$1148,3,FALSE))</f>
        <v/>
      </c>
      <c r="F39" s="57"/>
      <c r="G39" s="35"/>
      <c r="H39" s="58" t="str">
        <f>IF(C39="","",VLOOKUP(C39,EPICERIE!$C$10:$I$1148,6,FALSE))</f>
        <v/>
      </c>
      <c r="I39" s="28" t="str">
        <f t="shared" si="0"/>
        <v/>
      </c>
      <c r="J39" s="35"/>
      <c r="K39" s="35"/>
    </row>
    <row r="40" spans="1:11" x14ac:dyDescent="0.25">
      <c r="A40" s="55" t="str">
        <f>EPICERIE!C46</f>
        <v>BARRES CEREAL NOIS RAISIN</v>
      </c>
      <c r="B40" s="36"/>
      <c r="C40" s="47"/>
      <c r="D40" s="9" t="str">
        <f>IF(C40="","",VLOOKUP(C40,EPICERIE!$C$10:$I$1148,2,FALSE))</f>
        <v/>
      </c>
      <c r="E40" s="9" t="str">
        <f>IF(C40="","",VLOOKUP(C40,EPICERIE!$C$10:$I$1148,3,FALSE))</f>
        <v/>
      </c>
      <c r="F40" s="57"/>
      <c r="G40" s="35"/>
      <c r="H40" s="58" t="str">
        <f>IF(C40="","",VLOOKUP(C40,EPICERIE!$C$10:$I$1148,6,FALSE))</f>
        <v/>
      </c>
      <c r="I40" s="28" t="str">
        <f t="shared" si="0"/>
        <v/>
      </c>
      <c r="J40" s="35"/>
      <c r="K40" s="35"/>
    </row>
    <row r="41" spans="1:11" x14ac:dyDescent="0.25">
      <c r="A41" s="55" t="str">
        <f>EPICERIE!C47</f>
        <v>BARRES CEREAL POM FRAMB</v>
      </c>
      <c r="B41" s="36"/>
      <c r="C41" s="47"/>
      <c r="D41" s="9" t="str">
        <f>IF(C41="","",VLOOKUP(C41,EPICERIE!$C$10:$I$1148,2,FALSE))</f>
        <v/>
      </c>
      <c r="E41" s="9" t="str">
        <f>IF(C41="","",VLOOKUP(C41,EPICERIE!$C$10:$I$1148,3,FALSE))</f>
        <v/>
      </c>
      <c r="F41" s="57"/>
      <c r="G41" s="35"/>
      <c r="H41" s="58" t="str">
        <f>IF(C41="","",VLOOKUP(C41,EPICERIE!$C$10:$I$1148,6,FALSE))</f>
        <v/>
      </c>
      <c r="I41" s="28" t="str">
        <f t="shared" si="0"/>
        <v/>
      </c>
      <c r="J41" s="35"/>
      <c r="K41" s="35"/>
    </row>
    <row r="42" spans="1:11" x14ac:dyDescent="0.25">
      <c r="A42" s="55" t="str">
        <f>EPICERIE!C48</f>
        <v>BICARBONATE SODIUM 100 G</v>
      </c>
      <c r="B42" s="36"/>
      <c r="C42" s="47"/>
      <c r="D42" s="9" t="str">
        <f>IF(C42="","",VLOOKUP(C42,EPICERIE!$C$10:$I$1148,2,FALSE))</f>
        <v/>
      </c>
      <c r="E42" s="9" t="str">
        <f>IF(C42="","",VLOOKUP(C42,EPICERIE!$C$10:$I$1148,3,FALSE))</f>
        <v/>
      </c>
      <c r="F42" s="57"/>
      <c r="G42" s="35"/>
      <c r="H42" s="58" t="str">
        <f>IF(C42="","",VLOOKUP(C42,EPICERIE!$C$10:$I$1148,6,FALSE))</f>
        <v/>
      </c>
      <c r="I42" s="28" t="str">
        <f t="shared" si="0"/>
        <v/>
      </c>
      <c r="J42" s="35"/>
      <c r="K42" s="35"/>
    </row>
    <row r="43" spans="1:11" x14ac:dyDescent="0.25">
      <c r="A43" s="55" t="str">
        <f>EPICERIE!C49</f>
        <v>BIO FLAN CACAO</v>
      </c>
      <c r="B43" s="36"/>
      <c r="C43" s="47"/>
      <c r="D43" s="9" t="str">
        <f>IF(C43="","",VLOOKUP(C43,EPICERIE!$C$10:$I$1148,2,FALSE))</f>
        <v/>
      </c>
      <c r="E43" s="9" t="str">
        <f>IF(C43="","",VLOOKUP(C43,EPICERIE!$C$10:$I$1148,3,FALSE))</f>
        <v/>
      </c>
      <c r="F43" s="57"/>
      <c r="G43" s="35"/>
      <c r="H43" s="58" t="str">
        <f>IF(C43="","",VLOOKUP(C43,EPICERIE!$C$10:$I$1148,6,FALSE))</f>
        <v/>
      </c>
      <c r="I43" s="28" t="str">
        <f t="shared" si="0"/>
        <v/>
      </c>
      <c r="J43" s="35"/>
      <c r="K43" s="35"/>
    </row>
    <row r="44" spans="1:11" x14ac:dyDescent="0.25">
      <c r="A44" s="55" t="str">
        <f>EPICERIE!C50</f>
        <v>BIO FLAN VANILLE</v>
      </c>
      <c r="B44" s="36"/>
      <c r="C44" s="47"/>
      <c r="D44" s="9" t="str">
        <f>IF(C44="","",VLOOKUP(C44,EPICERIE!$C$10:$I$1148,2,FALSE))</f>
        <v/>
      </c>
      <c r="E44" s="9" t="str">
        <f>IF(C44="","",VLOOKUP(C44,EPICERIE!$C$10:$I$1148,3,FALSE))</f>
        <v/>
      </c>
      <c r="F44" s="57"/>
      <c r="G44" s="35"/>
      <c r="H44" s="58" t="str">
        <f>IF(C44="","",VLOOKUP(C44,EPICERIE!$C$10:$I$1148,6,FALSE))</f>
        <v/>
      </c>
      <c r="I44" s="28" t="str">
        <f t="shared" si="0"/>
        <v/>
      </c>
      <c r="J44" s="35"/>
      <c r="K44" s="35"/>
    </row>
    <row r="45" spans="1:11" x14ac:dyDescent="0.25">
      <c r="A45" s="55" t="str">
        <f>EPICERIE!C51</f>
        <v>BIOSOJA CUISINE 3X20</v>
      </c>
      <c r="B45" s="36"/>
      <c r="C45" s="47"/>
      <c r="D45" s="9" t="str">
        <f>IF(C45="","",VLOOKUP(C45,EPICERIE!$C$10:$I$1148,2,FALSE))</f>
        <v/>
      </c>
      <c r="E45" s="9" t="str">
        <f>IF(C45="","",VLOOKUP(C45,EPICERIE!$C$10:$I$1148,3,FALSE))</f>
        <v/>
      </c>
      <c r="F45" s="57"/>
      <c r="G45" s="35"/>
      <c r="H45" s="58" t="str">
        <f>IF(C45="","",VLOOKUP(C45,EPICERIE!$C$10:$I$1148,6,FALSE))</f>
        <v/>
      </c>
      <c r="I45" s="28" t="str">
        <f t="shared" si="0"/>
        <v/>
      </c>
      <c r="J45" s="35"/>
      <c r="K45" s="35"/>
    </row>
    <row r="46" spans="1:11" x14ac:dyDescent="0.25">
      <c r="A46" s="55" t="str">
        <f>EPICERIE!C52</f>
        <v>BIOSOY NATURE 1L</v>
      </c>
      <c r="B46" s="36"/>
      <c r="C46" s="47"/>
      <c r="D46" s="9" t="str">
        <f>IF(C46="","",VLOOKUP(C46,EPICERIE!$C$10:$I$1148,2,FALSE))</f>
        <v/>
      </c>
      <c r="E46" s="9" t="str">
        <f>IF(C46="","",VLOOKUP(C46,EPICERIE!$C$10:$I$1148,3,FALSE))</f>
        <v/>
      </c>
      <c r="F46" s="57"/>
      <c r="G46" s="35"/>
      <c r="H46" s="58" t="str">
        <f>IF(C46="","",VLOOKUP(C46,EPICERIE!$C$10:$I$1148,6,FALSE))</f>
        <v/>
      </c>
      <c r="I46" s="28" t="str">
        <f t="shared" si="0"/>
        <v/>
      </c>
      <c r="J46" s="35"/>
      <c r="K46" s="35"/>
    </row>
    <row r="47" spans="1:11" x14ac:dyDescent="0.25">
      <c r="A47" s="55" t="str">
        <f>EPICERIE!C53</f>
        <v>BIOSOY NATURE STICK</v>
      </c>
      <c r="B47" s="36"/>
      <c r="C47" s="47"/>
      <c r="D47" s="9" t="str">
        <f>IF(C47="","",VLOOKUP(C47,EPICERIE!$C$10:$I$1148,2,FALSE))</f>
        <v/>
      </c>
      <c r="E47" s="9" t="str">
        <f>IF(C47="","",VLOOKUP(C47,EPICERIE!$C$10:$I$1148,3,FALSE))</f>
        <v/>
      </c>
      <c r="F47" s="57"/>
      <c r="G47" s="35"/>
      <c r="H47" s="58" t="str">
        <f>IF(C47="","",VLOOKUP(C47,EPICERIE!$C$10:$I$1148,6,FALSE))</f>
        <v/>
      </c>
      <c r="I47" s="28" t="str">
        <f t="shared" si="0"/>
        <v/>
      </c>
      <c r="J47" s="35"/>
      <c r="K47" s="35"/>
    </row>
    <row r="48" spans="1:11" x14ac:dyDescent="0.25">
      <c r="A48" s="55" t="str">
        <f>EPICERIE!C54</f>
        <v>BIOSOY RIZ COMPLET  STICK</v>
      </c>
      <c r="B48" s="36"/>
      <c r="C48" s="47"/>
      <c r="D48" s="9" t="str">
        <f>IF(C48="","",VLOOKUP(C48,EPICERIE!$C$10:$I$1148,2,FALSE))</f>
        <v/>
      </c>
      <c r="E48" s="9" t="str">
        <f>IF(C48="","",VLOOKUP(C48,EPICERIE!$C$10:$I$1148,3,FALSE))</f>
        <v/>
      </c>
      <c r="F48" s="57"/>
      <c r="G48" s="35"/>
      <c r="H48" s="58" t="str">
        <f>IF(C48="","",VLOOKUP(C48,EPICERIE!$C$10:$I$1148,6,FALSE))</f>
        <v/>
      </c>
      <c r="I48" s="28" t="str">
        <f t="shared" si="0"/>
        <v/>
      </c>
      <c r="J48" s="35"/>
      <c r="K48" s="35"/>
    </row>
    <row r="49" spans="1:11" x14ac:dyDescent="0.25">
      <c r="A49" s="55" t="str">
        <f>EPICERIE!C55</f>
        <v>BIOSOY VANILLE 1L</v>
      </c>
      <c r="B49" s="36"/>
      <c r="C49" s="47"/>
      <c r="D49" s="9" t="str">
        <f>IF(C49="","",VLOOKUP(C49,EPICERIE!$C$10:$I$1148,2,FALSE))</f>
        <v/>
      </c>
      <c r="E49" s="9" t="str">
        <f>IF(C49="","",VLOOKUP(C49,EPICERIE!$C$10:$I$1148,3,FALSE))</f>
        <v/>
      </c>
      <c r="F49" s="57"/>
      <c r="G49" s="35"/>
      <c r="H49" s="58" t="str">
        <f>IF(C49="","",VLOOKUP(C49,EPICERIE!$C$10:$I$1148,6,FALSE))</f>
        <v/>
      </c>
      <c r="I49" s="28" t="str">
        <f t="shared" si="0"/>
        <v/>
      </c>
      <c r="J49" s="35"/>
      <c r="K49" s="35"/>
    </row>
    <row r="50" spans="1:11" x14ac:dyDescent="0.25">
      <c r="A50" s="55" t="str">
        <f>EPICERIE!C56</f>
        <v>BISCOTTE BIS</v>
      </c>
      <c r="B50" s="36"/>
      <c r="C50" s="47"/>
      <c r="D50" s="9" t="str">
        <f>IF(C50="","",VLOOKUP(C50,EPICERIE!$C$10:$I$1148,2,FALSE))</f>
        <v/>
      </c>
      <c r="E50" s="9" t="str">
        <f>IF(C50="","",VLOOKUP(C50,EPICERIE!$C$10:$I$1148,3,FALSE))</f>
        <v/>
      </c>
      <c r="F50" s="57"/>
      <c r="G50" s="35"/>
      <c r="H50" s="58" t="str">
        <f>IF(C50="","",VLOOKUP(C50,EPICERIE!$C$10:$I$1148,6,FALSE))</f>
        <v/>
      </c>
      <c r="I50" s="28" t="str">
        <f t="shared" si="0"/>
        <v/>
      </c>
      <c r="J50" s="35"/>
      <c r="K50" s="35"/>
    </row>
    <row r="51" spans="1:11" x14ac:dyDescent="0.25">
      <c r="A51" s="55" t="str">
        <f>EPICERIE!C57</f>
        <v>BISCOTTE EPAUTRE</v>
      </c>
      <c r="B51" s="36"/>
      <c r="C51" s="47"/>
      <c r="D51" s="9" t="str">
        <f>IF(C51="","",VLOOKUP(C51,EPICERIE!$C$10:$I$1148,2,FALSE))</f>
        <v/>
      </c>
      <c r="E51" s="9" t="str">
        <f>IF(C51="","",VLOOKUP(C51,EPICERIE!$C$10:$I$1148,3,FALSE))</f>
        <v/>
      </c>
      <c r="F51" s="57"/>
      <c r="G51" s="35"/>
      <c r="H51" s="58" t="str">
        <f>IF(C51="","",VLOOKUP(C51,EPICERIE!$C$10:$I$1148,6,FALSE))</f>
        <v/>
      </c>
      <c r="I51" s="28" t="str">
        <f t="shared" si="0"/>
        <v/>
      </c>
      <c r="J51" s="35"/>
      <c r="K51" s="35"/>
    </row>
    <row r="52" spans="1:11" x14ac:dyDescent="0.25">
      <c r="A52" s="55" t="str">
        <f>EPICERIE!C58</f>
        <v>BISCUIT CEREALPES (Box)</v>
      </c>
      <c r="B52" s="36"/>
      <c r="C52" s="47"/>
      <c r="D52" s="9" t="str">
        <f>IF(C52="","",VLOOKUP(C52,EPICERIE!$C$10:$I$1148,2,FALSE))</f>
        <v/>
      </c>
      <c r="E52" s="9" t="str">
        <f>IF(C52="","",VLOOKUP(C52,EPICERIE!$C$10:$I$1148,3,FALSE))</f>
        <v/>
      </c>
      <c r="F52" s="57"/>
      <c r="G52" s="35"/>
      <c r="H52" s="58" t="str">
        <f>IF(C52="","",VLOOKUP(C52,EPICERIE!$C$10:$I$1148,6,FALSE))</f>
        <v/>
      </c>
      <c r="I52" s="28" t="str">
        <f t="shared" si="0"/>
        <v/>
      </c>
      <c r="J52" s="35"/>
      <c r="K52" s="35"/>
    </row>
    <row r="53" spans="1:11" ht="15.75" thickBot="1" x14ac:dyDescent="0.3">
      <c r="A53" s="55" t="str">
        <f>EPICERIE!C59</f>
        <v>BISCUIT PTIT DEJ CHOCO 190G</v>
      </c>
      <c r="B53" s="36"/>
      <c r="C53" s="47"/>
      <c r="D53" s="9" t="str">
        <f>IF(C53="","",VLOOKUP(C53,EPICERIE!$C$10:$I$1148,2,FALSE))</f>
        <v/>
      </c>
      <c r="E53" s="59" t="str">
        <f>IF(C53="","",VLOOKUP(C53,EPICERIE!$C$10:$I$1148,3,FALSE))</f>
        <v/>
      </c>
      <c r="F53" s="60"/>
      <c r="G53" s="35"/>
      <c r="H53" s="58" t="str">
        <f>IF(C53="","",VLOOKUP(C53,EPICERIE!$C$10:$I$1148,6,FALSE))</f>
        <v/>
      </c>
      <c r="I53" s="28" t="str">
        <f t="shared" si="0"/>
        <v/>
      </c>
      <c r="J53" s="35"/>
      <c r="K53" s="35"/>
    </row>
    <row r="54" spans="1:11" ht="16.5" thickTop="1" thickBot="1" x14ac:dyDescent="0.3">
      <c r="A54" s="55" t="str">
        <f>EPICERIE!C60</f>
        <v>BISCUIT PTIT DEJ MIEL 190 G</v>
      </c>
      <c r="B54" s="36"/>
      <c r="C54" s="74"/>
      <c r="D54" s="75"/>
      <c r="E54" s="63"/>
      <c r="F54" s="43"/>
      <c r="G54" s="35"/>
      <c r="H54" s="33" t="s">
        <v>576</v>
      </c>
      <c r="I54" s="18">
        <f>SUM(I4:I53)</f>
        <v>0</v>
      </c>
      <c r="J54" s="35"/>
      <c r="K54" s="35"/>
    </row>
    <row r="55" spans="1:11" ht="15.75" thickTop="1" x14ac:dyDescent="0.25">
      <c r="A55" s="55" t="str">
        <f>EPICERIE!C61</f>
        <v>BISCUIT PTIWI 125 G</v>
      </c>
      <c r="B55" s="36"/>
      <c r="C55" s="5"/>
      <c r="F55" s="10"/>
      <c r="G55" s="35"/>
      <c r="H55" s="61"/>
      <c r="I55" s="62"/>
      <c r="J55" s="35"/>
      <c r="K55" s="35"/>
    </row>
    <row r="56" spans="1:11" x14ac:dyDescent="0.25">
      <c r="A56" s="55" t="str">
        <f>EPICERIE!C62</f>
        <v>BISCUIT PTIWI NOIR 125 G</v>
      </c>
      <c r="B56" s="36"/>
      <c r="C56" s="5"/>
      <c r="F56" s="10"/>
      <c r="G56" s="35"/>
      <c r="H56" s="61"/>
      <c r="I56" s="62"/>
      <c r="J56" s="35"/>
      <c r="K56" s="35"/>
    </row>
    <row r="57" spans="1:11" x14ac:dyDescent="0.25">
      <c r="A57" s="55" t="str">
        <f>EPICERIE!C63</f>
        <v>BISCUIT SOUCHET SG</v>
      </c>
      <c r="B57" s="36"/>
      <c r="C57" s="5"/>
      <c r="F57" s="10"/>
      <c r="G57" s="35"/>
      <c r="H57" s="61"/>
      <c r="I57" s="62"/>
      <c r="J57" s="35"/>
      <c r="K57" s="35"/>
    </row>
    <row r="58" spans="1:11" x14ac:dyDescent="0.25">
      <c r="A58" s="55" t="str">
        <f>EPICERIE!C64</f>
        <v>BISCUITS PTITE BEURRE 155G</v>
      </c>
      <c r="B58" s="36"/>
      <c r="C58" s="5"/>
      <c r="F58" s="10"/>
      <c r="G58" s="35"/>
      <c r="H58" s="61"/>
      <c r="I58" s="62"/>
      <c r="J58" s="35"/>
      <c r="K58" s="35"/>
    </row>
    <row r="59" spans="1:11" x14ac:dyDescent="0.25">
      <c r="A59" s="55" t="str">
        <f>EPICERIE!C65</f>
        <v>BLE TENDRE à GERMER</v>
      </c>
      <c r="B59" s="36"/>
      <c r="C59" s="5"/>
      <c r="F59" s="10"/>
      <c r="G59" s="35"/>
      <c r="H59" s="61"/>
      <c r="I59" s="62"/>
      <c r="J59" s="35"/>
      <c r="K59" s="35"/>
    </row>
    <row r="60" spans="1:11" x14ac:dyDescent="0.25">
      <c r="A60" s="55" t="str">
        <f>EPICERIE!C66</f>
        <v>BOISSON RIZ CAMARGUE COMPLET 1L</v>
      </c>
      <c r="B60" s="36"/>
      <c r="C60" s="5"/>
      <c r="F60" s="10"/>
      <c r="G60" s="35"/>
      <c r="H60" s="61"/>
      <c r="I60" s="62"/>
      <c r="J60" s="35"/>
      <c r="K60" s="35"/>
    </row>
    <row r="61" spans="1:11" x14ac:dyDescent="0.25">
      <c r="A61" s="55" t="str">
        <f>EPICERIE!C67</f>
        <v>BOISSON RIZ COMPLET CAMARGUE 1L</v>
      </c>
      <c r="B61" s="36"/>
      <c r="C61" s="5"/>
      <c r="F61" s="10"/>
      <c r="G61" s="35"/>
      <c r="H61" s="61"/>
      <c r="I61" s="62"/>
      <c r="J61" s="35"/>
      <c r="K61" s="35"/>
    </row>
    <row r="62" spans="1:11" x14ac:dyDescent="0.25">
      <c r="A62" s="55" t="str">
        <f>EPICERIE!C68</f>
        <v>BOITE AU POISSON POUR CHAT</v>
      </c>
      <c r="B62" s="36"/>
      <c r="C62" s="5"/>
      <c r="F62" s="10"/>
      <c r="G62" s="35"/>
      <c r="H62" s="61"/>
      <c r="I62" s="62"/>
      <c r="J62" s="35"/>
      <c r="K62" s="35"/>
    </row>
    <row r="63" spans="1:11" x14ac:dyDescent="0.25">
      <c r="A63" s="55" t="str">
        <f>EPICERIE!C69</f>
        <v>BOUCHEE AU GOUDA</v>
      </c>
      <c r="B63" s="36"/>
      <c r="C63" s="5"/>
      <c r="F63" s="10"/>
      <c r="G63" s="35"/>
      <c r="H63" s="61"/>
      <c r="I63" s="62"/>
      <c r="J63" s="35"/>
      <c r="K63" s="35"/>
    </row>
    <row r="64" spans="1:11" x14ac:dyDescent="0.25">
      <c r="A64" s="55" t="str">
        <f>EPICERIE!C70</f>
        <v>BOUDOIR BEBE HE ORANGE</v>
      </c>
      <c r="B64" s="36"/>
      <c r="C64" s="5"/>
      <c r="F64" s="10"/>
      <c r="G64" s="35"/>
      <c r="H64" s="61"/>
      <c r="I64" s="62"/>
      <c r="J64" s="35"/>
      <c r="K64" s="35"/>
    </row>
    <row r="65" spans="1:11" x14ac:dyDescent="0.25">
      <c r="A65" s="55" t="str">
        <f>EPICERIE!C71</f>
        <v>BOUILLON BŒUF</v>
      </c>
      <c r="B65" s="36"/>
      <c r="C65" s="5"/>
      <c r="F65" s="10"/>
      <c r="G65" s="35"/>
      <c r="H65" s="61"/>
      <c r="I65" s="62"/>
      <c r="J65" s="35"/>
      <c r="K65" s="35"/>
    </row>
    <row r="66" spans="1:11" x14ac:dyDescent="0.25">
      <c r="A66" s="55" t="str">
        <f>EPICERIE!C72</f>
        <v>BOUILLON BŒUF</v>
      </c>
      <c r="B66" s="36"/>
      <c r="C66" s="5"/>
      <c r="F66" s="10"/>
      <c r="G66" s="35"/>
      <c r="H66" s="61"/>
      <c r="I66" s="62"/>
      <c r="J66" s="35"/>
      <c r="K66" s="35"/>
    </row>
    <row r="67" spans="1:11" x14ac:dyDescent="0.25">
      <c r="A67" s="55" t="str">
        <f>EPICERIE!C73</f>
        <v>BOUILLON DE LEGUMES</v>
      </c>
      <c r="B67" s="36"/>
      <c r="C67" s="5"/>
      <c r="F67" s="10"/>
      <c r="G67" s="35"/>
      <c r="H67" s="61"/>
      <c r="I67" s="62"/>
      <c r="J67" s="35"/>
      <c r="K67" s="35"/>
    </row>
    <row r="68" spans="1:11" x14ac:dyDescent="0.25">
      <c r="A68" s="55" t="str">
        <f>EPICERIE!C74</f>
        <v>BOUILLON DE LEGUMES MVSG</v>
      </c>
      <c r="B68" s="36"/>
      <c r="C68" s="5"/>
      <c r="F68" s="10"/>
      <c r="G68" s="35"/>
      <c r="H68" s="61"/>
      <c r="I68" s="62"/>
      <c r="J68" s="35"/>
      <c r="K68" s="35"/>
    </row>
    <row r="69" spans="1:11" x14ac:dyDescent="0.25">
      <c r="A69" s="55" t="str">
        <f>EPICERIE!C75</f>
        <v>BOUILLON DE POULE</v>
      </c>
      <c r="B69" s="36"/>
      <c r="C69" s="5"/>
      <c r="F69" s="10"/>
      <c r="G69" s="35"/>
      <c r="H69" s="61"/>
      <c r="I69" s="62"/>
      <c r="J69" s="35"/>
      <c r="K69" s="35"/>
    </row>
    <row r="70" spans="1:11" x14ac:dyDescent="0.25">
      <c r="A70" s="55" t="str">
        <f>EPICERIE!C76</f>
        <v>BOUILLON DE POULE</v>
      </c>
      <c r="B70" s="36"/>
      <c r="C70" s="5"/>
      <c r="F70" s="10"/>
      <c r="G70" s="35"/>
      <c r="H70" s="61"/>
      <c r="I70" s="62"/>
      <c r="J70" s="35"/>
      <c r="K70" s="35"/>
    </row>
    <row r="71" spans="1:11" x14ac:dyDescent="0.25">
      <c r="A71" s="55" t="str">
        <f>EPICERIE!C77</f>
        <v>BOUILLON LEGUMES</v>
      </c>
      <c r="B71" s="36"/>
      <c r="C71" s="5"/>
      <c r="F71" s="10"/>
      <c r="G71" s="35"/>
      <c r="H71" s="61"/>
      <c r="I71" s="62"/>
      <c r="J71" s="35"/>
      <c r="K71" s="35"/>
    </row>
    <row r="72" spans="1:11" x14ac:dyDescent="0.25">
      <c r="A72" s="55" t="str">
        <f>EPICERIE!C78</f>
        <v>BOUILLON POULET</v>
      </c>
      <c r="B72" s="36"/>
      <c r="C72" s="5"/>
      <c r="F72" s="10"/>
      <c r="G72" s="35"/>
      <c r="H72" s="61"/>
      <c r="I72" s="62"/>
      <c r="J72" s="35"/>
      <c r="K72" s="35"/>
    </row>
    <row r="73" spans="1:11" x14ac:dyDescent="0.25">
      <c r="A73" s="55" t="str">
        <f>EPICERIE!C79</f>
        <v>BOUILLON SS SEL</v>
      </c>
      <c r="B73" s="36"/>
      <c r="C73" s="5"/>
      <c r="F73" s="10"/>
      <c r="G73" s="35"/>
      <c r="H73" s="61"/>
      <c r="I73" s="62"/>
      <c r="J73" s="35"/>
      <c r="K73" s="35"/>
    </row>
    <row r="74" spans="1:11" x14ac:dyDescent="0.25">
      <c r="A74" s="55" t="str">
        <f>EPICERIE!C80</f>
        <v>BOULGOUR DE RIZ 500G</v>
      </c>
      <c r="B74" s="36"/>
      <c r="C74" s="5"/>
      <c r="F74" s="10"/>
      <c r="G74" s="35"/>
      <c r="H74" s="61"/>
      <c r="I74" s="62"/>
      <c r="J74" s="35"/>
      <c r="K74" s="35"/>
    </row>
    <row r="75" spans="1:11" x14ac:dyDescent="0.25">
      <c r="A75" s="55" t="str">
        <f>EPICERIE!C81</f>
        <v>BOULGOUR FIN DEMI COMPLET</v>
      </c>
      <c r="B75" s="36"/>
      <c r="C75" s="5"/>
      <c r="F75" s="10"/>
      <c r="G75" s="35"/>
      <c r="H75" s="61"/>
      <c r="I75" s="62"/>
      <c r="J75" s="35"/>
      <c r="K75" s="35"/>
    </row>
    <row r="76" spans="1:11" x14ac:dyDescent="0.25">
      <c r="A76" s="55" t="str">
        <f>EPICERIE!C82</f>
        <v xml:space="preserve">BOULGOUR FORESTIER </v>
      </c>
      <c r="B76" s="36"/>
      <c r="C76" s="5"/>
      <c r="F76" s="10"/>
      <c r="G76" s="35"/>
      <c r="H76" s="61"/>
      <c r="I76" s="62"/>
      <c r="J76" s="35"/>
      <c r="K76" s="35"/>
    </row>
    <row r="77" spans="1:11" x14ac:dyDescent="0.25">
      <c r="A77" s="55" t="str">
        <f>EPICERIE!C83</f>
        <v>BOULGOUR GROS</v>
      </c>
      <c r="B77" s="36"/>
      <c r="C77" s="5"/>
      <c r="F77" s="10"/>
      <c r="G77" s="35"/>
      <c r="H77" s="61"/>
      <c r="I77" s="62"/>
      <c r="J77" s="35"/>
      <c r="K77" s="35"/>
    </row>
    <row r="78" spans="1:11" x14ac:dyDescent="0.25">
      <c r="A78" s="55" t="str">
        <f>EPICERIE!C84</f>
        <v>BOULGOUR KAMUT 300G</v>
      </c>
      <c r="B78" s="36"/>
      <c r="C78" s="5"/>
      <c r="F78" s="10"/>
      <c r="G78" s="35"/>
      <c r="H78" s="61"/>
      <c r="I78" s="62"/>
      <c r="J78" s="35"/>
      <c r="K78" s="35"/>
    </row>
    <row r="79" spans="1:11" x14ac:dyDescent="0.25">
      <c r="A79" s="55" t="str">
        <f>EPICERIE!C85</f>
        <v>BOULGOUR PROVENCALE</v>
      </c>
      <c r="B79" s="36"/>
      <c r="C79" s="5"/>
      <c r="F79" s="10"/>
      <c r="G79" s="35"/>
      <c r="H79" s="61"/>
      <c r="I79" s="62"/>
      <c r="J79" s="35"/>
      <c r="K79" s="35"/>
    </row>
    <row r="80" spans="1:11" x14ac:dyDescent="0.25">
      <c r="A80" s="55" t="str">
        <f>EPICERIE!C86</f>
        <v>BOULGOUR SICILIENNE</v>
      </c>
      <c r="B80" s="36"/>
      <c r="C80" s="5"/>
      <c r="F80" s="10"/>
      <c r="G80" s="35"/>
      <c r="H80" s="61"/>
      <c r="I80" s="62"/>
      <c r="J80" s="35"/>
      <c r="K80" s="35"/>
    </row>
    <row r="81" spans="1:11" x14ac:dyDescent="0.25">
      <c r="A81" s="55" t="str">
        <f>EPICERIE!C87</f>
        <v>BOURGEON DE PIN 120G</v>
      </c>
      <c r="B81" s="36"/>
      <c r="C81" s="5"/>
      <c r="F81" s="10"/>
      <c r="G81" s="35"/>
      <c r="H81" s="61"/>
      <c r="I81" s="62"/>
      <c r="J81" s="35"/>
      <c r="K81" s="35"/>
    </row>
    <row r="82" spans="1:11" x14ac:dyDescent="0.25">
      <c r="A82" s="55" t="str">
        <f>EPICERIE!C88</f>
        <v>BRETZELS QUINOA</v>
      </c>
      <c r="B82" s="36"/>
      <c r="C82" s="5"/>
      <c r="F82" s="10"/>
      <c r="G82" s="35"/>
      <c r="H82" s="61"/>
      <c r="I82" s="62"/>
      <c r="J82" s="35"/>
      <c r="K82" s="35"/>
    </row>
    <row r="83" spans="1:11" x14ac:dyDescent="0.25">
      <c r="A83" s="55" t="str">
        <f>EPICERIE!C89</f>
        <v>CACAO + PANELA</v>
      </c>
      <c r="B83" s="36"/>
      <c r="C83" s="5"/>
      <c r="F83" s="10"/>
      <c r="G83" s="35"/>
      <c r="H83" s="61"/>
      <c r="I83" s="62"/>
      <c r="J83" s="35"/>
      <c r="K83" s="35"/>
    </row>
    <row r="84" spans="1:11" x14ac:dyDescent="0.25">
      <c r="A84" s="55" t="str">
        <f>EPICERIE!C90</f>
        <v>CACAO 100% 200G</v>
      </c>
      <c r="B84" s="36"/>
      <c r="C84" s="5"/>
      <c r="F84" s="10"/>
      <c r="G84" s="35"/>
      <c r="H84" s="61"/>
      <c r="I84" s="62"/>
      <c r="J84" s="35"/>
      <c r="K84" s="35"/>
    </row>
    <row r="85" spans="1:11" x14ac:dyDescent="0.25">
      <c r="A85" s="55" t="str">
        <f>EPICERIE!C91</f>
        <v>CACAO 100% PEROU 250G</v>
      </c>
      <c r="B85" s="36"/>
      <c r="C85" s="5"/>
      <c r="F85" s="10"/>
      <c r="G85" s="35"/>
      <c r="H85" s="61"/>
      <c r="I85" s="62"/>
      <c r="J85" s="35"/>
      <c r="K85" s="35"/>
    </row>
    <row r="86" spans="1:11" x14ac:dyDescent="0.25">
      <c r="A86" s="55" t="str">
        <f>EPICERIE!C92</f>
        <v>CAFE 250G</v>
      </c>
      <c r="B86" s="36"/>
      <c r="C86" s="5"/>
      <c r="F86" s="10"/>
      <c r="G86" s="35"/>
      <c r="H86" s="61"/>
      <c r="I86" s="62"/>
      <c r="J86" s="35"/>
      <c r="K86" s="35"/>
    </row>
    <row r="87" spans="1:11" x14ac:dyDescent="0.25">
      <c r="A87" s="55" t="str">
        <f>EPICERIE!C93</f>
        <v>CAFE COLOMBIE 500G MOULU</v>
      </c>
      <c r="B87" s="36"/>
      <c r="C87" s="5"/>
      <c r="F87" s="10"/>
      <c r="G87" s="35"/>
      <c r="H87" s="61"/>
      <c r="I87" s="62"/>
      <c r="J87" s="35"/>
      <c r="K87" s="35"/>
    </row>
    <row r="88" spans="1:11" x14ac:dyDescent="0.25">
      <c r="A88" s="55" t="str">
        <f>EPICERIE!C94</f>
        <v>CAFE GRAIN GOUT ITALIEN KG</v>
      </c>
      <c r="B88" s="36"/>
      <c r="C88" s="5"/>
      <c r="F88" s="10"/>
      <c r="G88" s="35"/>
      <c r="H88" s="61"/>
      <c r="I88" s="62"/>
      <c r="J88" s="35"/>
      <c r="K88" s="35"/>
    </row>
    <row r="89" spans="1:11" x14ac:dyDescent="0.25">
      <c r="A89" s="55" t="str">
        <f>EPICERIE!C95</f>
        <v>CAFE LYOPHILISE 100G</v>
      </c>
      <c r="B89" s="36"/>
      <c r="C89" s="5"/>
      <c r="F89" s="10"/>
      <c r="G89" s="35"/>
      <c r="H89" s="61"/>
      <c r="I89" s="62"/>
      <c r="J89" s="35"/>
      <c r="K89" s="35"/>
    </row>
    <row r="90" spans="1:11" x14ac:dyDescent="0.25">
      <c r="A90" s="55" t="str">
        <f>EPICERIE!C96</f>
        <v>CAFE MEXIQUE MOULU 250G ELPALMORE</v>
      </c>
      <c r="B90" s="36"/>
      <c r="C90" s="5"/>
      <c r="F90" s="10"/>
      <c r="G90" s="35"/>
      <c r="H90" s="61"/>
      <c r="I90" s="62"/>
      <c r="J90" s="35"/>
      <c r="K90" s="35"/>
    </row>
    <row r="91" spans="1:11" x14ac:dyDescent="0.25">
      <c r="A91" s="55" t="str">
        <f>EPICERIE!C97</f>
        <v>CAFE MOULU 500G</v>
      </c>
      <c r="B91" s="36"/>
      <c r="C91" s="5"/>
      <c r="F91" s="10"/>
      <c r="G91" s="35"/>
      <c r="H91" s="61"/>
      <c r="I91" s="62"/>
      <c r="J91" s="35"/>
      <c r="K91" s="35"/>
    </row>
    <row r="92" spans="1:11" x14ac:dyDescent="0.25">
      <c r="A92" s="55" t="str">
        <f>EPICERIE!C98</f>
        <v>CAFE MOULU KG</v>
      </c>
      <c r="B92" s="36"/>
      <c r="C92" s="5"/>
      <c r="F92" s="10"/>
      <c r="G92" s="35"/>
      <c r="H92" s="61"/>
      <c r="I92" s="62"/>
      <c r="J92" s="35"/>
      <c r="K92" s="35"/>
    </row>
    <row r="93" spans="1:11" x14ac:dyDescent="0.25">
      <c r="A93" s="55" t="str">
        <f>EPICERIE!C99</f>
        <v>CAFE PEROU MOULU 250G</v>
      </c>
      <c r="B93" s="36"/>
      <c r="C93" s="5"/>
      <c r="F93" s="10"/>
      <c r="G93" s="35"/>
      <c r="H93" s="61"/>
      <c r="I93" s="62"/>
      <c r="J93" s="35"/>
      <c r="K93" s="35"/>
    </row>
    <row r="94" spans="1:11" x14ac:dyDescent="0.25">
      <c r="A94" s="55" t="str">
        <f>EPICERIE!C100</f>
        <v>CAKE EPAUTRE</v>
      </c>
      <c r="B94" s="36"/>
      <c r="C94" s="5"/>
      <c r="F94" s="10"/>
      <c r="G94" s="35"/>
      <c r="H94" s="61"/>
      <c r="I94" s="62"/>
      <c r="J94" s="35"/>
      <c r="K94" s="35"/>
    </row>
    <row r="95" spans="1:11" x14ac:dyDescent="0.25">
      <c r="A95" s="55" t="str">
        <f>EPICERIE!C101</f>
        <v>CANNELLE 35G</v>
      </c>
      <c r="B95" s="36"/>
      <c r="C95" s="5"/>
      <c r="F95" s="10"/>
      <c r="G95" s="35"/>
      <c r="H95" s="61"/>
      <c r="I95" s="62"/>
      <c r="J95" s="35"/>
      <c r="K95" s="35"/>
    </row>
    <row r="96" spans="1:11" x14ac:dyDescent="0.25">
      <c r="A96" s="55" t="str">
        <f>EPICERIE!C102</f>
        <v>CANNELLE 80G</v>
      </c>
      <c r="B96" s="36"/>
      <c r="C96" s="5"/>
      <c r="F96" s="10"/>
      <c r="G96" s="35"/>
      <c r="H96" s="61"/>
      <c r="I96" s="62"/>
      <c r="J96" s="35"/>
      <c r="K96" s="35"/>
    </row>
    <row r="97" spans="1:11" x14ac:dyDescent="0.25">
      <c r="A97" s="55" t="str">
        <f>EPICERIE!C103</f>
        <v>CARDAMOME</v>
      </c>
      <c r="B97" s="36"/>
      <c r="C97" s="5"/>
      <c r="F97" s="10"/>
      <c r="G97" s="35"/>
      <c r="H97" s="61"/>
      <c r="I97" s="62"/>
      <c r="J97" s="35"/>
      <c r="K97" s="35"/>
    </row>
    <row r="98" spans="1:11" x14ac:dyDescent="0.25">
      <c r="A98" s="55" t="str">
        <f>EPICERIE!C104</f>
        <v>CARDAMOME</v>
      </c>
      <c r="B98" s="36"/>
      <c r="C98" s="5"/>
      <c r="F98" s="10"/>
      <c r="G98" s="35"/>
      <c r="H98" s="61"/>
      <c r="I98" s="62"/>
      <c r="J98" s="35"/>
      <c r="K98" s="35"/>
    </row>
    <row r="99" spans="1:11" x14ac:dyDescent="0.25">
      <c r="A99" s="55" t="str">
        <f>EPICERIE!C105</f>
        <v>CAROUBE</v>
      </c>
      <c r="B99" s="36"/>
      <c r="C99" s="5"/>
      <c r="F99" s="10"/>
      <c r="G99" s="35"/>
      <c r="H99" s="61"/>
      <c r="I99" s="62"/>
      <c r="J99" s="35"/>
      <c r="K99" s="35"/>
    </row>
    <row r="100" spans="1:11" x14ac:dyDescent="0.25">
      <c r="A100" s="55" t="str">
        <f>EPICERIE!C106</f>
        <v>CAVIAR LENTILLES GERMEES</v>
      </c>
      <c r="B100" s="36"/>
      <c r="C100" s="5"/>
      <c r="F100" s="10"/>
      <c r="G100" s="35"/>
      <c r="H100" s="61"/>
      <c r="I100" s="62"/>
      <c r="J100" s="35"/>
      <c r="K100" s="35"/>
    </row>
    <row r="101" spans="1:11" x14ac:dyDescent="0.25">
      <c r="A101" s="55" t="str">
        <f>EPICERIE!C107</f>
        <v>CERNEAUX NOIX PERIGORD 1KG</v>
      </c>
      <c r="B101" s="36"/>
      <c r="C101" s="5"/>
      <c r="F101" s="10"/>
      <c r="G101" s="35"/>
      <c r="H101" s="61"/>
      <c r="I101" s="62"/>
      <c r="J101" s="35"/>
      <c r="K101" s="35"/>
    </row>
    <row r="102" spans="1:11" x14ac:dyDescent="0.25">
      <c r="A102" s="55" t="str">
        <f>EPICERIE!C108</f>
        <v>CHAMPIGNONS EMINCES 100G DANIVAL</v>
      </c>
      <c r="B102" s="36"/>
      <c r="C102" s="5"/>
      <c r="F102" s="10"/>
      <c r="G102" s="35"/>
      <c r="H102" s="61"/>
      <c r="I102" s="62"/>
      <c r="J102" s="35"/>
      <c r="K102" s="35"/>
    </row>
    <row r="103" spans="1:11" x14ac:dyDescent="0.25">
      <c r="A103" s="55" t="str">
        <f>EPICERIE!C109</f>
        <v>CHAPELURE 3 CEREALES MVSG</v>
      </c>
      <c r="B103" s="36"/>
      <c r="C103" s="5"/>
      <c r="F103" s="10"/>
      <c r="G103" s="35"/>
      <c r="H103" s="61"/>
      <c r="I103" s="62"/>
      <c r="J103" s="35"/>
      <c r="K103" s="35"/>
    </row>
    <row r="104" spans="1:11" x14ac:dyDescent="0.25">
      <c r="A104" s="55" t="str">
        <f>EPICERIE!C110</f>
        <v>CHEVEUX D'ANGE</v>
      </c>
      <c r="B104" s="36"/>
      <c r="C104" s="5"/>
      <c r="F104" s="10"/>
      <c r="G104" s="35"/>
      <c r="H104" s="61"/>
      <c r="I104" s="62"/>
      <c r="J104" s="35"/>
      <c r="K104" s="35"/>
    </row>
    <row r="105" spans="1:11" x14ac:dyDescent="0.25">
      <c r="A105" s="55" t="str">
        <f>EPICERIE!C111</f>
        <v>CHICOREE 200G</v>
      </c>
      <c r="B105" s="36"/>
      <c r="C105" s="5"/>
      <c r="F105" s="10"/>
      <c r="G105" s="35"/>
      <c r="H105" s="61"/>
      <c r="I105" s="62"/>
      <c r="J105" s="35"/>
      <c r="K105" s="35"/>
    </row>
    <row r="106" spans="1:11" x14ac:dyDescent="0.25">
      <c r="A106" s="55" t="str">
        <f>EPICERIE!C112</f>
        <v>CHIPS BANANES PEROU</v>
      </c>
      <c r="B106" s="36"/>
      <c r="C106" s="5"/>
      <c r="F106" s="10"/>
      <c r="G106" s="35"/>
      <c r="H106" s="61"/>
      <c r="I106" s="62"/>
      <c r="J106" s="35"/>
      <c r="K106" s="35"/>
    </row>
    <row r="107" spans="1:11" x14ac:dyDescent="0.25">
      <c r="A107" s="55" t="str">
        <f>EPICERIE!C113</f>
        <v>CHIPS BETTERAVE</v>
      </c>
      <c r="B107" s="36"/>
      <c r="C107" s="5"/>
      <c r="F107" s="10"/>
      <c r="G107" s="35"/>
      <c r="H107" s="61"/>
      <c r="I107" s="62"/>
      <c r="J107" s="35"/>
      <c r="K107" s="35"/>
    </row>
    <row r="108" spans="1:11" x14ac:dyDescent="0.25">
      <c r="A108" s="55" t="str">
        <f>EPICERIE!C114</f>
        <v>CHIPS CAROTTE</v>
      </c>
      <c r="B108" s="36"/>
      <c r="C108" s="5"/>
      <c r="F108" s="10"/>
      <c r="G108" s="35"/>
      <c r="H108" s="61"/>
      <c r="I108" s="62"/>
      <c r="J108" s="35"/>
      <c r="K108" s="35"/>
    </row>
    <row r="109" spans="1:11" x14ac:dyDescent="0.25">
      <c r="A109" s="55" t="str">
        <f>EPICERIE!C115</f>
        <v>CHIPS LENTILLE CHILI 90G</v>
      </c>
      <c r="B109" s="36"/>
      <c r="C109" s="5"/>
      <c r="F109" s="10"/>
      <c r="G109" s="35"/>
      <c r="H109" s="61"/>
      <c r="I109" s="62"/>
      <c r="J109" s="35"/>
      <c r="K109" s="35"/>
    </row>
    <row r="110" spans="1:11" x14ac:dyDescent="0.25">
      <c r="A110" s="55" t="str">
        <f>EPICERIE!C116</f>
        <v>CHIPS LENTILLES ORIGINAL</v>
      </c>
      <c r="B110" s="36"/>
      <c r="C110" s="5"/>
      <c r="F110" s="10"/>
      <c r="G110" s="35"/>
      <c r="H110" s="61"/>
      <c r="I110" s="62"/>
      <c r="J110" s="35"/>
      <c r="K110" s="35"/>
    </row>
    <row r="111" spans="1:11" x14ac:dyDescent="0.25">
      <c r="A111" s="55" t="str">
        <f>EPICERIE!C117</f>
        <v>CHIPS NATURAL</v>
      </c>
      <c r="B111" s="36"/>
      <c r="C111" s="5"/>
      <c r="F111" s="10"/>
      <c r="G111" s="35"/>
      <c r="H111" s="61"/>
      <c r="I111" s="62"/>
      <c r="J111" s="35"/>
      <c r="K111" s="35"/>
    </row>
    <row r="112" spans="1:11" x14ac:dyDescent="0.25">
      <c r="A112" s="55" t="str">
        <f>EPICERIE!C118</f>
        <v>CHIPS PDT TERRA SANA</v>
      </c>
      <c r="B112" s="36"/>
      <c r="C112" s="5"/>
      <c r="F112" s="10"/>
      <c r="G112" s="35"/>
      <c r="H112" s="61"/>
      <c r="I112" s="62"/>
      <c r="J112" s="35"/>
      <c r="K112" s="35"/>
    </row>
    <row r="113" spans="1:11" x14ac:dyDescent="0.25">
      <c r="A113" s="55" t="str">
        <f>EPICERIE!C119</f>
        <v>CHOCO BISSON CACO VANILLE</v>
      </c>
      <c r="B113" s="36"/>
      <c r="C113" s="5"/>
      <c r="F113" s="10"/>
      <c r="G113" s="35"/>
      <c r="H113" s="61"/>
      <c r="I113" s="62"/>
      <c r="J113" s="35"/>
      <c r="K113" s="35"/>
    </row>
    <row r="114" spans="1:11" x14ac:dyDescent="0.25">
      <c r="A114" s="55" t="str">
        <f>EPICERIE!C120</f>
        <v>CHOCO BISSON X2</v>
      </c>
      <c r="B114" s="36"/>
      <c r="C114" s="5"/>
      <c r="F114" s="10"/>
      <c r="G114" s="35"/>
      <c r="H114" s="61"/>
      <c r="I114" s="62"/>
      <c r="J114" s="35"/>
      <c r="K114" s="35"/>
    </row>
    <row r="115" spans="1:11" x14ac:dyDescent="0.25">
      <c r="A115" s="55" t="str">
        <f>EPICERIE!C121</f>
        <v>CHOCOLAT 50%</v>
      </c>
      <c r="B115" s="36"/>
      <c r="C115" s="5"/>
      <c r="F115" s="10"/>
      <c r="G115" s="35"/>
      <c r="H115" s="61"/>
      <c r="I115" s="62"/>
      <c r="J115" s="35"/>
      <c r="K115" s="35"/>
    </row>
    <row r="116" spans="1:11" x14ac:dyDescent="0.25">
      <c r="A116" s="55" t="str">
        <f>EPICERIE!C122</f>
        <v>CHOCOLAT 55%  - ORANGE</v>
      </c>
      <c r="B116" s="36"/>
      <c r="C116" s="5"/>
      <c r="F116" s="10"/>
      <c r="G116" s="35"/>
      <c r="H116" s="61"/>
      <c r="I116" s="62"/>
      <c r="J116" s="35"/>
      <c r="K116" s="35"/>
    </row>
    <row r="117" spans="1:11" x14ac:dyDescent="0.25">
      <c r="A117" s="55" t="str">
        <f>EPICERIE!C123</f>
        <v>CHOCOLAT 75 % CRU</v>
      </c>
      <c r="B117" s="36"/>
      <c r="C117" s="5"/>
      <c r="F117" s="10"/>
      <c r="G117" s="35"/>
      <c r="H117" s="61"/>
      <c r="I117" s="62"/>
      <c r="J117" s="35"/>
      <c r="K117" s="35"/>
    </row>
    <row r="118" spans="1:11" x14ac:dyDescent="0.25">
      <c r="A118" s="55" t="str">
        <f>EPICERIE!C124</f>
        <v>CHOCOLAT DENTELLE 100G</v>
      </c>
      <c r="B118" s="36"/>
      <c r="C118" s="5"/>
      <c r="F118" s="10"/>
      <c r="G118" s="35"/>
      <c r="H118" s="61"/>
      <c r="I118" s="62"/>
      <c r="J118" s="35"/>
      <c r="K118" s="35"/>
    </row>
    <row r="119" spans="1:11" x14ac:dyDescent="0.25">
      <c r="A119" s="55" t="str">
        <f>EPICERIE!C125</f>
        <v>CHOCOLAT LAIT 40%</v>
      </c>
      <c r="B119" s="36"/>
      <c r="C119" s="5"/>
      <c r="F119" s="10"/>
      <c r="G119" s="35"/>
      <c r="H119" s="61"/>
      <c r="I119" s="62"/>
      <c r="J119" s="35"/>
      <c r="K119" s="35"/>
    </row>
    <row r="120" spans="1:11" x14ac:dyDescent="0.25">
      <c r="A120" s="55" t="str">
        <f>EPICERIE!C126</f>
        <v>CHOCOLAT LAIT AMANDE</v>
      </c>
      <c r="B120" s="36"/>
      <c r="C120" s="5"/>
      <c r="F120" s="10"/>
      <c r="G120" s="35"/>
      <c r="H120" s="61"/>
      <c r="I120" s="62"/>
      <c r="J120" s="35"/>
      <c r="K120" s="35"/>
    </row>
    <row r="121" spans="1:11" x14ac:dyDescent="0.25">
      <c r="A121" s="55" t="str">
        <f>EPICERIE!C127</f>
        <v>CHOCOLAT NOIR 63% AMANDE</v>
      </c>
      <c r="B121" s="36"/>
      <c r="C121" s="5"/>
      <c r="F121" s="10"/>
      <c r="G121" s="35"/>
      <c r="H121" s="61"/>
      <c r="I121" s="62"/>
      <c r="J121" s="35"/>
      <c r="K121" s="35"/>
    </row>
    <row r="122" spans="1:11" x14ac:dyDescent="0.25">
      <c r="A122" s="55" t="str">
        <f>EPICERIE!C128</f>
        <v>CHOCOLAT NOIR 63% ECLAT FEVE</v>
      </c>
      <c r="B122" s="36"/>
      <c r="C122" s="5"/>
      <c r="F122" s="10"/>
      <c r="G122" s="35"/>
      <c r="H122" s="61"/>
      <c r="I122" s="62"/>
      <c r="J122" s="35"/>
      <c r="K122" s="35"/>
    </row>
    <row r="123" spans="1:11" x14ac:dyDescent="0.25">
      <c r="A123" s="55" t="str">
        <f>EPICERIE!C129</f>
        <v>CHOCOLAT NOIR 63% GINGEMBRE</v>
      </c>
      <c r="B123" s="36"/>
      <c r="C123" s="5"/>
      <c r="F123" s="10"/>
      <c r="G123" s="35"/>
      <c r="H123" s="61"/>
      <c r="I123" s="62"/>
      <c r="J123" s="35"/>
      <c r="K123" s="35"/>
    </row>
    <row r="124" spans="1:11" x14ac:dyDescent="0.25">
      <c r="A124" s="55" t="str">
        <f>EPICERIE!C130</f>
        <v>CHOCOLAT NOIR 70%</v>
      </c>
      <c r="B124" s="36"/>
      <c r="C124" s="5"/>
      <c r="F124" s="10"/>
      <c r="G124" s="35"/>
      <c r="H124" s="61"/>
      <c r="I124" s="62"/>
      <c r="J124" s="35"/>
      <c r="K124" s="35"/>
    </row>
    <row r="125" spans="1:11" x14ac:dyDescent="0.25">
      <c r="A125" s="55" t="str">
        <f>EPICERIE!C131</f>
        <v>CHOCOLAT NOIR 70% FLEUR SEL</v>
      </c>
      <c r="B125" s="36"/>
      <c r="C125" s="5"/>
      <c r="F125" s="10"/>
      <c r="G125" s="35"/>
      <c r="H125" s="61"/>
      <c r="I125" s="62"/>
      <c r="J125" s="35"/>
      <c r="K125" s="35"/>
    </row>
    <row r="126" spans="1:11" x14ac:dyDescent="0.25">
      <c r="A126" s="55" t="str">
        <f>EPICERIE!C132</f>
        <v>CHOCOLAT NOIR 70% PIMENT</v>
      </c>
      <c r="B126" s="36"/>
      <c r="C126" s="5"/>
      <c r="F126" s="10"/>
      <c r="G126" s="35"/>
      <c r="H126" s="61"/>
      <c r="I126" s="62"/>
      <c r="J126" s="35"/>
      <c r="K126" s="35"/>
    </row>
    <row r="127" spans="1:11" x14ac:dyDescent="0.25">
      <c r="A127" s="55" t="str">
        <f>EPICERIE!C133</f>
        <v>CHOCOLAT NOIR 85%</v>
      </c>
      <c r="B127" s="36"/>
      <c r="C127" s="5"/>
      <c r="F127" s="10"/>
      <c r="G127" s="35"/>
      <c r="H127" s="61"/>
      <c r="I127" s="62"/>
      <c r="J127" s="35"/>
      <c r="K127" s="35"/>
    </row>
    <row r="128" spans="1:11" x14ac:dyDescent="0.25">
      <c r="A128" s="55" t="str">
        <f>EPICERIE!C134</f>
        <v>CHOCOLAT NOIR MASSOUD</v>
      </c>
      <c r="B128" s="36"/>
      <c r="C128" s="5"/>
      <c r="F128" s="10"/>
      <c r="G128" s="35"/>
      <c r="H128" s="61"/>
      <c r="I128" s="62"/>
      <c r="J128" s="35"/>
      <c r="K128" s="35"/>
    </row>
    <row r="129" spans="1:11" x14ac:dyDescent="0.25">
      <c r="A129" s="55" t="str">
        <f>EPICERIE!C135</f>
        <v>CHOCOLAT NOIR SG</v>
      </c>
      <c r="B129" s="36"/>
      <c r="C129" s="5"/>
      <c r="F129" s="10"/>
      <c r="G129" s="35"/>
      <c r="H129" s="61"/>
      <c r="I129" s="62"/>
      <c r="J129" s="35"/>
      <c r="K129" s="35"/>
    </row>
    <row r="130" spans="1:11" x14ac:dyDescent="0.25">
      <c r="A130" s="55" t="str">
        <f>EPICERIE!C136</f>
        <v>CHOCOLAT ORANGE 100 G</v>
      </c>
      <c r="B130" s="36"/>
      <c r="C130" s="5"/>
      <c r="F130" s="10"/>
      <c r="G130" s="35"/>
      <c r="H130" s="61"/>
      <c r="I130" s="62"/>
      <c r="J130" s="35"/>
      <c r="K130" s="35"/>
    </row>
    <row r="131" spans="1:11" x14ac:dyDescent="0.25">
      <c r="A131" s="55" t="str">
        <f>EPICERIE!C137</f>
        <v>CHOCOLAT POUDRE 32%</v>
      </c>
      <c r="B131" s="36"/>
      <c r="C131" s="5"/>
      <c r="F131" s="10"/>
      <c r="G131" s="35"/>
      <c r="H131" s="61"/>
      <c r="I131" s="62"/>
      <c r="J131" s="35"/>
      <c r="K131" s="35"/>
    </row>
    <row r="132" spans="1:11" x14ac:dyDescent="0.25">
      <c r="A132" s="55" t="str">
        <f>EPICERIE!C138</f>
        <v>CHOUX ROUGE  A GERMER</v>
      </c>
      <c r="B132" s="36"/>
      <c r="C132" s="5"/>
      <c r="F132" s="10"/>
      <c r="G132" s="35"/>
      <c r="H132" s="61"/>
      <c r="I132" s="62"/>
      <c r="J132" s="35"/>
      <c r="K132" s="35"/>
    </row>
    <row r="133" spans="1:11" x14ac:dyDescent="0.25">
      <c r="A133" s="55" t="str">
        <f>EPICERIE!C139</f>
        <v>CITRONNADE CITRON JAUNE</v>
      </c>
      <c r="B133" s="36"/>
      <c r="C133" s="5"/>
      <c r="F133" s="10"/>
      <c r="G133" s="35"/>
      <c r="H133" s="61"/>
      <c r="I133" s="62"/>
      <c r="J133" s="35"/>
      <c r="K133" s="35"/>
    </row>
    <row r="134" spans="1:11" x14ac:dyDescent="0.25">
      <c r="A134" s="55" t="str">
        <f>EPICERIE!C140</f>
        <v>CITRONNADE CITRON VERT</v>
      </c>
      <c r="B134" s="36"/>
      <c r="C134" s="5"/>
      <c r="F134" s="10"/>
      <c r="G134" s="35"/>
      <c r="H134" s="61"/>
      <c r="I134" s="62"/>
      <c r="J134" s="35"/>
      <c r="K134" s="35"/>
    </row>
    <row r="135" spans="1:11" x14ac:dyDescent="0.25">
      <c r="A135" s="55" t="str">
        <f>EPICERIE!C141</f>
        <v>CLOU GIROFLE  30G</v>
      </c>
      <c r="B135" s="36"/>
      <c r="C135" s="5"/>
      <c r="F135" s="10"/>
      <c r="G135" s="35"/>
      <c r="H135" s="61"/>
      <c r="I135" s="62"/>
      <c r="J135" s="35"/>
      <c r="K135" s="35"/>
    </row>
    <row r="136" spans="1:11" x14ac:dyDescent="0.25">
      <c r="A136" s="55" t="str">
        <f>EPICERIE!C142</f>
        <v>COCKTAIL LEGUMES 75 CL</v>
      </c>
      <c r="B136" s="36"/>
      <c r="C136" s="5"/>
      <c r="F136" s="10"/>
      <c r="G136" s="35"/>
      <c r="H136" s="61"/>
      <c r="I136" s="62"/>
      <c r="J136" s="35"/>
      <c r="K136" s="35"/>
    </row>
    <row r="137" spans="1:11" x14ac:dyDescent="0.25">
      <c r="A137" s="55" t="str">
        <f>EPICERIE!C143</f>
        <v>COCKTAIL LEGUMES 75 CL LACTOFERMENT</v>
      </c>
      <c r="B137" s="36"/>
      <c r="C137" s="5"/>
      <c r="F137" s="10"/>
      <c r="G137" s="35"/>
      <c r="H137" s="61"/>
      <c r="I137" s="62"/>
      <c r="J137" s="35"/>
      <c r="K137" s="35"/>
    </row>
    <row r="138" spans="1:11" x14ac:dyDescent="0.25">
      <c r="A138" s="55" t="str">
        <f>EPICERIE!C144</f>
        <v>CODINI CEREALES ANCIENNES</v>
      </c>
      <c r="B138" s="36"/>
      <c r="C138" s="5"/>
      <c r="F138" s="10"/>
      <c r="G138" s="35"/>
      <c r="H138" s="61"/>
      <c r="I138" s="62"/>
      <c r="J138" s="35"/>
      <c r="K138" s="35"/>
    </row>
    <row r="139" spans="1:11" x14ac:dyDescent="0.25">
      <c r="A139" s="55" t="str">
        <f>EPICERIE!C145</f>
        <v>CŒUR FONDANT S G</v>
      </c>
      <c r="B139" s="36"/>
      <c r="C139" s="5"/>
      <c r="F139" s="10"/>
      <c r="G139" s="35"/>
      <c r="H139" s="61"/>
      <c r="I139" s="62"/>
      <c r="J139" s="35"/>
      <c r="K139" s="35"/>
    </row>
    <row r="140" spans="1:11" x14ac:dyDescent="0.25">
      <c r="A140" s="55" t="str">
        <f>EPICERIE!C146</f>
        <v>COFFRET  MOULIN SEL</v>
      </c>
      <c r="B140" s="36"/>
      <c r="C140" s="5"/>
      <c r="F140" s="10"/>
      <c r="G140" s="35"/>
      <c r="H140" s="61"/>
      <c r="I140" s="62"/>
      <c r="J140" s="35"/>
      <c r="K140" s="35"/>
    </row>
    <row r="141" spans="1:11" x14ac:dyDescent="0.25">
      <c r="A141" s="55" t="str">
        <f>EPICERIE!C147</f>
        <v>COFFRET TISANE BIOFLORAL</v>
      </c>
      <c r="B141" s="36"/>
      <c r="C141" s="5"/>
      <c r="F141" s="10"/>
      <c r="G141" s="35"/>
      <c r="H141" s="61"/>
      <c r="I141" s="62"/>
      <c r="J141" s="35"/>
      <c r="K141" s="35"/>
    </row>
    <row r="142" spans="1:11" x14ac:dyDescent="0.25">
      <c r="A142" s="55" t="str">
        <f>EPICERIE!C148</f>
        <v xml:space="preserve">COMPOTE POM  X  4 </v>
      </c>
      <c r="B142" s="36"/>
      <c r="C142" s="5"/>
      <c r="F142" s="10"/>
      <c r="G142" s="35"/>
      <c r="H142" s="61"/>
      <c r="I142" s="62"/>
      <c r="J142" s="35"/>
      <c r="K142" s="35"/>
    </row>
    <row r="143" spans="1:11" x14ac:dyDescent="0.25">
      <c r="A143" s="55" t="str">
        <f>EPICERIE!C149</f>
        <v>COMPOTE POM GOURDE</v>
      </c>
      <c r="B143" s="36"/>
      <c r="C143" s="5"/>
      <c r="F143" s="10"/>
      <c r="G143" s="35"/>
      <c r="H143" s="61"/>
      <c r="I143" s="62"/>
      <c r="J143" s="35"/>
      <c r="K143" s="40"/>
    </row>
    <row r="144" spans="1:11" x14ac:dyDescent="0.25">
      <c r="A144" s="55" t="str">
        <f>EPICERIE!C150</f>
        <v>CONCENTRE DE TOMATE</v>
      </c>
      <c r="B144" s="36"/>
      <c r="C144" s="5"/>
      <c r="F144" s="10"/>
      <c r="G144" s="35"/>
      <c r="H144" s="61"/>
      <c r="I144" s="62"/>
      <c r="J144" s="35"/>
      <c r="K144" s="35"/>
    </row>
    <row r="145" spans="1:11" x14ac:dyDescent="0.25">
      <c r="A145" s="55" t="str">
        <f>EPICERIE!C151</f>
        <v>CONFITURE  GRIOTTE</v>
      </c>
      <c r="B145" s="36"/>
      <c r="C145" s="5"/>
      <c r="F145" s="10"/>
      <c r="G145" s="35"/>
      <c r="H145" s="61"/>
      <c r="I145" s="62"/>
      <c r="J145" s="35"/>
      <c r="K145" s="35"/>
    </row>
    <row r="146" spans="1:11" x14ac:dyDescent="0.25">
      <c r="A146" s="55" t="str">
        <f>EPICERIE!C152</f>
        <v>CONFITURE ABRICOT 350G</v>
      </c>
      <c r="B146" s="36"/>
      <c r="C146" s="5"/>
      <c r="F146" s="10"/>
      <c r="G146" s="35"/>
      <c r="H146" s="61"/>
      <c r="I146" s="62"/>
      <c r="J146" s="35"/>
      <c r="K146" s="35"/>
    </row>
    <row r="147" spans="1:11" x14ac:dyDescent="0.25">
      <c r="A147" s="55" t="str">
        <f>EPICERIE!C153</f>
        <v>CONFITURE ABRICOT GM</v>
      </c>
      <c r="B147" s="36"/>
      <c r="C147" s="5"/>
      <c r="F147" s="10"/>
      <c r="G147" s="35"/>
      <c r="H147" s="61"/>
      <c r="I147" s="62"/>
      <c r="J147" s="35"/>
      <c r="K147" s="35"/>
    </row>
    <row r="148" spans="1:11" x14ac:dyDescent="0.25">
      <c r="A148" s="55" t="str">
        <f>EPICERIE!C154</f>
        <v>CONFITURE CHATAIGNE Ane bleu</v>
      </c>
      <c r="B148" s="36"/>
      <c r="C148" s="5"/>
      <c r="F148" s="10"/>
      <c r="G148" s="35"/>
      <c r="H148" s="61"/>
      <c r="I148" s="62"/>
      <c r="J148" s="35"/>
      <c r="K148" s="35"/>
    </row>
    <row r="149" spans="1:11" x14ac:dyDescent="0.25">
      <c r="A149" s="55" t="str">
        <f>EPICERIE!C155</f>
        <v>CONFITURE FIGUE</v>
      </c>
      <c r="B149" s="36"/>
      <c r="C149" s="5"/>
      <c r="F149" s="10"/>
      <c r="G149" s="35"/>
      <c r="H149" s="61"/>
      <c r="I149" s="62"/>
      <c r="J149" s="35"/>
      <c r="K149" s="35"/>
    </row>
    <row r="150" spans="1:11" x14ac:dyDescent="0.25">
      <c r="A150" s="55" t="str">
        <f>EPICERIE!C156</f>
        <v>CONFITURE FRAISE -30%</v>
      </c>
      <c r="B150" s="36"/>
      <c r="C150" s="5"/>
      <c r="F150" s="10"/>
      <c r="G150" s="35"/>
      <c r="H150" s="61"/>
      <c r="I150" s="62"/>
      <c r="J150" s="35"/>
      <c r="K150" s="35"/>
    </row>
    <row r="151" spans="1:11" x14ac:dyDescent="0.25">
      <c r="A151" s="55" t="str">
        <f>EPICERIE!C157</f>
        <v>CONFITURE FRAISE 350 G</v>
      </c>
      <c r="B151" s="36"/>
      <c r="C151" s="5"/>
      <c r="F151" s="10"/>
      <c r="G151" s="35"/>
      <c r="H151" s="61"/>
      <c r="I151" s="62"/>
      <c r="J151" s="35"/>
      <c r="K151" s="35"/>
    </row>
    <row r="152" spans="1:11" x14ac:dyDescent="0.25">
      <c r="A152" s="55" t="str">
        <f>EPICERIE!C158</f>
        <v>CONFITURE FRAISE 750G</v>
      </c>
      <c r="B152" s="36"/>
      <c r="C152" s="5"/>
      <c r="F152" s="10"/>
      <c r="G152" s="35"/>
      <c r="H152" s="61"/>
      <c r="I152" s="62"/>
      <c r="J152" s="35"/>
      <c r="K152" s="35"/>
    </row>
    <row r="153" spans="1:11" x14ac:dyDescent="0.25">
      <c r="A153" s="55" t="str">
        <f>EPICERIE!C159</f>
        <v>CONFITURE PECHE</v>
      </c>
      <c r="B153" s="36"/>
      <c r="C153" s="5"/>
      <c r="F153" s="10"/>
      <c r="G153" s="35"/>
      <c r="H153" s="61"/>
      <c r="I153" s="62"/>
      <c r="J153" s="35"/>
      <c r="K153" s="35"/>
    </row>
    <row r="154" spans="1:11" x14ac:dyDescent="0.25">
      <c r="A154" s="55" t="str">
        <f>EPICERIE!C160</f>
        <v>COOKIES CARAMEL</v>
      </c>
      <c r="B154" s="36"/>
      <c r="C154" s="5"/>
      <c r="F154" s="10"/>
      <c r="G154" s="35"/>
      <c r="H154" s="61"/>
      <c r="I154" s="62"/>
      <c r="J154" s="35"/>
      <c r="K154" s="35"/>
    </row>
    <row r="155" spans="1:11" x14ac:dyDescent="0.25">
      <c r="A155" s="55" t="str">
        <f>EPICERIE!C161</f>
        <v>COOKIES FOURRES CHOC</v>
      </c>
      <c r="B155" s="36"/>
      <c r="C155" s="5"/>
      <c r="F155" s="10"/>
      <c r="G155" s="35"/>
      <c r="H155" s="61"/>
      <c r="I155" s="62"/>
      <c r="J155" s="35"/>
      <c r="K155" s="35"/>
    </row>
    <row r="156" spans="1:11" x14ac:dyDescent="0.25">
      <c r="A156" s="55" t="str">
        <f>EPICERIE!C162</f>
        <v>COOKIES FRUITS ROUGES</v>
      </c>
      <c r="B156" s="36"/>
      <c r="C156" s="5"/>
      <c r="F156" s="10"/>
      <c r="G156" s="35"/>
      <c r="H156" s="61"/>
      <c r="I156" s="62"/>
      <c r="J156" s="35"/>
      <c r="K156" s="35"/>
    </row>
    <row r="157" spans="1:11" x14ac:dyDescent="0.25">
      <c r="A157" s="55" t="str">
        <f>EPICERIE!C163</f>
        <v>COOKIES PEPITE</v>
      </c>
      <c r="B157" s="36"/>
      <c r="C157" s="5"/>
      <c r="F157" s="10"/>
      <c r="G157" s="35"/>
      <c r="H157" s="61"/>
      <c r="I157" s="62"/>
      <c r="J157" s="35"/>
      <c r="K157" s="35"/>
    </row>
    <row r="158" spans="1:11" x14ac:dyDescent="0.25">
      <c r="A158" s="55" t="str">
        <f>EPICERIE!C164</f>
        <v>COOKIES TOUT CHOCO BISSON</v>
      </c>
      <c r="B158" s="36"/>
      <c r="C158" s="5"/>
      <c r="F158" s="10"/>
      <c r="G158" s="35"/>
      <c r="H158" s="61"/>
      <c r="I158" s="62"/>
      <c r="J158" s="35"/>
      <c r="K158" s="35"/>
    </row>
    <row r="159" spans="1:11" x14ac:dyDescent="0.25">
      <c r="A159" s="55" t="str">
        <f>EPICERIE!C165</f>
        <v>COQUILLETTE 1/2COMP CUIS RAPID 500G</v>
      </c>
      <c r="B159" s="36"/>
      <c r="C159" s="5"/>
      <c r="F159" s="10"/>
      <c r="G159" s="35"/>
      <c r="H159" s="61"/>
      <c r="I159" s="62"/>
      <c r="J159" s="35"/>
      <c r="K159" s="35"/>
    </row>
    <row r="160" spans="1:11" x14ac:dyDescent="0.25">
      <c r="A160" s="55" t="str">
        <f>EPICERIE!C166</f>
        <v>COQUILLETTE BIS 5 KG</v>
      </c>
      <c r="B160" s="36"/>
      <c r="C160" s="5"/>
      <c r="F160" s="10"/>
      <c r="G160" s="35"/>
      <c r="H160" s="61"/>
      <c r="I160" s="62"/>
      <c r="J160" s="35"/>
      <c r="K160" s="35"/>
    </row>
    <row r="161" spans="1:11" x14ac:dyDescent="0.25">
      <c r="A161" s="55" t="str">
        <f>EPICERIE!C167</f>
        <v>COQUILLETTE BIS 500G</v>
      </c>
      <c r="B161" s="36"/>
      <c r="C161" s="5"/>
      <c r="F161" s="10"/>
      <c r="G161" s="35"/>
      <c r="H161" s="61"/>
      <c r="I161" s="62"/>
      <c r="J161" s="35"/>
      <c r="K161" s="35"/>
    </row>
    <row r="162" spans="1:11" x14ac:dyDescent="0.25">
      <c r="A162" s="55" t="str">
        <f>EPICERIE!C168</f>
        <v>CORIANDRE 30 G</v>
      </c>
      <c r="B162" s="36"/>
      <c r="C162" s="5"/>
      <c r="F162" s="10"/>
      <c r="G162" s="35"/>
      <c r="H162" s="61"/>
      <c r="I162" s="62"/>
      <c r="J162" s="35"/>
      <c r="K162" s="35"/>
    </row>
    <row r="163" spans="1:11" x14ac:dyDescent="0.25">
      <c r="A163" s="55" t="str">
        <f>EPICERIE!C169</f>
        <v>CORN FLAKES</v>
      </c>
      <c r="B163" s="36"/>
      <c r="C163" s="5"/>
      <c r="F163" s="10"/>
      <c r="G163" s="35"/>
      <c r="H163" s="61"/>
      <c r="I163" s="62"/>
      <c r="J163" s="35"/>
      <c r="K163" s="35"/>
    </row>
    <row r="164" spans="1:11" x14ac:dyDescent="0.25">
      <c r="A164" s="55" t="str">
        <f>EPICERIE!C170</f>
        <v>CORNICHON  330 G</v>
      </c>
      <c r="B164" s="36"/>
      <c r="C164" s="5"/>
      <c r="F164" s="10"/>
      <c r="G164" s="35"/>
      <c r="H164" s="61"/>
      <c r="I164" s="62"/>
      <c r="J164" s="35"/>
      <c r="K164" s="35"/>
    </row>
    <row r="165" spans="1:11" x14ac:dyDescent="0.25">
      <c r="A165" s="55" t="str">
        <f>EPICERIE!C171</f>
        <v>CORNICHON  37 CL</v>
      </c>
      <c r="B165" s="36"/>
      <c r="C165" s="5"/>
      <c r="F165" s="10"/>
      <c r="G165" s="35"/>
      <c r="H165" s="61"/>
      <c r="I165" s="62"/>
      <c r="J165" s="35"/>
      <c r="K165" s="35"/>
    </row>
    <row r="166" spans="1:11" x14ac:dyDescent="0.25">
      <c r="A166" s="55" t="str">
        <f>EPICERIE!C172</f>
        <v>COULIS DE TOMATES 355G PROS</v>
      </c>
      <c r="B166" s="36"/>
      <c r="C166" s="5"/>
      <c r="F166" s="10"/>
      <c r="G166" s="35"/>
      <c r="H166" s="61"/>
      <c r="I166" s="62"/>
      <c r="J166" s="35"/>
      <c r="K166" s="35"/>
    </row>
    <row r="167" spans="1:11" x14ac:dyDescent="0.25">
      <c r="A167" s="55" t="str">
        <f>EPICERIE!C173</f>
        <v>COULIS TOMATE 355G (2+1)</v>
      </c>
      <c r="B167" s="36"/>
      <c r="C167" s="5"/>
      <c r="F167" s="10"/>
      <c r="G167" s="35"/>
      <c r="H167" s="61"/>
      <c r="I167" s="62"/>
      <c r="J167" s="35"/>
      <c r="K167" s="35"/>
    </row>
    <row r="168" spans="1:11" x14ac:dyDescent="0.25">
      <c r="A168" s="55" t="str">
        <f>EPICERIE!C174</f>
        <v>COULIS TOMATE 500G</v>
      </c>
      <c r="B168" s="36"/>
      <c r="C168" s="5"/>
      <c r="F168" s="10"/>
      <c r="G168" s="35"/>
      <c r="H168" s="61"/>
      <c r="I168" s="62"/>
      <c r="J168" s="35"/>
      <c r="K168" s="35"/>
    </row>
    <row r="169" spans="1:11" x14ac:dyDescent="0.25">
      <c r="A169" s="55" t="str">
        <f>EPICERIE!C175</f>
        <v>COULIS TOMATE 500G MASSOUD</v>
      </c>
      <c r="B169" s="36"/>
      <c r="C169" s="5"/>
      <c r="F169" s="10"/>
      <c r="G169" s="35"/>
      <c r="H169" s="61"/>
      <c r="I169" s="62"/>
      <c r="J169" s="35"/>
      <c r="K169" s="35"/>
    </row>
    <row r="170" spans="1:11" x14ac:dyDescent="0.25">
      <c r="A170" s="55" t="str">
        <f>EPICERIE!C176</f>
        <v>COULIS TOMATE MASSOUD</v>
      </c>
      <c r="B170" s="36"/>
      <c r="C170" s="5"/>
      <c r="F170" s="10"/>
      <c r="G170" s="35"/>
      <c r="H170" s="61"/>
      <c r="I170" s="62"/>
      <c r="J170" s="35"/>
      <c r="K170" s="35"/>
    </row>
    <row r="171" spans="1:11" x14ac:dyDescent="0.25">
      <c r="A171" s="55" t="str">
        <f>EPICERIE!C177</f>
        <v>COUSCOUS 1/2 CPT   3 KG</v>
      </c>
      <c r="B171" s="36"/>
      <c r="C171" s="5"/>
      <c r="F171" s="10"/>
      <c r="G171" s="35"/>
      <c r="H171" s="61"/>
      <c r="I171" s="62"/>
      <c r="J171" s="35"/>
      <c r="K171" s="35"/>
    </row>
    <row r="172" spans="1:11" x14ac:dyDescent="0.25">
      <c r="A172" s="55" t="str">
        <f>EPICERIE!C178</f>
        <v>COUSCOUS 1/2 CPT - 1 KG</v>
      </c>
      <c r="B172" s="36"/>
      <c r="C172" s="5"/>
      <c r="F172" s="10"/>
      <c r="G172" s="35"/>
      <c r="H172" s="61"/>
      <c r="I172" s="62"/>
      <c r="J172" s="35"/>
      <c r="K172" s="35"/>
    </row>
    <row r="173" spans="1:11" x14ac:dyDescent="0.25">
      <c r="A173" s="55" t="str">
        <f>EPICERIE!C179</f>
        <v>COUSCOUS 7 LEGUMES</v>
      </c>
      <c r="B173" s="36"/>
      <c r="C173" s="5"/>
      <c r="F173" s="10"/>
      <c r="G173" s="35"/>
      <c r="H173" s="61"/>
      <c r="I173" s="62"/>
      <c r="J173" s="35"/>
      <c r="K173" s="35"/>
    </row>
    <row r="174" spans="1:11" x14ac:dyDescent="0.25">
      <c r="A174" s="55" t="str">
        <f>EPICERIE!C180</f>
        <v>COUSCOUS BLANC 3 KG</v>
      </c>
      <c r="B174" s="36"/>
      <c r="C174" s="5"/>
      <c r="F174" s="10"/>
      <c r="G174" s="35"/>
      <c r="H174" s="61"/>
      <c r="I174" s="62"/>
      <c r="J174" s="35"/>
      <c r="K174" s="35"/>
    </row>
    <row r="175" spans="1:11" x14ac:dyDescent="0.25">
      <c r="A175" s="55" t="str">
        <f>EPICERIE!C181</f>
        <v>COUSCOUS BLANC 500 G</v>
      </c>
      <c r="B175" s="36"/>
      <c r="C175" s="5"/>
      <c r="F175" s="10"/>
      <c r="G175" s="35"/>
      <c r="H175" s="61"/>
      <c r="I175" s="62"/>
      <c r="J175" s="35"/>
      <c r="K175" s="35"/>
    </row>
    <row r="176" spans="1:11" x14ac:dyDescent="0.25">
      <c r="A176" s="55" t="str">
        <f>EPICERIE!C182</f>
        <v>COUSCOUS COMPLET 500G</v>
      </c>
      <c r="B176" s="36"/>
      <c r="C176" s="5"/>
      <c r="F176" s="10"/>
      <c r="G176" s="35"/>
      <c r="H176" s="61"/>
      <c r="I176" s="62"/>
      <c r="J176" s="35"/>
      <c r="K176" s="35"/>
    </row>
    <row r="177" spans="1:11" x14ac:dyDescent="0.25">
      <c r="A177" s="55" t="str">
        <f>EPICERIE!C183</f>
        <v>COUSCOUS FLEURS 300G</v>
      </c>
      <c r="B177" s="36"/>
      <c r="C177" s="5"/>
      <c r="F177" s="10"/>
      <c r="G177" s="35"/>
      <c r="H177" s="61"/>
      <c r="I177" s="62"/>
      <c r="J177" s="35"/>
      <c r="K177" s="35"/>
    </row>
    <row r="178" spans="1:11" x14ac:dyDescent="0.25">
      <c r="A178" s="55" t="str">
        <f>EPICERIE!C184</f>
        <v>COUSCOUS MAIS/RIZ/CHIA</v>
      </c>
      <c r="B178" s="36"/>
      <c r="C178" s="5"/>
      <c r="F178" s="10"/>
      <c r="G178" s="35"/>
      <c r="H178" s="61"/>
      <c r="I178" s="62"/>
      <c r="J178" s="35"/>
      <c r="K178" s="35"/>
    </row>
    <row r="179" spans="1:11" x14ac:dyDescent="0.25">
      <c r="A179" s="55" t="str">
        <f>EPICERIE!C185</f>
        <v>COUSCOUS MAROCAIN 300G</v>
      </c>
      <c r="B179" s="36"/>
      <c r="C179" s="5"/>
      <c r="F179" s="10"/>
      <c r="G179" s="35"/>
      <c r="H179" s="61"/>
      <c r="I179" s="62"/>
      <c r="J179" s="35"/>
      <c r="K179" s="35"/>
    </row>
    <row r="180" spans="1:11" x14ac:dyDescent="0.25">
      <c r="A180" s="55" t="str">
        <f>EPICERIE!C186</f>
        <v>CREME AVOINE</v>
      </c>
      <c r="B180" s="36"/>
      <c r="C180" s="5"/>
      <c r="F180" s="10"/>
      <c r="G180" s="35"/>
      <c r="H180" s="61"/>
      <c r="I180" s="62"/>
      <c r="J180" s="35"/>
      <c r="K180" s="35"/>
    </row>
    <row r="181" spans="1:11" x14ac:dyDescent="0.25">
      <c r="A181" s="55" t="str">
        <f>EPICERIE!C187</f>
        <v>CREME AVOINE CUISINE 20 CL</v>
      </c>
      <c r="B181" s="36"/>
      <c r="C181" s="5"/>
      <c r="F181" s="10"/>
      <c r="G181" s="35"/>
      <c r="H181" s="61"/>
      <c r="I181" s="62"/>
      <c r="J181" s="35"/>
      <c r="K181" s="35"/>
    </row>
    <row r="182" spans="1:11" x14ac:dyDescent="0.25">
      <c r="A182" s="55" t="str">
        <f>EPICERIE!C188</f>
        <v>CREME DE COCO</v>
      </c>
      <c r="B182" s="36"/>
      <c r="C182" s="5"/>
      <c r="F182" s="10"/>
      <c r="G182" s="35"/>
      <c r="H182" s="61"/>
      <c r="I182" s="62"/>
      <c r="J182" s="35"/>
      <c r="K182" s="35"/>
    </row>
    <row r="183" spans="1:11" x14ac:dyDescent="0.25">
      <c r="A183" s="55" t="str">
        <f>EPICERIE!C189</f>
        <v>CREME DE POIVRON 100G</v>
      </c>
      <c r="B183" s="36"/>
      <c r="C183" s="5"/>
      <c r="F183" s="10"/>
      <c r="G183" s="35"/>
      <c r="H183" s="61"/>
      <c r="I183" s="62"/>
      <c r="J183" s="35"/>
      <c r="K183" s="35"/>
    </row>
    <row r="184" spans="1:11" x14ac:dyDescent="0.25">
      <c r="A184" s="55" t="str">
        <f>EPICERIE!C190</f>
        <v>CREME DE QUINOA</v>
      </c>
      <c r="B184" s="36"/>
      <c r="C184" s="5"/>
      <c r="F184" s="10"/>
      <c r="G184" s="35"/>
      <c r="H184" s="61"/>
      <c r="I184" s="62"/>
      <c r="J184" s="35"/>
      <c r="K184" s="35"/>
    </row>
    <row r="185" spans="1:11" x14ac:dyDescent="0.25">
      <c r="A185" s="55" t="str">
        <f>EPICERIE!C191</f>
        <v>CREME DE SESAME NOIR 350G</v>
      </c>
      <c r="B185" s="36"/>
      <c r="C185" s="5"/>
      <c r="F185" s="10"/>
      <c r="G185" s="35"/>
      <c r="H185" s="61"/>
      <c r="I185" s="62"/>
      <c r="J185" s="35"/>
      <c r="K185" s="35"/>
    </row>
    <row r="186" spans="1:11" x14ac:dyDescent="0.25">
      <c r="A186" s="55" t="str">
        <f>EPICERIE!C192</f>
        <v>CREME d'ORGE 250G</v>
      </c>
      <c r="B186" s="36"/>
      <c r="C186" s="5"/>
      <c r="F186" s="10"/>
      <c r="G186" s="35"/>
      <c r="H186" s="61"/>
      <c r="I186" s="62"/>
      <c r="J186" s="35"/>
      <c r="K186" s="35"/>
    </row>
    <row r="187" spans="1:11" x14ac:dyDescent="0.25">
      <c r="A187" s="55" t="str">
        <f>EPICERIE!C193</f>
        <v>CREME ORGE 250G</v>
      </c>
      <c r="B187" s="36"/>
      <c r="C187" s="5"/>
      <c r="F187" s="10"/>
      <c r="G187" s="35"/>
      <c r="H187" s="61"/>
      <c r="I187" s="62"/>
      <c r="J187" s="35"/>
      <c r="K187" s="35"/>
    </row>
    <row r="188" spans="1:11" x14ac:dyDescent="0.25">
      <c r="A188" s="55" t="str">
        <f>EPICERIE!C194</f>
        <v>CREME RIZ CPT   250G</v>
      </c>
      <c r="B188" s="36"/>
      <c r="C188" s="5"/>
      <c r="F188" s="10"/>
      <c r="G188" s="35"/>
      <c r="H188" s="61"/>
      <c r="I188" s="62"/>
      <c r="J188" s="35"/>
      <c r="K188" s="35"/>
    </row>
    <row r="189" spans="1:11" x14ac:dyDescent="0.25">
      <c r="A189" s="55" t="str">
        <f>EPICERIE!C195</f>
        <v>CREME RIZ HOLLE</v>
      </c>
      <c r="B189" s="36"/>
      <c r="C189" s="5"/>
      <c r="F189" s="10"/>
      <c r="G189" s="35"/>
      <c r="H189" s="61"/>
      <c r="I189" s="62"/>
      <c r="J189" s="35"/>
      <c r="K189" s="35"/>
    </row>
    <row r="190" spans="1:11" x14ac:dyDescent="0.25">
      <c r="A190" s="55" t="str">
        <f>EPICERIE!C196</f>
        <v>CROC CEREALES QUINOA</v>
      </c>
      <c r="B190" s="36"/>
      <c r="C190" s="5"/>
      <c r="F190" s="10"/>
      <c r="G190" s="35"/>
      <c r="H190" s="61"/>
      <c r="I190" s="62"/>
      <c r="J190" s="35"/>
      <c r="K190" s="35"/>
    </row>
    <row r="191" spans="1:11" x14ac:dyDescent="0.25">
      <c r="A191" s="55" t="str">
        <f>EPICERIE!C197</f>
        <v>CROC COCO</v>
      </c>
      <c r="B191" s="36"/>
      <c r="C191" s="5"/>
      <c r="F191" s="10"/>
      <c r="G191" s="35"/>
      <c r="H191" s="61"/>
      <c r="I191" s="62"/>
      <c r="J191" s="35"/>
      <c r="K191" s="35"/>
    </row>
    <row r="192" spans="1:11" x14ac:dyDescent="0.25">
      <c r="A192" s="55" t="str">
        <f>EPICERIE!C198</f>
        <v>CROC'CEREALE MILLET</v>
      </c>
      <c r="B192" s="36"/>
      <c r="C192" s="5"/>
      <c r="F192" s="10"/>
      <c r="G192" s="35"/>
      <c r="H192" s="61"/>
      <c r="I192" s="62"/>
      <c r="J192" s="35"/>
      <c r="K192" s="35"/>
    </row>
    <row r="193" spans="1:11" x14ac:dyDescent="0.25">
      <c r="A193" s="55" t="str">
        <f>EPICERIE!C199</f>
        <v>CROC'SEITAN INDIENNE 2X100G</v>
      </c>
      <c r="B193" s="36"/>
      <c r="C193" s="5"/>
      <c r="F193" s="10"/>
      <c r="G193" s="35"/>
      <c r="H193" s="61"/>
      <c r="I193" s="62"/>
      <c r="J193" s="35"/>
      <c r="K193" s="35"/>
    </row>
    <row r="194" spans="1:11" x14ac:dyDescent="0.25">
      <c r="A194" s="55" t="str">
        <f>EPICERIE!C200</f>
        <v>CROUSTILLANT TOMATE BASILIC</v>
      </c>
      <c r="B194" s="36"/>
      <c r="C194" s="5"/>
      <c r="F194" s="10"/>
      <c r="G194" s="35"/>
      <c r="H194" s="61"/>
      <c r="I194" s="62"/>
      <c r="J194" s="35"/>
      <c r="K194" s="35"/>
    </row>
    <row r="195" spans="1:11" x14ac:dyDescent="0.25">
      <c r="A195" s="55" t="str">
        <f>EPICERIE!C201</f>
        <v>CROUTON NATURE</v>
      </c>
      <c r="B195" s="36"/>
      <c r="C195" s="5"/>
      <c r="F195" s="10"/>
      <c r="G195" s="35"/>
      <c r="H195" s="61"/>
      <c r="I195" s="62"/>
      <c r="J195" s="35"/>
      <c r="K195" s="35"/>
    </row>
    <row r="196" spans="1:11" x14ac:dyDescent="0.25">
      <c r="A196" s="55" t="str">
        <f>EPICERIE!C202</f>
        <v>CRUNCHY CHOCOLAT 500G</v>
      </c>
      <c r="B196" s="36"/>
      <c r="C196" s="5"/>
      <c r="F196" s="10"/>
      <c r="G196" s="35"/>
      <c r="H196" s="61"/>
      <c r="I196" s="62"/>
      <c r="J196" s="35"/>
      <c r="K196" s="35"/>
    </row>
    <row r="197" spans="1:11" x14ac:dyDescent="0.25">
      <c r="A197" s="55" t="str">
        <f>EPICERIE!C203</f>
        <v>CRUNCHY FIG/FIBRE 375G</v>
      </c>
      <c r="B197" s="36"/>
      <c r="C197" s="5"/>
      <c r="F197" s="10"/>
      <c r="G197" s="35"/>
      <c r="H197" s="61"/>
      <c r="I197" s="62"/>
      <c r="J197" s="35"/>
      <c r="K197" s="35"/>
    </row>
    <row r="198" spans="1:11" x14ac:dyDescent="0.25">
      <c r="A198" s="55" t="str">
        <f>EPICERIE!C204</f>
        <v>CRUNCHY FRUITS ROUGES 500G</v>
      </c>
      <c r="B198" s="36"/>
      <c r="C198" s="5"/>
      <c r="F198" s="10"/>
      <c r="G198" s="35"/>
      <c r="H198" s="61"/>
      <c r="I198" s="62"/>
      <c r="J198" s="35"/>
      <c r="K198" s="35"/>
    </row>
    <row r="199" spans="1:11" x14ac:dyDescent="0.25">
      <c r="A199" s="55" t="str">
        <f>EPICERIE!C205</f>
        <v>CRUNCHY POM/CAN 500G</v>
      </c>
      <c r="B199" s="36"/>
      <c r="C199" s="5"/>
      <c r="F199" s="10"/>
      <c r="G199" s="35"/>
      <c r="H199" s="61"/>
      <c r="I199" s="62"/>
      <c r="J199" s="35"/>
      <c r="K199" s="35"/>
    </row>
    <row r="200" spans="1:11" x14ac:dyDescent="0.25">
      <c r="A200" s="55" t="str">
        <f>EPICERIE!C206</f>
        <v>CRUNCHY POMMES FIGUES 500G</v>
      </c>
      <c r="B200" s="36"/>
      <c r="C200" s="5"/>
      <c r="F200" s="10"/>
      <c r="G200" s="35"/>
      <c r="H200" s="61"/>
      <c r="I200" s="62"/>
      <c r="J200" s="35"/>
      <c r="K200" s="35"/>
    </row>
    <row r="201" spans="1:11" x14ac:dyDescent="0.25">
      <c r="A201" s="55" t="str">
        <f>EPICERIE!C207</f>
        <v>CUMIN</v>
      </c>
      <c r="B201" s="36"/>
      <c r="C201" s="5"/>
      <c r="F201" s="10"/>
      <c r="G201" s="35"/>
      <c r="H201" s="61"/>
      <c r="I201" s="62"/>
      <c r="J201" s="35"/>
      <c r="K201" s="35"/>
    </row>
    <row r="202" spans="1:11" x14ac:dyDescent="0.25">
      <c r="A202" s="55" t="str">
        <f>EPICERIE!C208</f>
        <v>CURCUMA POUDRE 80G</v>
      </c>
      <c r="B202" s="36"/>
      <c r="C202" s="5"/>
      <c r="F202" s="10"/>
      <c r="G202" s="35"/>
      <c r="H202" s="61"/>
      <c r="I202" s="62"/>
      <c r="J202" s="35"/>
      <c r="K202" s="35"/>
    </row>
    <row r="203" spans="1:11" x14ac:dyDescent="0.25">
      <c r="A203" s="55" t="str">
        <f>EPICERIE!C209</f>
        <v>CURCUMA POUDRE COOK</v>
      </c>
      <c r="B203" s="36"/>
      <c r="C203" s="5"/>
      <c r="F203" s="10"/>
      <c r="G203" s="35"/>
      <c r="H203" s="61"/>
      <c r="I203" s="62"/>
      <c r="J203" s="35"/>
      <c r="K203" s="35"/>
    </row>
    <row r="204" spans="1:11" x14ac:dyDescent="0.25">
      <c r="A204" s="55" t="str">
        <f>EPICERIE!C210</f>
        <v>CURCUMASIO</v>
      </c>
      <c r="B204" s="36"/>
      <c r="C204" s="5"/>
      <c r="F204" s="10"/>
      <c r="G204" s="35"/>
      <c r="H204" s="61"/>
      <c r="I204" s="62"/>
      <c r="J204" s="35"/>
      <c r="K204" s="35"/>
    </row>
    <row r="205" spans="1:11" x14ac:dyDescent="0.25">
      <c r="A205" s="55" t="str">
        <f>EPICERIE!C211</f>
        <v>CURRY 35G</v>
      </c>
      <c r="B205" s="36"/>
      <c r="C205" s="5"/>
      <c r="F205" s="10"/>
      <c r="G205" s="35"/>
      <c r="H205" s="61"/>
      <c r="I205" s="62"/>
      <c r="J205" s="35"/>
      <c r="K205" s="35"/>
    </row>
    <row r="206" spans="1:11" x14ac:dyDescent="0.25">
      <c r="A206" s="55" t="str">
        <f>EPICERIE!C212</f>
        <v>curry 80g</v>
      </c>
      <c r="B206" s="36"/>
      <c r="C206" s="5"/>
      <c r="F206" s="10"/>
      <c r="G206" s="35"/>
      <c r="H206" s="61"/>
      <c r="I206" s="62"/>
      <c r="J206" s="35"/>
      <c r="K206" s="35"/>
    </row>
    <row r="207" spans="1:11" x14ac:dyDescent="0.25">
      <c r="A207" s="55" t="str">
        <f>EPICERIE!C213</f>
        <v>DANI POIRE 700G</v>
      </c>
      <c r="B207" s="36"/>
      <c r="C207" s="5"/>
      <c r="F207" s="10"/>
      <c r="G207" s="35"/>
      <c r="H207" s="61"/>
      <c r="I207" s="62"/>
      <c r="J207" s="35"/>
      <c r="K207" s="35"/>
    </row>
    <row r="208" spans="1:11" x14ac:dyDescent="0.25">
      <c r="A208" s="55" t="str">
        <f>EPICERIE!C214</f>
        <v>DANI POMME 840G</v>
      </c>
      <c r="B208" s="36"/>
      <c r="C208" s="5"/>
      <c r="F208" s="10"/>
      <c r="G208" s="35"/>
      <c r="H208" s="61"/>
      <c r="I208" s="62"/>
      <c r="J208" s="35"/>
      <c r="K208" s="35"/>
    </row>
    <row r="209" spans="1:11" x14ac:dyDescent="0.25">
      <c r="A209" s="55" t="str">
        <f>EPICERIE!C215</f>
        <v>DANI POMME ABRICOT 840G</v>
      </c>
      <c r="B209" s="36"/>
      <c r="C209" s="5"/>
      <c r="F209" s="10"/>
      <c r="G209" s="35"/>
      <c r="H209" s="61"/>
      <c r="I209" s="62"/>
      <c r="J209" s="35"/>
      <c r="K209" s="35"/>
    </row>
    <row r="210" spans="1:11" x14ac:dyDescent="0.25">
      <c r="A210" s="55" t="str">
        <f>EPICERIE!C216</f>
        <v>DANI POMME MYRTILLE 840G</v>
      </c>
      <c r="B210" s="36"/>
      <c r="C210" s="5"/>
      <c r="F210" s="10"/>
      <c r="G210" s="35"/>
      <c r="H210" s="61"/>
      <c r="I210" s="62"/>
      <c r="J210" s="35"/>
      <c r="K210" s="35"/>
    </row>
    <row r="211" spans="1:11" x14ac:dyDescent="0.25">
      <c r="A211" s="55" t="str">
        <f>EPICERIE!C217</f>
        <v>DATTE  SECHE</v>
      </c>
      <c r="B211" s="36"/>
      <c r="C211" s="5"/>
      <c r="F211" s="10"/>
      <c r="G211" s="35"/>
      <c r="H211" s="61"/>
      <c r="I211" s="62"/>
      <c r="J211" s="35"/>
      <c r="K211" s="35"/>
    </row>
    <row r="212" spans="1:11" x14ac:dyDescent="0.25">
      <c r="A212" s="55" t="str">
        <f>EPICERIE!C218</f>
        <v>DATTE MALAFATI</v>
      </c>
      <c r="B212" s="36"/>
      <c r="C212" s="5"/>
      <c r="F212" s="10"/>
      <c r="G212" s="35"/>
      <c r="H212" s="61"/>
      <c r="I212" s="62"/>
      <c r="J212" s="35"/>
      <c r="K212" s="35"/>
    </row>
    <row r="213" spans="1:11" x14ac:dyDescent="0.25">
      <c r="A213" s="55" t="str">
        <f>EPICERIE!C219</f>
        <v>DESSERT POMME FRUIT EXOTIC</v>
      </c>
      <c r="B213" s="36"/>
      <c r="C213" s="5"/>
      <c r="F213" s="10"/>
      <c r="G213" s="35"/>
      <c r="H213" s="61"/>
      <c r="I213" s="62"/>
      <c r="J213" s="35"/>
      <c r="K213" s="35"/>
    </row>
    <row r="214" spans="1:11" x14ac:dyDescent="0.25">
      <c r="A214" s="55" t="str">
        <f>EPICERIE!C220</f>
        <v>DESSERT SOJA CHOCOLAT</v>
      </c>
      <c r="B214" s="36"/>
      <c r="C214" s="5"/>
      <c r="F214" s="10"/>
      <c r="G214" s="35"/>
      <c r="H214" s="61"/>
      <c r="I214" s="62"/>
      <c r="J214" s="35"/>
      <c r="K214" s="35"/>
    </row>
    <row r="215" spans="1:11" x14ac:dyDescent="0.25">
      <c r="A215" s="55" t="str">
        <f>EPICERIE!C221</f>
        <v>DESSERT SOJA VANILLE</v>
      </c>
      <c r="B215" s="36"/>
      <c r="C215" s="5"/>
      <c r="F215" s="10"/>
      <c r="G215" s="35"/>
      <c r="H215" s="61"/>
      <c r="I215" s="62"/>
      <c r="J215" s="35"/>
      <c r="K215" s="35"/>
    </row>
    <row r="216" spans="1:11" x14ac:dyDescent="0.25">
      <c r="A216" s="55" t="str">
        <f>EPICERIE!C222</f>
        <v xml:space="preserve">DOUBLE CONCENTRE TOMATE TUBE </v>
      </c>
      <c r="B216" s="36"/>
      <c r="C216" s="5"/>
      <c r="F216" s="10"/>
      <c r="G216" s="35"/>
      <c r="H216" s="61"/>
      <c r="I216" s="62"/>
      <c r="J216" s="35"/>
      <c r="K216" s="35"/>
    </row>
    <row r="217" spans="1:11" x14ac:dyDescent="0.25">
      <c r="A217" s="55" t="str">
        <f>EPICERIE!C223</f>
        <v>DUO PERLES 500G</v>
      </c>
      <c r="B217" s="36"/>
      <c r="C217" s="5"/>
      <c r="F217" s="10"/>
      <c r="G217" s="35"/>
      <c r="H217" s="61"/>
      <c r="I217" s="62"/>
      <c r="J217" s="35"/>
      <c r="K217" s="35"/>
    </row>
    <row r="218" spans="1:11" x14ac:dyDescent="0.25">
      <c r="A218" s="55" t="str">
        <f>EPICERIE!C224</f>
        <v>DUO QUINOA 500 G</v>
      </c>
      <c r="B218" s="36"/>
      <c r="C218" s="5"/>
      <c r="F218" s="10"/>
      <c r="G218" s="35"/>
      <c r="H218" s="61"/>
      <c r="I218" s="62"/>
      <c r="J218" s="35"/>
      <c r="K218" s="35"/>
    </row>
    <row r="219" spans="1:11" x14ac:dyDescent="0.25">
      <c r="A219" s="55" t="str">
        <f>EPICERIE!C225</f>
        <v>EAU DE COCO TETRA PAILLE 330ML</v>
      </c>
      <c r="B219" s="36"/>
      <c r="C219" s="5"/>
      <c r="F219" s="10"/>
      <c r="G219" s="35"/>
      <c r="H219" s="61"/>
      <c r="I219" s="62"/>
      <c r="J219" s="35"/>
      <c r="K219" s="35"/>
    </row>
    <row r="220" spans="1:11" x14ac:dyDescent="0.25">
      <c r="A220" s="55" t="str">
        <f>EPICERIE!C226</f>
        <v>EAU MONTCALM 1,5 L</v>
      </c>
      <c r="B220" s="36"/>
      <c r="C220" s="5"/>
      <c r="F220" s="10"/>
      <c r="G220" s="35"/>
      <c r="H220" s="61"/>
      <c r="I220" s="62"/>
      <c r="J220" s="35"/>
      <c r="K220" s="35"/>
    </row>
    <row r="221" spans="1:11" x14ac:dyDescent="0.25">
      <c r="A221" s="55" t="str">
        <f>EPICERIE!C227</f>
        <v>EAU ROSEE DE LA REINE 1,5L</v>
      </c>
      <c r="B221" s="36"/>
      <c r="C221" s="5"/>
      <c r="F221" s="10"/>
      <c r="G221" s="35"/>
      <c r="H221" s="61"/>
      <c r="I221" s="62"/>
      <c r="J221" s="35"/>
      <c r="K221" s="35"/>
    </row>
    <row r="222" spans="1:11" x14ac:dyDescent="0.25">
      <c r="A222" s="55" t="str">
        <f>EPICERIE!C228</f>
        <v>EAU ROSEE DE LA REINE 1,5L (5+1)</v>
      </c>
      <c r="B222" s="36"/>
      <c r="C222" s="5"/>
      <c r="F222" s="10"/>
      <c r="G222" s="35"/>
      <c r="H222" s="61"/>
      <c r="I222" s="62"/>
      <c r="J222" s="35"/>
      <c r="K222" s="35"/>
    </row>
    <row r="223" spans="1:11" x14ac:dyDescent="0.25">
      <c r="A223" s="55" t="str">
        <f>EPICERIE!C229</f>
        <v>EAU ROSEE DE LA REINE 50 CL</v>
      </c>
      <c r="B223" s="36"/>
      <c r="C223" s="5"/>
      <c r="F223" s="10"/>
      <c r="G223" s="35"/>
      <c r="H223" s="61"/>
      <c r="I223" s="62"/>
      <c r="J223" s="35"/>
      <c r="K223" s="35"/>
    </row>
    <row r="224" spans="1:11" x14ac:dyDescent="0.25">
      <c r="A224" s="55" t="str">
        <f>EPICERIE!C230</f>
        <v>EAU ROSEE DE LA REINE 6 X 50 CL</v>
      </c>
      <c r="B224" s="36"/>
      <c r="C224" s="5"/>
      <c r="F224" s="10"/>
      <c r="G224" s="35"/>
      <c r="H224" s="61"/>
      <c r="I224" s="62"/>
      <c r="J224" s="35"/>
      <c r="K224" s="35"/>
    </row>
    <row r="225" spans="1:11" x14ac:dyDescent="0.25">
      <c r="A225" s="55" t="str">
        <f>EPICERIE!C231</f>
        <v>EAU ROSEE DE LA REINE 6 X 50 CL (5+1)</v>
      </c>
      <c r="B225" s="36"/>
      <c r="C225" s="5"/>
      <c r="F225" s="10"/>
      <c r="G225" s="35"/>
      <c r="H225" s="61"/>
      <c r="I225" s="62"/>
      <c r="J225" s="35"/>
      <c r="K225" s="35"/>
    </row>
    <row r="226" spans="1:11" x14ac:dyDescent="0.25">
      <c r="A226" s="55" t="str">
        <f>EPICERIE!C232</f>
        <v>ENCAS FIGUES</v>
      </c>
      <c r="B226" s="36"/>
      <c r="C226" s="5"/>
      <c r="F226" s="10"/>
      <c r="G226" s="35"/>
      <c r="H226" s="61"/>
      <c r="I226" s="62"/>
      <c r="J226" s="35"/>
      <c r="K226" s="35"/>
    </row>
    <row r="227" spans="1:11" x14ac:dyDescent="0.25">
      <c r="A227" s="55" t="str">
        <f>EPICERIE!C233</f>
        <v>EPINARD BRANCHE 300G</v>
      </c>
      <c r="B227" s="36"/>
      <c r="C227" s="5"/>
      <c r="F227" s="10"/>
      <c r="G227" s="35"/>
      <c r="H227" s="61"/>
      <c r="I227" s="62"/>
      <c r="J227" s="35"/>
      <c r="K227" s="35"/>
    </row>
    <row r="228" spans="1:11" x14ac:dyDescent="0.25">
      <c r="A228" s="55" t="str">
        <f>EPICERIE!C234</f>
        <v>ESCARGOT BLANC 500G PATE</v>
      </c>
      <c r="B228" s="36"/>
      <c r="C228" s="5"/>
      <c r="F228" s="10"/>
      <c r="G228" s="35"/>
      <c r="H228" s="61"/>
      <c r="I228" s="62"/>
      <c r="J228" s="35"/>
      <c r="K228" s="35"/>
    </row>
    <row r="229" spans="1:11" x14ac:dyDescent="0.25">
      <c r="A229" s="55" t="str">
        <f>EPICERIE!C235</f>
        <v>EXTRAIT CITRON</v>
      </c>
      <c r="B229" s="36"/>
      <c r="C229" s="5"/>
      <c r="F229" s="10"/>
      <c r="G229" s="35"/>
      <c r="H229" s="61"/>
      <c r="I229" s="62"/>
      <c r="J229" s="35"/>
      <c r="K229" s="35"/>
    </row>
    <row r="230" spans="1:11" x14ac:dyDescent="0.25">
      <c r="A230" s="55" t="str">
        <f>EPICERIE!C236</f>
        <v>EXTRAIT DE VANILLE 50 ML</v>
      </c>
      <c r="B230" s="36"/>
      <c r="C230" s="5"/>
      <c r="F230" s="10"/>
      <c r="G230" s="35"/>
      <c r="H230" s="61"/>
      <c r="I230" s="62"/>
      <c r="J230" s="35"/>
      <c r="K230" s="35"/>
    </row>
    <row r="231" spans="1:11" x14ac:dyDescent="0.25">
      <c r="A231" s="55" t="str">
        <f>EPICERIE!C237</f>
        <v>EXTRAIT FRAMBOISE</v>
      </c>
      <c r="B231" s="36"/>
      <c r="C231" s="5"/>
      <c r="F231" s="10"/>
      <c r="G231" s="35"/>
      <c r="H231" s="61"/>
      <c r="I231" s="62"/>
      <c r="J231" s="35"/>
      <c r="K231" s="35"/>
    </row>
    <row r="232" spans="1:11" x14ac:dyDescent="0.25">
      <c r="A232" s="55" t="str">
        <f>EPICERIE!C238</f>
        <v>EXTRAIT ORANGE</v>
      </c>
      <c r="B232" s="36"/>
      <c r="C232" s="5"/>
      <c r="F232" s="10"/>
      <c r="G232" s="35"/>
      <c r="H232" s="61"/>
      <c r="I232" s="62"/>
      <c r="J232" s="35"/>
      <c r="K232" s="35"/>
    </row>
    <row r="233" spans="1:11" x14ac:dyDescent="0.25">
      <c r="A233" s="55" t="str">
        <f>EPICERIE!C239</f>
        <v>FARINE 5 CEREALES</v>
      </c>
      <c r="B233" s="36"/>
      <c r="C233" s="5"/>
      <c r="F233" s="10"/>
      <c r="G233" s="35"/>
      <c r="H233" s="61"/>
      <c r="I233" s="62"/>
      <c r="J233" s="35"/>
      <c r="K233" s="35"/>
    </row>
    <row r="234" spans="1:11" x14ac:dyDescent="0.25">
      <c r="A234" s="55" t="str">
        <f>EPICERIE!C240</f>
        <v>FARINE 7 CEREALES</v>
      </c>
      <c r="B234" s="36"/>
      <c r="C234" s="5"/>
      <c r="F234" s="10"/>
      <c r="G234" s="35"/>
      <c r="H234" s="61"/>
      <c r="I234" s="62"/>
      <c r="J234" s="35"/>
      <c r="K234" s="35"/>
    </row>
    <row r="235" spans="1:11" x14ac:dyDescent="0.25">
      <c r="A235" s="55" t="str">
        <f>EPICERIE!C241</f>
        <v>FARINE AMARANTE 500G</v>
      </c>
      <c r="B235" s="36"/>
      <c r="C235" s="5"/>
      <c r="F235" s="10"/>
      <c r="G235" s="35"/>
      <c r="H235" s="61"/>
      <c r="I235" s="62"/>
      <c r="J235" s="35"/>
      <c r="K235" s="35"/>
    </row>
    <row r="236" spans="1:11" x14ac:dyDescent="0.25">
      <c r="A236" s="55" t="str">
        <f>EPICERIE!C242</f>
        <v>FARINE BLE BISE T80 5KG</v>
      </c>
      <c r="B236" s="36"/>
      <c r="C236" s="5"/>
      <c r="F236" s="10"/>
      <c r="G236" s="35"/>
      <c r="H236" s="61"/>
      <c r="I236" s="62"/>
      <c r="J236" s="35"/>
      <c r="K236" s="35"/>
    </row>
    <row r="237" spans="1:11" x14ac:dyDescent="0.25">
      <c r="A237" s="55" t="str">
        <f>EPICERIE!C243</f>
        <v>FARINE BLE COLMPLET T110 5KG</v>
      </c>
      <c r="B237" s="36"/>
      <c r="C237" s="5"/>
      <c r="F237" s="10"/>
      <c r="G237" s="35"/>
      <c r="H237" s="61"/>
      <c r="I237" s="62"/>
      <c r="J237" s="35"/>
      <c r="K237" s="35"/>
    </row>
    <row r="238" spans="1:11" x14ac:dyDescent="0.25">
      <c r="A238" s="55" t="str">
        <f>EPICERIE!C244</f>
        <v>FARINE BLE COMPLET T110 1KG</v>
      </c>
      <c r="B238" s="36"/>
      <c r="C238" s="5"/>
      <c r="F238" s="10"/>
      <c r="G238" s="35"/>
      <c r="H238" s="61"/>
      <c r="I238" s="62"/>
      <c r="J238" s="35"/>
      <c r="K238" s="35"/>
    </row>
    <row r="239" spans="1:11" x14ac:dyDescent="0.25">
      <c r="A239" s="55" t="str">
        <f>EPICERIE!C245</f>
        <v>FARINE BLE T110 5 KG</v>
      </c>
      <c r="B239" s="36"/>
      <c r="C239" s="5"/>
      <c r="F239" s="10"/>
      <c r="G239" s="35"/>
      <c r="H239" s="61"/>
      <c r="I239" s="62"/>
      <c r="J239" s="35"/>
      <c r="K239" s="35"/>
    </row>
    <row r="240" spans="1:11" x14ac:dyDescent="0.25">
      <c r="A240" s="55" t="str">
        <f>EPICERIE!C246</f>
        <v>FARINE BLE T65</v>
      </c>
      <c r="B240" s="36"/>
      <c r="C240" s="5"/>
      <c r="F240" s="10"/>
      <c r="G240" s="35"/>
      <c r="H240" s="61"/>
      <c r="I240" s="62"/>
      <c r="J240" s="35"/>
      <c r="K240" s="35"/>
    </row>
    <row r="241" spans="1:11" x14ac:dyDescent="0.25">
      <c r="A241" s="55" t="str">
        <f>EPICERIE!C247</f>
        <v>FARINE BLE T65 1KG</v>
      </c>
      <c r="B241" s="36"/>
      <c r="C241" s="5"/>
      <c r="F241" s="10"/>
      <c r="G241" s="35"/>
      <c r="H241" s="61"/>
      <c r="I241" s="62"/>
      <c r="J241" s="35"/>
      <c r="K241" s="35"/>
    </row>
    <row r="242" spans="1:11" x14ac:dyDescent="0.25">
      <c r="A242" s="55" t="str">
        <f>EPICERIE!C248</f>
        <v>FARINE BLE T65 5KG</v>
      </c>
      <c r="B242" s="36"/>
      <c r="C242" s="5"/>
      <c r="F242" s="10"/>
      <c r="G242" s="35"/>
      <c r="H242" s="61"/>
      <c r="I242" s="62"/>
      <c r="J242" s="35"/>
      <c r="K242" s="35"/>
    </row>
    <row r="243" spans="1:11" x14ac:dyDescent="0.25">
      <c r="A243" s="55" t="str">
        <f>EPICERIE!C249</f>
        <v>FARINE BLE T80 1KG</v>
      </c>
      <c r="B243" s="36"/>
      <c r="C243" s="5"/>
      <c r="F243" s="10"/>
      <c r="G243" s="35"/>
      <c r="H243" s="61"/>
      <c r="I243" s="62"/>
      <c r="J243" s="35"/>
      <c r="K243" s="35"/>
    </row>
    <row r="244" spans="1:11" x14ac:dyDescent="0.25">
      <c r="A244" s="55" t="str">
        <f>EPICERIE!C250</f>
        <v>FARINE BLE T80 5 KG</v>
      </c>
      <c r="B244" s="36"/>
      <c r="C244" s="5"/>
      <c r="F244" s="10"/>
      <c r="G244" s="35"/>
      <c r="H244" s="61"/>
      <c r="I244" s="62"/>
      <c r="J244" s="35"/>
      <c r="K244" s="35"/>
    </row>
    <row r="245" spans="1:11" x14ac:dyDescent="0.25">
      <c r="A245" s="55" t="str">
        <f>EPICERIE!C251</f>
        <v>FARINE CHATAIGNE 500G</v>
      </c>
      <c r="B245" s="36"/>
      <c r="C245" s="5"/>
      <c r="F245" s="10"/>
      <c r="G245" s="35"/>
      <c r="H245" s="61"/>
      <c r="I245" s="62"/>
      <c r="J245" s="35"/>
      <c r="K245" s="35"/>
    </row>
    <row r="246" spans="1:11" x14ac:dyDescent="0.25">
      <c r="A246" s="55" t="str">
        <f>EPICERIE!C252</f>
        <v>FARINE CHATAIGNE Ane bleu</v>
      </c>
      <c r="B246" s="36"/>
      <c r="C246" s="5"/>
      <c r="F246" s="10"/>
      <c r="G246" s="35"/>
      <c r="H246" s="61"/>
      <c r="I246" s="62"/>
      <c r="J246" s="35"/>
      <c r="K246" s="35"/>
    </row>
    <row r="247" spans="1:11" x14ac:dyDescent="0.25">
      <c r="A247" s="55" t="str">
        <f>EPICERIE!C253</f>
        <v>FARINE DE COCO 250 G</v>
      </c>
      <c r="B247" s="36"/>
      <c r="C247" s="5"/>
      <c r="F247" s="10"/>
      <c r="G247" s="35"/>
      <c r="H247" s="61"/>
      <c r="I247" s="62"/>
      <c r="J247" s="35"/>
      <c r="K247" s="35"/>
    </row>
    <row r="248" spans="1:11" x14ac:dyDescent="0.25">
      <c r="A248" s="55" t="str">
        <f>EPICERIE!C254</f>
        <v>FARINE DE SOUCHET 250 G MARKAL</v>
      </c>
      <c r="B248" s="36"/>
      <c r="C248" s="5"/>
      <c r="F248" s="10"/>
      <c r="G248" s="35"/>
      <c r="H248" s="61"/>
      <c r="I248" s="62"/>
      <c r="J248" s="35"/>
      <c r="K248" s="35"/>
    </row>
    <row r="249" spans="1:11" x14ac:dyDescent="0.25">
      <c r="A249" s="55" t="str">
        <f>EPICERIE!C255</f>
        <v>FARINE GD EPEAUTRE 1 KG</v>
      </c>
      <c r="B249" s="36"/>
      <c r="C249" s="5"/>
      <c r="F249" s="10"/>
      <c r="G249" s="35"/>
      <c r="H249" s="61"/>
      <c r="I249" s="62"/>
      <c r="J249" s="35"/>
      <c r="K249" s="35"/>
    </row>
    <row r="250" spans="1:11" x14ac:dyDescent="0.25">
      <c r="A250" s="55" t="str">
        <f>EPICERIE!C256</f>
        <v>FARINE GD EPEAUTRE 25 KG</v>
      </c>
      <c r="B250" s="36"/>
      <c r="C250" s="5"/>
      <c r="F250" s="10"/>
      <c r="G250" s="35"/>
      <c r="H250" s="61"/>
      <c r="I250" s="62"/>
      <c r="J250" s="35"/>
      <c r="K250" s="35"/>
    </row>
    <row r="251" spans="1:11" x14ac:dyDescent="0.25">
      <c r="A251" s="55" t="str">
        <f>EPICERIE!C257</f>
        <v>FARINE LENTILLE</v>
      </c>
      <c r="B251" s="36"/>
      <c r="C251" s="5"/>
      <c r="F251" s="10"/>
      <c r="G251" s="35"/>
      <c r="H251" s="61"/>
      <c r="I251" s="62"/>
      <c r="J251" s="35"/>
      <c r="K251" s="35"/>
    </row>
    <row r="252" spans="1:11" x14ac:dyDescent="0.25">
      <c r="A252" s="55" t="str">
        <f>EPICERIE!C258</f>
        <v>FARINE MAIS</v>
      </c>
      <c r="B252" s="36"/>
      <c r="C252" s="5"/>
      <c r="F252" s="10"/>
      <c r="G252" s="35"/>
      <c r="H252" s="61"/>
      <c r="I252" s="62"/>
      <c r="J252" s="35"/>
      <c r="K252" s="35"/>
    </row>
    <row r="253" spans="1:11" x14ac:dyDescent="0.25">
      <c r="A253" s="55" t="str">
        <f>EPICERIE!C259</f>
        <v>FARINE MIX PAIN</v>
      </c>
      <c r="B253" s="36"/>
      <c r="C253" s="5"/>
      <c r="F253" s="10"/>
      <c r="G253" s="35"/>
      <c r="H253" s="61"/>
      <c r="I253" s="62"/>
      <c r="J253" s="35"/>
      <c r="K253" s="35"/>
    </row>
    <row r="254" spans="1:11" x14ac:dyDescent="0.25">
      <c r="A254" s="55" t="str">
        <f>EPICERIE!C260</f>
        <v>FARINE PETIT  EPEAUTRE 1KG CPT</v>
      </c>
      <c r="B254" s="36"/>
      <c r="C254" s="5"/>
      <c r="F254" s="10"/>
      <c r="G254" s="35"/>
      <c r="H254" s="61"/>
      <c r="I254" s="62"/>
      <c r="J254" s="35"/>
      <c r="K254" s="35"/>
    </row>
    <row r="255" spans="1:11" x14ac:dyDescent="0.25">
      <c r="A255" s="55" t="str">
        <f>EPICERIE!C261</f>
        <v>FARINE PETIT EPEAUTRE 1KG MDM</v>
      </c>
      <c r="B255" s="36"/>
      <c r="C255" s="5"/>
      <c r="F255" s="10"/>
      <c r="G255" s="35"/>
      <c r="H255" s="61"/>
      <c r="I255" s="62"/>
      <c r="J255" s="35"/>
      <c r="K255" s="35"/>
    </row>
    <row r="256" spans="1:11" x14ac:dyDescent="0.25">
      <c r="A256" s="55" t="str">
        <f>EPICERIE!C262</f>
        <v>FARINE PETIT EPEAUTRE 1KG T110</v>
      </c>
      <c r="B256" s="36"/>
      <c r="C256" s="5"/>
      <c r="F256" s="10"/>
      <c r="G256" s="35"/>
      <c r="H256" s="61"/>
      <c r="I256" s="62"/>
      <c r="J256" s="35"/>
      <c r="K256" s="35"/>
    </row>
    <row r="257" spans="1:11" x14ac:dyDescent="0.25">
      <c r="A257" s="55" t="str">
        <f>EPICERIE!C263</f>
        <v>FARINE POIS CHICHE</v>
      </c>
      <c r="B257" s="36"/>
      <c r="C257" s="5"/>
      <c r="F257" s="10"/>
      <c r="G257" s="35"/>
      <c r="H257" s="61"/>
      <c r="I257" s="62"/>
      <c r="J257" s="35"/>
      <c r="K257" s="35"/>
    </row>
    <row r="258" spans="1:11" x14ac:dyDescent="0.25">
      <c r="A258" s="55" t="str">
        <f>EPICERIE!C264</f>
        <v>FARINE PT  EPEAUTRE 500G CPT</v>
      </c>
      <c r="B258" s="36"/>
      <c r="C258" s="5"/>
      <c r="F258" s="10"/>
      <c r="G258" s="35"/>
      <c r="H258" s="61"/>
      <c r="I258" s="62"/>
      <c r="J258" s="35"/>
      <c r="K258" s="35"/>
    </row>
    <row r="259" spans="1:11" x14ac:dyDescent="0.25">
      <c r="A259" s="55" t="str">
        <f>EPICERIE!C265</f>
        <v>FARINE PT EPEAUTRE 500G</v>
      </c>
      <c r="B259" s="36"/>
      <c r="C259" s="5"/>
      <c r="F259" s="10"/>
      <c r="G259" s="35"/>
      <c r="H259" s="61"/>
      <c r="I259" s="62"/>
      <c r="J259" s="35"/>
      <c r="K259" s="35"/>
    </row>
    <row r="260" spans="1:11" x14ac:dyDescent="0.25">
      <c r="A260" s="55" t="str">
        <f>EPICERIE!C266</f>
        <v>FARINE QUINOA</v>
      </c>
      <c r="B260" s="36"/>
      <c r="C260" s="5"/>
      <c r="F260" s="10"/>
      <c r="G260" s="35"/>
      <c r="H260" s="61"/>
      <c r="I260" s="62"/>
      <c r="J260" s="35"/>
      <c r="K260" s="35"/>
    </row>
    <row r="261" spans="1:11" x14ac:dyDescent="0.25">
      <c r="A261" s="55" t="str">
        <f>EPICERIE!C267</f>
        <v>FARINE QUINOA 500 G</v>
      </c>
      <c r="B261" s="36"/>
      <c r="C261" s="5"/>
      <c r="F261" s="10"/>
      <c r="G261" s="35"/>
      <c r="H261" s="61"/>
      <c r="I261" s="62"/>
      <c r="J261" s="35"/>
      <c r="K261" s="35"/>
    </row>
    <row r="262" spans="1:11" x14ac:dyDescent="0.25">
      <c r="A262" s="55" t="str">
        <f>EPICERIE!C268</f>
        <v>FARINE RIZ BLANC 3 KG</v>
      </c>
      <c r="B262" s="36"/>
      <c r="C262" s="5"/>
      <c r="F262" s="10"/>
      <c r="G262" s="35"/>
      <c r="H262" s="61"/>
      <c r="I262" s="62"/>
      <c r="J262" s="35"/>
      <c r="K262" s="35"/>
    </row>
    <row r="263" spans="1:11" x14ac:dyDescent="0.25">
      <c r="A263" s="55" t="str">
        <f>EPICERIE!C269</f>
        <v>FARINE RIZ BLANC 5 KG</v>
      </c>
      <c r="B263" s="36"/>
      <c r="C263" s="5"/>
      <c r="F263" s="10"/>
      <c r="G263" s="35"/>
      <c r="H263" s="61"/>
      <c r="I263" s="62"/>
      <c r="J263" s="35"/>
      <c r="K263" s="35"/>
    </row>
    <row r="264" spans="1:11" x14ac:dyDescent="0.25">
      <c r="A264" s="55" t="str">
        <f>EPICERIE!C270</f>
        <v>FARINE RIZ BLANC 500G MDM</v>
      </c>
      <c r="B264" s="36"/>
      <c r="C264" s="5"/>
      <c r="F264" s="10"/>
      <c r="G264" s="35"/>
      <c r="H264" s="61"/>
      <c r="I264" s="62"/>
      <c r="J264" s="35"/>
      <c r="K264" s="35"/>
    </row>
    <row r="265" spans="1:11" x14ac:dyDescent="0.25">
      <c r="A265" s="55" t="str">
        <f>EPICERIE!C271</f>
        <v xml:space="preserve">FARINE RIZ BLANC 500G NATUR </v>
      </c>
      <c r="B265" s="36"/>
      <c r="C265" s="5"/>
      <c r="F265" s="10"/>
      <c r="G265" s="35"/>
      <c r="H265" s="61"/>
      <c r="I265" s="62"/>
      <c r="J265" s="35"/>
      <c r="K265" s="35"/>
    </row>
    <row r="266" spans="1:11" x14ac:dyDescent="0.25">
      <c r="A266" s="55" t="str">
        <f>EPICERIE!C272</f>
        <v>FARINE RIZ COMPL 500G</v>
      </c>
      <c r="B266" s="36"/>
      <c r="C266" s="5"/>
      <c r="F266" s="10"/>
      <c r="G266" s="35"/>
      <c r="H266" s="61"/>
      <c r="I266" s="62"/>
      <c r="J266" s="35"/>
      <c r="K266" s="35"/>
    </row>
    <row r="267" spans="1:11" x14ac:dyDescent="0.25">
      <c r="A267" s="55" t="str">
        <f>EPICERIE!C273</f>
        <v>FARINE RIZ COMPL 5KG</v>
      </c>
      <c r="B267" s="36"/>
      <c r="C267" s="5"/>
      <c r="F267" s="10"/>
      <c r="G267" s="35"/>
      <c r="H267" s="61"/>
      <c r="I267" s="62"/>
      <c r="J267" s="35"/>
      <c r="K267" s="35"/>
    </row>
    <row r="268" spans="1:11" x14ac:dyDescent="0.25">
      <c r="A268" s="55" t="str">
        <f>EPICERIE!C274</f>
        <v>FARINE RIZ/SOUCHET</v>
      </c>
      <c r="B268" s="36"/>
      <c r="C268" s="5"/>
      <c r="F268" s="10"/>
      <c r="G268" s="35"/>
      <c r="H268" s="61"/>
      <c r="I268" s="62"/>
      <c r="J268" s="35"/>
      <c r="K268" s="35"/>
    </row>
    <row r="269" spans="1:11" x14ac:dyDescent="0.25">
      <c r="A269" s="55" t="str">
        <f>EPICERIE!C275</f>
        <v>FARINE SARRASIN 1 KG</v>
      </c>
      <c r="B269" s="36"/>
      <c r="C269" s="5"/>
      <c r="F269" s="10"/>
      <c r="G269" s="35"/>
      <c r="H269" s="61"/>
      <c r="I269" s="62"/>
      <c r="J269" s="35"/>
      <c r="K269" s="35"/>
    </row>
    <row r="270" spans="1:11" x14ac:dyDescent="0.25">
      <c r="A270" s="55" t="str">
        <f>EPICERIE!C276</f>
        <v xml:space="preserve">FARINE SEIGLE T130   </v>
      </c>
      <c r="B270" s="36"/>
      <c r="C270" s="5"/>
      <c r="F270" s="10"/>
      <c r="G270" s="35"/>
      <c r="H270" s="61"/>
      <c r="I270" s="62"/>
      <c r="J270" s="35"/>
      <c r="K270" s="35"/>
    </row>
    <row r="271" spans="1:11" x14ac:dyDescent="0.25">
      <c r="A271" s="55" t="str">
        <f>EPICERIE!C277</f>
        <v>FARINE SEIGLE T130   5 KG</v>
      </c>
      <c r="B271" s="36"/>
      <c r="C271" s="5"/>
      <c r="F271" s="10"/>
      <c r="G271" s="35"/>
      <c r="H271" s="61"/>
      <c r="I271" s="62"/>
      <c r="J271" s="35"/>
      <c r="K271" s="35"/>
    </row>
    <row r="272" spans="1:11" x14ac:dyDescent="0.25">
      <c r="A272" s="55" t="str">
        <f>EPICERIE!C278</f>
        <v>FARINE SOJA</v>
      </c>
      <c r="B272" s="36"/>
      <c r="C272" s="5"/>
      <c r="F272" s="10"/>
      <c r="G272" s="35"/>
      <c r="H272" s="61"/>
      <c r="I272" s="62"/>
      <c r="J272" s="35"/>
      <c r="K272" s="35"/>
    </row>
    <row r="273" spans="1:11" x14ac:dyDescent="0.25">
      <c r="A273" s="55" t="str">
        <f>EPICERIE!C279</f>
        <v>FARINE SOUCHET 250G</v>
      </c>
      <c r="B273" s="36"/>
      <c r="C273" s="5"/>
      <c r="F273" s="10"/>
      <c r="G273" s="35"/>
      <c r="H273" s="61"/>
      <c r="I273" s="62"/>
      <c r="J273" s="35"/>
      <c r="K273" s="35"/>
    </row>
    <row r="274" spans="1:11" x14ac:dyDescent="0.25">
      <c r="A274" s="55" t="str">
        <f>EPICERIE!C280</f>
        <v>FECULE DE MAIS 250 G</v>
      </c>
      <c r="B274" s="36"/>
      <c r="C274" s="5"/>
      <c r="F274" s="10"/>
      <c r="G274" s="35"/>
      <c r="H274" s="61"/>
      <c r="I274" s="62"/>
      <c r="J274" s="35"/>
      <c r="K274" s="35"/>
    </row>
    <row r="275" spans="1:11" x14ac:dyDescent="0.25">
      <c r="A275" s="55" t="str">
        <f>EPICERIE!C281</f>
        <v>FECULE POM DE TERRE</v>
      </c>
      <c r="B275" s="36"/>
      <c r="C275" s="5"/>
      <c r="F275" s="10"/>
      <c r="G275" s="35"/>
      <c r="H275" s="61"/>
      <c r="I275" s="62"/>
      <c r="J275" s="35"/>
      <c r="K275" s="35"/>
    </row>
    <row r="276" spans="1:11" x14ac:dyDescent="0.25">
      <c r="A276" s="55" t="str">
        <f>EPICERIE!C282</f>
        <v>FECULE POM DE TERRE</v>
      </c>
      <c r="B276" s="36"/>
      <c r="C276" s="5"/>
      <c r="F276" s="10"/>
      <c r="G276" s="35"/>
      <c r="H276" s="61"/>
      <c r="I276" s="62"/>
      <c r="J276" s="35"/>
      <c r="K276" s="35"/>
    </row>
    <row r="277" spans="1:11" x14ac:dyDescent="0.25">
      <c r="A277" s="55" t="str">
        <f>EPICERIE!C283</f>
        <v>FECULE POM DE TERRE MVSG 500G</v>
      </c>
      <c r="B277" s="36"/>
      <c r="C277" s="5"/>
      <c r="F277" s="10"/>
      <c r="G277" s="35"/>
      <c r="H277" s="61"/>
      <c r="I277" s="62"/>
      <c r="J277" s="35"/>
      <c r="K277" s="35"/>
    </row>
    <row r="278" spans="1:11" x14ac:dyDescent="0.25">
      <c r="A278" s="55" t="str">
        <f>EPICERIE!C284</f>
        <v>FECULE TAPIOCA</v>
      </c>
      <c r="B278" s="36"/>
      <c r="C278" s="5"/>
      <c r="F278" s="10"/>
      <c r="G278" s="35"/>
      <c r="H278" s="61"/>
      <c r="I278" s="62"/>
      <c r="J278" s="35"/>
      <c r="K278" s="35"/>
    </row>
    <row r="279" spans="1:11" x14ac:dyDescent="0.25">
      <c r="A279" s="55" t="str">
        <f>EPICERIE!C285</f>
        <v>FENOUIL 50 G VIE EN HERBE</v>
      </c>
      <c r="B279" s="36"/>
      <c r="C279" s="5"/>
      <c r="F279" s="10"/>
      <c r="G279" s="35"/>
      <c r="H279" s="61"/>
      <c r="I279" s="62"/>
      <c r="J279" s="35"/>
      <c r="K279" s="35"/>
    </row>
    <row r="280" spans="1:11" x14ac:dyDescent="0.25">
      <c r="A280" s="55" t="str">
        <f>EPICERIE!C286</f>
        <v>FENOUIL GRAINE</v>
      </c>
      <c r="B280" s="36"/>
      <c r="C280" s="5"/>
      <c r="F280" s="10"/>
      <c r="G280" s="35"/>
      <c r="H280" s="61"/>
      <c r="I280" s="62"/>
      <c r="J280" s="35"/>
      <c r="K280" s="35"/>
    </row>
    <row r="281" spans="1:11" x14ac:dyDescent="0.25">
      <c r="A281" s="55" t="str">
        <f>EPICERIE!C287</f>
        <v>FENOUIL POUDRE 30G</v>
      </c>
      <c r="B281" s="36"/>
      <c r="C281" s="5"/>
      <c r="F281" s="10"/>
      <c r="G281" s="35"/>
      <c r="H281" s="61"/>
      <c r="I281" s="62"/>
      <c r="J281" s="35"/>
      <c r="K281" s="35"/>
    </row>
    <row r="282" spans="1:11" x14ac:dyDescent="0.25">
      <c r="A282" s="55" t="str">
        <f>EPICERIE!C288</f>
        <v>FENUGRC A GERMER 150G</v>
      </c>
      <c r="B282" s="36"/>
      <c r="C282" s="5"/>
      <c r="F282" s="10"/>
      <c r="G282" s="35"/>
      <c r="H282" s="61"/>
      <c r="I282" s="62"/>
      <c r="J282" s="35"/>
      <c r="K282" s="35"/>
    </row>
    <row r="283" spans="1:11" x14ac:dyDescent="0.25">
      <c r="A283" s="55" t="str">
        <f>EPICERIE!C289</f>
        <v>FENUGREC</v>
      </c>
      <c r="B283" s="36"/>
      <c r="C283" s="5"/>
      <c r="F283" s="10"/>
      <c r="G283" s="35"/>
      <c r="H283" s="61"/>
      <c r="I283" s="62"/>
      <c r="J283" s="35"/>
      <c r="K283" s="35"/>
    </row>
    <row r="284" spans="1:11" x14ac:dyDescent="0.25">
      <c r="A284" s="55" t="str">
        <f>EPICERIE!C290</f>
        <v>FERMENT YAOURT</v>
      </c>
      <c r="B284" s="36"/>
      <c r="C284" s="5"/>
      <c r="F284" s="10"/>
      <c r="G284" s="35"/>
      <c r="H284" s="61"/>
      <c r="I284" s="62"/>
      <c r="J284" s="35"/>
      <c r="K284" s="35"/>
    </row>
    <row r="285" spans="1:11" x14ac:dyDescent="0.25">
      <c r="A285" s="55" t="str">
        <f>EPICERIE!C291</f>
        <v>FEVE</v>
      </c>
      <c r="B285" s="36"/>
      <c r="C285" s="5"/>
      <c r="F285" s="10"/>
      <c r="G285" s="35"/>
      <c r="H285" s="61"/>
      <c r="I285" s="62"/>
      <c r="J285" s="35"/>
      <c r="K285" s="35"/>
    </row>
    <row r="286" spans="1:11" x14ac:dyDescent="0.25">
      <c r="A286" s="55" t="str">
        <f>EPICERIE!C292</f>
        <v>FIGUE DEGLET</v>
      </c>
      <c r="B286" s="36"/>
      <c r="C286" s="5"/>
      <c r="F286" s="10"/>
      <c r="G286" s="35"/>
      <c r="H286" s="61"/>
      <c r="I286" s="62"/>
      <c r="J286" s="35"/>
      <c r="K286" s="35"/>
    </row>
    <row r="287" spans="1:11" x14ac:dyDescent="0.25">
      <c r="A287" s="55" t="str">
        <f>EPICERIE!C293</f>
        <v>FIGUE PROTOBEN  VRAC 5 KG</v>
      </c>
      <c r="B287" s="36"/>
      <c r="C287" s="5"/>
      <c r="F287" s="10"/>
      <c r="G287" s="35"/>
      <c r="H287" s="61"/>
      <c r="I287" s="62"/>
      <c r="J287" s="35"/>
      <c r="K287" s="35"/>
    </row>
    <row r="288" spans="1:11" x14ac:dyDescent="0.25">
      <c r="A288" s="55" t="str">
        <f>EPICERIE!C294</f>
        <v>FIGUE ZAGROS</v>
      </c>
      <c r="B288" s="36"/>
      <c r="C288" s="5"/>
      <c r="F288" s="10"/>
      <c r="G288" s="35"/>
      <c r="H288" s="61"/>
      <c r="I288" s="62"/>
      <c r="J288" s="35"/>
      <c r="K288" s="35"/>
    </row>
    <row r="289" spans="1:11" x14ac:dyDescent="0.25">
      <c r="A289" s="55" t="str">
        <f>EPICERIE!C295</f>
        <v>FILET DE MAQUEREAU 113G natur</v>
      </c>
      <c r="B289" s="36"/>
      <c r="C289" s="5"/>
      <c r="F289" s="10"/>
      <c r="G289" s="35"/>
      <c r="H289" s="61"/>
      <c r="I289" s="62"/>
      <c r="J289" s="35"/>
      <c r="K289" s="35"/>
    </row>
    <row r="290" spans="1:11" x14ac:dyDescent="0.25">
      <c r="A290" s="55" t="str">
        <f>EPICERIE!C296</f>
        <v>FILET MAQUEREAU VIN BLANC</v>
      </c>
      <c r="B290" s="36"/>
      <c r="C290" s="5"/>
      <c r="F290" s="10"/>
      <c r="G290" s="35"/>
      <c r="H290" s="61"/>
      <c r="I290" s="62"/>
      <c r="J290" s="35"/>
      <c r="K290" s="35"/>
    </row>
    <row r="291" spans="1:11" x14ac:dyDescent="0.25">
      <c r="A291" s="55" t="str">
        <f>EPICERIE!C297</f>
        <v>FLAGEOLET 345G</v>
      </c>
      <c r="B291" s="36"/>
      <c r="C291" s="5"/>
      <c r="F291" s="10"/>
      <c r="G291" s="35"/>
      <c r="H291" s="61"/>
      <c r="I291" s="62"/>
      <c r="J291" s="35"/>
      <c r="K291" s="35"/>
    </row>
    <row r="292" spans="1:11" x14ac:dyDescent="0.25">
      <c r="A292" s="55" t="str">
        <f>EPICERIE!C298</f>
        <v>FLAGEOLETS PREPARES 345 G</v>
      </c>
      <c r="B292" s="36"/>
      <c r="C292" s="5"/>
      <c r="F292" s="10"/>
      <c r="G292" s="35"/>
      <c r="H292" s="61"/>
      <c r="I292" s="62"/>
      <c r="J292" s="35"/>
      <c r="K292" s="35"/>
    </row>
    <row r="293" spans="1:11" x14ac:dyDescent="0.25">
      <c r="A293" s="55" t="str">
        <f>EPICERIE!C299</f>
        <v>FLAN CITRON 40G</v>
      </c>
      <c r="B293" s="36"/>
      <c r="C293" s="5"/>
      <c r="F293" s="10"/>
      <c r="G293" s="35"/>
      <c r="H293" s="61"/>
      <c r="I293" s="62"/>
      <c r="J293" s="35"/>
      <c r="K293" s="35"/>
    </row>
    <row r="294" spans="1:11" x14ac:dyDescent="0.25">
      <c r="A294" s="55" t="str">
        <f>EPICERIE!C300</f>
        <v>FLAN VANILLE 40 G</v>
      </c>
      <c r="B294" s="36"/>
      <c r="C294" s="5"/>
      <c r="F294" s="10"/>
      <c r="G294" s="35"/>
      <c r="H294" s="61"/>
      <c r="I294" s="62"/>
      <c r="J294" s="35"/>
      <c r="K294" s="35"/>
    </row>
    <row r="295" spans="1:11" x14ac:dyDescent="0.25">
      <c r="A295" s="55" t="str">
        <f>EPICERIE!C301</f>
        <v>FLEUR DE SEL GUERANDE BOITE</v>
      </c>
      <c r="B295" s="36"/>
      <c r="C295" s="5"/>
      <c r="F295" s="10"/>
      <c r="G295" s="35"/>
      <c r="H295" s="61"/>
      <c r="I295" s="62"/>
      <c r="J295" s="35"/>
      <c r="K295" s="35"/>
    </row>
    <row r="296" spans="1:11" x14ac:dyDescent="0.25">
      <c r="A296" s="55" t="str">
        <f>EPICERIE!C302</f>
        <v>FLOCON 5 CEREALES</v>
      </c>
      <c r="B296" s="36"/>
      <c r="C296" s="5"/>
      <c r="F296" s="10"/>
      <c r="G296" s="35"/>
      <c r="H296" s="61"/>
      <c r="I296" s="62"/>
      <c r="J296" s="35"/>
      <c r="K296" s="35"/>
    </row>
    <row r="297" spans="1:11" x14ac:dyDescent="0.25">
      <c r="A297" s="55" t="str">
        <f>EPICERIE!C303</f>
        <v>FLOCON AVOINE PETIT 500G</v>
      </c>
      <c r="B297" s="36"/>
      <c r="C297" s="5"/>
      <c r="F297" s="10"/>
      <c r="G297" s="35"/>
      <c r="H297" s="61"/>
      <c r="I297" s="62"/>
      <c r="J297" s="35"/>
      <c r="K297" s="35"/>
    </row>
    <row r="298" spans="1:11" x14ac:dyDescent="0.25">
      <c r="A298" s="55" t="str">
        <f>EPICERIE!C304</f>
        <v>FLOCON AVOINE PETIT 600G</v>
      </c>
      <c r="B298" s="36"/>
      <c r="C298" s="5"/>
      <c r="F298" s="10"/>
      <c r="G298" s="35"/>
      <c r="H298" s="61"/>
      <c r="I298" s="62"/>
      <c r="J298" s="35"/>
      <c r="K298" s="35"/>
    </row>
    <row r="299" spans="1:11" x14ac:dyDescent="0.25">
      <c r="A299" s="55" t="str">
        <f>EPICERIE!C305</f>
        <v>FLOCON AZUKI</v>
      </c>
      <c r="B299" s="36"/>
      <c r="C299" s="5"/>
      <c r="F299" s="10"/>
      <c r="G299" s="35"/>
      <c r="H299" s="61"/>
      <c r="I299" s="62"/>
      <c r="J299" s="35"/>
      <c r="K299" s="35"/>
    </row>
    <row r="300" spans="1:11" x14ac:dyDescent="0.25">
      <c r="A300" s="55" t="str">
        <f>EPICERIE!C306</f>
        <v>FLOCON DE BLE 500G</v>
      </c>
      <c r="B300" s="36"/>
      <c r="C300" s="5"/>
      <c r="F300" s="10"/>
      <c r="G300" s="35"/>
      <c r="H300" s="61"/>
      <c r="I300" s="62"/>
      <c r="J300" s="35"/>
      <c r="K300" s="35"/>
    </row>
    <row r="301" spans="1:11" x14ac:dyDescent="0.25">
      <c r="A301" s="55" t="str">
        <f>EPICERIE!C307</f>
        <v>FLOCON DE CHATAIGNE</v>
      </c>
      <c r="B301" s="36"/>
      <c r="C301" s="5"/>
      <c r="F301" s="10"/>
      <c r="G301" s="35"/>
      <c r="H301" s="61"/>
      <c r="I301" s="62"/>
      <c r="J301" s="35"/>
      <c r="K301" s="35"/>
    </row>
    <row r="302" spans="1:11" x14ac:dyDescent="0.25">
      <c r="A302" s="55" t="str">
        <f>EPICERIE!C308</f>
        <v>FLOCON DE CHATAIGNE TAOSTE</v>
      </c>
      <c r="B302" s="36"/>
      <c r="C302" s="5"/>
      <c r="F302" s="10"/>
      <c r="G302" s="35"/>
      <c r="H302" s="61"/>
      <c r="I302" s="62"/>
      <c r="J302" s="35"/>
      <c r="K302" s="35"/>
    </row>
    <row r="303" spans="1:11" x14ac:dyDescent="0.25">
      <c r="A303" s="55" t="str">
        <f>EPICERIE!C309</f>
        <v>FLOCON DE GRAND EPEAUTRE 500G</v>
      </c>
      <c r="B303" s="36"/>
      <c r="C303" s="5"/>
      <c r="F303" s="10"/>
      <c r="G303" s="35"/>
      <c r="H303" s="61"/>
      <c r="I303" s="62"/>
      <c r="J303" s="35"/>
      <c r="K303" s="35"/>
    </row>
    <row r="304" spans="1:11" x14ac:dyDescent="0.25">
      <c r="A304" s="55" t="str">
        <f>EPICERIE!C310</f>
        <v>FLOCON DE MILLET 350G CELNAT</v>
      </c>
      <c r="B304" s="36"/>
      <c r="C304" s="5"/>
      <c r="F304" s="10"/>
      <c r="G304" s="35"/>
      <c r="H304" s="61"/>
      <c r="I304" s="62"/>
      <c r="J304" s="35"/>
      <c r="K304" s="35"/>
    </row>
    <row r="305" spans="1:11" x14ac:dyDescent="0.25">
      <c r="A305" s="55" t="str">
        <f>EPICERIE!C311</f>
        <v>FLOCON DE POIS CASSES</v>
      </c>
      <c r="B305" s="36"/>
      <c r="C305" s="5"/>
      <c r="F305" s="10"/>
      <c r="G305" s="35"/>
      <c r="H305" s="61"/>
      <c r="I305" s="62"/>
      <c r="J305" s="35"/>
      <c r="K305" s="35"/>
    </row>
    <row r="306" spans="1:11" x14ac:dyDescent="0.25">
      <c r="A306" s="55" t="str">
        <f>EPICERIE!C312</f>
        <v>FLOCON DE POIS CHICHE</v>
      </c>
      <c r="B306" s="36"/>
      <c r="C306" s="5"/>
      <c r="F306" s="10"/>
      <c r="G306" s="35"/>
      <c r="H306" s="61"/>
      <c r="I306" s="62"/>
      <c r="J306" s="35"/>
      <c r="K306" s="35"/>
    </row>
    <row r="307" spans="1:11" x14ac:dyDescent="0.25">
      <c r="A307" s="55" t="str">
        <f>EPICERIE!C313</f>
        <v>FLOCON DE QUINOA</v>
      </c>
      <c r="B307" s="36"/>
      <c r="C307" s="5"/>
      <c r="F307" s="10"/>
      <c r="G307" s="35"/>
      <c r="H307" s="61"/>
      <c r="I307" s="62"/>
      <c r="J307" s="35"/>
      <c r="K307" s="35"/>
    </row>
    <row r="308" spans="1:11" x14ac:dyDescent="0.25">
      <c r="A308" s="55" t="str">
        <f>EPICERIE!C314</f>
        <v>FLOCON DE QUINOA PEROU 500G</v>
      </c>
      <c r="B308" s="36"/>
      <c r="C308" s="5"/>
      <c r="F308" s="10"/>
      <c r="G308" s="35"/>
      <c r="H308" s="61"/>
      <c r="I308" s="62"/>
      <c r="J308" s="35"/>
      <c r="K308" s="35"/>
    </row>
    <row r="309" spans="1:11" x14ac:dyDescent="0.25">
      <c r="A309" s="55" t="str">
        <f>EPICERIE!C315</f>
        <v>FLOCON DE RIZ</v>
      </c>
      <c r="B309" s="36"/>
      <c r="C309" s="5"/>
      <c r="F309" s="10"/>
      <c r="G309" s="35"/>
      <c r="H309" s="61"/>
      <c r="I309" s="62"/>
      <c r="J309" s="35"/>
      <c r="K309" s="35"/>
    </row>
    <row r="310" spans="1:11" x14ac:dyDescent="0.25">
      <c r="A310" s="55" t="str">
        <f>EPICERIE!C316</f>
        <v>FLOCON DE SARRASIN</v>
      </c>
      <c r="B310" s="36"/>
      <c r="C310" s="5"/>
      <c r="F310" s="10"/>
      <c r="G310" s="35"/>
      <c r="H310" s="61"/>
      <c r="I310" s="62"/>
      <c r="J310" s="35"/>
      <c r="K310" s="35"/>
    </row>
    <row r="311" spans="1:11" x14ac:dyDescent="0.25">
      <c r="A311" s="55" t="str">
        <f>EPICERIE!C317</f>
        <v>FLOCON DE SEIGLE 500G</v>
      </c>
      <c r="B311" s="36"/>
      <c r="C311" s="5"/>
      <c r="F311" s="10"/>
      <c r="G311" s="35"/>
      <c r="H311" s="61"/>
      <c r="I311" s="62"/>
      <c r="J311" s="35"/>
      <c r="K311" s="35"/>
    </row>
    <row r="312" spans="1:11" x14ac:dyDescent="0.25">
      <c r="A312" s="55" t="str">
        <f>EPICERIE!C318</f>
        <v>FLOCONS 5 CEREALES 5 KG</v>
      </c>
      <c r="B312" s="36"/>
      <c r="C312" s="5"/>
      <c r="F312" s="10"/>
      <c r="G312" s="35"/>
      <c r="H312" s="61"/>
      <c r="I312" s="62"/>
      <c r="J312" s="35"/>
      <c r="K312" s="35"/>
    </row>
    <row r="313" spans="1:11" x14ac:dyDescent="0.25">
      <c r="A313" s="55" t="str">
        <f>EPICERIE!C319</f>
        <v>FONIO 500G MDM</v>
      </c>
      <c r="B313" s="36"/>
      <c r="C313" s="5"/>
      <c r="F313" s="10"/>
      <c r="G313" s="35"/>
      <c r="H313" s="61"/>
      <c r="I313" s="62"/>
      <c r="J313" s="35"/>
      <c r="K313" s="35"/>
    </row>
    <row r="314" spans="1:11" x14ac:dyDescent="0.25">
      <c r="A314" s="55" t="str">
        <f>EPICERIE!C320</f>
        <v>FRITURE DE NOEL 100G</v>
      </c>
      <c r="B314" s="36"/>
      <c r="C314" s="5"/>
      <c r="F314" s="10"/>
      <c r="G314" s="35"/>
      <c r="H314" s="61"/>
      <c r="I314" s="62"/>
      <c r="J314" s="35"/>
      <c r="K314" s="35"/>
    </row>
    <row r="315" spans="1:11" x14ac:dyDescent="0.25">
      <c r="A315" s="55" t="str">
        <f>EPICERIE!C321</f>
        <v>FUSILLI 3 COULEURS</v>
      </c>
      <c r="B315" s="36"/>
      <c r="C315" s="5"/>
      <c r="F315" s="10"/>
      <c r="G315" s="35"/>
      <c r="H315" s="61"/>
      <c r="I315" s="62"/>
      <c r="J315" s="35"/>
      <c r="K315" s="35"/>
    </row>
    <row r="316" spans="1:11" x14ac:dyDescent="0.25">
      <c r="A316" s="55" t="str">
        <f>EPICERIE!C322</f>
        <v>FUSILLI COMP</v>
      </c>
      <c r="B316" s="36"/>
      <c r="C316" s="5"/>
      <c r="F316" s="10"/>
      <c r="G316" s="35"/>
      <c r="H316" s="61"/>
      <c r="I316" s="62"/>
      <c r="J316" s="35"/>
      <c r="K316" s="35"/>
    </row>
    <row r="317" spans="1:11" x14ac:dyDescent="0.25">
      <c r="A317" s="55" t="str">
        <f>EPICERIE!C323</f>
        <v>FUSILLI RIZ COMPLET 500G</v>
      </c>
      <c r="B317" s="36"/>
      <c r="C317" s="5"/>
      <c r="F317" s="10"/>
      <c r="G317" s="35"/>
      <c r="H317" s="61"/>
      <c r="I317" s="62"/>
      <c r="J317" s="35"/>
      <c r="K317" s="35"/>
    </row>
    <row r="318" spans="1:11" x14ac:dyDescent="0.25">
      <c r="A318" s="55" t="str">
        <f>EPICERIE!C324</f>
        <v>FUSILLI SARRASIN</v>
      </c>
      <c r="B318" s="36"/>
      <c r="C318" s="5"/>
      <c r="F318" s="10"/>
      <c r="G318" s="35"/>
      <c r="H318" s="61"/>
      <c r="I318" s="62"/>
      <c r="J318" s="35"/>
      <c r="K318" s="35"/>
    </row>
    <row r="319" spans="1:11" x14ac:dyDescent="0.25">
      <c r="A319" s="55" t="str">
        <f>EPICERIE!C325</f>
        <v>GALETTE CPT EPEAUTRE 100G</v>
      </c>
      <c r="B319" s="36"/>
      <c r="C319" s="5"/>
      <c r="F319" s="10"/>
      <c r="G319" s="35"/>
      <c r="H319" s="61"/>
      <c r="I319" s="62"/>
      <c r="J319" s="35"/>
      <c r="K319" s="35"/>
    </row>
    <row r="320" spans="1:11" x14ac:dyDescent="0.25">
      <c r="A320" s="55" t="str">
        <f>EPICERIE!C326</f>
        <v>GALETTE DUO PACK RIZ CPL</v>
      </c>
      <c r="B320" s="36"/>
      <c r="C320" s="5"/>
      <c r="F320" s="10"/>
      <c r="G320" s="35"/>
      <c r="H320" s="61"/>
      <c r="I320" s="62"/>
      <c r="J320" s="35"/>
      <c r="K320" s="35"/>
    </row>
    <row r="321" spans="1:11" x14ac:dyDescent="0.25">
      <c r="A321" s="55" t="str">
        <f>EPICERIE!C327</f>
        <v>GALETTE EPEAUTRE 100G</v>
      </c>
      <c r="B321" s="36"/>
      <c r="C321" s="5"/>
      <c r="F321" s="10"/>
      <c r="G321" s="35"/>
      <c r="H321" s="61"/>
      <c r="I321" s="62"/>
      <c r="J321" s="35"/>
      <c r="K321" s="35"/>
    </row>
    <row r="322" spans="1:11" x14ac:dyDescent="0.25">
      <c r="A322" s="55" t="str">
        <f>EPICERIE!C328</f>
        <v>GALETTE MAIS</v>
      </c>
      <c r="B322" s="36"/>
      <c r="C322" s="5"/>
      <c r="F322" s="10"/>
      <c r="G322" s="35"/>
      <c r="H322" s="61"/>
      <c r="I322" s="62"/>
      <c r="J322" s="35"/>
      <c r="K322" s="35"/>
    </row>
    <row r="323" spans="1:11" x14ac:dyDescent="0.25">
      <c r="A323" s="55" t="str">
        <f>EPICERIE!C329</f>
        <v>GALETTE MAIS X 2 PROMO  LIMA</v>
      </c>
      <c r="B323" s="36"/>
      <c r="C323" s="5"/>
      <c r="F323" s="10"/>
      <c r="G323" s="35"/>
      <c r="H323" s="61"/>
      <c r="I323" s="62"/>
      <c r="J323" s="35"/>
      <c r="K323" s="35"/>
    </row>
    <row r="324" spans="1:11" x14ac:dyDescent="0.25">
      <c r="A324" s="55" t="str">
        <f>EPICERIE!C330</f>
        <v>GALETTE PETIT EPEAUTRE</v>
      </c>
      <c r="B324" s="36"/>
      <c r="C324" s="5"/>
      <c r="F324" s="10"/>
      <c r="G324" s="35"/>
      <c r="H324" s="61"/>
      <c r="I324" s="62"/>
      <c r="J324" s="35"/>
      <c r="K324" s="35"/>
    </row>
    <row r="325" spans="1:11" x14ac:dyDescent="0.25">
      <c r="A325" s="55" t="str">
        <f>EPICERIE!C331</f>
        <v>GALETTE PT EPEAUTRE 100G</v>
      </c>
      <c r="B325" s="36"/>
      <c r="C325" s="5"/>
      <c r="F325" s="10"/>
      <c r="G325" s="35"/>
      <c r="H325" s="61"/>
      <c r="I325" s="62"/>
      <c r="J325" s="35"/>
      <c r="K325" s="35"/>
    </row>
    <row r="326" spans="1:11" x14ac:dyDescent="0.25">
      <c r="A326" s="55" t="str">
        <f>EPICERIE!C332</f>
        <v>GALETTE QUINOA/HARICOT</v>
      </c>
      <c r="B326" s="36"/>
      <c r="C326" s="5"/>
      <c r="F326" s="10"/>
      <c r="G326" s="35"/>
      <c r="H326" s="61"/>
      <c r="I326" s="62"/>
      <c r="J326" s="35"/>
      <c r="K326" s="35"/>
    </row>
    <row r="327" spans="1:11" x14ac:dyDescent="0.25">
      <c r="A327" s="55" t="str">
        <f>EPICERIE!C333</f>
        <v>GALETTE RIZ</v>
      </c>
      <c r="B327" s="36"/>
      <c r="C327" s="5"/>
      <c r="F327" s="10"/>
      <c r="G327" s="35"/>
      <c r="H327" s="61"/>
      <c r="I327" s="62"/>
      <c r="J327" s="35"/>
      <c r="K327" s="35"/>
    </row>
    <row r="328" spans="1:11" x14ac:dyDescent="0.25">
      <c r="A328" s="55" t="str">
        <f>EPICERIE!C334</f>
        <v>GALETTE RIZ 3 CEREAL 130 G</v>
      </c>
      <c r="B328" s="36"/>
      <c r="C328" s="5"/>
      <c r="F328" s="10"/>
      <c r="G328" s="35"/>
      <c r="H328" s="61"/>
      <c r="I328" s="62"/>
      <c r="J328" s="35"/>
      <c r="K328" s="35"/>
    </row>
    <row r="329" spans="1:11" x14ac:dyDescent="0.25">
      <c r="A329" s="55" t="str">
        <f>EPICERIE!C335</f>
        <v>GALETTE RIZ CHOCOLAT</v>
      </c>
      <c r="B329" s="36"/>
      <c r="C329" s="5"/>
      <c r="F329" s="10"/>
      <c r="G329" s="35"/>
      <c r="H329" s="61"/>
      <c r="I329" s="62"/>
      <c r="J329" s="35"/>
      <c r="K329" s="35"/>
    </row>
    <row r="330" spans="1:11" x14ac:dyDescent="0.25">
      <c r="A330" s="55" t="str">
        <f>EPICERIE!C336</f>
        <v>GALETTE RIZ CPT 130 G</v>
      </c>
      <c r="B330" s="36"/>
      <c r="C330" s="5"/>
      <c r="F330" s="10"/>
      <c r="G330" s="35"/>
      <c r="H330" s="61"/>
      <c r="I330" s="62"/>
      <c r="J330" s="35"/>
      <c r="K330" s="35"/>
    </row>
    <row r="331" spans="1:11" x14ac:dyDescent="0.25">
      <c r="A331" s="55" t="str">
        <f>EPICERIE!C337</f>
        <v>GALETTE RIZ QUINOA</v>
      </c>
      <c r="B331" s="36"/>
      <c r="C331" s="5"/>
      <c r="F331" s="10"/>
      <c r="G331" s="35"/>
      <c r="H331" s="61"/>
      <c r="I331" s="62"/>
      <c r="J331" s="35"/>
      <c r="K331" s="35"/>
    </row>
    <row r="332" spans="1:11" x14ac:dyDescent="0.25">
      <c r="A332" s="55" t="str">
        <f>EPICERIE!C338</f>
        <v>GALETTE RIZ QUINOA 130G</v>
      </c>
      <c r="B332" s="36"/>
      <c r="C332" s="5"/>
      <c r="F332" s="10"/>
      <c r="G332" s="35"/>
      <c r="H332" s="61"/>
      <c r="I332" s="62"/>
      <c r="J332" s="35"/>
      <c r="K332" s="35"/>
    </row>
    <row r="333" spans="1:11" x14ac:dyDescent="0.25">
      <c r="A333" s="55" t="str">
        <f>EPICERIE!C339</f>
        <v>GALETTE RIZ SANS SEL</v>
      </c>
      <c r="B333" s="36"/>
      <c r="C333" s="5"/>
      <c r="F333" s="10"/>
      <c r="G333" s="35"/>
      <c r="H333" s="61"/>
      <c r="I333" s="62"/>
      <c r="J333" s="35"/>
      <c r="K333" s="35"/>
    </row>
    <row r="334" spans="1:11" x14ac:dyDescent="0.25">
      <c r="A334" s="55" t="str">
        <f>EPICERIE!C340</f>
        <v>GALETTES FINES MAIS/LIN 150G</v>
      </c>
      <c r="B334" s="36"/>
      <c r="C334" s="5"/>
      <c r="F334" s="10"/>
      <c r="G334" s="35"/>
      <c r="H334" s="61"/>
      <c r="I334" s="62"/>
      <c r="J334" s="35"/>
      <c r="K334" s="35"/>
    </row>
    <row r="335" spans="1:11" x14ac:dyDescent="0.25">
      <c r="A335" s="55" t="str">
        <f>EPICERIE!C341</f>
        <v>GALETTES RIZ/CHOCO/SESAME</v>
      </c>
      <c r="B335" s="36"/>
      <c r="C335" s="5"/>
      <c r="F335" s="10"/>
      <c r="G335" s="35"/>
      <c r="H335" s="61"/>
      <c r="I335" s="62"/>
      <c r="J335" s="35"/>
      <c r="K335" s="35"/>
    </row>
    <row r="336" spans="1:11" x14ac:dyDescent="0.25">
      <c r="A336" s="55" t="str">
        <f>EPICERIE!C342</f>
        <v>GALETTES RIZ/LENTILLES  SG</v>
      </c>
      <c r="B336" s="36"/>
      <c r="C336" s="5"/>
      <c r="F336" s="10"/>
      <c r="G336" s="35"/>
      <c r="H336" s="61"/>
      <c r="I336" s="62"/>
      <c r="J336" s="35"/>
      <c r="K336" s="35"/>
    </row>
    <row r="337" spans="1:11" x14ac:dyDescent="0.25">
      <c r="A337" s="55" t="str">
        <f>EPICERIE!C343</f>
        <v>GALETTES SARRASIN LIN 130G</v>
      </c>
      <c r="B337" s="36"/>
      <c r="C337" s="5"/>
      <c r="F337" s="10"/>
      <c r="G337" s="35"/>
      <c r="H337" s="61"/>
      <c r="I337" s="62"/>
      <c r="J337" s="35"/>
      <c r="K337" s="35"/>
    </row>
    <row r="338" spans="1:11" x14ac:dyDescent="0.25">
      <c r="A338" s="55" t="str">
        <f>EPICERIE!C344</f>
        <v>GALETTINE AVOIN/AZUKI 250G</v>
      </c>
      <c r="B338" s="36"/>
      <c r="C338" s="5"/>
      <c r="F338" s="10"/>
      <c r="G338" s="35"/>
      <c r="H338" s="61"/>
      <c r="I338" s="62"/>
      <c r="J338" s="35"/>
      <c r="K338" s="35"/>
    </row>
    <row r="339" spans="1:11" x14ac:dyDescent="0.25">
      <c r="A339" s="55" t="str">
        <f>EPICERIE!C345</f>
        <v>GALETTINES AVOINE CURRY</v>
      </c>
      <c r="B339" s="36"/>
      <c r="C339" s="5"/>
      <c r="F339" s="10"/>
      <c r="G339" s="35"/>
      <c r="H339" s="61"/>
      <c r="I339" s="62"/>
      <c r="J339" s="35"/>
      <c r="K339" s="35"/>
    </row>
    <row r="340" spans="1:11" x14ac:dyDescent="0.25">
      <c r="A340" s="55" t="str">
        <f>EPICERIE!C346</f>
        <v>GALETTINES AVOINE/FINE HERB 250G</v>
      </c>
      <c r="B340" s="36"/>
      <c r="C340" s="5"/>
      <c r="F340" s="10"/>
      <c r="G340" s="35"/>
      <c r="H340" s="61"/>
      <c r="I340" s="62"/>
      <c r="J340" s="35"/>
      <c r="K340" s="35"/>
    </row>
    <row r="341" spans="1:11" x14ac:dyDescent="0.25">
      <c r="A341" s="55" t="str">
        <f>EPICERIE!C347</f>
        <v>GALETTINES QUINOA PETITS LEGUM250G</v>
      </c>
      <c r="B341" s="36"/>
      <c r="C341" s="5"/>
      <c r="F341" s="10"/>
      <c r="G341" s="35"/>
      <c r="H341" s="61"/>
      <c r="I341" s="62"/>
      <c r="J341" s="35"/>
      <c r="K341" s="35"/>
    </row>
    <row r="342" spans="1:11" x14ac:dyDescent="0.25">
      <c r="A342" s="55" t="str">
        <f>EPICERIE!C348</f>
        <v>GATEAU CHOCOLAT SG</v>
      </c>
      <c r="B342" s="36"/>
      <c r="C342" s="5"/>
      <c r="F342" s="10"/>
      <c r="G342" s="35"/>
      <c r="H342" s="61"/>
      <c r="I342" s="62"/>
      <c r="J342" s="35"/>
      <c r="K342" s="35"/>
    </row>
    <row r="343" spans="1:11" x14ac:dyDescent="0.25">
      <c r="A343" s="55" t="str">
        <f>EPICERIE!C349</f>
        <v>GAUFFRE MIEL</v>
      </c>
      <c r="B343" s="36"/>
      <c r="C343" s="5"/>
      <c r="F343" s="10"/>
      <c r="G343" s="35"/>
      <c r="H343" s="61"/>
      <c r="I343" s="62"/>
      <c r="J343" s="35"/>
      <c r="K343" s="35"/>
    </row>
    <row r="344" spans="1:11" x14ac:dyDescent="0.25">
      <c r="A344" s="55" t="str">
        <f>EPICERIE!C350</f>
        <v>GELEE EXTRA FRAMBOISE 350G</v>
      </c>
      <c r="B344" s="36"/>
      <c r="C344" s="5"/>
      <c r="F344" s="10"/>
      <c r="G344" s="35"/>
      <c r="H344" s="61"/>
      <c r="I344" s="62"/>
      <c r="J344" s="35"/>
      <c r="K344" s="35"/>
    </row>
    <row r="345" spans="1:11" x14ac:dyDescent="0.25">
      <c r="A345" s="55" t="str">
        <f>EPICERIE!C351</f>
        <v>GELEE EXTRA MYRTILLES 350 G</v>
      </c>
      <c r="B345" s="36"/>
      <c r="C345" s="5"/>
      <c r="F345" s="10"/>
      <c r="G345" s="35"/>
      <c r="H345" s="61"/>
      <c r="I345" s="62"/>
      <c r="J345" s="35"/>
      <c r="K345" s="35"/>
    </row>
    <row r="346" spans="1:11" x14ac:dyDescent="0.25">
      <c r="A346" s="55" t="str">
        <f>EPICERIE!C352</f>
        <v>GELEE FRAMBOISE 350G</v>
      </c>
      <c r="B346" s="36"/>
      <c r="C346" s="5"/>
      <c r="F346" s="10"/>
      <c r="G346" s="35"/>
      <c r="H346" s="61"/>
      <c r="I346" s="62"/>
      <c r="J346" s="35"/>
      <c r="K346" s="35"/>
    </row>
    <row r="347" spans="1:11" x14ac:dyDescent="0.25">
      <c r="A347" s="55" t="str">
        <f>EPICERIE!C353</f>
        <v>GENIEVRE 25 G</v>
      </c>
      <c r="B347" s="36"/>
      <c r="C347" s="5"/>
      <c r="F347" s="10"/>
      <c r="G347" s="35"/>
      <c r="H347" s="61"/>
      <c r="I347" s="62"/>
      <c r="J347" s="35"/>
      <c r="K347" s="35"/>
    </row>
    <row r="348" spans="1:11" x14ac:dyDescent="0.25">
      <c r="A348" s="55" t="str">
        <f>EPICERIE!C354</f>
        <v>GERMALYNE TRADITION 250G</v>
      </c>
      <c r="B348" s="36"/>
      <c r="C348" s="5"/>
      <c r="F348" s="10"/>
      <c r="G348" s="35"/>
      <c r="H348" s="61"/>
      <c r="I348" s="62"/>
      <c r="J348" s="35"/>
      <c r="K348" s="35"/>
    </row>
    <row r="349" spans="1:11" x14ac:dyDescent="0.25">
      <c r="A349" s="55" t="str">
        <f>EPICERIE!C355</f>
        <v>GERME DE BLE 250G</v>
      </c>
      <c r="B349" s="36"/>
      <c r="C349" s="5"/>
      <c r="F349" s="10"/>
      <c r="G349" s="35"/>
      <c r="H349" s="61"/>
      <c r="I349" s="62"/>
      <c r="J349" s="35"/>
      <c r="K349" s="35"/>
    </row>
    <row r="350" spans="1:11" x14ac:dyDescent="0.25">
      <c r="A350" s="55" t="str">
        <f>EPICERIE!C356</f>
        <v>GERME DE BLE PAILLETTES 200G</v>
      </c>
      <c r="B350" s="36"/>
      <c r="C350" s="5"/>
      <c r="F350" s="10"/>
      <c r="G350" s="35"/>
      <c r="H350" s="61"/>
      <c r="I350" s="62"/>
      <c r="J350" s="35"/>
      <c r="K350" s="35"/>
    </row>
    <row r="351" spans="1:11" x14ac:dyDescent="0.25">
      <c r="A351" s="55" t="str">
        <f>EPICERIE!C357</f>
        <v>GERME DE SOJA 180G</v>
      </c>
      <c r="B351" s="36"/>
      <c r="C351" s="5"/>
      <c r="F351" s="10"/>
      <c r="G351" s="35"/>
      <c r="H351" s="61"/>
      <c r="I351" s="62"/>
      <c r="J351" s="35"/>
      <c r="K351" s="35"/>
    </row>
    <row r="352" spans="1:11" x14ac:dyDescent="0.25">
      <c r="A352" s="55" t="str">
        <f>EPICERIE!C358</f>
        <v>GINGEMBRE 80G</v>
      </c>
      <c r="B352" s="36"/>
      <c r="C352" s="5"/>
      <c r="F352" s="10"/>
      <c r="G352" s="35"/>
      <c r="H352" s="61"/>
      <c r="I352" s="62"/>
      <c r="J352" s="35"/>
      <c r="K352" s="35"/>
    </row>
    <row r="353" spans="1:12" x14ac:dyDescent="0.25">
      <c r="A353" s="55" t="str">
        <f>EPICERIE!C359</f>
        <v>gingembre confit</v>
      </c>
      <c r="B353" s="36"/>
      <c r="C353" s="5"/>
      <c r="F353" s="10"/>
      <c r="G353" s="35"/>
      <c r="H353" s="61"/>
      <c r="I353" s="62"/>
      <c r="J353" s="35"/>
      <c r="K353" s="35"/>
    </row>
    <row r="354" spans="1:12" x14ac:dyDescent="0.25">
      <c r="A354" s="55" t="str">
        <f>EPICERIE!C360</f>
        <v>GINGEMBRE CONFIT 5 KG</v>
      </c>
      <c r="B354" s="36"/>
      <c r="C354" s="5"/>
      <c r="F354" s="10"/>
      <c r="G354" s="35"/>
      <c r="H354" s="61"/>
      <c r="I354" s="62"/>
      <c r="J354" s="35"/>
      <c r="K354" s="35"/>
    </row>
    <row r="355" spans="1:12" x14ac:dyDescent="0.25">
      <c r="A355" s="55" t="str">
        <f>EPICERIE!C361</f>
        <v>GINGEMBRE CONFIT PHILIA</v>
      </c>
      <c r="B355" s="36"/>
      <c r="C355" s="5"/>
      <c r="F355" s="10"/>
      <c r="G355" s="35"/>
      <c r="H355" s="61"/>
      <c r="I355" s="62"/>
      <c r="J355" s="35"/>
      <c r="K355" s="35"/>
    </row>
    <row r="356" spans="1:12" x14ac:dyDescent="0.25">
      <c r="A356" s="55" t="str">
        <f>EPICERIE!C362</f>
        <v>GLUTEN DE BLE 500G</v>
      </c>
      <c r="B356" s="36"/>
      <c r="C356" s="5"/>
      <c r="F356" s="10"/>
      <c r="G356" s="35"/>
      <c r="H356" s="61"/>
      <c r="I356" s="62"/>
      <c r="J356" s="35"/>
      <c r="K356" s="35"/>
    </row>
    <row r="357" spans="1:12" x14ac:dyDescent="0.25">
      <c r="A357" s="55" t="str">
        <f>EPICERIE!C363</f>
        <v>GOJI</v>
      </c>
      <c r="B357" s="36"/>
      <c r="C357" s="5"/>
      <c r="F357" s="10"/>
      <c r="G357" s="35"/>
      <c r="H357" s="61"/>
      <c r="I357" s="62"/>
      <c r="J357" s="35"/>
      <c r="K357" s="35"/>
    </row>
    <row r="358" spans="1:12" x14ac:dyDescent="0.25">
      <c r="A358" s="55" t="str">
        <f>EPICERIE!C364</f>
        <v>GOJI MELI   400 G</v>
      </c>
      <c r="B358" s="36"/>
      <c r="C358" s="5"/>
      <c r="F358" s="10"/>
      <c r="G358" s="35"/>
      <c r="H358" s="61"/>
      <c r="I358" s="62"/>
      <c r="J358" s="35"/>
      <c r="K358" s="35"/>
    </row>
    <row r="359" spans="1:12" x14ac:dyDescent="0.25">
      <c r="A359" s="55" t="str">
        <f>EPICERIE!C365</f>
        <v>GOJI MELI 400G</v>
      </c>
      <c r="B359" s="36"/>
      <c r="C359" s="5"/>
      <c r="F359" s="10"/>
      <c r="G359" s="35"/>
      <c r="H359" s="61"/>
      <c r="I359" s="62"/>
      <c r="J359" s="35"/>
      <c r="K359" s="35"/>
      <c r="L359" s="5"/>
    </row>
    <row r="360" spans="1:12" x14ac:dyDescent="0.25">
      <c r="A360" s="55" t="str">
        <f>EPICERIE!C366</f>
        <v>GOMASIO 300G</v>
      </c>
      <c r="B360" s="36"/>
      <c r="C360" s="5"/>
      <c r="F360" s="10"/>
      <c r="G360" s="35"/>
      <c r="H360" s="61"/>
      <c r="I360" s="62"/>
      <c r="J360" s="35"/>
      <c r="K360" s="35"/>
      <c r="L360" s="5"/>
    </row>
    <row r="361" spans="1:12" x14ac:dyDescent="0.25">
      <c r="A361" s="55" t="str">
        <f>EPICERIE!C367</f>
        <v>GOMASIO ALGUES 100G</v>
      </c>
      <c r="B361" s="36"/>
      <c r="C361" s="5"/>
      <c r="F361" s="10"/>
      <c r="G361" s="35"/>
      <c r="H361" s="61"/>
      <c r="I361" s="62"/>
      <c r="J361" s="35"/>
      <c r="K361" s="35"/>
      <c r="L361" s="5"/>
    </row>
    <row r="362" spans="1:12" x14ac:dyDescent="0.25">
      <c r="A362" s="55" t="str">
        <f>EPICERIE!C368</f>
        <v>GOMME DE XANTHANE</v>
      </c>
      <c r="B362" s="36"/>
      <c r="C362" s="5"/>
      <c r="F362" s="10"/>
      <c r="G362" s="35"/>
      <c r="H362" s="61"/>
      <c r="I362" s="62"/>
      <c r="J362" s="35"/>
      <c r="K362" s="35"/>
      <c r="L362" s="5"/>
    </row>
    <row r="363" spans="1:12" x14ac:dyDescent="0.25">
      <c r="A363" s="55" t="str">
        <f>EPICERIE!C369</f>
        <v>GRAINE A  GERMER FENOUIL</v>
      </c>
      <c r="B363" s="36"/>
      <c r="C363" s="5"/>
      <c r="F363" s="10"/>
      <c r="G363" s="35"/>
      <c r="H363" s="61"/>
      <c r="I363" s="62"/>
      <c r="J363" s="35"/>
      <c r="K363" s="35"/>
      <c r="L363" s="5"/>
    </row>
    <row r="364" spans="1:12" x14ac:dyDescent="0.25">
      <c r="A364" s="55" t="str">
        <f>EPICERIE!C370</f>
        <v>GRAINE A GERMER ALFA 150G</v>
      </c>
      <c r="B364" s="36"/>
      <c r="C364" s="5"/>
      <c r="F364" s="10"/>
      <c r="G364" s="35"/>
      <c r="H364" s="61"/>
      <c r="I364" s="62"/>
      <c r="J364" s="35"/>
      <c r="K364" s="35"/>
      <c r="L364" s="5"/>
    </row>
    <row r="365" spans="1:12" ht="15.75" customHeight="1" x14ac:dyDescent="0.25">
      <c r="A365" s="55" t="str">
        <f>EPICERIE!C371</f>
        <v>GRAINE A GERMER TREFLE</v>
      </c>
      <c r="B365" s="36"/>
      <c r="C365" s="5"/>
      <c r="F365" s="10"/>
      <c r="G365" s="35"/>
      <c r="H365" s="61"/>
      <c r="I365" s="62"/>
      <c r="J365" s="35"/>
      <c r="K365" s="35"/>
      <c r="L365" s="5"/>
    </row>
    <row r="366" spans="1:12" x14ac:dyDescent="0.25">
      <c r="A366" s="55" t="str">
        <f>EPICERIE!C372</f>
        <v>GRAINE BOULANGER 250G</v>
      </c>
      <c r="B366" s="36"/>
      <c r="C366" s="5"/>
      <c r="F366" s="10"/>
      <c r="G366" s="35"/>
      <c r="H366" s="61"/>
      <c r="I366" s="62"/>
      <c r="J366" s="35"/>
      <c r="K366" s="35"/>
      <c r="L366" s="5"/>
    </row>
    <row r="367" spans="1:12" x14ac:dyDescent="0.25">
      <c r="A367" s="55" t="str">
        <f>EPICERIE!C373</f>
        <v>GRAINE CHIA - 250G</v>
      </c>
      <c r="B367" s="36"/>
      <c r="C367" s="5"/>
      <c r="F367" s="10"/>
      <c r="G367" s="35"/>
      <c r="H367" s="61"/>
      <c r="I367" s="62"/>
      <c r="J367" s="35"/>
      <c r="K367" s="35"/>
      <c r="L367" s="5"/>
    </row>
    <row r="368" spans="1:12" x14ac:dyDescent="0.25">
      <c r="A368" s="55" t="str">
        <f>EPICERIE!C374</f>
        <v>GRAINE CHIA 250G</v>
      </c>
      <c r="B368" s="36"/>
      <c r="C368" s="5"/>
      <c r="F368" s="10"/>
      <c r="G368" s="35"/>
      <c r="H368" s="61"/>
      <c r="I368" s="62"/>
      <c r="J368" s="35"/>
      <c r="K368" s="35"/>
      <c r="L368" s="5"/>
    </row>
    <row r="369" spans="1:11" x14ac:dyDescent="0.25">
      <c r="A369" s="55" t="str">
        <f>EPICERIE!C375</f>
        <v>GRAINE COURGE 250 G</v>
      </c>
      <c r="B369" s="36"/>
      <c r="C369" s="5"/>
      <c r="F369" s="10"/>
      <c r="G369" s="35"/>
      <c r="H369" s="61"/>
      <c r="I369" s="62"/>
      <c r="J369" s="35"/>
      <c r="K369" s="35"/>
    </row>
    <row r="370" spans="1:11" x14ac:dyDescent="0.25">
      <c r="A370" s="55" t="str">
        <f>EPICERIE!C376</f>
        <v>GRAINE COURGE 250 G CELNAT</v>
      </c>
      <c r="B370" s="36"/>
      <c r="C370" s="5"/>
      <c r="F370" s="10"/>
      <c r="G370" s="35"/>
      <c r="H370" s="61"/>
      <c r="I370" s="62"/>
      <c r="J370" s="35"/>
      <c r="K370" s="35"/>
    </row>
    <row r="371" spans="1:11" x14ac:dyDescent="0.25">
      <c r="A371" s="55" t="str">
        <f>EPICERIE!C377</f>
        <v>GRAINE COURGES 250 G markal</v>
      </c>
      <c r="B371" s="36"/>
      <c r="C371" s="5"/>
      <c r="F371" s="10"/>
      <c r="G371" s="35"/>
      <c r="H371" s="61"/>
      <c r="I371" s="62"/>
      <c r="J371" s="35"/>
      <c r="K371" s="35"/>
    </row>
    <row r="372" spans="1:11" x14ac:dyDescent="0.25">
      <c r="A372" s="55" t="str">
        <f>EPICERIE!C378</f>
        <v>GRAINE COURGES 500 G MARKAL</v>
      </c>
      <c r="B372" s="36"/>
      <c r="C372" s="5"/>
      <c r="F372" s="10"/>
      <c r="G372" s="35"/>
      <c r="H372" s="61"/>
      <c r="I372" s="62"/>
      <c r="J372" s="35"/>
      <c r="K372" s="35"/>
    </row>
    <row r="373" spans="1:11" x14ac:dyDescent="0.25">
      <c r="A373" s="55" t="str">
        <f>EPICERIE!C379</f>
        <v>GRAINE LIN 3KG</v>
      </c>
      <c r="B373" s="36"/>
      <c r="C373" s="5"/>
      <c r="F373" s="10"/>
      <c r="G373" s="35"/>
      <c r="H373" s="61"/>
      <c r="I373" s="62"/>
      <c r="J373" s="35"/>
      <c r="K373" s="35"/>
    </row>
    <row r="374" spans="1:11" x14ac:dyDescent="0.25">
      <c r="A374" s="55" t="str">
        <f>EPICERIE!C380</f>
        <v>GRAINE LIN BLOND France  250 G</v>
      </c>
      <c r="B374" s="36"/>
      <c r="C374" s="5"/>
      <c r="F374" s="10"/>
      <c r="G374" s="35"/>
      <c r="H374" s="61"/>
      <c r="I374" s="62"/>
      <c r="J374" s="35"/>
      <c r="K374" s="35"/>
    </row>
    <row r="375" spans="1:11" x14ac:dyDescent="0.25">
      <c r="A375" s="55" t="str">
        <f>EPICERIE!C381</f>
        <v>GRAINE LIN BRUN  250 G</v>
      </c>
      <c r="B375" s="36"/>
      <c r="C375" s="5"/>
      <c r="F375" s="10"/>
      <c r="G375" s="35"/>
      <c r="H375" s="61"/>
      <c r="I375" s="62"/>
      <c r="J375" s="35"/>
      <c r="K375" s="35"/>
    </row>
    <row r="376" spans="1:11" x14ac:dyDescent="0.25">
      <c r="A376" s="55" t="str">
        <f>EPICERIE!C382</f>
        <v>GRAINE LIN BRUN  250 G</v>
      </c>
      <c r="B376" s="36"/>
      <c r="C376" s="5"/>
      <c r="F376" s="10"/>
      <c r="G376" s="35"/>
      <c r="H376" s="61"/>
      <c r="I376" s="62"/>
      <c r="J376" s="35"/>
      <c r="K376" s="35"/>
    </row>
    <row r="377" spans="1:11" x14ac:dyDescent="0.25">
      <c r="A377" s="55" t="str">
        <f>EPICERIE!C383</f>
        <v>GRAINE LIN BRUN 250G</v>
      </c>
      <c r="B377" s="36"/>
      <c r="C377" s="5"/>
      <c r="F377" s="10"/>
      <c r="G377" s="35"/>
      <c r="H377" s="61"/>
      <c r="I377" s="62"/>
      <c r="J377" s="35"/>
      <c r="K377" s="35"/>
    </row>
    <row r="378" spans="1:11" x14ac:dyDescent="0.25">
      <c r="A378" s="55" t="str">
        <f>EPICERIE!C384</f>
        <v>GRAINE LIN BRUN 250G</v>
      </c>
      <c r="B378" s="36"/>
      <c r="C378" s="5"/>
      <c r="F378" s="10"/>
      <c r="G378" s="35"/>
      <c r="H378" s="61"/>
      <c r="I378" s="62"/>
      <c r="J378" s="35"/>
      <c r="K378" s="35"/>
    </row>
    <row r="379" spans="1:11" x14ac:dyDescent="0.25">
      <c r="A379" s="55" t="str">
        <f>EPICERIE!C385</f>
        <v>GRAINE LIN BRUN 3 KG</v>
      </c>
      <c r="B379" s="36"/>
      <c r="C379" s="5"/>
      <c r="F379" s="10"/>
      <c r="G379" s="35"/>
      <c r="H379" s="61"/>
      <c r="I379" s="62"/>
      <c r="J379" s="35"/>
      <c r="K379" s="35"/>
    </row>
    <row r="380" spans="1:11" x14ac:dyDescent="0.25">
      <c r="A380" s="55" t="str">
        <f>EPICERIE!C386</f>
        <v>GRAINE LIN BRUN 500G</v>
      </c>
      <c r="B380" s="36"/>
      <c r="C380" s="5"/>
      <c r="F380" s="10"/>
      <c r="G380" s="35"/>
      <c r="H380" s="61"/>
      <c r="I380" s="62"/>
      <c r="J380" s="35"/>
      <c r="K380" s="35"/>
    </row>
    <row r="381" spans="1:11" x14ac:dyDescent="0.25">
      <c r="A381" s="55" t="str">
        <f>EPICERIE!C387</f>
        <v>GRAINE LIN DORE 250 G</v>
      </c>
      <c r="B381" s="36"/>
      <c r="C381" s="5"/>
      <c r="F381" s="10"/>
      <c r="G381" s="35"/>
      <c r="H381" s="61"/>
      <c r="I381" s="62"/>
      <c r="J381" s="35"/>
      <c r="K381" s="35"/>
    </row>
    <row r="382" spans="1:11" x14ac:dyDescent="0.25">
      <c r="A382" s="55" t="str">
        <f>EPICERIE!C388</f>
        <v>GRAINE LIN DORE 250G</v>
      </c>
      <c r="B382" s="36"/>
      <c r="C382" s="5"/>
      <c r="F382" s="10"/>
      <c r="G382" s="35"/>
      <c r="H382" s="61"/>
      <c r="I382" s="62"/>
      <c r="J382" s="35"/>
      <c r="K382" s="35"/>
    </row>
    <row r="383" spans="1:11" x14ac:dyDescent="0.25">
      <c r="A383" s="55" t="str">
        <f>EPICERIE!C389</f>
        <v>GRAINE LIN DORE 3 KG</v>
      </c>
      <c r="B383" s="36"/>
      <c r="C383" s="5"/>
      <c r="F383" s="10"/>
      <c r="G383" s="35"/>
      <c r="H383" s="61"/>
      <c r="I383" s="62"/>
      <c r="J383" s="35"/>
      <c r="K383" s="35"/>
    </row>
    <row r="384" spans="1:11" x14ac:dyDescent="0.25">
      <c r="A384" s="55" t="str">
        <f>EPICERIE!C390</f>
        <v>GRAINE LIN DORE 500G</v>
      </c>
      <c r="B384" s="36"/>
      <c r="C384" s="5"/>
      <c r="F384" s="10"/>
      <c r="G384" s="35"/>
      <c r="H384" s="61"/>
      <c r="I384" s="62"/>
      <c r="J384" s="35"/>
      <c r="K384" s="35"/>
    </row>
    <row r="385" spans="1:11" x14ac:dyDescent="0.25">
      <c r="A385" s="55" t="str">
        <f>EPICERIE!C391</f>
        <v>GRAINE LIN DORE 500G</v>
      </c>
      <c r="B385" s="36"/>
      <c r="C385" s="5"/>
      <c r="F385" s="10"/>
      <c r="G385" s="35"/>
      <c r="H385" s="61"/>
      <c r="I385" s="62"/>
      <c r="J385" s="35"/>
      <c r="K385" s="35"/>
    </row>
    <row r="386" spans="1:11" x14ac:dyDescent="0.25">
      <c r="A386" s="55" t="str">
        <f>EPICERIE!C392</f>
        <v>GRAINE LUZERNE 250G</v>
      </c>
      <c r="B386" s="36"/>
      <c r="C386" s="5"/>
      <c r="F386" s="10"/>
      <c r="G386" s="35"/>
      <c r="H386" s="61"/>
      <c r="I386" s="62"/>
      <c r="J386" s="35"/>
      <c r="K386" s="35"/>
    </row>
    <row r="387" spans="1:11" x14ac:dyDescent="0.25">
      <c r="A387" s="55" t="str">
        <f>EPICERIE!C393</f>
        <v>GRAINE PAVOT 250G</v>
      </c>
      <c r="B387" s="36"/>
      <c r="C387" s="5"/>
      <c r="F387" s="10"/>
      <c r="G387" s="35"/>
      <c r="H387" s="61"/>
      <c r="I387" s="62"/>
      <c r="J387" s="35"/>
      <c r="K387" s="35"/>
    </row>
    <row r="388" spans="1:11" x14ac:dyDescent="0.25">
      <c r="A388" s="55" t="str">
        <f>EPICERIE!C394</f>
        <v>GRAINE SESAME 250 g</v>
      </c>
      <c r="B388" s="36"/>
      <c r="C388" s="5"/>
      <c r="F388" s="10"/>
      <c r="G388" s="35"/>
      <c r="H388" s="61"/>
      <c r="I388" s="62"/>
      <c r="J388" s="35"/>
      <c r="K388" s="35"/>
    </row>
    <row r="389" spans="1:11" x14ac:dyDescent="0.25">
      <c r="A389" s="55" t="str">
        <f>EPICERIE!C395</f>
        <v>GRAINE SESAME BLOND COMPLET 500G</v>
      </c>
      <c r="B389" s="36"/>
      <c r="C389" s="5"/>
      <c r="F389" s="10"/>
      <c r="G389" s="35"/>
      <c r="H389" s="61"/>
      <c r="I389" s="62"/>
      <c r="J389" s="35"/>
      <c r="K389" s="35"/>
    </row>
    <row r="390" spans="1:11" x14ac:dyDescent="0.25">
      <c r="A390" s="55" t="str">
        <f>EPICERIE!C396</f>
        <v>GRAINE TOURNESOL 250G</v>
      </c>
      <c r="B390" s="36"/>
      <c r="C390" s="5"/>
      <c r="F390" s="10"/>
      <c r="G390" s="35"/>
      <c r="H390" s="61"/>
      <c r="I390" s="62"/>
      <c r="J390" s="35"/>
      <c r="K390" s="35"/>
    </row>
    <row r="391" spans="1:11" x14ac:dyDescent="0.25">
      <c r="A391" s="55" t="str">
        <f>EPICERIE!C397</f>
        <v>GRAINE TOURNESOL 500G</v>
      </c>
      <c r="B391" s="36"/>
      <c r="C391" s="5"/>
      <c r="F391" s="10"/>
      <c r="G391" s="35"/>
      <c r="H391" s="61"/>
      <c r="I391" s="62"/>
      <c r="J391" s="35"/>
      <c r="K391" s="35"/>
    </row>
    <row r="392" spans="1:11" x14ac:dyDescent="0.25">
      <c r="A392" s="55" t="str">
        <f>EPICERIE!C398</f>
        <v>GRAINE TOURNESOL 600G</v>
      </c>
      <c r="B392" s="36"/>
      <c r="C392" s="5"/>
      <c r="F392" s="10"/>
      <c r="G392" s="35"/>
      <c r="H392" s="61"/>
      <c r="I392" s="62"/>
      <c r="J392" s="35"/>
      <c r="K392" s="35"/>
    </row>
    <row r="393" spans="1:11" x14ac:dyDescent="0.25">
      <c r="A393" s="55" t="str">
        <f>EPICERIE!C399</f>
        <v>GRAINES PAVOT</v>
      </c>
      <c r="B393" s="36"/>
      <c r="C393" s="5"/>
      <c r="F393" s="10"/>
      <c r="G393" s="35"/>
      <c r="H393" s="61"/>
      <c r="I393" s="62"/>
      <c r="J393" s="35"/>
      <c r="K393" s="35"/>
    </row>
    <row r="394" spans="1:11" x14ac:dyDescent="0.25">
      <c r="A394" s="55" t="str">
        <f>EPICERIE!C400</f>
        <v>GRAINES TOURNESOL 500 G</v>
      </c>
      <c r="B394" s="36"/>
      <c r="C394" s="5"/>
      <c r="F394" s="10"/>
      <c r="G394" s="35"/>
      <c r="H394" s="61"/>
      <c r="I394" s="62"/>
      <c r="J394" s="35"/>
      <c r="K394" s="35"/>
    </row>
    <row r="395" spans="1:11" x14ac:dyDescent="0.25">
      <c r="A395" s="55" t="str">
        <f>EPICERIE!C401</f>
        <v>GRAND EPEAUTRE 3 KG</v>
      </c>
      <c r="B395" s="36"/>
      <c r="C395" s="5"/>
      <c r="F395" s="10"/>
      <c r="G395" s="35"/>
      <c r="H395" s="61"/>
      <c r="I395" s="62"/>
      <c r="J395" s="35"/>
      <c r="K395" s="35"/>
    </row>
    <row r="396" spans="1:11" x14ac:dyDescent="0.25">
      <c r="A396" s="55" t="str">
        <f>EPICERIE!C402</f>
        <v>GRANO  APERO</v>
      </c>
      <c r="B396" s="36"/>
      <c r="C396" s="5"/>
      <c r="F396" s="10"/>
      <c r="G396" s="35"/>
      <c r="H396" s="61"/>
      <c r="I396" s="62"/>
      <c r="J396" s="35"/>
      <c r="K396" s="35"/>
    </row>
    <row r="397" spans="1:11" x14ac:dyDescent="0.25">
      <c r="A397" s="55" t="str">
        <f>EPICERIE!C403</f>
        <v>GRANO FRUIT</v>
      </c>
      <c r="B397" s="36"/>
      <c r="C397" s="5"/>
      <c r="F397" s="10"/>
      <c r="G397" s="35"/>
      <c r="H397" s="61"/>
      <c r="I397" s="62"/>
      <c r="J397" s="35"/>
      <c r="K397" s="35"/>
    </row>
    <row r="398" spans="1:11" x14ac:dyDescent="0.25">
      <c r="A398" s="55" t="str">
        <f>EPICERIE!C404</f>
        <v>GRANO SANS GLUTEN</v>
      </c>
      <c r="B398" s="36"/>
      <c r="C398" s="5"/>
      <c r="F398" s="10"/>
      <c r="G398" s="35"/>
      <c r="H398" s="61"/>
      <c r="I398" s="62"/>
      <c r="J398" s="35"/>
      <c r="K398" s="35"/>
    </row>
    <row r="399" spans="1:11" x14ac:dyDescent="0.25">
      <c r="A399" s="55" t="str">
        <f>EPICERIE!C405</f>
        <v>GRANORIZ</v>
      </c>
      <c r="B399" s="36"/>
      <c r="C399" s="5"/>
      <c r="F399" s="10"/>
      <c r="G399" s="35"/>
      <c r="H399" s="61"/>
      <c r="I399" s="62"/>
      <c r="J399" s="35"/>
      <c r="K399" s="35"/>
    </row>
    <row r="400" spans="1:11" x14ac:dyDescent="0.25">
      <c r="A400" s="55" t="str">
        <f>EPICERIE!C406</f>
        <v>GRESSIN 3 GRAINES 125G</v>
      </c>
      <c r="B400" s="36"/>
      <c r="C400" s="5"/>
      <c r="F400" s="10"/>
      <c r="G400" s="35"/>
      <c r="H400" s="61"/>
      <c r="I400" s="62"/>
      <c r="J400" s="35"/>
      <c r="K400" s="35"/>
    </row>
    <row r="401" spans="1:11" x14ac:dyDescent="0.25">
      <c r="A401" s="55" t="str">
        <f>EPICERIE!C407</f>
        <v>GRISSINI SESAME</v>
      </c>
      <c r="B401" s="36"/>
      <c r="C401" s="5"/>
      <c r="F401" s="10"/>
      <c r="G401" s="35"/>
      <c r="H401" s="61"/>
      <c r="I401" s="62"/>
      <c r="J401" s="35"/>
      <c r="K401" s="35"/>
    </row>
    <row r="402" spans="1:11" x14ac:dyDescent="0.25">
      <c r="A402" s="55" t="str">
        <f>EPICERIE!C408</f>
        <v>GRUAU AVOINE</v>
      </c>
      <c r="B402" s="36"/>
      <c r="C402" s="5"/>
      <c r="F402" s="10"/>
      <c r="G402" s="35"/>
      <c r="H402" s="61"/>
      <c r="I402" s="62"/>
      <c r="J402" s="35"/>
      <c r="K402" s="35"/>
    </row>
    <row r="403" spans="1:11" x14ac:dyDescent="0.25">
      <c r="A403" s="55" t="str">
        <f>EPICERIE!C409</f>
        <v>HARICOT BLANC COCO CELNAT</v>
      </c>
      <c r="B403" s="36"/>
      <c r="C403" s="5"/>
      <c r="F403" s="10"/>
      <c r="G403" s="35"/>
      <c r="H403" s="61"/>
      <c r="I403" s="62"/>
      <c r="J403" s="35"/>
      <c r="K403" s="35"/>
    </row>
    <row r="404" spans="1:11" x14ac:dyDescent="0.25">
      <c r="A404" s="55" t="str">
        <f>EPICERIE!C410</f>
        <v>HARICOT TRES FIN 660G</v>
      </c>
      <c r="B404" s="36"/>
      <c r="C404" s="5"/>
      <c r="F404" s="10"/>
      <c r="G404" s="35"/>
      <c r="H404" s="61"/>
      <c r="I404" s="62"/>
      <c r="J404" s="35"/>
      <c r="K404" s="35"/>
    </row>
    <row r="405" spans="1:11" x14ac:dyDescent="0.25">
      <c r="A405" s="55" t="str">
        <f>EPICERIE!C411</f>
        <v>HARICOTS BLANCS LINGOT PROSAIN 660G</v>
      </c>
      <c r="B405" s="36"/>
      <c r="C405" s="5"/>
      <c r="F405" s="10"/>
      <c r="G405" s="35"/>
      <c r="H405" s="61"/>
      <c r="I405" s="62"/>
      <c r="J405" s="35"/>
      <c r="K405" s="35"/>
    </row>
    <row r="406" spans="1:11" x14ac:dyDescent="0.25">
      <c r="A406" s="55" t="str">
        <f>EPICERIE!C412</f>
        <v>HERBE DU FOREZ</v>
      </c>
      <c r="B406" s="36"/>
      <c r="C406" s="5"/>
      <c r="F406" s="10"/>
      <c r="G406" s="35"/>
      <c r="H406" s="61"/>
      <c r="I406" s="62"/>
      <c r="J406" s="35"/>
      <c r="K406" s="35"/>
    </row>
    <row r="407" spans="1:11" x14ac:dyDescent="0.25">
      <c r="A407" s="55" t="str">
        <f>EPICERIE!C413</f>
        <v>HERBES DE PROVENCE GM</v>
      </c>
      <c r="B407" s="36"/>
      <c r="C407" s="5"/>
      <c r="F407" s="10"/>
      <c r="G407" s="35"/>
      <c r="H407" s="61"/>
      <c r="I407" s="62"/>
      <c r="J407" s="35"/>
      <c r="K407" s="35"/>
    </row>
    <row r="408" spans="1:11" x14ac:dyDescent="0.25">
      <c r="A408" s="55" t="str">
        <f>EPICERIE!C414</f>
        <v>HIBISCUS - HERBIER DE France</v>
      </c>
      <c r="B408" s="36"/>
      <c r="C408" s="5"/>
      <c r="F408" s="10"/>
      <c r="G408" s="35"/>
      <c r="H408" s="61"/>
      <c r="I408" s="62"/>
      <c r="J408" s="35"/>
      <c r="K408" s="35"/>
    </row>
    <row r="409" spans="1:11" x14ac:dyDescent="0.25">
      <c r="A409" s="55" t="str">
        <f>EPICERIE!C415</f>
        <v>HOUMOUS POIS CHICHE GERMES</v>
      </c>
      <c r="B409" s="36"/>
      <c r="C409" s="5"/>
      <c r="F409" s="10"/>
      <c r="G409" s="35"/>
      <c r="H409" s="61"/>
      <c r="I409" s="62"/>
      <c r="J409" s="35"/>
      <c r="K409" s="35"/>
    </row>
    <row r="410" spans="1:11" x14ac:dyDescent="0.25">
      <c r="A410" s="55" t="str">
        <f>EPICERIE!C416</f>
        <v>HUIL OLIVE France PAPILLON 25</v>
      </c>
      <c r="B410" s="36"/>
      <c r="C410" s="5"/>
      <c r="F410" s="10"/>
      <c r="G410" s="35"/>
      <c r="H410" s="61"/>
      <c r="I410" s="62"/>
      <c r="J410" s="35"/>
      <c r="K410" s="35"/>
    </row>
    <row r="411" spans="1:11" x14ac:dyDescent="0.25">
      <c r="A411" s="55" t="str">
        <f>EPICERIE!C417</f>
        <v>HUIL OLIVE France PAPILLON 50</v>
      </c>
      <c r="B411" s="36"/>
      <c r="C411" s="5"/>
      <c r="F411" s="10"/>
      <c r="G411" s="35"/>
      <c r="H411" s="61"/>
      <c r="I411" s="62"/>
      <c r="J411" s="35"/>
      <c r="K411" s="35"/>
    </row>
    <row r="412" spans="1:11" x14ac:dyDescent="0.25">
      <c r="A412" s="55" t="str">
        <f>EPICERIE!C418</f>
        <v>HUILE  COCO 400 ML</v>
      </c>
      <c r="B412" s="36"/>
      <c r="C412" s="5"/>
      <c r="F412" s="10"/>
      <c r="G412" s="35"/>
      <c r="H412" s="61"/>
      <c r="I412" s="62"/>
      <c r="J412" s="35"/>
      <c r="K412" s="35"/>
    </row>
    <row r="413" spans="1:11" x14ac:dyDescent="0.25">
      <c r="A413" s="55" t="str">
        <f>EPICERIE!C419</f>
        <v>HUILE BOURRACHE 100ML</v>
      </c>
      <c r="B413" s="36"/>
      <c r="C413" s="5"/>
      <c r="F413" s="10"/>
      <c r="G413" s="35"/>
      <c r="H413" s="61"/>
      <c r="I413" s="62"/>
      <c r="J413" s="35"/>
      <c r="K413" s="35"/>
    </row>
    <row r="414" spans="1:11" x14ac:dyDescent="0.25">
      <c r="A414" s="55" t="str">
        <f>EPICERIE!C420</f>
        <v>HUILE CAMELINE 25 CL</v>
      </c>
      <c r="B414" s="36"/>
      <c r="C414" s="5"/>
      <c r="F414" s="10"/>
      <c r="G414" s="35"/>
      <c r="H414" s="61"/>
      <c r="I414" s="62"/>
      <c r="J414" s="35"/>
      <c r="K414" s="35"/>
    </row>
    <row r="415" spans="1:11" x14ac:dyDescent="0.25">
      <c r="A415" s="55" t="str">
        <f>EPICERIE!C421</f>
        <v>HUILE CARTHAME</v>
      </c>
      <c r="B415" s="36"/>
      <c r="C415" s="5"/>
      <c r="F415" s="10"/>
      <c r="G415" s="35"/>
      <c r="H415" s="61"/>
      <c r="I415" s="62"/>
      <c r="J415" s="35"/>
      <c r="K415" s="35"/>
    </row>
    <row r="416" spans="1:11" x14ac:dyDescent="0.25">
      <c r="A416" s="55" t="str">
        <f>EPICERIE!C422</f>
        <v>HUILE CHANVRE</v>
      </c>
      <c r="B416" s="36"/>
      <c r="C416" s="5"/>
      <c r="F416" s="10"/>
      <c r="G416" s="35"/>
      <c r="H416" s="61"/>
      <c r="I416" s="62"/>
      <c r="J416" s="35"/>
      <c r="K416" s="35"/>
    </row>
    <row r="417" spans="1:11" x14ac:dyDescent="0.25">
      <c r="A417" s="55" t="str">
        <f>EPICERIE!C423</f>
        <v>HUILE COCO 1L</v>
      </c>
      <c r="B417" s="36"/>
      <c r="C417" s="5"/>
      <c r="F417" s="10"/>
      <c r="G417" s="35"/>
      <c r="H417" s="61"/>
      <c r="I417" s="62"/>
      <c r="J417" s="35"/>
      <c r="K417" s="35"/>
    </row>
    <row r="418" spans="1:11" x14ac:dyDescent="0.25">
      <c r="A418" s="55" t="str">
        <f>EPICERIE!C424</f>
        <v>HUILE COCO 400 ML</v>
      </c>
      <c r="B418" s="36"/>
      <c r="C418" s="5"/>
      <c r="F418" s="10"/>
      <c r="G418" s="35"/>
      <c r="H418" s="61"/>
      <c r="I418" s="62"/>
      <c r="J418" s="35"/>
      <c r="K418" s="35"/>
    </row>
    <row r="419" spans="1:11" x14ac:dyDescent="0.25">
      <c r="A419" s="55" t="str">
        <f>EPICERIE!C425</f>
        <v>HUILE COCO 400 ML</v>
      </c>
      <c r="B419" s="36"/>
      <c r="C419" s="5"/>
      <c r="F419" s="10"/>
      <c r="G419" s="35"/>
      <c r="H419" s="61"/>
      <c r="I419" s="62"/>
      <c r="J419" s="35"/>
      <c r="K419" s="35"/>
    </row>
    <row r="420" spans="1:11" x14ac:dyDescent="0.25">
      <c r="A420" s="55" t="str">
        <f>EPICERIE!C426</f>
        <v>HUILE COCO 400 ML DESO</v>
      </c>
      <c r="B420" s="36"/>
      <c r="C420" s="5"/>
      <c r="F420" s="10"/>
      <c r="G420" s="35"/>
      <c r="H420" s="61"/>
      <c r="I420" s="62"/>
      <c r="J420" s="35"/>
      <c r="K420" s="35"/>
    </row>
    <row r="421" spans="1:11" x14ac:dyDescent="0.25">
      <c r="A421" s="55" t="str">
        <f>EPICERIE!C427</f>
        <v>HUILE COCO 400ML DESO</v>
      </c>
      <c r="B421" s="36"/>
      <c r="C421" s="5"/>
      <c r="F421" s="10"/>
      <c r="G421" s="35"/>
      <c r="H421" s="61"/>
      <c r="I421" s="62"/>
      <c r="J421" s="35"/>
      <c r="K421" s="35"/>
    </row>
    <row r="422" spans="1:11" x14ac:dyDescent="0.25">
      <c r="A422" s="55" t="str">
        <f>EPICERIE!C428</f>
        <v>HUILE COLZA 1/2 L</v>
      </c>
      <c r="B422" s="36"/>
      <c r="C422" s="5"/>
      <c r="F422" s="10"/>
      <c r="G422" s="35"/>
      <c r="H422" s="61"/>
      <c r="I422" s="62"/>
      <c r="J422" s="35"/>
      <c r="K422" s="35"/>
    </row>
    <row r="423" spans="1:11" x14ac:dyDescent="0.25">
      <c r="A423" s="55" t="str">
        <f>EPICERIE!C429</f>
        <v>HUILE COLZA 1L EM</v>
      </c>
      <c r="B423" s="36"/>
      <c r="C423" s="5"/>
      <c r="F423" s="10"/>
      <c r="G423" s="35"/>
      <c r="H423" s="61"/>
      <c r="I423" s="62"/>
      <c r="J423" s="35"/>
      <c r="K423" s="35"/>
    </row>
    <row r="424" spans="1:11" x14ac:dyDescent="0.25">
      <c r="A424" s="55" t="str">
        <f>EPICERIE!C430</f>
        <v>HUILE CUIRE ET POELER 1L</v>
      </c>
      <c r="B424" s="36"/>
      <c r="C424" s="5"/>
      <c r="F424" s="10"/>
      <c r="G424" s="35"/>
      <c r="H424" s="61"/>
      <c r="I424" s="62"/>
      <c r="J424" s="35"/>
      <c r="K424" s="35"/>
    </row>
    <row r="425" spans="1:11" x14ac:dyDescent="0.25">
      <c r="A425" s="55" t="str">
        <f>EPICERIE!C431</f>
        <v>HUILE CUISSON  1 L</v>
      </c>
      <c r="B425" s="36"/>
      <c r="C425" s="5"/>
      <c r="F425" s="10"/>
      <c r="G425" s="35"/>
      <c r="H425" s="61"/>
      <c r="I425" s="62"/>
      <c r="J425" s="35"/>
      <c r="K425" s="35"/>
    </row>
    <row r="426" spans="1:11" x14ac:dyDescent="0.25">
      <c r="A426" s="55" t="str">
        <f>EPICERIE!C432</f>
        <v>HUILE CUISSON BOX 3 LITRES</v>
      </c>
      <c r="B426" s="36"/>
      <c r="C426" s="5"/>
      <c r="F426" s="10"/>
      <c r="G426" s="35"/>
      <c r="H426" s="61"/>
      <c r="I426" s="62"/>
      <c r="J426" s="35"/>
      <c r="K426" s="35"/>
    </row>
    <row r="427" spans="1:11" x14ac:dyDescent="0.25">
      <c r="A427" s="55" t="str">
        <f>EPICERIE!C433</f>
        <v>HUILE CUISSON WOK</v>
      </c>
      <c r="B427" s="36"/>
      <c r="C427" s="5"/>
      <c r="F427" s="10"/>
      <c r="G427" s="35"/>
      <c r="H427" s="61"/>
      <c r="I427" s="62"/>
      <c r="J427" s="35"/>
      <c r="K427" s="35"/>
    </row>
    <row r="428" spans="1:11" x14ac:dyDescent="0.25">
      <c r="A428" s="55" t="str">
        <f>EPICERIE!C434</f>
        <v>HUILE EQUILHUIL 1L</v>
      </c>
      <c r="B428" s="36"/>
      <c r="C428" s="5"/>
      <c r="F428" s="10"/>
      <c r="G428" s="35"/>
      <c r="H428" s="61"/>
      <c r="I428" s="62"/>
      <c r="J428" s="35"/>
      <c r="K428" s="35"/>
    </row>
    <row r="429" spans="1:11" x14ac:dyDescent="0.25">
      <c r="A429" s="55" t="str">
        <f>EPICERIE!C435</f>
        <v>HUILE GERME DE BLE</v>
      </c>
      <c r="B429" s="36"/>
      <c r="C429" s="5"/>
      <c r="F429" s="10"/>
      <c r="G429" s="35"/>
      <c r="H429" s="61"/>
      <c r="I429" s="62"/>
      <c r="J429" s="35"/>
      <c r="K429" s="35"/>
    </row>
    <row r="430" spans="1:11" x14ac:dyDescent="0.25">
      <c r="A430" s="55" t="str">
        <f>EPICERIE!C436</f>
        <v>HUILE LIN DORE</v>
      </c>
      <c r="B430" s="36"/>
      <c r="C430" s="5"/>
      <c r="F430" s="10"/>
      <c r="G430" s="35"/>
      <c r="H430" s="61"/>
      <c r="I430" s="62"/>
      <c r="J430" s="35"/>
      <c r="K430" s="35"/>
    </row>
    <row r="431" spans="1:11" x14ac:dyDescent="0.25">
      <c r="A431" s="55" t="str">
        <f>EPICERIE!C437</f>
        <v>HUILE NOISETTE 25 CL</v>
      </c>
      <c r="B431" s="36"/>
      <c r="C431" s="5"/>
      <c r="F431" s="10"/>
      <c r="G431" s="35"/>
      <c r="H431" s="61"/>
      <c r="I431" s="62"/>
      <c r="J431" s="35"/>
      <c r="K431" s="35"/>
    </row>
    <row r="432" spans="1:11" x14ac:dyDescent="0.25">
      <c r="A432" s="55" t="str">
        <f>EPICERIE!C438</f>
        <v>HUILE NOIX 50 CL</v>
      </c>
      <c r="B432" s="36"/>
      <c r="C432" s="5"/>
      <c r="F432" s="10"/>
      <c r="G432" s="35"/>
      <c r="H432" s="61"/>
      <c r="I432" s="62"/>
      <c r="J432" s="35"/>
      <c r="K432" s="35"/>
    </row>
    <row r="433" spans="1:11" x14ac:dyDescent="0.25">
      <c r="A433" s="55" t="str">
        <f>EPICERIE!C439</f>
        <v>HUILE OLIVE 3 LITRE</v>
      </c>
      <c r="B433" s="36"/>
      <c r="C433" s="5"/>
      <c r="F433" s="10"/>
      <c r="G433" s="35"/>
      <c r="H433" s="61"/>
      <c r="I433" s="62"/>
      <c r="J433" s="35"/>
      <c r="K433" s="35"/>
    </row>
    <row r="434" spans="1:11" x14ac:dyDescent="0.25">
      <c r="A434" s="55" t="str">
        <f>EPICERIE!C440</f>
        <v>HUILE OLIVE 75 CL</v>
      </c>
      <c r="B434" s="36"/>
      <c r="C434" s="5"/>
      <c r="F434" s="10"/>
      <c r="G434" s="35"/>
      <c r="H434" s="61"/>
      <c r="I434" s="62"/>
      <c r="J434" s="35"/>
      <c r="K434" s="35"/>
    </row>
    <row r="435" spans="1:11" x14ac:dyDescent="0.25">
      <c r="A435" s="55" t="str">
        <f>EPICERIE!C441</f>
        <v>HUILE OLIVE BIOPLANET CRETE</v>
      </c>
      <c r="B435" s="36"/>
      <c r="C435" s="5"/>
      <c r="F435" s="10"/>
      <c r="G435" s="35"/>
      <c r="H435" s="61"/>
      <c r="I435" s="62"/>
      <c r="J435" s="35"/>
      <c r="K435" s="35"/>
    </row>
    <row r="436" spans="1:11" x14ac:dyDescent="0.25">
      <c r="A436" s="55" t="str">
        <f>EPICERIE!C442</f>
        <v>HUILE OLIVE FRUITE</v>
      </c>
      <c r="B436" s="36"/>
      <c r="C436" s="5"/>
      <c r="F436" s="10"/>
      <c r="G436" s="35"/>
      <c r="H436" s="61"/>
      <c r="I436" s="62"/>
      <c r="J436" s="35"/>
      <c r="K436" s="35"/>
    </row>
    <row r="437" spans="1:11" x14ac:dyDescent="0.25">
      <c r="A437" s="55" t="str">
        <f>EPICERIE!C443</f>
        <v>HUILE OLIVE L</v>
      </c>
      <c r="B437" s="36"/>
      <c r="C437" s="5"/>
      <c r="F437" s="10"/>
      <c r="G437" s="35"/>
      <c r="H437" s="61"/>
      <c r="I437" s="62"/>
      <c r="J437" s="35"/>
      <c r="K437" s="35"/>
    </row>
    <row r="438" spans="1:11" x14ac:dyDescent="0.25">
      <c r="A438" s="55" t="str">
        <f>EPICERIE!C444</f>
        <v>HUILE OLIVE VIERGE EXTRA 1L EM</v>
      </c>
      <c r="B438" s="36"/>
      <c r="C438" s="5"/>
      <c r="F438" s="10"/>
      <c r="G438" s="35"/>
      <c r="H438" s="61"/>
      <c r="I438" s="62"/>
      <c r="J438" s="35"/>
      <c r="K438" s="35"/>
    </row>
    <row r="439" spans="1:11" x14ac:dyDescent="0.25">
      <c r="A439" s="55" t="str">
        <f>EPICERIE!C445</f>
        <v>HUILE OMEGA + 50CL BIOPLANET</v>
      </c>
      <c r="B439" s="36"/>
      <c r="C439" s="5"/>
      <c r="F439" s="10"/>
      <c r="G439" s="35"/>
      <c r="H439" s="61"/>
      <c r="I439" s="62"/>
      <c r="J439" s="35"/>
      <c r="K439" s="35"/>
    </row>
    <row r="440" spans="1:11" x14ac:dyDescent="0.25">
      <c r="A440" s="55" t="str">
        <f>EPICERIE!C446</f>
        <v>HUILE OMEGA3 50 CL</v>
      </c>
      <c r="B440" s="36"/>
      <c r="C440" s="5"/>
      <c r="F440" s="10"/>
      <c r="G440" s="35"/>
      <c r="H440" s="61"/>
      <c r="I440" s="62"/>
      <c r="J440" s="35"/>
      <c r="K440" s="35"/>
    </row>
    <row r="441" spans="1:11" x14ac:dyDescent="0.25">
      <c r="A441" s="55" t="str">
        <f>EPICERIE!C447</f>
        <v>HUILE PEPIN DE COURGE 50CL</v>
      </c>
      <c r="B441" s="36"/>
      <c r="C441" s="5"/>
      <c r="F441" s="10"/>
      <c r="G441" s="35"/>
      <c r="H441" s="61"/>
      <c r="I441" s="62"/>
      <c r="J441" s="35"/>
      <c r="K441" s="35"/>
    </row>
    <row r="442" spans="1:11" x14ac:dyDescent="0.25">
      <c r="A442" s="55" t="str">
        <f>EPICERIE!C448</f>
        <v>HUILE RABELOS AUTENTICA 50C</v>
      </c>
      <c r="B442" s="36"/>
      <c r="C442" s="5"/>
      <c r="F442" s="10"/>
      <c r="G442" s="35"/>
      <c r="H442" s="61"/>
      <c r="I442" s="62"/>
      <c r="J442" s="35"/>
      <c r="K442" s="35"/>
    </row>
    <row r="443" spans="1:11" x14ac:dyDescent="0.25">
      <c r="A443" s="55" t="str">
        <f>EPICERIE!C449</f>
        <v>HUILE RABELOS SELECCAO 50CL</v>
      </c>
      <c r="B443" s="36"/>
      <c r="C443" s="5"/>
      <c r="F443" s="10"/>
      <c r="G443" s="35"/>
      <c r="H443" s="61"/>
      <c r="I443" s="62"/>
      <c r="J443" s="35"/>
      <c r="K443" s="35"/>
    </row>
    <row r="444" spans="1:11" x14ac:dyDescent="0.25">
      <c r="A444" s="55" t="str">
        <f>EPICERIE!C450</f>
        <v>HUILE SESAME 0,5 L</v>
      </c>
      <c r="B444" s="36"/>
      <c r="C444" s="5"/>
      <c r="F444" s="10"/>
      <c r="G444" s="35"/>
      <c r="H444" s="61"/>
      <c r="I444" s="62"/>
      <c r="J444" s="35"/>
      <c r="K444" s="35"/>
    </row>
    <row r="445" spans="1:11" x14ac:dyDescent="0.25">
      <c r="A445" s="55" t="str">
        <f>EPICERIE!C451</f>
        <v>HUILE SESAME 1 LITRE</v>
      </c>
      <c r="B445" s="36"/>
      <c r="C445" s="5"/>
      <c r="F445" s="10"/>
      <c r="G445" s="35"/>
      <c r="H445" s="61"/>
      <c r="I445" s="62"/>
      <c r="J445" s="35"/>
      <c r="K445" s="35"/>
    </row>
    <row r="446" spans="1:11" x14ac:dyDescent="0.25">
      <c r="A446" s="55" t="str">
        <f>EPICERIE!C452</f>
        <v>HUILE SESAME GRILLE 1/4 L</v>
      </c>
      <c r="B446" s="36"/>
      <c r="C446" s="5"/>
      <c r="F446" s="10"/>
      <c r="G446" s="35"/>
      <c r="H446" s="61"/>
      <c r="I446" s="62"/>
      <c r="J446" s="35"/>
      <c r="K446" s="35"/>
    </row>
    <row r="447" spans="1:11" x14ac:dyDescent="0.25">
      <c r="A447" s="55" t="str">
        <f>EPICERIE!C453</f>
        <v>HUILE TOURNESOL 1 L</v>
      </c>
      <c r="B447" s="36"/>
      <c r="C447" s="5"/>
      <c r="F447" s="10"/>
      <c r="G447" s="35"/>
      <c r="H447" s="61"/>
      <c r="I447" s="62"/>
      <c r="J447" s="35"/>
      <c r="K447" s="35"/>
    </row>
    <row r="448" spans="1:11" x14ac:dyDescent="0.25">
      <c r="A448" s="55" t="str">
        <f>EPICERIE!C454</f>
        <v>HUILE TOURNESOL 1/2 L</v>
      </c>
      <c r="B448" s="36"/>
      <c r="C448" s="5"/>
      <c r="F448" s="10"/>
      <c r="G448" s="35"/>
      <c r="H448" s="61"/>
      <c r="I448" s="62"/>
      <c r="J448" s="35"/>
      <c r="K448" s="35"/>
    </row>
    <row r="449" spans="1:11" x14ac:dyDescent="0.25">
      <c r="A449" s="55" t="str">
        <f>EPICERIE!C455</f>
        <v>HUILE TOURNESOL BIOPLANETE</v>
      </c>
      <c r="B449" s="36"/>
      <c r="C449" s="5"/>
      <c r="F449" s="10"/>
      <c r="G449" s="35"/>
      <c r="H449" s="61"/>
      <c r="I449" s="62"/>
      <c r="J449" s="35"/>
      <c r="K449" s="35"/>
    </row>
    <row r="450" spans="1:11" x14ac:dyDescent="0.25">
      <c r="A450" s="55" t="str">
        <f>EPICERIE!C456</f>
        <v>HUILE TOURNESOL BOX 3 LITRES</v>
      </c>
      <c r="B450" s="36"/>
      <c r="C450" s="5"/>
      <c r="F450" s="10"/>
      <c r="G450" s="35"/>
      <c r="H450" s="61"/>
      <c r="I450" s="62"/>
      <c r="J450" s="35"/>
      <c r="K450" s="35"/>
    </row>
    <row r="451" spans="1:11" x14ac:dyDescent="0.25">
      <c r="A451" s="55" t="str">
        <f>EPICERIE!C457</f>
        <v>INFU LA VIE EN HERBE APRES REPAS</v>
      </c>
      <c r="B451" s="36"/>
      <c r="C451" s="5"/>
      <c r="F451" s="10"/>
      <c r="G451" s="35"/>
      <c r="H451" s="61"/>
      <c r="I451" s="62"/>
      <c r="J451" s="35"/>
      <c r="K451" s="35"/>
    </row>
    <row r="452" spans="1:11" x14ac:dyDescent="0.25">
      <c r="A452" s="55" t="str">
        <f>EPICERIE!C458</f>
        <v>INFU, CHAMPS FLEURI FONTAIN</v>
      </c>
      <c r="B452" s="36"/>
      <c r="C452" s="5"/>
      <c r="F452" s="10"/>
      <c r="G452" s="35"/>
      <c r="H452" s="61"/>
      <c r="I452" s="62"/>
      <c r="J452" s="35"/>
      <c r="K452" s="35"/>
    </row>
    <row r="453" spans="1:11" x14ac:dyDescent="0.25">
      <c r="A453" s="55" t="str">
        <f>EPICERIE!C459</f>
        <v>INFU, CHAMPS FLEURI FRAICH,</v>
      </c>
      <c r="B453" s="36"/>
      <c r="C453" s="5"/>
      <c r="F453" s="10"/>
      <c r="G453" s="35"/>
      <c r="H453" s="61"/>
      <c r="I453" s="62"/>
      <c r="J453" s="35"/>
      <c r="K453" s="35"/>
    </row>
    <row r="454" spans="1:11" x14ac:dyDescent="0.25">
      <c r="A454" s="55" t="str">
        <f>EPICERIE!C460</f>
        <v>INFU, CHAMPS FLEURI MAUVE</v>
      </c>
      <c r="B454" s="36"/>
      <c r="C454" s="5"/>
      <c r="F454" s="10"/>
      <c r="G454" s="35"/>
      <c r="H454" s="61"/>
      <c r="I454" s="62"/>
      <c r="J454" s="35"/>
      <c r="K454" s="35"/>
    </row>
    <row r="455" spans="1:11" x14ac:dyDescent="0.25">
      <c r="A455" s="55" t="str">
        <f>EPICERIE!C461</f>
        <v>INFU, CHAMPS FLEURI MENTHE</v>
      </c>
      <c r="B455" s="36"/>
      <c r="C455" s="5"/>
      <c r="F455" s="10"/>
      <c r="G455" s="35"/>
      <c r="H455" s="61"/>
      <c r="I455" s="62"/>
      <c r="J455" s="35"/>
      <c r="K455" s="35"/>
    </row>
    <row r="456" spans="1:11" x14ac:dyDescent="0.25">
      <c r="A456" s="55" t="str">
        <f>EPICERIE!C462</f>
        <v>INFU, CHAMPS FLEURI SARRIETT</v>
      </c>
      <c r="B456" s="36"/>
      <c r="C456" s="5"/>
      <c r="F456" s="10"/>
      <c r="G456" s="35"/>
      <c r="H456" s="61"/>
      <c r="I456" s="62"/>
      <c r="J456" s="35"/>
      <c r="K456" s="35"/>
    </row>
    <row r="457" spans="1:11" x14ac:dyDescent="0.25">
      <c r="A457" s="55" t="str">
        <f>EPICERIE!C463</f>
        <v>INFU, CHAMPS FLEURI THYM</v>
      </c>
      <c r="B457" s="36"/>
      <c r="C457" s="5"/>
      <c r="F457" s="10"/>
      <c r="G457" s="35"/>
      <c r="H457" s="61"/>
      <c r="I457" s="62"/>
      <c r="J457" s="35"/>
      <c r="K457" s="35"/>
    </row>
    <row r="458" spans="1:11" x14ac:dyDescent="0.25">
      <c r="A458" s="55" t="str">
        <f>EPICERIE!C464</f>
        <v>INFUSION BIOFLORAL AUVERGNE</v>
      </c>
      <c r="B458" s="36"/>
      <c r="C458" s="5"/>
      <c r="F458" s="10"/>
      <c r="G458" s="35"/>
      <c r="H458" s="61"/>
      <c r="I458" s="62"/>
      <c r="J458" s="35"/>
      <c r="K458" s="35"/>
    </row>
    <row r="459" spans="1:11" x14ac:dyDescent="0.25">
      <c r="A459" s="55" t="str">
        <f>EPICERIE!C465</f>
        <v>INFUSION BIOFLORAL CONCENTRATION</v>
      </c>
      <c r="B459" s="36"/>
      <c r="C459" s="5"/>
      <c r="F459" s="10"/>
      <c r="G459" s="35"/>
      <c r="H459" s="61"/>
      <c r="I459" s="62"/>
      <c r="J459" s="35"/>
      <c r="K459" s="35"/>
    </row>
    <row r="460" spans="1:11" x14ac:dyDescent="0.25">
      <c r="A460" s="55" t="str">
        <f>EPICERIE!C466</f>
        <v>INFUSION BIOFLORAL DETENTE</v>
      </c>
      <c r="B460" s="36"/>
      <c r="C460" s="5"/>
      <c r="F460" s="10"/>
      <c r="G460" s="35"/>
      <c r="H460" s="61"/>
      <c r="I460" s="62"/>
      <c r="J460" s="35"/>
      <c r="K460" s="35"/>
    </row>
    <row r="461" spans="1:11" x14ac:dyDescent="0.25">
      <c r="A461" s="55" t="str">
        <f>EPICERIE!C467</f>
        <v>INFUSION BIOFLORAL ELIMINATION</v>
      </c>
      <c r="B461" s="36"/>
      <c r="C461" s="5"/>
      <c r="F461" s="10"/>
      <c r="G461" s="35"/>
      <c r="H461" s="61"/>
      <c r="I461" s="62"/>
      <c r="J461" s="35"/>
      <c r="K461" s="35"/>
    </row>
    <row r="462" spans="1:11" x14ac:dyDescent="0.25">
      <c r="A462" s="55" t="str">
        <f>EPICERIE!C468</f>
        <v>INFUSION BIOFLORAL SUEDOIS</v>
      </c>
      <c r="B462" s="36"/>
      <c r="C462" s="5"/>
      <c r="F462" s="10"/>
      <c r="G462" s="35"/>
      <c r="H462" s="61"/>
      <c r="I462" s="62"/>
      <c r="J462" s="35"/>
      <c r="K462" s="35"/>
    </row>
    <row r="463" spans="1:11" x14ac:dyDescent="0.25">
      <c r="A463" s="55" t="str">
        <f>EPICERIE!C469</f>
        <v>INFUSION YVES PONROY</v>
      </c>
      <c r="B463" s="36"/>
      <c r="C463" s="5"/>
      <c r="F463" s="10"/>
      <c r="G463" s="35"/>
      <c r="H463" s="61"/>
      <c r="I463" s="62"/>
      <c r="J463" s="35"/>
      <c r="K463" s="35"/>
    </row>
    <row r="464" spans="1:11" x14ac:dyDescent="0.25">
      <c r="A464" s="55" t="str">
        <f>EPICERIE!C470</f>
        <v>JARDINIERE 3 LEGUMES</v>
      </c>
      <c r="B464" s="36"/>
      <c r="C464" s="5"/>
      <c r="F464" s="10"/>
      <c r="G464" s="35"/>
      <c r="H464" s="61"/>
      <c r="I464" s="62"/>
      <c r="J464" s="35"/>
      <c r="K464" s="35"/>
    </row>
    <row r="465" spans="1:11" x14ac:dyDescent="0.25">
      <c r="A465" s="55" t="str">
        <f>EPICERIE!C471</f>
        <v>JUS BETTERAVE</v>
      </c>
      <c r="B465" s="36"/>
      <c r="C465" s="5"/>
      <c r="F465" s="10"/>
      <c r="G465" s="35"/>
      <c r="H465" s="61"/>
      <c r="I465" s="62"/>
      <c r="J465" s="35"/>
      <c r="K465" s="35"/>
    </row>
    <row r="466" spans="1:11" x14ac:dyDescent="0.25">
      <c r="A466" s="55" t="str">
        <f>EPICERIE!C472</f>
        <v>JUS BETTERAVE LACTOFERMENTE</v>
      </c>
      <c r="B466" s="36"/>
      <c r="C466" s="5"/>
      <c r="F466" s="10"/>
      <c r="G466" s="35"/>
      <c r="H466" s="61"/>
      <c r="I466" s="62"/>
      <c r="J466" s="35"/>
      <c r="K466" s="35"/>
    </row>
    <row r="467" spans="1:11" x14ac:dyDescent="0.25">
      <c r="A467" s="55" t="str">
        <f>EPICERIE!C473</f>
        <v>JUS CHOUCROUTE</v>
      </c>
      <c r="B467" s="36"/>
      <c r="C467" s="5"/>
      <c r="F467" s="10"/>
      <c r="G467" s="35"/>
      <c r="H467" s="61"/>
      <c r="I467" s="62"/>
      <c r="J467" s="35"/>
      <c r="K467" s="35"/>
    </row>
    <row r="468" spans="1:11" x14ac:dyDescent="0.25">
      <c r="A468" s="55" t="str">
        <f>EPICERIE!C474</f>
        <v>JUS COCKTAIL LACTOFERMENTE</v>
      </c>
      <c r="B468" s="36"/>
      <c r="C468" s="5"/>
      <c r="F468" s="10"/>
      <c r="G468" s="35"/>
      <c r="H468" s="61"/>
      <c r="I468" s="62"/>
      <c r="J468" s="35"/>
      <c r="K468" s="35"/>
    </row>
    <row r="469" spans="1:11" x14ac:dyDescent="0.25">
      <c r="A469" s="55" t="str">
        <f>EPICERIE!C475</f>
        <v>JUS CRANBERRY</v>
      </c>
      <c r="B469" s="36"/>
      <c r="C469" s="5"/>
      <c r="F469" s="10"/>
      <c r="G469" s="35"/>
      <c r="H469" s="61"/>
      <c r="I469" s="62"/>
      <c r="J469" s="35"/>
      <c r="K469" s="35"/>
    </row>
    <row r="470" spans="1:11" x14ac:dyDescent="0.25">
      <c r="A470" s="55" t="str">
        <f>EPICERIE!C476</f>
        <v>JUS CURCUMA NATUVAL</v>
      </c>
      <c r="B470" s="36"/>
      <c r="C470" s="5"/>
      <c r="F470" s="10"/>
      <c r="G470" s="35"/>
      <c r="H470" s="61"/>
      <c r="I470" s="62"/>
      <c r="J470" s="35"/>
      <c r="K470" s="35"/>
    </row>
    <row r="471" spans="1:11" x14ac:dyDescent="0.25">
      <c r="A471" s="55" t="str">
        <f>EPICERIE!C477</f>
        <v>JUS D ARGOUSIER 250  ML</v>
      </c>
      <c r="B471" s="36"/>
      <c r="C471" s="5"/>
      <c r="F471" s="10"/>
      <c r="G471" s="35"/>
      <c r="H471" s="61"/>
      <c r="I471" s="62"/>
      <c r="J471" s="35"/>
      <c r="K471" s="35"/>
    </row>
    <row r="472" spans="1:11" x14ac:dyDescent="0.25">
      <c r="A472" s="55" t="str">
        <f>EPICERIE!C478</f>
        <v>JUS D'ANANAS 75CL</v>
      </c>
      <c r="B472" s="36"/>
      <c r="C472" s="5"/>
      <c r="F472" s="10"/>
      <c r="G472" s="35"/>
      <c r="H472" s="61"/>
      <c r="I472" s="62"/>
      <c r="J472" s="35"/>
      <c r="K472" s="35"/>
    </row>
    <row r="473" spans="1:11" x14ac:dyDescent="0.25">
      <c r="A473" s="55" t="str">
        <f>EPICERIE!C479</f>
        <v>JUS DE BETTERAVE 75CL</v>
      </c>
      <c r="B473" s="36"/>
      <c r="C473" s="5"/>
      <c r="F473" s="10"/>
      <c r="G473" s="35"/>
      <c r="H473" s="61"/>
      <c r="I473" s="62"/>
      <c r="J473" s="35"/>
      <c r="K473" s="35"/>
    </row>
    <row r="474" spans="1:11" x14ac:dyDescent="0.25">
      <c r="A474" s="55" t="str">
        <f>EPICERIE!C480</f>
        <v>JUS DE CAROTTE 75 CL</v>
      </c>
      <c r="B474" s="36"/>
      <c r="C474" s="5"/>
      <c r="F474" s="10"/>
      <c r="G474" s="35"/>
      <c r="H474" s="61"/>
      <c r="I474" s="62"/>
      <c r="J474" s="35"/>
      <c r="K474" s="35"/>
    </row>
    <row r="475" spans="1:11" x14ac:dyDescent="0.25">
      <c r="A475" s="55" t="str">
        <f>EPICERIE!C481</f>
        <v>JUS DE CITRON 50 CL</v>
      </c>
      <c r="B475" s="36"/>
      <c r="C475" s="5"/>
      <c r="F475" s="10"/>
      <c r="G475" s="35"/>
      <c r="H475" s="61"/>
      <c r="I475" s="62"/>
      <c r="J475" s="35"/>
      <c r="K475" s="35"/>
    </row>
    <row r="476" spans="1:11" x14ac:dyDescent="0.25">
      <c r="A476" s="55" t="str">
        <f>EPICERIE!C482</f>
        <v>JUS DE POMME L</v>
      </c>
      <c r="B476" s="36"/>
      <c r="C476" s="5"/>
      <c r="F476" s="10"/>
      <c r="G476" s="35"/>
      <c r="H476" s="61"/>
      <c r="I476" s="62"/>
      <c r="J476" s="35"/>
      <c r="K476" s="35"/>
    </row>
    <row r="477" spans="1:11" x14ac:dyDescent="0.25">
      <c r="A477" s="55" t="str">
        <f>EPICERIE!C483</f>
        <v>JUS DE POMME L</v>
      </c>
      <c r="B477" s="36"/>
      <c r="C477" s="5"/>
      <c r="F477" s="10"/>
      <c r="G477" s="35"/>
      <c r="H477" s="61"/>
      <c r="I477" s="62"/>
      <c r="J477" s="35"/>
      <c r="K477" s="35"/>
    </row>
    <row r="478" spans="1:11" x14ac:dyDescent="0.25">
      <c r="A478" s="55" t="str">
        <f>EPICERIE!C484</f>
        <v>JUS DE PRUNEAU</v>
      </c>
      <c r="B478" s="36"/>
      <c r="C478" s="5"/>
      <c r="F478" s="10"/>
      <c r="G478" s="35"/>
      <c r="H478" s="61"/>
      <c r="I478" s="62"/>
      <c r="J478" s="35"/>
      <c r="K478" s="35"/>
    </row>
    <row r="479" spans="1:11" x14ac:dyDescent="0.25">
      <c r="A479" s="55" t="str">
        <f>EPICERIE!C485</f>
        <v>JUS DE RAISIN 1L</v>
      </c>
      <c r="B479" s="36"/>
      <c r="C479" s="5"/>
      <c r="F479" s="10"/>
      <c r="G479" s="35"/>
      <c r="H479" s="61"/>
      <c r="I479" s="62"/>
      <c r="J479" s="35"/>
      <c r="K479" s="35"/>
    </row>
    <row r="480" spans="1:11" x14ac:dyDescent="0.25">
      <c r="A480" s="55" t="str">
        <f>EPICERIE!C486</f>
        <v>JUS DE RAISIN 1L Carcassonne</v>
      </c>
      <c r="B480" s="36"/>
      <c r="C480" s="5"/>
      <c r="F480" s="10"/>
      <c r="G480" s="35"/>
      <c r="H480" s="61"/>
      <c r="I480" s="62"/>
      <c r="J480" s="35"/>
      <c r="K480" s="35"/>
    </row>
    <row r="481" spans="1:11" x14ac:dyDescent="0.25">
      <c r="A481" s="55" t="str">
        <f>EPICERIE!C487</f>
        <v>JUS DE TOMATE 75 CL</v>
      </c>
      <c r="B481" s="36"/>
      <c r="C481" s="5"/>
      <c r="F481" s="10"/>
      <c r="G481" s="35"/>
      <c r="H481" s="61"/>
      <c r="I481" s="62"/>
      <c r="J481" s="35"/>
      <c r="K481" s="35"/>
    </row>
    <row r="482" spans="1:11" x14ac:dyDescent="0.25">
      <c r="A482" s="55" t="str">
        <f>EPICERIE!C488</f>
        <v>JUS GOJI</v>
      </c>
      <c r="B482" s="36"/>
      <c r="C482" s="5"/>
      <c r="F482" s="10"/>
      <c r="G482" s="35"/>
      <c r="H482" s="61"/>
      <c r="I482" s="62"/>
      <c r="J482" s="35"/>
      <c r="K482" s="35"/>
    </row>
    <row r="483" spans="1:11" x14ac:dyDescent="0.25">
      <c r="A483" s="55" t="str">
        <f>EPICERIE!C489</f>
        <v>JUS GRENADE</v>
      </c>
      <c r="B483" s="36"/>
      <c r="C483" s="5"/>
      <c r="F483" s="10"/>
      <c r="G483" s="35"/>
      <c r="H483" s="61"/>
      <c r="I483" s="62"/>
      <c r="J483" s="35"/>
      <c r="K483" s="35"/>
    </row>
    <row r="484" spans="1:11" x14ac:dyDescent="0.25">
      <c r="A484" s="55" t="str">
        <f>EPICERIE!C490</f>
        <v>JUS MYRTILLE</v>
      </c>
      <c r="B484" s="36"/>
      <c r="C484" s="5"/>
      <c r="F484" s="10"/>
      <c r="G484" s="35"/>
      <c r="H484" s="61"/>
      <c r="I484" s="62"/>
      <c r="J484" s="35"/>
      <c r="K484" s="35"/>
    </row>
    <row r="485" spans="1:11" x14ac:dyDescent="0.25">
      <c r="A485" s="55" t="str">
        <f>EPICERIE!C491</f>
        <v>JUS ORANGE</v>
      </c>
      <c r="B485" s="36"/>
      <c r="C485" s="5"/>
      <c r="F485" s="10"/>
      <c r="G485" s="35"/>
      <c r="H485" s="61"/>
      <c r="I485" s="62"/>
      <c r="J485" s="35"/>
      <c r="K485" s="35"/>
    </row>
    <row r="486" spans="1:11" x14ac:dyDescent="0.25">
      <c r="A486" s="55" t="str">
        <f>EPICERIE!C492</f>
        <v>JUS POM/GROSEILLE 1 L</v>
      </c>
      <c r="B486" s="36"/>
      <c r="C486" s="5"/>
      <c r="F486" s="10"/>
      <c r="G486" s="35"/>
      <c r="H486" s="61"/>
      <c r="I486" s="62"/>
      <c r="J486" s="35"/>
      <c r="K486" s="35"/>
    </row>
    <row r="487" spans="1:11" x14ac:dyDescent="0.25">
      <c r="A487" s="55" t="str">
        <f>EPICERIE!C493</f>
        <v>JUS POM/MYRTILLE 1 L</v>
      </c>
      <c r="B487" s="36"/>
      <c r="C487" s="5"/>
      <c r="F487" s="10"/>
      <c r="G487" s="35"/>
      <c r="H487" s="61"/>
      <c r="I487" s="62"/>
      <c r="J487" s="35"/>
      <c r="K487" s="35"/>
    </row>
    <row r="488" spans="1:11" x14ac:dyDescent="0.25">
      <c r="A488" s="55" t="str">
        <f>EPICERIE!C494</f>
        <v>JUS POM/poire 1 L</v>
      </c>
      <c r="B488" s="36"/>
      <c r="C488" s="5"/>
      <c r="F488" s="10"/>
      <c r="G488" s="35"/>
      <c r="H488" s="61"/>
      <c r="I488" s="62"/>
      <c r="J488" s="35"/>
      <c r="K488" s="35"/>
    </row>
    <row r="489" spans="1:11" x14ac:dyDescent="0.25">
      <c r="A489" s="55" t="str">
        <f>EPICERIE!C495</f>
        <v>JUS POMME 1 L</v>
      </c>
      <c r="B489" s="36"/>
      <c r="C489" s="5"/>
      <c r="F489" s="10"/>
      <c r="G489" s="35"/>
      <c r="H489" s="61"/>
      <c r="I489" s="62"/>
      <c r="J489" s="35"/>
      <c r="K489" s="35"/>
    </row>
    <row r="490" spans="1:11" x14ac:dyDescent="0.25">
      <c r="A490" s="55" t="str">
        <f>EPICERIE!C496</f>
        <v>JUS POMME MYRTILLE</v>
      </c>
      <c r="B490" s="36"/>
      <c r="C490" s="5"/>
      <c r="F490" s="10"/>
      <c r="G490" s="35"/>
      <c r="H490" s="61"/>
      <c r="I490" s="62"/>
      <c r="J490" s="35"/>
      <c r="K490" s="35"/>
    </row>
    <row r="491" spans="1:11" x14ac:dyDescent="0.25">
      <c r="A491" s="55" t="str">
        <f>EPICERIE!C497</f>
        <v>KAMUT SOUFFLE 375G</v>
      </c>
      <c r="B491" s="36"/>
      <c r="C491" s="5"/>
      <c r="F491" s="10"/>
      <c r="G491" s="35"/>
      <c r="H491" s="61"/>
      <c r="I491" s="62"/>
      <c r="J491" s="35"/>
      <c r="K491" s="35"/>
    </row>
    <row r="492" spans="1:11" x14ac:dyDescent="0.25">
      <c r="A492" s="55" t="str">
        <f>EPICERIE!C498</f>
        <v>KAROUBA 700G</v>
      </c>
      <c r="B492" s="36"/>
      <c r="C492" s="5"/>
      <c r="F492" s="10"/>
      <c r="G492" s="35"/>
      <c r="H492" s="61"/>
      <c r="I492" s="62"/>
      <c r="J492" s="35"/>
      <c r="K492" s="35"/>
    </row>
    <row r="493" spans="1:11" x14ac:dyDescent="0.25">
      <c r="A493" s="55" t="str">
        <f>EPICERIE!C499</f>
        <v>KASHA</v>
      </c>
      <c r="B493" s="36"/>
      <c r="C493" s="5"/>
      <c r="F493" s="10"/>
      <c r="G493" s="35"/>
      <c r="H493" s="61"/>
      <c r="I493" s="62"/>
      <c r="J493" s="35"/>
      <c r="K493" s="35"/>
    </row>
    <row r="494" spans="1:11" x14ac:dyDescent="0.25">
      <c r="A494" s="55" t="str">
        <f>EPICERIE!C500</f>
        <v>KEFIR DE FRUIT 4G</v>
      </c>
      <c r="B494" s="36"/>
      <c r="C494" s="5"/>
      <c r="F494" s="10"/>
      <c r="G494" s="35"/>
      <c r="H494" s="61"/>
      <c r="I494" s="62"/>
      <c r="J494" s="35"/>
      <c r="K494" s="35"/>
    </row>
    <row r="495" spans="1:11" x14ac:dyDescent="0.25">
      <c r="A495" s="55" t="str">
        <f>EPICERIE!C501</f>
        <v>KETCHUP</v>
      </c>
      <c r="B495" s="36"/>
      <c r="C495" s="5"/>
      <c r="F495" s="10"/>
      <c r="G495" s="35"/>
      <c r="H495" s="61"/>
      <c r="I495" s="62"/>
      <c r="J495" s="35"/>
      <c r="K495" s="35"/>
    </row>
    <row r="496" spans="1:11" x14ac:dyDescent="0.25">
      <c r="A496" s="55" t="str">
        <f>EPICERIE!C502</f>
        <v>KIDS</v>
      </c>
      <c r="B496" s="36"/>
      <c r="C496" s="5"/>
      <c r="F496" s="10"/>
      <c r="G496" s="35"/>
      <c r="H496" s="61"/>
      <c r="I496" s="62"/>
      <c r="J496" s="35"/>
      <c r="K496" s="35"/>
    </row>
    <row r="497" spans="1:11" x14ac:dyDescent="0.25">
      <c r="A497" s="55" t="str">
        <f>EPICERIE!C503</f>
        <v>KOMBUCHA 1 LITRE</v>
      </c>
      <c r="B497" s="36"/>
      <c r="C497" s="5"/>
      <c r="F497" s="10"/>
      <c r="G497" s="35"/>
      <c r="H497" s="61"/>
      <c r="I497" s="62"/>
      <c r="J497" s="35"/>
      <c r="K497" s="35"/>
    </row>
    <row r="498" spans="1:11" x14ac:dyDescent="0.25">
      <c r="A498" s="55" t="str">
        <f>EPICERIE!C504</f>
        <v>KOMBUCHA 1 LITRE</v>
      </c>
      <c r="B498" s="36"/>
      <c r="C498" s="5"/>
      <c r="F498" s="10"/>
      <c r="G498" s="35"/>
      <c r="H498" s="61"/>
      <c r="I498" s="62"/>
      <c r="J498" s="35"/>
      <c r="K498" s="35"/>
    </row>
    <row r="499" spans="1:11" x14ac:dyDescent="0.25">
      <c r="A499" s="55" t="str">
        <f>EPICERIE!C505</f>
        <v>KONJAC</v>
      </c>
      <c r="B499" s="36"/>
      <c r="C499" s="5"/>
      <c r="F499" s="10"/>
      <c r="G499" s="35"/>
      <c r="H499" s="61"/>
      <c r="I499" s="62"/>
      <c r="J499" s="35"/>
      <c r="K499" s="35"/>
    </row>
    <row r="500" spans="1:11" x14ac:dyDescent="0.25">
      <c r="A500" s="55" t="str">
        <f>EPICERIE!C506</f>
        <v>KOUZOU</v>
      </c>
      <c r="B500" s="36"/>
      <c r="C500" s="5"/>
      <c r="F500" s="10"/>
      <c r="G500" s="35"/>
      <c r="H500" s="61"/>
      <c r="I500" s="62"/>
      <c r="J500" s="35"/>
      <c r="K500" s="35"/>
    </row>
    <row r="501" spans="1:11" x14ac:dyDescent="0.25">
      <c r="A501" s="55" t="str">
        <f>EPICERIE!C507</f>
        <v>LAIT  COCO 400ML</v>
      </c>
      <c r="B501" s="36"/>
      <c r="C501" s="5"/>
      <c r="F501" s="10"/>
      <c r="G501" s="35"/>
      <c r="H501" s="61"/>
      <c r="I501" s="62"/>
      <c r="J501" s="35"/>
      <c r="K501" s="35"/>
    </row>
    <row r="502" spans="1:11" x14ac:dyDescent="0.25">
      <c r="A502" s="55" t="str">
        <f>EPICERIE!C508</f>
        <v>LAIT AMANDE</v>
      </c>
      <c r="B502" s="36"/>
      <c r="C502" s="5"/>
      <c r="F502" s="10"/>
      <c r="G502" s="35"/>
      <c r="H502" s="61"/>
      <c r="I502" s="62"/>
      <c r="J502" s="35"/>
      <c r="K502" s="35"/>
    </row>
    <row r="503" spans="1:11" x14ac:dyDescent="0.25">
      <c r="A503" s="55" t="str">
        <f>EPICERIE!C509</f>
        <v>LAIT AVOINE</v>
      </c>
      <c r="B503" s="36"/>
      <c r="C503" s="5"/>
      <c r="F503" s="10"/>
      <c r="G503" s="35"/>
      <c r="H503" s="61"/>
      <c r="I503" s="62"/>
      <c r="J503" s="35"/>
      <c r="K503" s="35"/>
    </row>
    <row r="504" spans="1:11" x14ac:dyDescent="0.25">
      <c r="A504" s="55" t="str">
        <f>EPICERIE!C510</f>
        <v>LAIT COCO 400ML</v>
      </c>
      <c r="B504" s="36"/>
      <c r="C504" s="5"/>
      <c r="F504" s="10"/>
      <c r="G504" s="35"/>
      <c r="H504" s="61"/>
      <c r="I504" s="62"/>
      <c r="J504" s="35"/>
      <c r="K504" s="35"/>
    </row>
    <row r="505" spans="1:11" x14ac:dyDescent="0.25">
      <c r="A505" s="55" t="str">
        <f>EPICERIE!C511</f>
        <v>LAIT DE CHEVRE 1 L ENTIER</v>
      </c>
      <c r="B505" s="36"/>
      <c r="C505" s="5"/>
      <c r="F505" s="10"/>
      <c r="G505" s="35"/>
      <c r="H505" s="61"/>
      <c r="I505" s="62"/>
      <c r="J505" s="35"/>
      <c r="K505" s="35"/>
    </row>
    <row r="506" spans="1:11" x14ac:dyDescent="0.25">
      <c r="A506" s="55" t="str">
        <f>EPICERIE!C512</f>
        <v>LAIT DE RIZ 500 ML</v>
      </c>
      <c r="B506" s="36"/>
      <c r="C506" s="5"/>
      <c r="F506" s="10"/>
      <c r="G506" s="35"/>
      <c r="H506" s="61"/>
      <c r="I506" s="62"/>
      <c r="J506" s="35"/>
      <c r="K506" s="35"/>
    </row>
    <row r="507" spans="1:11" x14ac:dyDescent="0.25">
      <c r="A507" s="55" t="str">
        <f>EPICERIE!C513</f>
        <v>LAIT DE VACHE</v>
      </c>
      <c r="B507" s="36"/>
      <c r="C507" s="5"/>
      <c r="F507" s="10"/>
      <c r="G507" s="35"/>
      <c r="H507" s="61"/>
      <c r="I507" s="62"/>
      <c r="J507" s="35"/>
      <c r="K507" s="35"/>
    </row>
    <row r="508" spans="1:11" x14ac:dyDescent="0.25">
      <c r="A508" s="55" t="str">
        <f>EPICERIE!C514</f>
        <v>LAIT EPEAUTRE 1 L</v>
      </c>
      <c r="B508" s="36"/>
      <c r="C508" s="5"/>
      <c r="F508" s="10"/>
      <c r="G508" s="35"/>
      <c r="H508" s="61"/>
      <c r="I508" s="62"/>
      <c r="J508" s="35"/>
      <c r="K508" s="35"/>
    </row>
    <row r="509" spans="1:11" x14ac:dyDescent="0.25">
      <c r="A509" s="55" t="str">
        <f>EPICERIE!C515</f>
        <v>LAIT EPEAUTRE calcium 1 L</v>
      </c>
      <c r="B509" s="36"/>
      <c r="C509" s="5"/>
      <c r="F509" s="10"/>
      <c r="G509" s="35"/>
      <c r="H509" s="61"/>
      <c r="I509" s="62"/>
      <c r="J509" s="35"/>
      <c r="K509" s="35"/>
    </row>
    <row r="510" spans="1:11" x14ac:dyDescent="0.25">
      <c r="A510" s="55" t="str">
        <f>EPICERIE!C516</f>
        <v>LAIT EPEAUTRE/AMANDE 1 L</v>
      </c>
      <c r="B510" s="36"/>
      <c r="C510" s="5"/>
      <c r="F510" s="10"/>
      <c r="G510" s="35"/>
      <c r="H510" s="61"/>
      <c r="I510" s="62"/>
      <c r="J510" s="35"/>
      <c r="K510" s="35"/>
    </row>
    <row r="511" spans="1:11" x14ac:dyDescent="0.25">
      <c r="A511" s="55" t="str">
        <f>EPICERIE!C517</f>
        <v>LAIT NOISETTE/RIZ/AMANDE</v>
      </c>
      <c r="B511" s="36"/>
      <c r="C511" s="5"/>
      <c r="F511" s="10"/>
      <c r="G511" s="35"/>
      <c r="H511" s="61"/>
      <c r="I511" s="62"/>
      <c r="J511" s="35"/>
      <c r="K511" s="35"/>
    </row>
    <row r="512" spans="1:11" x14ac:dyDescent="0.25">
      <c r="A512" s="55" t="str">
        <f>EPICERIE!C518</f>
        <v>LAIT RIZ</v>
      </c>
      <c r="B512" s="36"/>
      <c r="C512" s="5"/>
      <c r="F512" s="10"/>
      <c r="G512" s="35"/>
      <c r="H512" s="61"/>
      <c r="I512" s="62"/>
      <c r="J512" s="35"/>
      <c r="K512" s="35"/>
    </row>
    <row r="513" spans="1:11" x14ac:dyDescent="0.25">
      <c r="A513" s="55" t="str">
        <f>EPICERIE!C519</f>
        <v>LAIT RIZ VANILLE</v>
      </c>
      <c r="B513" s="36"/>
      <c r="C513" s="5"/>
      <c r="F513" s="10"/>
      <c r="G513" s="35"/>
      <c r="H513" s="61"/>
      <c r="I513" s="62"/>
      <c r="J513" s="35"/>
      <c r="K513" s="35"/>
    </row>
    <row r="514" spans="1:11" x14ac:dyDescent="0.25">
      <c r="A514" s="55" t="str">
        <f>EPICERIE!C520</f>
        <v>LAIT SOJA</v>
      </c>
      <c r="B514" s="36"/>
      <c r="C514" s="5"/>
      <c r="F514" s="10"/>
      <c r="G514" s="35"/>
      <c r="H514" s="61"/>
      <c r="I514" s="62"/>
      <c r="J514" s="35"/>
      <c r="K514" s="35"/>
    </row>
    <row r="515" spans="1:11" x14ac:dyDescent="0.25">
      <c r="A515" s="55" t="str">
        <f>EPICERIE!C521</f>
        <v>LAIT SOJA VANILLE</v>
      </c>
      <c r="B515" s="36"/>
      <c r="C515" s="5"/>
      <c r="F515" s="10"/>
      <c r="G515" s="35"/>
      <c r="H515" s="61"/>
      <c r="I515" s="62"/>
      <c r="J515" s="35"/>
      <c r="K515" s="35"/>
    </row>
    <row r="516" spans="1:11" x14ac:dyDescent="0.25">
      <c r="A516" s="55" t="str">
        <f>EPICERIE!C522</f>
        <v>lait vache 1/2 ecremé  1 l</v>
      </c>
      <c r="B516" s="36"/>
      <c r="C516" s="5"/>
      <c r="F516" s="10"/>
      <c r="G516" s="35"/>
      <c r="H516" s="61"/>
      <c r="I516" s="62"/>
      <c r="J516" s="35"/>
      <c r="K516" s="35"/>
    </row>
    <row r="517" spans="1:11" x14ac:dyDescent="0.25">
      <c r="A517" s="55" t="str">
        <f>EPICERIE!C523</f>
        <v>LAITUE DE MER</v>
      </c>
      <c r="B517" s="36"/>
      <c r="C517" s="5"/>
      <c r="F517" s="10"/>
      <c r="G517" s="35"/>
      <c r="H517" s="61"/>
      <c r="I517" s="62"/>
      <c r="J517" s="35"/>
      <c r="K517" s="35"/>
    </row>
    <row r="518" spans="1:11" x14ac:dyDescent="0.25">
      <c r="A518" s="55" t="str">
        <f>EPICERIE!C524</f>
        <v>LASAGNE BLANC 250G</v>
      </c>
      <c r="B518" s="36"/>
      <c r="C518" s="5"/>
      <c r="F518" s="10"/>
      <c r="G518" s="35"/>
      <c r="H518" s="61"/>
      <c r="I518" s="62"/>
      <c r="J518" s="35"/>
      <c r="K518" s="35"/>
    </row>
    <row r="519" spans="1:11" x14ac:dyDescent="0.25">
      <c r="A519" s="55" t="str">
        <f>EPICERIE!C525</f>
        <v>LASAGNE EPINARD 250G</v>
      </c>
      <c r="B519" s="36"/>
      <c r="C519" s="5"/>
      <c r="F519" s="10"/>
      <c r="G519" s="35"/>
      <c r="H519" s="61"/>
      <c r="I519" s="62"/>
      <c r="J519" s="35"/>
      <c r="K519" s="35"/>
    </row>
    <row r="520" spans="1:11" x14ac:dyDescent="0.25">
      <c r="A520" s="55" t="str">
        <f>EPICERIE!C526</f>
        <v>LENTILE CORAIL 500G MARKAL</v>
      </c>
      <c r="B520" s="36"/>
      <c r="C520" s="5"/>
      <c r="F520" s="10"/>
      <c r="G520" s="35"/>
      <c r="H520" s="61"/>
      <c r="I520" s="62"/>
      <c r="J520" s="35"/>
      <c r="K520" s="35"/>
    </row>
    <row r="521" spans="1:11" x14ac:dyDescent="0.25">
      <c r="A521" s="55" t="str">
        <f>EPICERIE!C527</f>
        <v>LENTILLE BLONDE 500G</v>
      </c>
      <c r="B521" s="36"/>
      <c r="C521" s="5"/>
      <c r="F521" s="10"/>
      <c r="G521" s="35"/>
      <c r="H521" s="61"/>
      <c r="I521" s="62"/>
      <c r="J521" s="35"/>
      <c r="K521" s="35"/>
    </row>
    <row r="522" spans="1:11" x14ac:dyDescent="0.25">
      <c r="A522" s="55" t="str">
        <f>EPICERIE!C528</f>
        <v>LENTILLE CORAIL</v>
      </c>
      <c r="B522" s="36"/>
      <c r="C522" s="5"/>
      <c r="F522" s="10"/>
      <c r="G522" s="35"/>
      <c r="H522" s="61"/>
      <c r="I522" s="62"/>
      <c r="J522" s="35"/>
      <c r="K522" s="35"/>
    </row>
    <row r="523" spans="1:11" x14ac:dyDescent="0.25">
      <c r="A523" s="55" t="str">
        <f>EPICERIE!C529</f>
        <v>LENTILLE VERTE  500G</v>
      </c>
      <c r="B523" s="36"/>
      <c r="C523" s="5"/>
      <c r="F523" s="10"/>
      <c r="G523" s="35"/>
      <c r="H523" s="61"/>
      <c r="I523" s="62"/>
      <c r="J523" s="35"/>
      <c r="K523" s="35"/>
    </row>
    <row r="524" spans="1:11" x14ac:dyDescent="0.25">
      <c r="A524" s="55" t="str">
        <f>EPICERIE!C530</f>
        <v>LENTILLE VERTE 3 KG</v>
      </c>
      <c r="B524" s="36"/>
      <c r="C524" s="5"/>
      <c r="F524" s="10"/>
      <c r="G524" s="35"/>
      <c r="H524" s="61"/>
      <c r="I524" s="62"/>
      <c r="J524" s="35"/>
      <c r="K524" s="35"/>
    </row>
    <row r="525" spans="1:11" x14ac:dyDescent="0.25">
      <c r="A525" s="55" t="str">
        <f>EPICERIE!C531</f>
        <v>LENTILLE VERTE 500G CELNAT</v>
      </c>
      <c r="B525" s="36"/>
      <c r="C525" s="5"/>
      <c r="F525" s="10"/>
      <c r="G525" s="35"/>
      <c r="H525" s="61"/>
      <c r="I525" s="62"/>
      <c r="J525" s="35"/>
      <c r="K525" s="35"/>
    </row>
    <row r="526" spans="1:11" x14ac:dyDescent="0.25">
      <c r="A526" s="55" t="str">
        <f>EPICERIE!C532</f>
        <v>LENTILLE VERTE 600G</v>
      </c>
      <c r="B526" s="36"/>
      <c r="C526" s="5"/>
      <c r="F526" s="10"/>
      <c r="G526" s="35"/>
      <c r="H526" s="61"/>
      <c r="I526" s="62"/>
      <c r="J526" s="35"/>
      <c r="K526" s="35"/>
    </row>
    <row r="527" spans="1:11" x14ac:dyDescent="0.25">
      <c r="A527" s="55" t="str">
        <f>EPICERIE!C533</f>
        <v>LENTILLES VERTE MINUTE 300G</v>
      </c>
      <c r="B527" s="36"/>
      <c r="C527" s="5"/>
      <c r="F527" s="10"/>
      <c r="G527" s="35"/>
      <c r="H527" s="61"/>
      <c r="I527" s="62"/>
      <c r="J527" s="35"/>
      <c r="K527" s="35"/>
    </row>
    <row r="528" spans="1:11" x14ac:dyDescent="0.25">
      <c r="A528" s="55" t="str">
        <f>EPICERIE!C534</f>
        <v>LEVAIN BLE - LEV BLE</v>
      </c>
      <c r="B528" s="36"/>
      <c r="C528" s="5"/>
      <c r="F528" s="10"/>
      <c r="G528" s="35"/>
      <c r="H528" s="61"/>
      <c r="I528" s="62"/>
      <c r="J528" s="35"/>
      <c r="K528" s="35"/>
    </row>
    <row r="529" spans="1:11" x14ac:dyDescent="0.25">
      <c r="A529" s="55" t="str">
        <f>EPICERIE!C535</f>
        <v>LEVAIN QUINOA  50 G</v>
      </c>
      <c r="B529" s="36"/>
      <c r="C529" s="5"/>
      <c r="F529" s="10"/>
      <c r="G529" s="35"/>
      <c r="H529" s="61"/>
      <c r="I529" s="62"/>
      <c r="J529" s="35"/>
      <c r="K529" s="35"/>
    </row>
    <row r="530" spans="1:11" x14ac:dyDescent="0.25">
      <c r="A530" s="55" t="str">
        <f>EPICERIE!C536</f>
        <v>LEVAIN SARRASIN 50 G</v>
      </c>
      <c r="B530" s="36"/>
      <c r="C530" s="5"/>
      <c r="F530" s="10"/>
      <c r="G530" s="35"/>
      <c r="H530" s="61"/>
      <c r="I530" s="62"/>
      <c r="J530" s="35"/>
      <c r="K530" s="35"/>
    </row>
    <row r="531" spans="1:11" x14ac:dyDescent="0.25">
      <c r="A531" s="55" t="str">
        <f>EPICERIE!C537</f>
        <v>LEVURE  PATISSIERE</v>
      </c>
      <c r="B531" s="36"/>
      <c r="C531" s="5"/>
      <c r="F531" s="10"/>
      <c r="G531" s="35"/>
      <c r="H531" s="61"/>
      <c r="I531" s="62"/>
      <c r="J531" s="35"/>
      <c r="K531" s="35"/>
    </row>
    <row r="532" spans="1:11" x14ac:dyDescent="0.25">
      <c r="A532" s="55" t="str">
        <f>EPICERIE!C538</f>
        <v>LEVURE BOULANGER 1</v>
      </c>
      <c r="B532" s="36"/>
      <c r="C532" s="5"/>
      <c r="F532" s="10"/>
      <c r="G532" s="35"/>
      <c r="H532" s="61"/>
      <c r="I532" s="62"/>
      <c r="J532" s="35"/>
      <c r="K532" s="35"/>
    </row>
    <row r="533" spans="1:11" x14ac:dyDescent="0.25">
      <c r="A533" s="55" t="str">
        <f>EPICERIE!C539</f>
        <v>LEVURE BOULANGERE 5X11G</v>
      </c>
      <c r="B533" s="36"/>
      <c r="C533" s="5"/>
      <c r="F533" s="10"/>
      <c r="G533" s="35"/>
      <c r="H533" s="61"/>
      <c r="I533" s="62"/>
      <c r="J533" s="35"/>
      <c r="K533" s="35"/>
    </row>
    <row r="534" spans="1:11" x14ac:dyDescent="0.25">
      <c r="A534" s="55" t="str">
        <f>EPICERIE!C540</f>
        <v>LEVURE DE BIERE 175G</v>
      </c>
      <c r="B534" s="36"/>
      <c r="C534" s="5"/>
      <c r="F534" s="10"/>
      <c r="G534" s="35"/>
      <c r="H534" s="61"/>
      <c r="I534" s="62"/>
      <c r="J534" s="35"/>
      <c r="K534" s="35"/>
    </row>
    <row r="535" spans="1:11" x14ac:dyDescent="0.25">
      <c r="A535" s="55" t="str">
        <f>EPICERIE!C541</f>
        <v>LEVURE MALTEE 250g</v>
      </c>
      <c r="B535" s="36"/>
      <c r="C535" s="5"/>
      <c r="F535" s="10"/>
      <c r="G535" s="35"/>
      <c r="H535" s="61"/>
      <c r="I535" s="62"/>
      <c r="J535" s="35"/>
      <c r="K535" s="35"/>
    </row>
    <row r="536" spans="1:11" x14ac:dyDescent="0.25">
      <c r="A536" s="55" t="str">
        <f>EPICERIE!C542</f>
        <v>LEVURE MALTEE PAILLETTES MARKAL</v>
      </c>
      <c r="B536" s="36"/>
      <c r="C536" s="5"/>
      <c r="F536" s="10"/>
      <c r="G536" s="35"/>
      <c r="H536" s="61"/>
      <c r="I536" s="62"/>
      <c r="J536" s="35"/>
      <c r="K536" s="35"/>
    </row>
    <row r="537" spans="1:11" x14ac:dyDescent="0.25">
      <c r="A537" s="55" t="str">
        <f>EPICERIE!C543</f>
        <v>LEVURE SECHE ACTIVE 125G MDN</v>
      </c>
      <c r="B537" s="36"/>
      <c r="C537" s="5"/>
      <c r="F537" s="10"/>
      <c r="G537" s="35"/>
      <c r="H537" s="61"/>
      <c r="I537" s="62"/>
      <c r="J537" s="35"/>
      <c r="K537" s="35"/>
    </row>
    <row r="538" spans="1:11" x14ac:dyDescent="0.25">
      <c r="A538" s="55" t="str">
        <f>EPICERIE!C544</f>
        <v>LIMONADE</v>
      </c>
      <c r="B538" s="36"/>
      <c r="C538" s="5"/>
      <c r="F538" s="10"/>
      <c r="G538" s="35"/>
      <c r="H538" s="61"/>
      <c r="I538" s="62"/>
      <c r="J538" s="35"/>
      <c r="K538" s="35"/>
    </row>
    <row r="539" spans="1:11" x14ac:dyDescent="0.25">
      <c r="A539" s="55" t="str">
        <f>EPICERIE!C545</f>
        <v>LIMONADE D'ANTAN 75+25CL</v>
      </c>
      <c r="B539" s="36"/>
      <c r="C539" s="5"/>
      <c r="F539" s="10"/>
      <c r="G539" s="35"/>
      <c r="H539" s="61"/>
      <c r="I539" s="62"/>
      <c r="J539" s="35"/>
      <c r="K539" s="35"/>
    </row>
    <row r="540" spans="1:11" x14ac:dyDescent="0.25">
      <c r="A540" s="55" t="str">
        <f>EPICERIE!C546</f>
        <v>LIMONADE d'ANTAN 75CL</v>
      </c>
      <c r="B540" s="36"/>
      <c r="C540" s="5"/>
      <c r="F540" s="10"/>
      <c r="G540" s="35"/>
      <c r="H540" s="61"/>
      <c r="I540" s="62"/>
      <c r="J540" s="35"/>
      <c r="K540" s="35"/>
    </row>
    <row r="541" spans="1:11" x14ac:dyDescent="0.25">
      <c r="A541" s="55" t="str">
        <f>EPICERIE!C547</f>
        <v>LIN BLOND 500G</v>
      </c>
      <c r="B541" s="36"/>
      <c r="C541" s="5"/>
      <c r="F541" s="10"/>
      <c r="G541" s="35"/>
      <c r="H541" s="61"/>
      <c r="I541" s="62"/>
      <c r="J541" s="35"/>
      <c r="K541" s="35"/>
    </row>
    <row r="542" spans="1:11" x14ac:dyDescent="0.25">
      <c r="A542" s="55" t="str">
        <f>EPICERIE!C548</f>
        <v>LIN BRUN 500G</v>
      </c>
      <c r="B542" s="36"/>
      <c r="C542" s="5"/>
      <c r="F542" s="10"/>
      <c r="G542" s="35"/>
      <c r="H542" s="61"/>
      <c r="I542" s="62"/>
      <c r="J542" s="35"/>
      <c r="K542" s="35"/>
    </row>
    <row r="543" spans="1:11" x14ac:dyDescent="0.25">
      <c r="A543" s="55" t="str">
        <f>EPICERIE!C549</f>
        <v>LINGOT BLANC 500G</v>
      </c>
      <c r="B543" s="36"/>
      <c r="C543" s="5"/>
      <c r="F543" s="10"/>
      <c r="G543" s="35"/>
      <c r="H543" s="61"/>
      <c r="I543" s="62"/>
      <c r="J543" s="35"/>
      <c r="K543" s="35"/>
    </row>
    <row r="544" spans="1:11" x14ac:dyDescent="0.25">
      <c r="A544" s="55" t="str">
        <f>EPICERIE!C550</f>
        <v>LUNETTE MYRTILLE</v>
      </c>
      <c r="B544" s="36"/>
      <c r="C544" s="5"/>
      <c r="F544" s="10"/>
      <c r="G544" s="35"/>
      <c r="H544" s="61"/>
      <c r="I544" s="62"/>
      <c r="J544" s="35"/>
      <c r="K544" s="35"/>
    </row>
    <row r="545" spans="1:11" x14ac:dyDescent="0.25">
      <c r="A545" s="55" t="str">
        <f>EPICERIE!C551</f>
        <v>MACARONI 1/2 CPT  France</v>
      </c>
      <c r="B545" s="36"/>
      <c r="C545" s="5"/>
      <c r="F545" s="10"/>
      <c r="G545" s="35"/>
      <c r="H545" s="61"/>
      <c r="I545" s="62"/>
      <c r="J545" s="35"/>
      <c r="K545" s="35"/>
    </row>
    <row r="546" spans="1:11" x14ac:dyDescent="0.25">
      <c r="A546" s="55" t="str">
        <f>EPICERIE!C552</f>
        <v>MACARONI BIS</v>
      </c>
      <c r="B546" s="36"/>
      <c r="C546" s="5"/>
      <c r="F546" s="10"/>
      <c r="G546" s="35"/>
      <c r="H546" s="61"/>
      <c r="I546" s="62"/>
      <c r="J546" s="35"/>
      <c r="K546" s="35"/>
    </row>
    <row r="547" spans="1:11" x14ac:dyDescent="0.25">
      <c r="A547" s="55" t="str">
        <f>EPICERIE!C553</f>
        <v>MACARONI BIS   5 KG</v>
      </c>
      <c r="B547" s="36"/>
      <c r="C547" s="5"/>
      <c r="F547" s="10"/>
      <c r="G547" s="35"/>
      <c r="H547" s="61"/>
      <c r="I547" s="62"/>
      <c r="J547" s="35"/>
      <c r="K547" s="35"/>
    </row>
    <row r="548" spans="1:11" x14ac:dyDescent="0.25">
      <c r="A548" s="55" t="str">
        <f>EPICERIE!C554</f>
        <v>MACEDOINE 345G</v>
      </c>
      <c r="B548" s="36"/>
      <c r="C548" s="5"/>
      <c r="F548" s="10"/>
      <c r="G548" s="35"/>
      <c r="H548" s="61"/>
      <c r="I548" s="62"/>
      <c r="J548" s="35"/>
      <c r="K548" s="35"/>
    </row>
    <row r="549" spans="1:11" x14ac:dyDescent="0.25">
      <c r="A549" s="55" t="str">
        <f>EPICERIE!C555</f>
        <v>MACEDOINE 660G</v>
      </c>
      <c r="B549" s="36"/>
      <c r="C549" s="5"/>
      <c r="F549" s="10"/>
      <c r="G549" s="35"/>
      <c r="H549" s="61"/>
      <c r="I549" s="62"/>
      <c r="J549" s="35"/>
      <c r="K549" s="35"/>
    </row>
    <row r="550" spans="1:11" x14ac:dyDescent="0.25">
      <c r="A550" s="55" t="str">
        <f>EPICERIE!C556</f>
        <v>MADELEINE EPEAUTRE</v>
      </c>
      <c r="B550" s="36"/>
      <c r="C550" s="5"/>
      <c r="F550" s="10"/>
      <c r="G550" s="35"/>
      <c r="H550" s="61"/>
      <c r="I550" s="62"/>
      <c r="J550" s="35"/>
      <c r="K550" s="35"/>
    </row>
    <row r="551" spans="1:11" x14ac:dyDescent="0.25">
      <c r="A551" s="55" t="str">
        <f>EPICERIE!C557</f>
        <v>MADELEINE PUR BEURRE</v>
      </c>
      <c r="B551" s="36"/>
      <c r="C551" s="5"/>
      <c r="F551" s="10"/>
      <c r="G551" s="35"/>
      <c r="H551" s="61"/>
      <c r="I551" s="62"/>
      <c r="J551" s="35"/>
      <c r="K551" s="35"/>
    </row>
    <row r="552" spans="1:11" x14ac:dyDescent="0.25">
      <c r="A552" s="55" t="str">
        <f>EPICERIE!C558</f>
        <v>MAIS DOUX 345G</v>
      </c>
      <c r="B552" s="36"/>
      <c r="C552" s="5"/>
      <c r="F552" s="10"/>
      <c r="G552" s="35"/>
      <c r="H552" s="61"/>
      <c r="I552" s="62"/>
      <c r="J552" s="35"/>
      <c r="K552" s="35"/>
    </row>
    <row r="553" spans="1:11" x14ac:dyDescent="0.25">
      <c r="A553" s="55" t="str">
        <f>EPICERIE!C559</f>
        <v>MAIS POP CORN</v>
      </c>
      <c r="B553" s="36"/>
      <c r="C553" s="5"/>
      <c r="F553" s="10"/>
      <c r="G553" s="35"/>
      <c r="H553" s="61"/>
      <c r="I553" s="62"/>
      <c r="J553" s="35"/>
      <c r="K553" s="35"/>
    </row>
    <row r="554" spans="1:11" x14ac:dyDescent="0.25">
      <c r="A554" s="55" t="str">
        <f>EPICERIE!C560</f>
        <v>MAMIE BIO 350 G</v>
      </c>
      <c r="B554" s="36"/>
      <c r="C554" s="5"/>
      <c r="F554" s="10"/>
      <c r="G554" s="35"/>
      <c r="H554" s="61"/>
      <c r="I554" s="62"/>
      <c r="J554" s="35"/>
      <c r="K554" s="35"/>
    </row>
    <row r="555" spans="1:11" x14ac:dyDescent="0.25">
      <c r="A555" s="55" t="str">
        <f>EPICERIE!C561</f>
        <v>MAQUEREAU SANS SEL</v>
      </c>
      <c r="B555" s="36"/>
      <c r="C555" s="5"/>
      <c r="F555" s="10"/>
      <c r="G555" s="35"/>
      <c r="H555" s="61"/>
      <c r="I555" s="62"/>
      <c r="J555" s="35"/>
      <c r="K555" s="35"/>
    </row>
    <row r="556" spans="1:11" x14ac:dyDescent="0.25">
      <c r="A556" s="55" t="str">
        <f>EPICERIE!C562</f>
        <v>MAQUEREAU X2</v>
      </c>
      <c r="B556" s="36"/>
      <c r="C556" s="5"/>
      <c r="F556" s="10"/>
      <c r="G556" s="35"/>
      <c r="H556" s="61"/>
      <c r="I556" s="62"/>
      <c r="J556" s="35"/>
      <c r="K556" s="35"/>
    </row>
    <row r="557" spans="1:11" x14ac:dyDescent="0.25">
      <c r="A557" s="55" t="str">
        <f>EPICERIE!C563</f>
        <v>MARMELADE ORANGE</v>
      </c>
      <c r="B557" s="36"/>
      <c r="C557" s="5"/>
      <c r="F557" s="10"/>
      <c r="G557" s="35"/>
      <c r="H557" s="61"/>
      <c r="I557" s="62"/>
      <c r="J557" s="35"/>
      <c r="K557" s="35"/>
    </row>
    <row r="558" spans="1:11" x14ac:dyDescent="0.25">
      <c r="A558" s="55" t="str">
        <f>EPICERIE!C564</f>
        <v>MARRONS ENTIERS DANIVAL</v>
      </c>
      <c r="B558" s="36"/>
      <c r="C558" s="5"/>
      <c r="F558" s="10"/>
      <c r="G558" s="35"/>
      <c r="H558" s="61"/>
      <c r="I558" s="62"/>
      <c r="J558" s="35"/>
      <c r="K558" s="35"/>
    </row>
    <row r="559" spans="1:11" x14ac:dyDescent="0.25">
      <c r="A559" s="55" t="str">
        <f>EPICERIE!C565</f>
        <v>MARRONS NATUREL 420G</v>
      </c>
      <c r="B559" s="36"/>
      <c r="C559" s="5"/>
      <c r="F559" s="10"/>
      <c r="G559" s="35"/>
      <c r="H559" s="61"/>
      <c r="I559" s="62"/>
      <c r="J559" s="35"/>
      <c r="K559" s="35"/>
    </row>
    <row r="560" spans="1:11" x14ac:dyDescent="0.25">
      <c r="A560" s="55" t="str">
        <f>EPICERIE!C566</f>
        <v>MATE AGRUME</v>
      </c>
      <c r="B560" s="36"/>
      <c r="C560" s="5"/>
      <c r="F560" s="10"/>
      <c r="G560" s="35"/>
      <c r="H560" s="61"/>
      <c r="I560" s="62"/>
      <c r="J560" s="35"/>
      <c r="K560" s="35"/>
    </row>
    <row r="561" spans="1:11" x14ac:dyDescent="0.25">
      <c r="A561" s="55" t="str">
        <f>EPICERIE!C567</f>
        <v>MATE EPICE 100G</v>
      </c>
      <c r="B561" s="36"/>
      <c r="C561" s="5"/>
      <c r="F561" s="10"/>
      <c r="G561" s="35"/>
      <c r="H561" s="61"/>
      <c r="I561" s="62"/>
      <c r="J561" s="35"/>
      <c r="K561" s="35"/>
    </row>
    <row r="562" spans="1:11" x14ac:dyDescent="0.25">
      <c r="A562" s="55" t="str">
        <f>EPICERIE!C568</f>
        <v>MATE GM 500G</v>
      </c>
      <c r="B562" s="36"/>
      <c r="C562" s="5"/>
      <c r="F562" s="10"/>
      <c r="G562" s="35"/>
      <c r="H562" s="61"/>
      <c r="I562" s="62"/>
      <c r="J562" s="35"/>
      <c r="K562" s="35"/>
    </row>
    <row r="563" spans="1:11" x14ac:dyDescent="0.25">
      <c r="A563" s="55" t="str">
        <f>EPICERIE!C569</f>
        <v>MATE INFUSETTES</v>
      </c>
      <c r="B563" s="36"/>
      <c r="C563" s="5"/>
      <c r="F563" s="10"/>
      <c r="G563" s="35"/>
      <c r="H563" s="61"/>
      <c r="I563" s="62"/>
      <c r="J563" s="35"/>
      <c r="K563" s="35"/>
    </row>
    <row r="564" spans="1:11" x14ac:dyDescent="0.25">
      <c r="A564" s="55" t="str">
        <f>EPICERIE!C570</f>
        <v>MATE PM 100G</v>
      </c>
      <c r="B564" s="36"/>
      <c r="C564" s="5"/>
      <c r="F564" s="10"/>
      <c r="G564" s="35"/>
      <c r="H564" s="61"/>
      <c r="I564" s="62"/>
      <c r="J564" s="35"/>
      <c r="K564" s="35"/>
    </row>
    <row r="565" spans="1:11" x14ac:dyDescent="0.25">
      <c r="A565" s="55" t="str">
        <f>EPICERIE!C571</f>
        <v>MATI MALT</v>
      </c>
      <c r="B565" s="36"/>
      <c r="C565" s="5"/>
      <c r="F565" s="10"/>
      <c r="G565" s="35"/>
      <c r="H565" s="61"/>
      <c r="I565" s="62"/>
      <c r="J565" s="35"/>
      <c r="K565" s="35"/>
    </row>
    <row r="566" spans="1:11" x14ac:dyDescent="0.25">
      <c r="A566" s="55" t="str">
        <f>EPICERIE!C572</f>
        <v>MATINOISETTE</v>
      </c>
      <c r="B566" s="36"/>
      <c r="C566" s="5"/>
      <c r="F566" s="10"/>
      <c r="G566" s="35"/>
      <c r="H566" s="61"/>
      <c r="I566" s="62"/>
      <c r="J566" s="35"/>
      <c r="K566" s="35"/>
    </row>
    <row r="567" spans="1:11" x14ac:dyDescent="0.25">
      <c r="A567" s="55" t="str">
        <f>EPICERIE!C573</f>
        <v>MAYONNAISE 245 G</v>
      </c>
      <c r="B567" s="36"/>
      <c r="C567" s="5"/>
      <c r="F567" s="10"/>
      <c r="G567" s="35"/>
      <c r="H567" s="61"/>
      <c r="I567" s="62"/>
      <c r="J567" s="35"/>
      <c r="K567" s="35"/>
    </row>
    <row r="568" spans="1:11" x14ac:dyDescent="0.25">
      <c r="A568" s="55" t="str">
        <f>EPICERIE!C574</f>
        <v>MAYONNAISE 315G</v>
      </c>
      <c r="B568" s="36"/>
      <c r="C568" s="5"/>
      <c r="F568" s="10"/>
      <c r="G568" s="35"/>
      <c r="H568" s="61"/>
      <c r="I568" s="62"/>
      <c r="J568" s="35"/>
      <c r="K568" s="35"/>
    </row>
    <row r="569" spans="1:11" x14ac:dyDescent="0.25">
      <c r="A569" s="55" t="str">
        <f>EPICERIE!C575</f>
        <v>MELANGE 3 BAIES 45 G</v>
      </c>
      <c r="B569" s="36"/>
      <c r="C569" s="5"/>
      <c r="F569" s="10"/>
      <c r="G569" s="35"/>
      <c r="H569" s="61"/>
      <c r="I569" s="62"/>
      <c r="J569" s="35"/>
      <c r="K569" s="35"/>
    </row>
    <row r="570" spans="1:11" x14ac:dyDescent="0.25">
      <c r="A570" s="55" t="str">
        <f>EPICERIE!C576</f>
        <v>MELANGE A GERMER 250G</v>
      </c>
      <c r="B570" s="36"/>
      <c r="C570" s="5"/>
      <c r="F570" s="10"/>
      <c r="G570" s="35"/>
      <c r="H570" s="61"/>
      <c r="I570" s="62"/>
      <c r="J570" s="35"/>
      <c r="K570" s="35"/>
    </row>
    <row r="571" spans="1:11" x14ac:dyDescent="0.25">
      <c r="A571" s="55" t="str">
        <f>EPICERIE!C577</f>
        <v>MELANGE ETUDIANT</v>
      </c>
      <c r="B571" s="36"/>
      <c r="C571" s="5"/>
      <c r="F571" s="10"/>
      <c r="G571" s="35"/>
      <c r="H571" s="61"/>
      <c r="I571" s="62"/>
      <c r="J571" s="35"/>
      <c r="K571" s="35"/>
    </row>
    <row r="572" spans="1:11" x14ac:dyDescent="0.25">
      <c r="A572" s="55" t="str">
        <f>EPICERIE!C578</f>
        <v>MELANGE FRUIT SEC 200G MDM</v>
      </c>
      <c r="B572" s="36"/>
      <c r="C572" s="5"/>
      <c r="F572" s="10"/>
      <c r="G572" s="35"/>
      <c r="H572" s="61"/>
      <c r="I572" s="62"/>
      <c r="J572" s="35"/>
      <c r="K572" s="35"/>
    </row>
    <row r="573" spans="1:11" x14ac:dyDescent="0.25">
      <c r="A573" s="55" t="str">
        <f>EPICERIE!C579</f>
        <v>MELANGE LEGUMINEUSES 500G MDM</v>
      </c>
      <c r="B573" s="36"/>
      <c r="C573" s="5"/>
      <c r="F573" s="10"/>
      <c r="G573" s="35"/>
      <c r="H573" s="61"/>
      <c r="I573" s="62"/>
      <c r="J573" s="35"/>
      <c r="K573" s="35"/>
    </row>
    <row r="574" spans="1:11" x14ac:dyDescent="0.25">
      <c r="A574" s="55" t="str">
        <f>EPICERIE!C580</f>
        <v>MELANGE PAIN EPICE</v>
      </c>
      <c r="B574" s="36"/>
      <c r="C574" s="5"/>
      <c r="F574" s="10"/>
      <c r="G574" s="35"/>
      <c r="H574" s="61"/>
      <c r="I574" s="62"/>
      <c r="J574" s="35"/>
      <c r="K574" s="35"/>
    </row>
    <row r="575" spans="1:11" x14ac:dyDescent="0.25">
      <c r="A575" s="55" t="str">
        <f>EPICERIE!C581</f>
        <v>MELANGE PROFESSEUR</v>
      </c>
      <c r="B575" s="36"/>
      <c r="C575" s="5"/>
      <c r="F575" s="10"/>
      <c r="G575" s="35"/>
      <c r="H575" s="61"/>
      <c r="I575" s="62"/>
      <c r="J575" s="35"/>
      <c r="K575" s="35"/>
    </row>
    <row r="576" spans="1:11" x14ac:dyDescent="0.25">
      <c r="A576" s="55" t="str">
        <f>EPICERIE!C582</f>
        <v>MELASSE NOIRE 450G</v>
      </c>
      <c r="B576" s="36"/>
      <c r="C576" s="5"/>
      <c r="F576" s="10"/>
      <c r="G576" s="35"/>
      <c r="H576" s="61"/>
      <c r="I576" s="62"/>
      <c r="J576" s="35"/>
      <c r="K576" s="35"/>
    </row>
    <row r="577" spans="1:11" x14ac:dyDescent="0.25">
      <c r="A577" s="55" t="str">
        <f>EPICERIE!C583</f>
        <v>MELISSE FEUILLES VIE EN HERBE</v>
      </c>
      <c r="B577" s="36"/>
      <c r="C577" s="5"/>
      <c r="F577" s="10"/>
      <c r="G577" s="35"/>
      <c r="H577" s="61"/>
      <c r="I577" s="62"/>
      <c r="J577" s="35"/>
      <c r="K577" s="35"/>
    </row>
    <row r="578" spans="1:11" x14ac:dyDescent="0.25">
      <c r="A578" s="55" t="str">
        <f>EPICERIE!C584</f>
        <v>MIE DE MIE 350G</v>
      </c>
      <c r="B578" s="36"/>
      <c r="C578" s="5"/>
      <c r="F578" s="10"/>
      <c r="G578" s="35"/>
      <c r="H578" s="61"/>
      <c r="I578" s="62"/>
      <c r="J578" s="35"/>
      <c r="K578" s="35"/>
    </row>
    <row r="579" spans="1:11" x14ac:dyDescent="0.25">
      <c r="A579" s="55" t="str">
        <f>EPICERIE!C585</f>
        <v>MIEL 250 G</v>
      </c>
      <c r="B579" s="36"/>
      <c r="C579" s="5"/>
      <c r="F579" s="10"/>
      <c r="G579" s="35"/>
      <c r="H579" s="61"/>
      <c r="I579" s="62"/>
      <c r="J579" s="35"/>
      <c r="K579" s="35"/>
    </row>
    <row r="580" spans="1:11" x14ac:dyDescent="0.25">
      <c r="A580" s="55" t="str">
        <f>EPICERIE!C586</f>
        <v>MIEL 500G</v>
      </c>
      <c r="B580" s="36"/>
      <c r="C580" s="5"/>
      <c r="F580" s="10"/>
      <c r="G580" s="35"/>
      <c r="H580" s="61"/>
      <c r="I580" s="62"/>
      <c r="J580" s="35"/>
      <c r="K580" s="35"/>
    </row>
    <row r="581" spans="1:11" x14ac:dyDescent="0.25">
      <c r="A581" s="55" t="str">
        <f>EPICERIE!C587</f>
        <v>MIEL KG</v>
      </c>
      <c r="B581" s="36"/>
      <c r="C581" s="5"/>
      <c r="F581" s="10"/>
      <c r="G581" s="35"/>
      <c r="H581" s="61"/>
      <c r="I581" s="62"/>
      <c r="J581" s="35"/>
      <c r="K581" s="35"/>
    </row>
    <row r="582" spans="1:11" x14ac:dyDescent="0.25">
      <c r="A582" s="55" t="str">
        <f>EPICERIE!C588</f>
        <v>MIEL PACCAUD 500G SAPIN</v>
      </c>
      <c r="B582" s="36"/>
      <c r="C582" s="5"/>
      <c r="F582" s="10"/>
      <c r="G582" s="35"/>
      <c r="H582" s="61"/>
      <c r="I582" s="62"/>
      <c r="J582" s="35"/>
      <c r="K582" s="35"/>
    </row>
    <row r="583" spans="1:11" x14ac:dyDescent="0.25">
      <c r="A583" s="55" t="str">
        <f>EPICERIE!C589</f>
        <v>MIJO 390G RIZ</v>
      </c>
      <c r="B583" s="36"/>
      <c r="C583" s="5"/>
      <c r="F583" s="10"/>
      <c r="G583" s="35"/>
      <c r="H583" s="61"/>
      <c r="I583" s="62"/>
      <c r="J583" s="35"/>
      <c r="K583" s="35"/>
    </row>
    <row r="584" spans="1:11" x14ac:dyDescent="0.25">
      <c r="A584" s="55" t="str">
        <f>EPICERIE!C590</f>
        <v>MILK HERVE 300 G</v>
      </c>
      <c r="B584" s="36"/>
      <c r="C584" s="5"/>
      <c r="F584" s="10"/>
      <c r="G584" s="35"/>
      <c r="H584" s="61"/>
      <c r="I584" s="62"/>
      <c r="J584" s="35"/>
      <c r="K584" s="35"/>
    </row>
    <row r="585" spans="1:11" x14ac:dyDescent="0.25">
      <c r="A585" s="55" t="str">
        <f>EPICERIE!C591</f>
        <v>MILLET DORE DECORTIQUE</v>
      </c>
      <c r="B585" s="36"/>
      <c r="C585" s="5"/>
      <c r="F585" s="10"/>
      <c r="G585" s="35"/>
      <c r="H585" s="61"/>
      <c r="I585" s="62"/>
      <c r="J585" s="35"/>
      <c r="K585" s="35"/>
    </row>
    <row r="586" spans="1:11" x14ac:dyDescent="0.25">
      <c r="A586" s="55" t="str">
        <f>EPICERIE!C592</f>
        <v>MINESTRONE</v>
      </c>
      <c r="B586" s="36"/>
      <c r="C586" s="5"/>
      <c r="F586" s="10"/>
      <c r="G586" s="35"/>
      <c r="H586" s="61"/>
      <c r="I586" s="62"/>
      <c r="J586" s="35"/>
      <c r="K586" s="35"/>
    </row>
    <row r="587" spans="1:11" x14ac:dyDescent="0.25">
      <c r="A587" s="55" t="str">
        <f>EPICERIE!C593</f>
        <v>MINI CRAKERS OLIVE ROMARIN</v>
      </c>
      <c r="B587" s="36"/>
      <c r="C587" s="5"/>
      <c r="F587" s="10"/>
      <c r="G587" s="35"/>
      <c r="H587" s="61"/>
      <c r="I587" s="62"/>
      <c r="J587" s="35"/>
      <c r="K587" s="35"/>
    </row>
    <row r="588" spans="1:11" x14ac:dyDescent="0.25">
      <c r="A588" s="55" t="str">
        <f>EPICERIE!C594</f>
        <v>MINI GALETTE MAIS ROMARIN</v>
      </c>
      <c r="B588" s="36"/>
      <c r="C588" s="5"/>
      <c r="F588" s="10"/>
      <c r="G588" s="35"/>
      <c r="H588" s="61"/>
      <c r="I588" s="62"/>
      <c r="J588" s="35"/>
      <c r="K588" s="35"/>
    </row>
    <row r="589" spans="1:11" x14ac:dyDescent="0.25">
      <c r="A589" s="55" t="str">
        <f>EPICERIE!C595</f>
        <v>MINI GAUFRETTES LEGUMES</v>
      </c>
      <c r="B589" s="36"/>
      <c r="C589" s="5"/>
      <c r="F589" s="10"/>
      <c r="G589" s="35"/>
      <c r="H589" s="61"/>
      <c r="I589" s="62"/>
      <c r="J589" s="35"/>
      <c r="K589" s="35"/>
    </row>
    <row r="590" spans="1:11" x14ac:dyDescent="0.25">
      <c r="A590" s="55" t="str">
        <f>EPICERIE!C596</f>
        <v>MINI PALMIER OLIVE</v>
      </c>
      <c r="B590" s="36"/>
      <c r="C590" s="5"/>
      <c r="F590" s="10"/>
      <c r="G590" s="35"/>
      <c r="H590" s="61"/>
      <c r="I590" s="62"/>
      <c r="J590" s="35"/>
      <c r="K590" s="35"/>
    </row>
    <row r="591" spans="1:11" x14ac:dyDescent="0.25">
      <c r="A591" s="55" t="str">
        <f>EPICERIE!C597</f>
        <v>MISO ORGE 400G</v>
      </c>
      <c r="B591" s="36"/>
      <c r="C591" s="5"/>
      <c r="F591" s="10"/>
      <c r="G591" s="35"/>
      <c r="H591" s="61"/>
      <c r="I591" s="62"/>
      <c r="J591" s="35"/>
      <c r="K591" s="35"/>
    </row>
    <row r="592" spans="1:11" x14ac:dyDescent="0.25">
      <c r="A592" s="55" t="str">
        <f>EPICERIE!C598</f>
        <v>MISO RIZ 200G</v>
      </c>
      <c r="B592" s="36"/>
      <c r="C592" s="5"/>
      <c r="F592" s="10"/>
      <c r="G592" s="35"/>
      <c r="H592" s="61"/>
      <c r="I592" s="62"/>
      <c r="J592" s="35"/>
      <c r="K592" s="35"/>
    </row>
    <row r="593" spans="1:11" x14ac:dyDescent="0.25">
      <c r="A593" s="55" t="str">
        <f>EPICERIE!C599</f>
        <v>MITONNE 3 HARICOTS  525G</v>
      </c>
      <c r="B593" s="36"/>
      <c r="C593" s="5"/>
      <c r="F593" s="10"/>
      <c r="G593" s="35"/>
      <c r="H593" s="61"/>
      <c r="I593" s="62"/>
      <c r="J593" s="35"/>
      <c r="K593" s="35"/>
    </row>
    <row r="594" spans="1:11" x14ac:dyDescent="0.25">
      <c r="A594" s="55" t="str">
        <f>EPICERIE!C600</f>
        <v>MIX BOULANGER</v>
      </c>
      <c r="B594" s="36"/>
      <c r="C594" s="5"/>
      <c r="F594" s="10"/>
      <c r="G594" s="35"/>
      <c r="H594" s="61"/>
      <c r="I594" s="62"/>
      <c r="J594" s="35"/>
      <c r="K594" s="35"/>
    </row>
    <row r="595" spans="1:11" x14ac:dyDescent="0.25">
      <c r="A595" s="55" t="str">
        <f>EPICERIE!C601</f>
        <v>MIX COOKIES 250 G</v>
      </c>
      <c r="B595" s="36"/>
      <c r="C595" s="5"/>
      <c r="F595" s="10"/>
      <c r="G595" s="35"/>
      <c r="H595" s="61"/>
      <c r="I595" s="62"/>
      <c r="J595" s="35"/>
      <c r="K595" s="35"/>
    </row>
    <row r="596" spans="1:11" x14ac:dyDescent="0.25">
      <c r="A596" s="55" t="str">
        <f>EPICERIE!C602</f>
        <v>MIX GOM 60G</v>
      </c>
      <c r="B596" s="36"/>
      <c r="C596" s="5"/>
      <c r="F596" s="10"/>
      <c r="G596" s="35"/>
      <c r="H596" s="61"/>
      <c r="I596" s="62"/>
      <c r="J596" s="35"/>
      <c r="K596" s="35"/>
    </row>
    <row r="597" spans="1:11" x14ac:dyDescent="0.25">
      <c r="A597" s="55" t="str">
        <f>EPICERIE!C603</f>
        <v>MIX GRAINES OMEGA3</v>
      </c>
      <c r="B597" s="36"/>
      <c r="C597" s="5"/>
      <c r="F597" s="10"/>
      <c r="G597" s="35"/>
      <c r="H597" s="61"/>
      <c r="I597" s="62"/>
      <c r="J597" s="35"/>
      <c r="K597" s="35"/>
    </row>
    <row r="598" spans="1:11" x14ac:dyDescent="0.25">
      <c r="A598" s="55" t="str">
        <f>EPICERIE!C604</f>
        <v xml:space="preserve">MIX PAIN 500G </v>
      </c>
      <c r="B598" s="36"/>
      <c r="C598" s="5"/>
      <c r="F598" s="10"/>
      <c r="G598" s="35"/>
      <c r="H598" s="61"/>
      <c r="I598" s="62"/>
      <c r="J598" s="35"/>
      <c r="K598" s="35"/>
    </row>
    <row r="599" spans="1:11" x14ac:dyDescent="0.25">
      <c r="A599" s="55" t="str">
        <f>EPICERIE!C605</f>
        <v>MIX PAIN MILLET 500G</v>
      </c>
      <c r="B599" s="36"/>
      <c r="C599" s="5"/>
      <c r="F599" s="10"/>
      <c r="G599" s="35"/>
      <c r="H599" s="61"/>
      <c r="I599" s="62"/>
      <c r="J599" s="35"/>
      <c r="K599" s="35"/>
    </row>
    <row r="600" spans="1:11" x14ac:dyDescent="0.25">
      <c r="A600" s="55" t="str">
        <f>EPICERIE!C606</f>
        <v>MIX PATISSERIE 500G</v>
      </c>
      <c r="B600" s="36"/>
      <c r="C600" s="5"/>
      <c r="F600" s="10"/>
      <c r="G600" s="35"/>
      <c r="H600" s="61"/>
      <c r="I600" s="62"/>
      <c r="J600" s="35"/>
      <c r="K600" s="35"/>
    </row>
    <row r="601" spans="1:11" x14ac:dyDescent="0.25">
      <c r="A601" s="55" t="str">
        <f>EPICERIE!C607</f>
        <v>MIX PROTEINE A GERMER 200G</v>
      </c>
      <c r="B601" s="36"/>
      <c r="C601" s="5"/>
      <c r="F601" s="10"/>
      <c r="G601" s="35"/>
      <c r="H601" s="61"/>
      <c r="I601" s="62"/>
      <c r="J601" s="35"/>
      <c r="K601" s="35"/>
    </row>
    <row r="602" spans="1:11" x14ac:dyDescent="0.25">
      <c r="A602" s="55" t="str">
        <f>EPICERIE!C608</f>
        <v>MIX'GOM 60 G</v>
      </c>
      <c r="B602" s="36"/>
      <c r="C602" s="5"/>
      <c r="F602" s="10"/>
      <c r="G602" s="35"/>
      <c r="H602" s="61"/>
      <c r="I602" s="62"/>
      <c r="J602" s="35"/>
      <c r="K602" s="35"/>
    </row>
    <row r="603" spans="1:11" x14ac:dyDescent="0.25">
      <c r="A603" s="55" t="str">
        <f>EPICERIE!C609</f>
        <v>MOELLEUX  POIS CHICHE</v>
      </c>
      <c r="B603" s="36"/>
      <c r="C603" s="5"/>
      <c r="F603" s="10"/>
      <c r="G603" s="35"/>
      <c r="H603" s="61"/>
      <c r="I603" s="62"/>
      <c r="J603" s="35"/>
      <c r="K603" s="35"/>
    </row>
    <row r="604" spans="1:11" x14ac:dyDescent="0.25">
      <c r="A604" s="55" t="str">
        <f>EPICERIE!C610</f>
        <v>MOELLEUX ABRICOT SG</v>
      </c>
      <c r="B604" s="36"/>
      <c r="C604" s="5"/>
      <c r="F604" s="10"/>
      <c r="G604" s="35"/>
      <c r="H604" s="61"/>
      <c r="I604" s="62"/>
      <c r="J604" s="35"/>
      <c r="K604" s="35"/>
    </row>
    <row r="605" spans="1:11" x14ac:dyDescent="0.25">
      <c r="A605" s="55" t="str">
        <f>EPICERIE!C611</f>
        <v>MOELLEUX CHOCOLAT 210G</v>
      </c>
      <c r="B605" s="36"/>
      <c r="C605" s="5"/>
      <c r="F605" s="10"/>
      <c r="G605" s="35"/>
      <c r="H605" s="61"/>
      <c r="I605" s="62"/>
      <c r="J605" s="35"/>
      <c r="K605" s="35"/>
    </row>
    <row r="606" spans="1:11" x14ac:dyDescent="0.25">
      <c r="A606" s="55" t="str">
        <f>EPICERIE!C612</f>
        <v>MOELLEUX FLAGEOLET VERT</v>
      </c>
      <c r="B606" s="36"/>
      <c r="C606" s="5"/>
      <c r="F606" s="10"/>
      <c r="G606" s="35"/>
      <c r="H606" s="61"/>
      <c r="I606" s="62"/>
      <c r="J606" s="35"/>
      <c r="K606" s="35"/>
    </row>
    <row r="607" spans="1:11" x14ac:dyDescent="0.25">
      <c r="A607" s="55" t="str">
        <f>EPICERIE!C613</f>
        <v>MOELLEUX FONDANT 210g SG</v>
      </c>
      <c r="B607" s="36"/>
      <c r="C607" s="5"/>
      <c r="F607" s="10"/>
      <c r="G607" s="35"/>
      <c r="H607" s="61"/>
      <c r="I607" s="62"/>
      <c r="J607" s="35"/>
      <c r="K607" s="35"/>
    </row>
    <row r="608" spans="1:11" x14ac:dyDescent="0.25">
      <c r="A608" s="55" t="str">
        <f>EPICERIE!C614</f>
        <v>MOELLEUX HARICO ROUGE</v>
      </c>
      <c r="B608" s="36"/>
      <c r="C608" s="5"/>
      <c r="F608" s="10"/>
      <c r="G608" s="35"/>
      <c r="H608" s="61"/>
      <c r="I608" s="62"/>
      <c r="J608" s="35"/>
      <c r="K608" s="35"/>
    </row>
    <row r="609" spans="1:11" x14ac:dyDescent="0.25">
      <c r="A609" s="55" t="str">
        <f>EPICERIE!C615</f>
        <v>MOELLEUX LENTILLE EPINARD</v>
      </c>
      <c r="B609" s="36"/>
      <c r="C609" s="5"/>
      <c r="F609" s="10"/>
      <c r="G609" s="35"/>
      <c r="H609" s="61"/>
      <c r="I609" s="62"/>
      <c r="J609" s="35"/>
      <c r="K609" s="35"/>
    </row>
    <row r="610" spans="1:11" x14ac:dyDescent="0.25">
      <c r="A610" s="55" t="str">
        <f>EPICERIE!C616</f>
        <v>MOELLEUX LENTILLES</v>
      </c>
      <c r="B610" s="36"/>
      <c r="C610" s="5"/>
      <c r="F610" s="10"/>
      <c r="G610" s="35"/>
      <c r="H610" s="61"/>
      <c r="I610" s="62"/>
      <c r="J610" s="35"/>
      <c r="K610" s="35"/>
    </row>
    <row r="611" spans="1:11" x14ac:dyDescent="0.25">
      <c r="A611" s="55" t="str">
        <f>EPICERIE!C617</f>
        <v>MOELLEUX MARBRE 210G   SG</v>
      </c>
      <c r="B611" s="36"/>
      <c r="C611" s="5"/>
      <c r="F611" s="10"/>
      <c r="G611" s="35"/>
      <c r="H611" s="61"/>
      <c r="I611" s="62"/>
      <c r="J611" s="35"/>
      <c r="K611" s="35"/>
    </row>
    <row r="612" spans="1:11" x14ac:dyDescent="0.25">
      <c r="A612" s="55" t="str">
        <f>EPICERIE!C618</f>
        <v>MOELLEUX POIS CASSES</v>
      </c>
      <c r="B612" s="36"/>
      <c r="C612" s="5"/>
      <c r="F612" s="10"/>
      <c r="G612" s="35"/>
      <c r="H612" s="61"/>
      <c r="I612" s="62"/>
      <c r="J612" s="35"/>
      <c r="K612" s="35"/>
    </row>
    <row r="613" spans="1:11" x14ac:dyDescent="0.25">
      <c r="A613" s="55" t="str">
        <f>EPICERIE!C619</f>
        <v>MONCALM</v>
      </c>
      <c r="B613" s="36"/>
      <c r="C613" s="5"/>
      <c r="F613" s="10"/>
      <c r="G613" s="35"/>
      <c r="H613" s="61"/>
      <c r="I613" s="62"/>
      <c r="J613" s="35"/>
      <c r="K613" s="35"/>
    </row>
    <row r="614" spans="1:11" x14ac:dyDescent="0.25">
      <c r="A614" s="55" t="str">
        <f>EPICERIE!C620</f>
        <v>MOUTARDE DE DIJON EXTRA FORT 350G</v>
      </c>
      <c r="B614" s="36"/>
      <c r="C614" s="5"/>
      <c r="F614" s="10"/>
      <c r="G614" s="35"/>
      <c r="H614" s="61"/>
      <c r="I614" s="62"/>
      <c r="J614" s="35"/>
      <c r="K614" s="35"/>
    </row>
    <row r="615" spans="1:11" x14ac:dyDescent="0.25">
      <c r="A615" s="55" t="str">
        <f>EPICERIE!C621</f>
        <v>MOUTARDE FORTE DE DIJON 700G</v>
      </c>
      <c r="B615" s="36"/>
      <c r="C615" s="5"/>
      <c r="F615" s="10"/>
      <c r="G615" s="35"/>
      <c r="H615" s="61"/>
      <c r="I615" s="62"/>
      <c r="J615" s="35"/>
      <c r="K615" s="35"/>
    </row>
    <row r="616" spans="1:11" x14ac:dyDescent="0.25">
      <c r="A616" s="55" t="str">
        <f>EPICERIE!C622</f>
        <v>MOUTARDE PM 350G</v>
      </c>
      <c r="B616" s="36"/>
      <c r="C616" s="5"/>
      <c r="F616" s="10"/>
      <c r="G616" s="35"/>
      <c r="H616" s="61"/>
      <c r="I616" s="62"/>
      <c r="J616" s="35"/>
      <c r="K616" s="35"/>
    </row>
    <row r="617" spans="1:11" x14ac:dyDescent="0.25">
      <c r="A617" s="55" t="str">
        <f>EPICERIE!C623</f>
        <v>MOUTARDE SANS SEL</v>
      </c>
      <c r="B617" s="36"/>
      <c r="C617" s="5"/>
      <c r="F617" s="10"/>
      <c r="G617" s="35"/>
      <c r="H617" s="61"/>
      <c r="I617" s="62"/>
      <c r="J617" s="35"/>
      <c r="K617" s="35"/>
    </row>
    <row r="618" spans="1:11" x14ac:dyDescent="0.25">
      <c r="A618" s="55" t="str">
        <f>EPICERIE!C624</f>
        <v>MU EPICES INFUSETTES 10X1,5G</v>
      </c>
      <c r="B618" s="36"/>
      <c r="C618" s="5"/>
      <c r="F618" s="10"/>
      <c r="G618" s="35"/>
      <c r="H618" s="61"/>
      <c r="I618" s="62"/>
      <c r="J618" s="35"/>
      <c r="K618" s="35"/>
    </row>
    <row r="619" spans="1:11" x14ac:dyDescent="0.25">
      <c r="A619" s="55" t="str">
        <f>EPICERIE!C625</f>
        <v>MUESLI  ANTIOXYDANT 375G</v>
      </c>
      <c r="B619" s="36"/>
      <c r="C619" s="5"/>
      <c r="F619" s="10"/>
      <c r="G619" s="35"/>
      <c r="H619" s="61"/>
      <c r="I619" s="62"/>
      <c r="J619" s="35"/>
      <c r="K619" s="35"/>
    </row>
    <row r="620" spans="1:11" x14ac:dyDescent="0.25">
      <c r="A620" s="55" t="str">
        <f>EPICERIE!C626</f>
        <v>MUESLI 5 CEREALES</v>
      </c>
      <c r="B620" s="36"/>
      <c r="C620" s="5"/>
      <c r="F620" s="10"/>
      <c r="G620" s="35"/>
      <c r="H620" s="61"/>
      <c r="I620" s="62"/>
      <c r="J620" s="35"/>
      <c r="K620" s="35"/>
    </row>
    <row r="621" spans="1:11" x14ac:dyDescent="0.25">
      <c r="A621" s="55" t="str">
        <f>EPICERIE!C627</f>
        <v>MUESLI ANTIOXYDANT 375 G</v>
      </c>
      <c r="B621" s="36"/>
      <c r="C621" s="5"/>
      <c r="F621" s="10"/>
      <c r="G621" s="35"/>
      <c r="H621" s="61"/>
      <c r="I621" s="62"/>
      <c r="J621" s="35"/>
      <c r="K621" s="35"/>
    </row>
    <row r="622" spans="1:11" x14ac:dyDescent="0.25">
      <c r="A622" s="55" t="str">
        <f>EPICERIE!C628</f>
        <v>MUESLI ETUDIANT 3 KG</v>
      </c>
      <c r="B622" s="36"/>
      <c r="C622" s="5"/>
      <c r="F622" s="10"/>
      <c r="G622" s="35"/>
      <c r="H622" s="61"/>
      <c r="I622" s="62"/>
      <c r="J622" s="35"/>
      <c r="K622" s="35"/>
    </row>
    <row r="623" spans="1:11" x14ac:dyDescent="0.25">
      <c r="A623" s="55" t="str">
        <f>EPICERIE!C629</f>
        <v>MUESLI FRUIT ROUGE</v>
      </c>
      <c r="B623" s="36"/>
      <c r="C623" s="5"/>
      <c r="F623" s="10"/>
      <c r="G623" s="35"/>
      <c r="H623" s="61"/>
      <c r="I623" s="62"/>
      <c r="J623" s="35"/>
      <c r="K623" s="35"/>
    </row>
    <row r="624" spans="1:11" x14ac:dyDescent="0.25">
      <c r="A624" s="55" t="str">
        <f>EPICERIE!C630</f>
        <v>MUESLI SARRASIN CHOC 375G</v>
      </c>
      <c r="B624" s="36"/>
      <c r="C624" s="5"/>
      <c r="F624" s="10"/>
      <c r="G624" s="35"/>
      <c r="H624" s="61"/>
      <c r="I624" s="62"/>
      <c r="J624" s="35"/>
      <c r="K624" s="35"/>
    </row>
    <row r="625" spans="1:11" x14ac:dyDescent="0.25">
      <c r="A625" s="55" t="str">
        <f>EPICERIE!C631</f>
        <v>MUESLY ETUDIANT 500 G</v>
      </c>
      <c r="B625" s="36"/>
      <c r="C625" s="5"/>
      <c r="F625" s="10"/>
      <c r="G625" s="35"/>
      <c r="H625" s="61"/>
      <c r="I625" s="62"/>
      <c r="J625" s="35"/>
      <c r="K625" s="35"/>
    </row>
    <row r="626" spans="1:11" ht="18" customHeight="1" x14ac:dyDescent="0.25">
      <c r="A626" s="55" t="str">
        <f>EPICERIE!C632</f>
        <v>MUESLY FIBRE/TRANSIT 375 G</v>
      </c>
      <c r="B626" s="36"/>
      <c r="C626" s="5"/>
      <c r="F626" s="10"/>
      <c r="G626" s="35"/>
      <c r="H626" s="61"/>
      <c r="I626" s="62"/>
      <c r="J626" s="35"/>
      <c r="K626" s="35"/>
    </row>
    <row r="627" spans="1:11" ht="18" customHeight="1" x14ac:dyDescent="0.25">
      <c r="A627" s="55" t="str">
        <f>EPICERIE!C633</f>
        <v>MUESLY P EPEAU CHOC /PRAL</v>
      </c>
      <c r="B627" s="36"/>
      <c r="C627" s="5"/>
      <c r="F627" s="10"/>
      <c r="G627" s="35"/>
      <c r="H627" s="61"/>
      <c r="I627" s="62"/>
      <c r="J627" s="35"/>
      <c r="K627" s="35"/>
    </row>
    <row r="628" spans="1:11" x14ac:dyDescent="0.25">
      <c r="A628" s="55" t="str">
        <f>EPICERIE!C634</f>
        <v>MUESLY SANS GLUTEN 375G</v>
      </c>
      <c r="B628" s="36"/>
      <c r="C628" s="5"/>
      <c r="F628" s="10"/>
      <c r="G628" s="35"/>
      <c r="H628" s="61"/>
      <c r="I628" s="62"/>
      <c r="J628" s="35"/>
      <c r="K628" s="35"/>
    </row>
    <row r="629" spans="1:11" x14ac:dyDescent="0.25">
      <c r="A629" s="55" t="str">
        <f>EPICERIE!C635</f>
        <v>MUESLY VITALITE</v>
      </c>
      <c r="B629" s="36"/>
      <c r="C629" s="5"/>
      <c r="F629" s="10"/>
      <c r="G629" s="35"/>
      <c r="H629" s="61"/>
      <c r="I629" s="62"/>
      <c r="J629" s="35"/>
      <c r="K629" s="35"/>
    </row>
    <row r="630" spans="1:11" x14ac:dyDescent="0.25">
      <c r="A630" s="55" t="str">
        <f>EPICERIE!C636</f>
        <v>MUFFIN CHOC</v>
      </c>
      <c r="B630" s="36"/>
      <c r="C630" s="5"/>
      <c r="F630" s="10"/>
      <c r="G630" s="35"/>
      <c r="H630" s="61"/>
      <c r="I630" s="62"/>
      <c r="J630" s="35"/>
      <c r="K630" s="35"/>
    </row>
    <row r="631" spans="1:11" x14ac:dyDescent="0.25">
      <c r="A631" s="55" t="str">
        <f>EPICERIE!C637</f>
        <v>MULTIFRUIT LITRE BRICK</v>
      </c>
      <c r="B631" s="36"/>
      <c r="C631" s="5"/>
      <c r="F631" s="10"/>
      <c r="G631" s="35"/>
      <c r="H631" s="61"/>
      <c r="I631" s="62"/>
      <c r="J631" s="35"/>
      <c r="K631" s="35"/>
    </row>
    <row r="632" spans="1:11" x14ac:dyDescent="0.25">
      <c r="A632" s="55" t="str">
        <f>EPICERIE!C638</f>
        <v>MURES BLANCHES 250G</v>
      </c>
      <c r="B632" s="36"/>
      <c r="C632" s="5"/>
      <c r="F632" s="10"/>
      <c r="G632" s="35"/>
      <c r="H632" s="61"/>
      <c r="I632" s="62"/>
      <c r="J632" s="35"/>
      <c r="K632" s="35"/>
    </row>
    <row r="633" spans="1:11" x14ac:dyDescent="0.25">
      <c r="A633" s="55" t="str">
        <f>EPICERIE!C639</f>
        <v>MYRTILLE S SUCRE</v>
      </c>
      <c r="B633" s="36"/>
      <c r="C633" s="5"/>
      <c r="F633" s="10"/>
      <c r="G633" s="35"/>
      <c r="H633" s="61"/>
      <c r="I633" s="62"/>
      <c r="J633" s="35"/>
      <c r="K633" s="35"/>
    </row>
    <row r="634" spans="1:11" x14ac:dyDescent="0.25">
      <c r="A634" s="55" t="str">
        <f>EPICERIE!C640</f>
        <v>NAPPES CHOCOLAT LAIT</v>
      </c>
      <c r="B634" s="36"/>
      <c r="C634" s="5"/>
      <c r="F634" s="10"/>
      <c r="G634" s="35"/>
      <c r="H634" s="61"/>
      <c r="I634" s="62"/>
      <c r="J634" s="35"/>
      <c r="K634" s="35"/>
    </row>
    <row r="635" spans="1:11" x14ac:dyDescent="0.25">
      <c r="A635" s="55" t="str">
        <f>EPICERIE!C641</f>
        <v>NAPPES CHOCOLAT NOIR</v>
      </c>
      <c r="B635" s="36"/>
      <c r="C635" s="5"/>
      <c r="F635" s="10"/>
      <c r="G635" s="35"/>
      <c r="H635" s="61"/>
      <c r="I635" s="62"/>
      <c r="J635" s="35"/>
      <c r="K635" s="35"/>
    </row>
    <row r="636" spans="1:11" x14ac:dyDescent="0.25">
      <c r="A636" s="55" t="str">
        <f>EPICERIE!C642</f>
        <v>NATINE FIGUES 2X75G</v>
      </c>
      <c r="B636" s="36"/>
      <c r="C636" s="5"/>
      <c r="F636" s="10"/>
      <c r="G636" s="35"/>
      <c r="H636" s="61"/>
      <c r="I636" s="62"/>
      <c r="J636" s="35"/>
      <c r="K636" s="35"/>
    </row>
    <row r="637" spans="1:11" x14ac:dyDescent="0.25">
      <c r="A637" s="55" t="str">
        <f>EPICERIE!C643</f>
        <v>NATINE MILLET 2X75G</v>
      </c>
      <c r="B637" s="36"/>
      <c r="C637" s="5"/>
      <c r="F637" s="10"/>
      <c r="G637" s="35"/>
      <c r="H637" s="61"/>
      <c r="I637" s="62"/>
      <c r="J637" s="35"/>
      <c r="K637" s="35"/>
    </row>
    <row r="638" spans="1:11" x14ac:dyDescent="0.25">
      <c r="A638" s="55" t="str">
        <f>EPICERIE!C644</f>
        <v>NIGARI 1000G</v>
      </c>
      <c r="B638" s="36"/>
      <c r="C638" s="5"/>
      <c r="F638" s="10"/>
      <c r="G638" s="35"/>
      <c r="H638" s="61"/>
      <c r="I638" s="62"/>
      <c r="J638" s="35"/>
      <c r="K638" s="35"/>
    </row>
    <row r="639" spans="1:11" x14ac:dyDescent="0.25">
      <c r="A639" s="55" t="str">
        <f>EPICERIE!C645</f>
        <v>NIGARI 100G</v>
      </c>
      <c r="B639" s="36"/>
      <c r="C639" s="5"/>
      <c r="F639" s="10"/>
      <c r="G639" s="35"/>
      <c r="H639" s="61"/>
      <c r="I639" s="62"/>
      <c r="J639" s="35"/>
      <c r="K639" s="35"/>
    </row>
    <row r="640" spans="1:11" x14ac:dyDescent="0.25">
      <c r="A640" s="55" t="str">
        <f>EPICERIE!C646</f>
        <v>NIGELLE</v>
      </c>
      <c r="B640" s="36"/>
      <c r="C640" s="5"/>
      <c r="F640" s="10"/>
      <c r="G640" s="35"/>
      <c r="H640" s="61"/>
      <c r="I640" s="62"/>
      <c r="J640" s="35"/>
      <c r="K640" s="35"/>
    </row>
    <row r="641" spans="1:11" x14ac:dyDescent="0.25">
      <c r="A641" s="55" t="str">
        <f>EPICERIE!C647</f>
        <v>NIGELLE GRAINE 50G</v>
      </c>
      <c r="B641" s="36"/>
      <c r="C641" s="5"/>
      <c r="F641" s="10"/>
      <c r="G641" s="35"/>
      <c r="H641" s="61"/>
      <c r="I641" s="62"/>
      <c r="J641" s="35"/>
      <c r="K641" s="35"/>
    </row>
    <row r="642" spans="1:11" x14ac:dyDescent="0.25">
      <c r="A642" s="55" t="str">
        <f>EPICERIE!C648</f>
        <v>NOISETTE</v>
      </c>
      <c r="B642" s="36"/>
      <c r="C642" s="5"/>
      <c r="F642" s="10"/>
      <c r="G642" s="35"/>
      <c r="H642" s="61"/>
      <c r="I642" s="62"/>
      <c r="J642" s="35"/>
      <c r="K642" s="35"/>
    </row>
    <row r="643" spans="1:11" x14ac:dyDescent="0.25">
      <c r="A643" s="55" t="str">
        <f>EPICERIE!C649</f>
        <v>NOISETTE 5 KG</v>
      </c>
      <c r="B643" s="36"/>
      <c r="C643" s="5"/>
      <c r="F643" s="10"/>
      <c r="G643" s="35"/>
      <c r="H643" s="61"/>
      <c r="I643" s="62"/>
      <c r="J643" s="35"/>
      <c r="K643" s="35"/>
    </row>
    <row r="644" spans="1:11" x14ac:dyDescent="0.25">
      <c r="A644" s="55" t="str">
        <f>EPICERIE!C650</f>
        <v>NOISETTES DECORTIQUEES 5KG</v>
      </c>
      <c r="B644" s="36"/>
      <c r="C644" s="5"/>
      <c r="F644" s="10"/>
      <c r="G644" s="35"/>
      <c r="H644" s="61"/>
      <c r="I644" s="62"/>
      <c r="J644" s="35"/>
      <c r="K644" s="35"/>
    </row>
    <row r="645" spans="1:11" x14ac:dyDescent="0.25">
      <c r="A645" s="55" t="str">
        <f>EPICERIE!C651</f>
        <v>NOIX DE CAJOU  3 KG</v>
      </c>
      <c r="B645" s="36"/>
      <c r="C645" s="5"/>
      <c r="F645" s="10"/>
      <c r="G645" s="35"/>
      <c r="H645" s="61"/>
      <c r="I645" s="62"/>
      <c r="J645" s="35"/>
      <c r="K645" s="35"/>
    </row>
    <row r="646" spans="1:11" x14ac:dyDescent="0.25">
      <c r="A646" s="55" t="str">
        <f>EPICERIE!C652</f>
        <v>NOIX DE COCO RAPEE</v>
      </c>
      <c r="B646" s="36"/>
      <c r="C646" s="5"/>
      <c r="F646" s="10"/>
      <c r="G646" s="35"/>
      <c r="H646" s="61"/>
      <c r="I646" s="62"/>
      <c r="J646" s="35"/>
      <c r="K646" s="35"/>
    </row>
    <row r="647" spans="1:11" x14ac:dyDescent="0.25">
      <c r="A647" s="55" t="str">
        <f>EPICERIE!C653</f>
        <v>NOIX DU BRESIL 100G</v>
      </c>
      <c r="B647" s="36"/>
      <c r="C647" s="5"/>
      <c r="F647" s="10"/>
      <c r="G647" s="35"/>
      <c r="H647" s="61"/>
      <c r="I647" s="62"/>
      <c r="J647" s="35"/>
      <c r="K647" s="35"/>
    </row>
    <row r="648" spans="1:11" x14ac:dyDescent="0.25">
      <c r="A648" s="55" t="str">
        <f>EPICERIE!C654</f>
        <v>NOIX MUSCADE 35 G</v>
      </c>
      <c r="B648" s="36"/>
      <c r="C648" s="5"/>
      <c r="F648" s="10"/>
      <c r="G648" s="35"/>
      <c r="H648" s="61"/>
      <c r="I648" s="62"/>
      <c r="J648" s="35"/>
      <c r="K648" s="35"/>
    </row>
    <row r="649" spans="1:11" x14ac:dyDescent="0.25">
      <c r="A649" s="55" t="str">
        <f>EPICERIE!C655</f>
        <v>NONNETTES FRAMBOISE</v>
      </c>
      <c r="B649" s="36"/>
      <c r="C649" s="5"/>
      <c r="F649" s="10"/>
      <c r="G649" s="35"/>
      <c r="H649" s="61"/>
      <c r="I649" s="62"/>
      <c r="J649" s="35"/>
      <c r="K649" s="35"/>
    </row>
    <row r="650" spans="1:11" x14ac:dyDescent="0.25">
      <c r="A650" s="55" t="str">
        <f>EPICERIE!C656</f>
        <v>NUTRIMALT</v>
      </c>
      <c r="B650" s="36"/>
      <c r="C650" s="5"/>
      <c r="F650" s="10"/>
      <c r="G650" s="35"/>
      <c r="H650" s="61"/>
      <c r="I650" s="62"/>
      <c r="J650" s="35"/>
      <c r="K650" s="35"/>
    </row>
    <row r="651" spans="1:11" x14ac:dyDescent="0.25">
      <c r="A651" s="55" t="str">
        <f>EPICERIE!C657</f>
        <v>OAT AVOINE CUISINE 20CL</v>
      </c>
      <c r="B651" s="36"/>
      <c r="C651" s="5"/>
      <c r="F651" s="10"/>
      <c r="G651" s="35"/>
      <c r="H651" s="61"/>
      <c r="I651" s="62"/>
      <c r="J651" s="35"/>
      <c r="K651" s="35"/>
    </row>
    <row r="652" spans="1:11" x14ac:dyDescent="0.25">
      <c r="A652" s="55" t="str">
        <f>EPICERIE!C658</f>
        <v>OAT DRINK NATRURAL 1L</v>
      </c>
      <c r="B652" s="36"/>
      <c r="C652" s="5"/>
      <c r="F652" s="10"/>
      <c r="G652" s="35"/>
      <c r="H652" s="61"/>
      <c r="I652" s="62"/>
      <c r="J652" s="35"/>
      <c r="K652" s="35"/>
    </row>
    <row r="653" spans="1:11" x14ac:dyDescent="0.25">
      <c r="A653" s="55" t="str">
        <f>EPICERIE!C659</f>
        <v>OAT DRINK SS GLUTEN 1L</v>
      </c>
      <c r="B653" s="36"/>
      <c r="C653" s="5"/>
      <c r="F653" s="10"/>
      <c r="G653" s="35"/>
      <c r="H653" s="61"/>
      <c r="I653" s="62"/>
      <c r="J653" s="35"/>
      <c r="K653" s="35"/>
    </row>
    <row r="654" spans="1:11" x14ac:dyDescent="0.25">
      <c r="A654" s="55" t="str">
        <f>EPICERIE!C660</f>
        <v>OLIVE NOIRE 130 G</v>
      </c>
      <c r="B654" s="36"/>
      <c r="C654" s="5"/>
      <c r="F654" s="10"/>
      <c r="G654" s="35"/>
      <c r="H654" s="61"/>
      <c r="I654" s="62"/>
      <c r="J654" s="35"/>
      <c r="K654" s="35"/>
    </row>
    <row r="655" spans="1:11" x14ac:dyDescent="0.25">
      <c r="A655" s="55" t="str">
        <f>EPICERIE!C661</f>
        <v>OLIVE NOIRE à l'AIL</v>
      </c>
      <c r="B655" s="36"/>
      <c r="C655" s="5"/>
      <c r="F655" s="10"/>
      <c r="G655" s="35"/>
      <c r="H655" s="61"/>
      <c r="I655" s="62"/>
      <c r="J655" s="35"/>
      <c r="K655" s="35"/>
    </row>
    <row r="656" spans="1:11" x14ac:dyDescent="0.25">
      <c r="A656" s="55" t="str">
        <f>EPICERIE!C662</f>
        <v>OLIVE NOIRE DENOYAUTEES</v>
      </c>
      <c r="B656" s="36"/>
      <c r="C656" s="5"/>
      <c r="F656" s="10"/>
      <c r="G656" s="35"/>
      <c r="H656" s="61"/>
      <c r="I656" s="62"/>
      <c r="J656" s="35"/>
      <c r="K656" s="35"/>
    </row>
    <row r="657" spans="1:11" x14ac:dyDescent="0.25">
      <c r="A657" s="55" t="str">
        <f>EPICERIE!C663</f>
        <v>OLIVE NOIRE ENTIERE</v>
      </c>
      <c r="B657" s="36"/>
      <c r="C657" s="5"/>
      <c r="F657" s="10"/>
      <c r="G657" s="35"/>
      <c r="H657" s="61"/>
      <c r="I657" s="62"/>
      <c r="J657" s="35"/>
      <c r="K657" s="35"/>
    </row>
    <row r="658" spans="1:11" x14ac:dyDescent="0.25">
      <c r="A658" s="55" t="str">
        <f>EPICERIE!C664</f>
        <v>OLIVE VERTE  130G</v>
      </c>
      <c r="B658" s="36"/>
      <c r="C658" s="5"/>
      <c r="F658" s="10"/>
      <c r="G658" s="35"/>
      <c r="H658" s="61"/>
      <c r="I658" s="62"/>
      <c r="J658" s="35"/>
      <c r="K658" s="35"/>
    </row>
    <row r="659" spans="1:11" x14ac:dyDescent="0.25">
      <c r="A659" s="55" t="str">
        <f>EPICERIE!C665</f>
        <v>OLIVE VERTE DENOYAUT 100G</v>
      </c>
      <c r="B659" s="36"/>
      <c r="C659" s="5"/>
      <c r="F659" s="10"/>
      <c r="G659" s="35"/>
      <c r="H659" s="61"/>
      <c r="I659" s="62"/>
      <c r="J659" s="35"/>
      <c r="K659" s="35"/>
    </row>
    <row r="660" spans="1:11" x14ac:dyDescent="0.25">
      <c r="A660" s="55" t="str">
        <f>EPICERIE!C666</f>
        <v>OLIVE VERTE DENOYAUTEES</v>
      </c>
      <c r="B660" s="36"/>
      <c r="C660" s="5"/>
      <c r="F660" s="10"/>
      <c r="G660" s="35"/>
      <c r="H660" s="61"/>
      <c r="I660" s="62"/>
      <c r="J660" s="35"/>
      <c r="K660" s="35"/>
    </row>
    <row r="661" spans="1:11" x14ac:dyDescent="0.25">
      <c r="A661" s="55" t="str">
        <f>EPICERIE!C667</f>
        <v>OMEGA 3</v>
      </c>
      <c r="B661" s="36"/>
      <c r="C661" s="5"/>
      <c r="F661" s="10"/>
      <c r="G661" s="35"/>
      <c r="H661" s="61"/>
      <c r="I661" s="62"/>
      <c r="J661" s="35"/>
      <c r="K661" s="35"/>
    </row>
    <row r="662" spans="1:11" x14ac:dyDescent="0.25">
      <c r="A662" s="55" t="str">
        <f>EPICERIE!C668</f>
        <v>ORGE GERMER</v>
      </c>
      <c r="B662" s="36"/>
      <c r="C662" s="5"/>
      <c r="F662" s="10"/>
      <c r="G662" s="35"/>
      <c r="H662" s="61"/>
      <c r="I662" s="62"/>
      <c r="J662" s="35"/>
      <c r="K662" s="35"/>
    </row>
    <row r="663" spans="1:11" x14ac:dyDescent="0.25">
      <c r="A663" s="55" t="str">
        <f>EPICERIE!C669</f>
        <v>ORGE PERLE</v>
      </c>
      <c r="B663" s="36"/>
      <c r="C663" s="5"/>
      <c r="F663" s="10"/>
      <c r="G663" s="35"/>
      <c r="H663" s="61"/>
      <c r="I663" s="62"/>
      <c r="J663" s="35"/>
      <c r="K663" s="35"/>
    </row>
    <row r="664" spans="1:11" x14ac:dyDescent="0.25">
      <c r="A664" s="55" t="str">
        <f>EPICERIE!C670</f>
        <v>ORTIE PIQUANTE 32G</v>
      </c>
      <c r="B664" s="36"/>
      <c r="C664" s="5"/>
      <c r="F664" s="10"/>
      <c r="G664" s="35"/>
      <c r="H664" s="61"/>
      <c r="I664" s="62"/>
      <c r="J664" s="35"/>
      <c r="K664" s="35"/>
    </row>
    <row r="665" spans="1:11" x14ac:dyDescent="0.25">
      <c r="A665" s="55" t="str">
        <f>EPICERIE!C671</f>
        <v>P. EPAUTRE</v>
      </c>
      <c r="B665" s="36"/>
      <c r="C665" s="5"/>
      <c r="F665" s="10"/>
      <c r="G665" s="35"/>
      <c r="H665" s="61"/>
      <c r="I665" s="62"/>
      <c r="J665" s="35"/>
      <c r="K665" s="35"/>
    </row>
    <row r="666" spans="1:11" x14ac:dyDescent="0.25">
      <c r="A666" s="55" t="str">
        <f>EPICERIE!C672</f>
        <v>P.F MULTI CEREALES 150G</v>
      </c>
      <c r="B666" s="36"/>
      <c r="C666" s="5"/>
      <c r="F666" s="10"/>
      <c r="G666" s="35"/>
      <c r="H666" s="61"/>
      <c r="I666" s="62"/>
      <c r="J666" s="35"/>
      <c r="K666" s="35"/>
    </row>
    <row r="667" spans="1:11" x14ac:dyDescent="0.25">
      <c r="A667" s="55" t="str">
        <f>EPICERIE!C673</f>
        <v>PAIN au lin sg</v>
      </c>
      <c r="B667" s="36"/>
      <c r="C667" s="5"/>
      <c r="F667" s="10"/>
      <c r="G667" s="35"/>
      <c r="H667" s="61"/>
      <c r="I667" s="62"/>
      <c r="J667" s="35"/>
      <c r="K667" s="35"/>
    </row>
    <row r="668" spans="1:11" x14ac:dyDescent="0.25">
      <c r="A668" s="55" t="str">
        <f>EPICERIE!C674</f>
        <v>PAIN AUX GRAINE TOURNESOL</v>
      </c>
      <c r="B668" s="36"/>
      <c r="C668" s="5"/>
      <c r="F668" s="10"/>
      <c r="G668" s="35"/>
      <c r="H668" s="61"/>
      <c r="I668" s="62"/>
      <c r="J668" s="35"/>
      <c r="K668" s="35"/>
    </row>
    <row r="669" spans="1:11" x14ac:dyDescent="0.25">
      <c r="A669" s="55" t="str">
        <f>EPICERIE!C675</f>
        <v>PAIN CAMPAGNARD SG  260 G</v>
      </c>
      <c r="B669" s="36"/>
      <c r="C669" s="5"/>
      <c r="F669" s="10"/>
      <c r="G669" s="35"/>
      <c r="H669" s="61"/>
      <c r="I669" s="62"/>
      <c r="J669" s="35"/>
      <c r="K669" s="35"/>
    </row>
    <row r="670" spans="1:11" x14ac:dyDescent="0.25">
      <c r="A670" s="55" t="str">
        <f>EPICERIE!C676</f>
        <v>PAIN DE MIE BLANC</v>
      </c>
      <c r="B670" s="36"/>
      <c r="C670" s="5"/>
      <c r="F670" s="10"/>
      <c r="G670" s="35"/>
      <c r="H670" s="61"/>
      <c r="I670" s="62"/>
      <c r="J670" s="35"/>
      <c r="K670" s="35"/>
    </row>
    <row r="671" spans="1:11" x14ac:dyDescent="0.25">
      <c r="A671" s="55" t="str">
        <f>EPICERIE!C677</f>
        <v>PAIN GRILLE</v>
      </c>
      <c r="B671" s="36"/>
      <c r="C671" s="5"/>
      <c r="F671" s="10"/>
      <c r="G671" s="35"/>
      <c r="H671" s="61"/>
      <c r="I671" s="62"/>
      <c r="J671" s="35"/>
      <c r="K671" s="35"/>
    </row>
    <row r="672" spans="1:11" x14ac:dyDescent="0.25">
      <c r="A672" s="55" t="str">
        <f>EPICERIE!C678</f>
        <v>PALET AVOINE ABRICOT</v>
      </c>
      <c r="B672" s="36"/>
      <c r="C672" s="5"/>
      <c r="F672" s="10"/>
      <c r="G672" s="35"/>
      <c r="H672" s="61"/>
      <c r="I672" s="62"/>
      <c r="J672" s="35"/>
      <c r="K672" s="35"/>
    </row>
    <row r="673" spans="1:11" x14ac:dyDescent="0.25">
      <c r="A673" s="55" t="str">
        <f>EPICERIE!C679</f>
        <v>PALET ORANGE</v>
      </c>
      <c r="B673" s="36"/>
      <c r="C673" s="5"/>
      <c r="F673" s="10"/>
      <c r="G673" s="35"/>
      <c r="H673" s="61"/>
      <c r="I673" s="62"/>
      <c r="J673" s="35"/>
      <c r="K673" s="35"/>
    </row>
    <row r="674" spans="1:11" x14ac:dyDescent="0.25">
      <c r="A674" s="55" t="str">
        <f>EPICERIE!C680</f>
        <v>PALET PRUNEAU</v>
      </c>
      <c r="B674" s="36"/>
      <c r="C674" s="5"/>
      <c r="F674" s="10"/>
      <c r="G674" s="35"/>
      <c r="H674" s="61"/>
      <c r="I674" s="62"/>
      <c r="J674" s="35"/>
      <c r="K674" s="35"/>
    </row>
    <row r="675" spans="1:11" x14ac:dyDescent="0.25">
      <c r="A675" s="55" t="str">
        <f>EPICERIE!C681</f>
        <v>PALMIER APERO PRIMEAL</v>
      </c>
      <c r="B675" s="36"/>
      <c r="C675" s="5"/>
      <c r="F675" s="10"/>
      <c r="G675" s="35"/>
      <c r="H675" s="61"/>
      <c r="I675" s="62"/>
      <c r="J675" s="35"/>
      <c r="K675" s="35"/>
    </row>
    <row r="676" spans="1:11" x14ac:dyDescent="0.25">
      <c r="A676" s="55" t="str">
        <f>EPICERIE!C682</f>
        <v>PALMIER PUR BEURRE 100G</v>
      </c>
      <c r="B676" s="36"/>
      <c r="C676" s="5"/>
      <c r="F676" s="10"/>
      <c r="G676" s="35"/>
      <c r="H676" s="61"/>
      <c r="I676" s="62"/>
      <c r="J676" s="35"/>
      <c r="K676" s="35"/>
    </row>
    <row r="677" spans="1:11" x14ac:dyDescent="0.25">
      <c r="A677" s="55" t="str">
        <f>EPICERIE!C683</f>
        <v>PANELA</v>
      </c>
      <c r="B677" s="36"/>
      <c r="C677" s="5"/>
      <c r="F677" s="10"/>
      <c r="G677" s="35"/>
      <c r="H677" s="61"/>
      <c r="I677" s="62"/>
      <c r="J677" s="35"/>
      <c r="K677" s="35"/>
    </row>
    <row r="678" spans="1:11" x14ac:dyDescent="0.25">
      <c r="A678" s="55" t="str">
        <f>EPICERIE!C684</f>
        <v>PANETTONE PEPIT CHOCOLAT</v>
      </c>
      <c r="B678" s="36"/>
      <c r="C678" s="5"/>
      <c r="F678" s="10"/>
      <c r="G678" s="35"/>
      <c r="H678" s="61"/>
      <c r="I678" s="62"/>
      <c r="J678" s="35"/>
      <c r="K678" s="35"/>
    </row>
    <row r="679" spans="1:11" x14ac:dyDescent="0.25">
      <c r="A679" s="55" t="str">
        <f>EPICERIE!C685</f>
        <v>PANETTONE PEPIT CHOCOLAT</v>
      </c>
      <c r="B679" s="36"/>
      <c r="C679" s="5"/>
      <c r="F679" s="10"/>
      <c r="G679" s="35"/>
      <c r="H679" s="61"/>
      <c r="I679" s="62"/>
      <c r="J679" s="35"/>
      <c r="K679" s="35"/>
    </row>
    <row r="680" spans="1:11" x14ac:dyDescent="0.25">
      <c r="A680" s="55" t="str">
        <f>EPICERIE!C686</f>
        <v>PANETTONE TRADITIONNEL</v>
      </c>
      <c r="B680" s="36"/>
      <c r="C680" s="5"/>
      <c r="F680" s="10"/>
      <c r="G680" s="35"/>
      <c r="H680" s="61"/>
      <c r="I680" s="62"/>
      <c r="J680" s="35"/>
      <c r="K680" s="35"/>
    </row>
    <row r="681" spans="1:11" x14ac:dyDescent="0.25">
      <c r="A681" s="55" t="str">
        <f>EPICERIE!C687</f>
        <v>PANETTTONE EPEAUTRE 500G</v>
      </c>
      <c r="B681" s="36"/>
      <c r="C681" s="5"/>
      <c r="F681" s="10"/>
      <c r="G681" s="35"/>
      <c r="H681" s="61"/>
      <c r="I681" s="62"/>
      <c r="J681" s="35"/>
      <c r="K681" s="35"/>
    </row>
    <row r="682" spans="1:11" x14ac:dyDescent="0.25">
      <c r="A682" s="55" t="str">
        <f>EPICERIE!C688</f>
        <v>PAPILLON BLANC</v>
      </c>
      <c r="B682" s="36"/>
      <c r="C682" s="5"/>
      <c r="F682" s="10"/>
      <c r="G682" s="35"/>
      <c r="H682" s="61"/>
      <c r="I682" s="62"/>
      <c r="J682" s="35"/>
      <c r="K682" s="35"/>
    </row>
    <row r="683" spans="1:11" x14ac:dyDescent="0.25">
      <c r="A683" s="55" t="str">
        <f>EPICERIE!C689</f>
        <v>PATE A TARTE SS GLUTEN</v>
      </c>
      <c r="B683" s="36"/>
      <c r="C683" s="5"/>
      <c r="F683" s="10"/>
      <c r="G683" s="35"/>
      <c r="H683" s="61"/>
      <c r="I683" s="62"/>
      <c r="J683" s="35"/>
      <c r="K683" s="35"/>
    </row>
    <row r="684" spans="1:11" x14ac:dyDescent="0.25">
      <c r="A684" s="55" t="str">
        <f>EPICERIE!C690</f>
        <v>PATE A TARTINER 350 G MAMIE BIO</v>
      </c>
      <c r="B684" s="36"/>
      <c r="C684" s="5"/>
      <c r="F684" s="10"/>
      <c r="G684" s="35"/>
      <c r="H684" s="61"/>
      <c r="I684" s="62"/>
      <c r="J684" s="35"/>
      <c r="K684" s="35"/>
    </row>
    <row r="685" spans="1:11" x14ac:dyDescent="0.25">
      <c r="A685" s="55" t="str">
        <f>EPICERIE!C691</f>
        <v>PATE A TARTINER CHOCOLADE 350G</v>
      </c>
      <c r="B685" s="36"/>
      <c r="C685" s="5"/>
      <c r="F685" s="10"/>
      <c r="G685" s="35"/>
      <c r="H685" s="61"/>
      <c r="I685" s="62"/>
      <c r="J685" s="35"/>
      <c r="K685" s="35"/>
    </row>
    <row r="686" spans="1:11" x14ac:dyDescent="0.25">
      <c r="A686" s="55" t="str">
        <f>EPICERIE!C692</f>
        <v>PATE AMANDE 250G B879</v>
      </c>
      <c r="B686" s="36"/>
      <c r="C686" s="5"/>
      <c r="F686" s="10"/>
      <c r="G686" s="35"/>
      <c r="H686" s="61"/>
      <c r="I686" s="62"/>
      <c r="J686" s="35"/>
      <c r="K686" s="35"/>
    </row>
    <row r="687" spans="1:11" x14ac:dyDescent="0.25">
      <c r="A687" s="55" t="str">
        <f>EPICERIE!C693</f>
        <v>PATE AMANDE PERLAMANDE 500G</v>
      </c>
      <c r="B687" s="36"/>
      <c r="C687" s="5"/>
      <c r="F687" s="10"/>
      <c r="G687" s="35"/>
      <c r="H687" s="61"/>
      <c r="I687" s="62"/>
      <c r="J687" s="35"/>
      <c r="K687" s="35"/>
    </row>
    <row r="688" spans="1:11" x14ac:dyDescent="0.25">
      <c r="A688" s="55" t="str">
        <f>EPICERIE!C694</f>
        <v>PATE JAPONNAISE UDON 250G</v>
      </c>
      <c r="B688" s="36"/>
      <c r="C688" s="5"/>
      <c r="F688" s="10"/>
      <c r="G688" s="35"/>
      <c r="H688" s="61"/>
      <c r="I688" s="62"/>
      <c r="J688" s="35"/>
      <c r="K688" s="35"/>
    </row>
    <row r="689" spans="1:11" x14ac:dyDescent="0.25">
      <c r="A689" s="55" t="str">
        <f>EPICERIE!C695</f>
        <v>PATE SOBA 250G</v>
      </c>
      <c r="B689" s="36"/>
      <c r="C689" s="5"/>
      <c r="F689" s="10"/>
      <c r="G689" s="35"/>
      <c r="H689" s="61"/>
      <c r="I689" s="62"/>
      <c r="J689" s="35"/>
      <c r="K689" s="35"/>
    </row>
    <row r="690" spans="1:11" x14ac:dyDescent="0.25">
      <c r="A690" s="55" t="str">
        <f>EPICERIE!C696</f>
        <v>PATE VEGETAUX</v>
      </c>
      <c r="B690" s="36"/>
      <c r="C690" s="5"/>
      <c r="F690" s="10"/>
      <c r="G690" s="35"/>
      <c r="H690" s="61"/>
      <c r="I690" s="62"/>
      <c r="J690" s="35"/>
      <c r="K690" s="35"/>
    </row>
    <row r="691" spans="1:11" x14ac:dyDescent="0.25">
      <c r="A691" s="55" t="str">
        <f>EPICERIE!C697</f>
        <v>PAVOT COOK 55G</v>
      </c>
      <c r="B691" s="36"/>
      <c r="C691" s="5"/>
      <c r="F691" s="10"/>
      <c r="G691" s="35"/>
      <c r="H691" s="61"/>
      <c r="I691" s="62"/>
      <c r="J691" s="35"/>
      <c r="K691" s="35"/>
    </row>
    <row r="692" spans="1:11" x14ac:dyDescent="0.25">
      <c r="A692" s="55" t="str">
        <f>EPICERIE!C698</f>
        <v>PDF AVOINE</v>
      </c>
      <c r="B692" s="36"/>
      <c r="C692" s="5"/>
      <c r="F692" s="10"/>
      <c r="G692" s="35"/>
      <c r="H692" s="61"/>
      <c r="I692" s="62"/>
      <c r="J692" s="35"/>
      <c r="K692" s="35"/>
    </row>
    <row r="693" spans="1:11" x14ac:dyDescent="0.25">
      <c r="A693" s="55" t="str">
        <f>EPICERIE!C699</f>
        <v>PDF MAIS RIZ</v>
      </c>
      <c r="B693" s="36"/>
      <c r="C693" s="5"/>
      <c r="F693" s="10"/>
      <c r="G693" s="35"/>
      <c r="H693" s="61"/>
      <c r="I693" s="62"/>
      <c r="J693" s="35"/>
      <c r="K693" s="35"/>
    </row>
    <row r="694" spans="1:11" x14ac:dyDescent="0.25">
      <c r="A694" s="55" t="str">
        <f>EPICERIE!C700</f>
        <v>PDF SOUCHET</v>
      </c>
      <c r="B694" s="36"/>
      <c r="C694" s="5"/>
      <c r="F694" s="10"/>
      <c r="G694" s="35"/>
      <c r="H694" s="61"/>
      <c r="I694" s="62"/>
      <c r="J694" s="35"/>
      <c r="K694" s="35"/>
    </row>
    <row r="695" spans="1:11" x14ac:dyDescent="0.25">
      <c r="A695" s="55" t="str">
        <f>EPICERIE!C701</f>
        <v>PENNE CEREALE ANCIENNE</v>
      </c>
      <c r="B695" s="36"/>
      <c r="C695" s="5"/>
      <c r="F695" s="10"/>
      <c r="G695" s="35"/>
      <c r="H695" s="61"/>
      <c r="I695" s="62"/>
      <c r="J695" s="35"/>
      <c r="K695" s="35"/>
    </row>
    <row r="696" spans="1:11" x14ac:dyDescent="0.25">
      <c r="A696" s="55" t="str">
        <f>EPICERIE!C702</f>
        <v>PENNE MAIS</v>
      </c>
      <c r="B696" s="36"/>
      <c r="C696" s="5"/>
      <c r="F696" s="10"/>
      <c r="G696" s="35"/>
      <c r="H696" s="61"/>
      <c r="I696" s="62"/>
      <c r="J696" s="35"/>
      <c r="K696" s="35"/>
    </row>
    <row r="697" spans="1:11" x14ac:dyDescent="0.25">
      <c r="A697" s="55" t="str">
        <f>EPICERIE!C703</f>
        <v>PENNE SARRASIN 250 G</v>
      </c>
      <c r="B697" s="36"/>
      <c r="C697" s="5"/>
      <c r="F697" s="10"/>
      <c r="G697" s="35"/>
      <c r="H697" s="61"/>
      <c r="I697" s="62"/>
      <c r="J697" s="35"/>
      <c r="K697" s="35"/>
    </row>
    <row r="698" spans="1:11" x14ac:dyDescent="0.25">
      <c r="A698" s="55" t="str">
        <f>EPICERIE!C704</f>
        <v>PEPITE DE FEVE</v>
      </c>
      <c r="B698" s="36"/>
      <c r="C698" s="5"/>
      <c r="F698" s="10"/>
      <c r="G698" s="35"/>
      <c r="H698" s="61"/>
      <c r="I698" s="62"/>
      <c r="J698" s="35"/>
      <c r="K698" s="35"/>
    </row>
    <row r="699" spans="1:11" x14ac:dyDescent="0.25">
      <c r="A699" s="55" t="str">
        <f>EPICERIE!C705</f>
        <v>PERLES BLANCHES 500G</v>
      </c>
      <c r="B699" s="36"/>
      <c r="C699" s="5"/>
      <c r="F699" s="10"/>
      <c r="G699" s="35"/>
      <c r="H699" s="61"/>
      <c r="I699" s="62"/>
      <c r="J699" s="35"/>
      <c r="K699" s="35"/>
    </row>
    <row r="700" spans="1:11" x14ac:dyDescent="0.25">
      <c r="A700" s="55" t="str">
        <f>EPICERIE!C706</f>
        <v>PERSIL FEUILLES 35 G</v>
      </c>
      <c r="B700" s="36"/>
      <c r="C700" s="5"/>
      <c r="F700" s="10"/>
      <c r="G700" s="35"/>
      <c r="H700" s="61"/>
      <c r="I700" s="62"/>
      <c r="J700" s="35"/>
      <c r="K700" s="35"/>
    </row>
    <row r="701" spans="1:11" x14ac:dyDescent="0.25">
      <c r="A701" s="55" t="str">
        <f>EPICERIE!C707</f>
        <v>PESTO AIL DES OURS GM</v>
      </c>
      <c r="B701" s="36"/>
      <c r="C701" s="5"/>
      <c r="F701" s="10"/>
      <c r="G701" s="35"/>
      <c r="H701" s="61"/>
      <c r="I701" s="62"/>
      <c r="J701" s="35"/>
      <c r="K701" s="35"/>
    </row>
    <row r="702" spans="1:11" x14ac:dyDescent="0.25">
      <c r="A702" s="55" t="str">
        <f>EPICERIE!C708</f>
        <v>PESTO AIL DES OURS PM</v>
      </c>
      <c r="B702" s="36"/>
      <c r="C702" s="5"/>
      <c r="F702" s="10"/>
      <c r="G702" s="35"/>
      <c r="H702" s="61"/>
      <c r="I702" s="62"/>
      <c r="J702" s="35"/>
      <c r="K702" s="35"/>
    </row>
    <row r="703" spans="1:11" x14ac:dyDescent="0.25">
      <c r="A703" s="55" t="str">
        <f>EPICERIE!C709</f>
        <v>PETIT BEURRE LOT DE 2</v>
      </c>
      <c r="B703" s="36"/>
      <c r="C703" s="5"/>
      <c r="F703" s="10"/>
      <c r="G703" s="35"/>
      <c r="H703" s="61"/>
      <c r="I703" s="62"/>
      <c r="J703" s="35"/>
      <c r="K703" s="35"/>
    </row>
    <row r="704" spans="1:11" x14ac:dyDescent="0.25">
      <c r="A704" s="55" t="str">
        <f>EPICERIE!C710</f>
        <v>PETIT BEURRE PEPITES POCKET</v>
      </c>
      <c r="B704" s="36"/>
      <c r="C704" s="5"/>
      <c r="F704" s="10"/>
      <c r="G704" s="35"/>
      <c r="H704" s="61"/>
      <c r="I704" s="62"/>
      <c r="J704" s="35"/>
      <c r="K704" s="35"/>
    </row>
    <row r="705" spans="1:11" x14ac:dyDescent="0.25">
      <c r="A705" s="55" t="str">
        <f>EPICERIE!C711</f>
        <v>PETIT EPEAUTRE MONDE 500G</v>
      </c>
      <c r="B705" s="36"/>
      <c r="C705" s="5"/>
      <c r="F705" s="10"/>
      <c r="G705" s="35"/>
      <c r="H705" s="61"/>
      <c r="I705" s="62"/>
      <c r="J705" s="35"/>
      <c r="K705" s="35"/>
    </row>
    <row r="706" spans="1:11" x14ac:dyDescent="0.25">
      <c r="A706" s="55" t="str">
        <f>EPICERIE!C712</f>
        <v>PETIT FLOCON D'AVOINE</v>
      </c>
      <c r="B706" s="36"/>
      <c r="C706" s="5"/>
      <c r="F706" s="10"/>
      <c r="G706" s="35"/>
      <c r="H706" s="61"/>
      <c r="I706" s="62"/>
      <c r="J706" s="35"/>
      <c r="K706" s="35"/>
    </row>
    <row r="707" spans="1:11" x14ac:dyDescent="0.25">
      <c r="A707" s="55" t="str">
        <f>EPICERIE!C713</f>
        <v>PETIT PAIN GRILLE</v>
      </c>
      <c r="B707" s="36"/>
      <c r="C707" s="5"/>
      <c r="F707" s="10"/>
      <c r="G707" s="35"/>
      <c r="H707" s="61"/>
      <c r="I707" s="62"/>
      <c r="J707" s="35"/>
      <c r="K707" s="35"/>
    </row>
    <row r="708" spans="1:11" x14ac:dyDescent="0.25">
      <c r="A708" s="55" t="str">
        <f>EPICERIE!C714</f>
        <v>PETIT POIS CAROTTES 660G</v>
      </c>
      <c r="B708" s="36"/>
      <c r="C708" s="5"/>
      <c r="F708" s="10"/>
      <c r="G708" s="35"/>
      <c r="H708" s="61"/>
      <c r="I708" s="62"/>
      <c r="J708" s="35"/>
      <c r="K708" s="35"/>
    </row>
    <row r="709" spans="1:11" x14ac:dyDescent="0.25">
      <c r="A709" s="55" t="str">
        <f>EPICERIE!C715</f>
        <v>PETIT POIS EXTRA FIN 345G</v>
      </c>
      <c r="B709" s="36"/>
      <c r="C709" s="5"/>
      <c r="F709" s="10"/>
      <c r="G709" s="35"/>
      <c r="H709" s="61"/>
      <c r="I709" s="62"/>
      <c r="J709" s="35"/>
      <c r="K709" s="35"/>
    </row>
    <row r="710" spans="1:11" x14ac:dyDescent="0.25">
      <c r="A710" s="55" t="str">
        <f>EPICERIE!C716</f>
        <v>PETITS PAVES SG 280G</v>
      </c>
      <c r="B710" s="36"/>
      <c r="C710" s="5"/>
      <c r="F710" s="10"/>
      <c r="G710" s="35"/>
      <c r="H710" s="61"/>
      <c r="I710" s="62"/>
      <c r="J710" s="35"/>
      <c r="K710" s="35"/>
    </row>
    <row r="711" spans="1:11" x14ac:dyDescent="0.25">
      <c r="A711" s="55" t="str">
        <f>EPICERIE!C717</f>
        <v>PETITS POIS SSEL 345 G</v>
      </c>
      <c r="B711" s="36"/>
      <c r="C711" s="5"/>
      <c r="F711" s="10"/>
      <c r="G711" s="35"/>
      <c r="H711" s="61"/>
      <c r="I711" s="62"/>
      <c r="J711" s="35"/>
      <c r="K711" s="35"/>
    </row>
    <row r="712" spans="1:11" x14ac:dyDescent="0.25">
      <c r="A712" s="55" t="str">
        <f>EPICERIE!C718</f>
        <v>PETITS POIS TRES FINS ET CAROTTES 660G</v>
      </c>
      <c r="B712" s="36"/>
      <c r="C712" s="5"/>
      <c r="F712" s="10"/>
      <c r="G712" s="35"/>
      <c r="H712" s="61"/>
      <c r="I712" s="62"/>
      <c r="J712" s="35"/>
      <c r="K712" s="35"/>
    </row>
    <row r="713" spans="1:11" x14ac:dyDescent="0.25">
      <c r="A713" s="55" t="str">
        <f>EPICERIE!C719</f>
        <v>PF CACAO 150 G</v>
      </c>
      <c r="B713" s="36"/>
      <c r="C713" s="5"/>
      <c r="F713" s="10"/>
      <c r="G713" s="35"/>
      <c r="H713" s="61"/>
      <c r="I713" s="62"/>
      <c r="J713" s="35"/>
      <c r="K713" s="35"/>
    </row>
    <row r="714" spans="1:11" x14ac:dyDescent="0.25">
      <c r="A714" s="55" t="str">
        <f>EPICERIE!C720</f>
        <v>PF CHATAIGNE</v>
      </c>
      <c r="B714" s="36"/>
      <c r="C714" s="5"/>
      <c r="F714" s="10"/>
      <c r="G714" s="35"/>
      <c r="H714" s="61"/>
      <c r="I714" s="62"/>
      <c r="J714" s="35"/>
      <c r="K714" s="35"/>
    </row>
    <row r="715" spans="1:11" x14ac:dyDescent="0.25">
      <c r="A715" s="55" t="str">
        <f>EPICERIE!C721</f>
        <v>PF CHATAIGNE  2X150G</v>
      </c>
      <c r="B715" s="36"/>
      <c r="C715" s="5"/>
      <c r="F715" s="10"/>
      <c r="G715" s="35"/>
      <c r="H715" s="61"/>
      <c r="I715" s="62"/>
      <c r="J715" s="35"/>
      <c r="K715" s="35"/>
    </row>
    <row r="716" spans="1:11" x14ac:dyDescent="0.25">
      <c r="A716" s="55" t="str">
        <f>EPICERIE!C722</f>
        <v>PF COCO 150 G</v>
      </c>
      <c r="B716" s="36"/>
      <c r="C716" s="5"/>
      <c r="F716" s="10"/>
      <c r="G716" s="35"/>
      <c r="H716" s="61"/>
      <c r="I716" s="62"/>
      <c r="J716" s="35"/>
      <c r="K716" s="35"/>
    </row>
    <row r="717" spans="1:11" x14ac:dyDescent="0.25">
      <c r="A717" s="55" t="str">
        <f>EPICERIE!C723</f>
        <v>PF FIGUE 150G</v>
      </c>
      <c r="B717" s="36"/>
      <c r="C717" s="5"/>
      <c r="F717" s="10"/>
      <c r="G717" s="35"/>
      <c r="H717" s="61"/>
      <c r="I717" s="62"/>
      <c r="J717" s="35"/>
      <c r="K717" s="35"/>
    </row>
    <row r="718" spans="1:11" x14ac:dyDescent="0.25">
      <c r="A718" s="55" t="str">
        <f>EPICERIE!C724</f>
        <v>PF MULTICEREALE 150G</v>
      </c>
      <c r="B718" s="36"/>
      <c r="C718" s="5"/>
      <c r="F718" s="10"/>
      <c r="G718" s="35"/>
      <c r="H718" s="61"/>
      <c r="I718" s="62"/>
      <c r="J718" s="35"/>
      <c r="K718" s="35"/>
    </row>
    <row r="719" spans="1:11" x14ac:dyDescent="0.25">
      <c r="A719" s="55" t="str">
        <f>EPICERIE!C725</f>
        <v>PF OIGNON 150G</v>
      </c>
      <c r="B719" s="36"/>
      <c r="C719" s="5"/>
      <c r="F719" s="10"/>
      <c r="G719" s="35"/>
      <c r="H719" s="61"/>
      <c r="I719" s="62"/>
      <c r="J719" s="35"/>
      <c r="K719" s="35"/>
    </row>
    <row r="720" spans="1:11" x14ac:dyDescent="0.25">
      <c r="A720" s="55" t="str">
        <f>EPICERIE!C726</f>
        <v>PF QUINOA</v>
      </c>
      <c r="B720" s="36"/>
      <c r="C720" s="5"/>
      <c r="F720" s="10"/>
      <c r="G720" s="35"/>
      <c r="H720" s="61"/>
      <c r="I720" s="62"/>
      <c r="J720" s="35"/>
      <c r="K720" s="35"/>
    </row>
    <row r="721" spans="1:11" x14ac:dyDescent="0.25">
      <c r="A721" s="55" t="str">
        <f>EPICERIE!C727</f>
        <v>PF SARRASIN 150G</v>
      </c>
      <c r="B721" s="36"/>
      <c r="C721" s="5"/>
      <c r="F721" s="10"/>
      <c r="G721" s="35"/>
      <c r="H721" s="61"/>
      <c r="I721" s="62"/>
      <c r="J721" s="35"/>
      <c r="K721" s="35"/>
    </row>
    <row r="722" spans="1:11" x14ac:dyDescent="0.25">
      <c r="A722" s="55" t="str">
        <f>EPICERIE!C728</f>
        <v>PF SARRASIN 2X150</v>
      </c>
      <c r="B722" s="36"/>
      <c r="C722" s="5"/>
      <c r="F722" s="10"/>
      <c r="G722" s="35"/>
      <c r="H722" s="61"/>
      <c r="I722" s="62"/>
      <c r="J722" s="35"/>
      <c r="K722" s="35"/>
    </row>
    <row r="723" spans="1:11" x14ac:dyDescent="0.25">
      <c r="A723" s="55" t="str">
        <f>EPICERIE!C729</f>
        <v>PF SARRASIN SANS SEL</v>
      </c>
      <c r="B723" s="36"/>
      <c r="C723" s="5"/>
      <c r="F723" s="10"/>
      <c r="G723" s="35"/>
      <c r="H723" s="61"/>
      <c r="I723" s="62"/>
      <c r="J723" s="35"/>
      <c r="K723" s="35"/>
    </row>
    <row r="724" spans="1:11" x14ac:dyDescent="0.25">
      <c r="A724" s="55" t="str">
        <f>EPICERIE!C730</f>
        <v>POIS CASSES</v>
      </c>
      <c r="B724" s="36"/>
      <c r="C724" s="5"/>
      <c r="F724" s="10"/>
      <c r="G724" s="35"/>
      <c r="H724" s="61"/>
      <c r="I724" s="62"/>
      <c r="J724" s="35"/>
      <c r="K724" s="35"/>
    </row>
    <row r="725" spans="1:11" x14ac:dyDescent="0.25">
      <c r="A725" s="55" t="str">
        <f>EPICERIE!C731</f>
        <v>POIS CHICHE 3 KG</v>
      </c>
      <c r="B725" s="36"/>
      <c r="C725" s="5"/>
      <c r="F725" s="10"/>
      <c r="G725" s="35"/>
      <c r="H725" s="61"/>
      <c r="I725" s="62"/>
      <c r="J725" s="35"/>
      <c r="K725" s="35"/>
    </row>
    <row r="726" spans="1:11" x14ac:dyDescent="0.25">
      <c r="A726" s="55" t="str">
        <f>EPICERIE!C732</f>
        <v>POIS CHICHE 345G</v>
      </c>
      <c r="B726" s="36"/>
      <c r="C726" s="5"/>
      <c r="F726" s="10"/>
      <c r="G726" s="35"/>
      <c r="H726" s="61"/>
      <c r="I726" s="62"/>
      <c r="J726" s="35"/>
      <c r="K726" s="35"/>
    </row>
    <row r="727" spans="1:11" x14ac:dyDescent="0.25">
      <c r="A727" s="55" t="str">
        <f>EPICERIE!C733</f>
        <v>POIS CHICHE 500G</v>
      </c>
      <c r="B727" s="36"/>
      <c r="C727" s="5"/>
      <c r="F727" s="10"/>
      <c r="G727" s="35"/>
      <c r="H727" s="61"/>
      <c r="I727" s="62"/>
      <c r="J727" s="35"/>
      <c r="K727" s="35"/>
    </row>
    <row r="728" spans="1:11" x14ac:dyDescent="0.25">
      <c r="A728" s="55" t="str">
        <f>EPICERIE!C734</f>
        <v>POIS CHICHE 500G CELNAT</v>
      </c>
      <c r="B728" s="36"/>
      <c r="C728" s="5"/>
      <c r="F728" s="10"/>
      <c r="G728" s="35"/>
      <c r="H728" s="61"/>
      <c r="I728" s="62"/>
      <c r="J728" s="35"/>
      <c r="K728" s="35"/>
    </row>
    <row r="729" spans="1:11" x14ac:dyDescent="0.25">
      <c r="A729" s="55" t="str">
        <f>EPICERIE!C735</f>
        <v>POIVRE NOIR 200G GRAIN</v>
      </c>
      <c r="B729" s="36"/>
      <c r="C729" s="5"/>
      <c r="F729" s="10"/>
      <c r="G729" s="35"/>
      <c r="H729" s="61"/>
      <c r="I729" s="62"/>
      <c r="J729" s="35"/>
      <c r="K729" s="35"/>
    </row>
    <row r="730" spans="1:11" x14ac:dyDescent="0.25">
      <c r="A730" s="55" t="str">
        <f>EPICERIE!C736</f>
        <v>POIVRE NOIR 50 G GRAIN</v>
      </c>
      <c r="B730" s="36"/>
      <c r="C730" s="5"/>
      <c r="F730" s="10"/>
      <c r="G730" s="35"/>
      <c r="H730" s="61"/>
      <c r="I730" s="62"/>
      <c r="J730" s="35"/>
      <c r="K730" s="35"/>
    </row>
    <row r="731" spans="1:11" x14ac:dyDescent="0.25">
      <c r="A731" s="55" t="str">
        <f>EPICERIE!C737</f>
        <v>POIVRE NOIR MOULU 220G</v>
      </c>
      <c r="B731" s="36"/>
      <c r="C731" s="5"/>
      <c r="F731" s="10"/>
      <c r="G731" s="35"/>
      <c r="H731" s="61"/>
      <c r="I731" s="62"/>
      <c r="J731" s="35"/>
      <c r="K731" s="35"/>
    </row>
    <row r="732" spans="1:11" x14ac:dyDescent="0.25">
      <c r="A732" s="55" t="str">
        <f>EPICERIE!C738</f>
        <v>POIVRE NOIR MOULU 45G</v>
      </c>
      <c r="B732" s="36"/>
      <c r="C732" s="5"/>
      <c r="F732" s="10"/>
      <c r="G732" s="35"/>
      <c r="H732" s="61"/>
      <c r="I732" s="62"/>
      <c r="J732" s="35"/>
      <c r="K732" s="35"/>
    </row>
    <row r="733" spans="1:11" x14ac:dyDescent="0.25">
      <c r="A733" s="55" t="str">
        <f>EPICERIE!C739</f>
        <v>POKI FRUIT ROUGE X8</v>
      </c>
      <c r="B733" s="36"/>
      <c r="C733" s="5"/>
      <c r="F733" s="10"/>
      <c r="G733" s="35"/>
      <c r="H733" s="61"/>
      <c r="I733" s="62"/>
      <c r="J733" s="35"/>
      <c r="K733" s="35"/>
    </row>
    <row r="734" spans="1:11" x14ac:dyDescent="0.25">
      <c r="A734" s="55" t="str">
        <f>EPICERIE!C740</f>
        <v>POKI GOURDE X 8  POM</v>
      </c>
      <c r="B734" s="36"/>
      <c r="C734" s="5"/>
      <c r="F734" s="10"/>
      <c r="G734" s="35"/>
      <c r="H734" s="61"/>
      <c r="I734" s="62"/>
      <c r="J734" s="35"/>
      <c r="K734" s="35"/>
    </row>
    <row r="735" spans="1:11" x14ac:dyDescent="0.25">
      <c r="A735" s="55" t="str">
        <f>EPICERIE!C741</f>
        <v>POKI GOURDE X 8 PANACHE</v>
      </c>
      <c r="B735" s="36"/>
      <c r="C735" s="5"/>
      <c r="F735" s="10"/>
      <c r="G735" s="35"/>
      <c r="H735" s="61"/>
      <c r="I735" s="62"/>
      <c r="J735" s="35"/>
      <c r="K735" s="35"/>
    </row>
    <row r="736" spans="1:11" x14ac:dyDescent="0.25">
      <c r="A736" s="55" t="str">
        <f>EPICERIE!C742</f>
        <v>POKI GOURDE X 8 POIRES</v>
      </c>
      <c r="B736" s="36"/>
      <c r="C736" s="5"/>
      <c r="F736" s="10"/>
      <c r="G736" s="35"/>
      <c r="H736" s="61"/>
      <c r="I736" s="62"/>
      <c r="J736" s="35"/>
      <c r="K736" s="35"/>
    </row>
    <row r="737" spans="1:11" x14ac:dyDescent="0.25">
      <c r="A737" s="55" t="str">
        <f>EPICERIE!C743</f>
        <v>POKI POIRE X 4</v>
      </c>
      <c r="B737" s="36"/>
      <c r="C737" s="5"/>
      <c r="F737" s="10"/>
      <c r="G737" s="35"/>
      <c r="H737" s="61"/>
      <c r="I737" s="62"/>
      <c r="J737" s="35"/>
      <c r="K737" s="35"/>
    </row>
    <row r="738" spans="1:11" x14ac:dyDescent="0.25">
      <c r="A738" s="55" t="str">
        <f>EPICERIE!C744</f>
        <v>POKI POM X4</v>
      </c>
      <c r="B738" s="36"/>
      <c r="C738" s="5"/>
      <c r="F738" s="10"/>
      <c r="G738" s="35"/>
      <c r="H738" s="61"/>
      <c r="I738" s="62"/>
      <c r="J738" s="35"/>
      <c r="K738" s="35"/>
    </row>
    <row r="739" spans="1:11" x14ac:dyDescent="0.25">
      <c r="A739" s="55" t="str">
        <f>EPICERIE!C745</f>
        <v>POKI POMME PECHE X8</v>
      </c>
      <c r="B739" s="36"/>
      <c r="C739" s="5"/>
      <c r="F739" s="10"/>
      <c r="G739" s="35"/>
      <c r="H739" s="61"/>
      <c r="I739" s="62"/>
      <c r="J739" s="35"/>
      <c r="K739" s="35"/>
    </row>
    <row r="740" spans="1:11" x14ac:dyDescent="0.25">
      <c r="A740" s="55" t="str">
        <f>EPICERIE!C746</f>
        <v>POKI POMME X8</v>
      </c>
      <c r="B740" s="36"/>
      <c r="C740" s="5"/>
      <c r="F740" s="10"/>
      <c r="G740" s="35"/>
      <c r="H740" s="61"/>
      <c r="I740" s="62"/>
      <c r="J740" s="35"/>
      <c r="K740" s="35"/>
    </row>
    <row r="741" spans="1:11" x14ac:dyDescent="0.25">
      <c r="A741" s="55" t="str">
        <f>EPICERIE!C747</f>
        <v>POLENTA 500G CELNAT</v>
      </c>
      <c r="B741" s="36"/>
      <c r="C741" s="5"/>
      <c r="F741" s="10"/>
      <c r="G741" s="35"/>
      <c r="H741" s="61"/>
      <c r="I741" s="62"/>
      <c r="J741" s="35"/>
      <c r="K741" s="35"/>
    </row>
    <row r="742" spans="1:11" x14ac:dyDescent="0.25">
      <c r="A742" s="55" t="str">
        <f>EPICERIE!C748</f>
        <v>POLENTA CITRON GINGEMBRE</v>
      </c>
      <c r="B742" s="36"/>
      <c r="C742" s="5"/>
      <c r="F742" s="10"/>
      <c r="G742" s="35"/>
      <c r="H742" s="61"/>
      <c r="I742" s="62"/>
      <c r="J742" s="35"/>
      <c r="K742" s="35"/>
    </row>
    <row r="743" spans="1:11" x14ac:dyDescent="0.25">
      <c r="A743" s="55" t="str">
        <f>EPICERIE!C749</f>
        <v>POLLEN 220 G</v>
      </c>
      <c r="B743" s="36"/>
      <c r="C743" s="5"/>
      <c r="F743" s="10"/>
      <c r="G743" s="35"/>
      <c r="H743" s="61"/>
      <c r="I743" s="62"/>
      <c r="J743" s="35"/>
      <c r="K743" s="35"/>
    </row>
    <row r="744" spans="1:11" x14ac:dyDescent="0.25">
      <c r="A744" s="55" t="str">
        <f>EPICERIE!C750</f>
        <v>POTAGE CHATAIGNE 100 G</v>
      </c>
      <c r="B744" s="36"/>
      <c r="C744" s="5"/>
      <c r="F744" s="10"/>
      <c r="G744" s="35"/>
      <c r="H744" s="61"/>
      <c r="I744" s="62"/>
      <c r="J744" s="35"/>
      <c r="K744" s="35"/>
    </row>
    <row r="745" spans="1:11" x14ac:dyDescent="0.25">
      <c r="A745" s="55" t="str">
        <f>EPICERIE!C751</f>
        <v>POTAGE QUINOA</v>
      </c>
      <c r="B745" s="36"/>
      <c r="C745" s="5"/>
      <c r="F745" s="10"/>
      <c r="G745" s="35"/>
      <c r="H745" s="61"/>
      <c r="I745" s="62"/>
      <c r="J745" s="35"/>
      <c r="K745" s="35"/>
    </row>
    <row r="746" spans="1:11" x14ac:dyDescent="0.25">
      <c r="A746" s="55" t="str">
        <f>EPICERIE!C752</f>
        <v>POUDRE A LEVER 14G NATALI</v>
      </c>
      <c r="B746" s="36"/>
      <c r="C746" s="5"/>
      <c r="F746" s="10"/>
      <c r="G746" s="35"/>
      <c r="H746" s="61"/>
      <c r="I746" s="62"/>
      <c r="J746" s="35"/>
      <c r="K746" s="35"/>
    </row>
    <row r="747" spans="1:11" x14ac:dyDescent="0.25">
      <c r="A747" s="55" t="str">
        <f>EPICERIE!C753</f>
        <v>POUDRE AMANDE 150G</v>
      </c>
      <c r="B747" s="36"/>
      <c r="C747" s="5"/>
      <c r="F747" s="10"/>
      <c r="G747" s="35"/>
      <c r="H747" s="61"/>
      <c r="I747" s="62"/>
      <c r="J747" s="35"/>
      <c r="K747" s="35"/>
    </row>
    <row r="748" spans="1:11" x14ac:dyDescent="0.25">
      <c r="A748" s="55" t="str">
        <f>EPICERIE!C754</f>
        <v>POUDRE CAROUBE 250G</v>
      </c>
      <c r="B748" s="36"/>
      <c r="C748" s="5"/>
      <c r="F748" s="10"/>
      <c r="G748" s="35"/>
      <c r="H748" s="61"/>
      <c r="I748" s="62"/>
      <c r="J748" s="35"/>
      <c r="K748" s="35"/>
    </row>
    <row r="749" spans="1:11" x14ac:dyDescent="0.25">
      <c r="A749" s="55" t="str">
        <f>EPICERIE!C755</f>
        <v>PRELE 40G</v>
      </c>
      <c r="B749" s="36"/>
      <c r="C749" s="5"/>
      <c r="F749" s="10"/>
      <c r="G749" s="35"/>
      <c r="H749" s="61"/>
      <c r="I749" s="62"/>
      <c r="J749" s="35"/>
      <c r="K749" s="35"/>
    </row>
    <row r="750" spans="1:11" x14ac:dyDescent="0.25">
      <c r="A750" s="55" t="str">
        <f>EPICERIE!C756</f>
        <v>PREPARATION CREME BRULEE</v>
      </c>
      <c r="B750" s="36"/>
      <c r="C750" s="5"/>
      <c r="F750" s="10"/>
      <c r="G750" s="35"/>
      <c r="H750" s="61"/>
      <c r="I750" s="62"/>
      <c r="J750" s="35"/>
      <c r="K750" s="35"/>
    </row>
    <row r="751" spans="1:11" x14ac:dyDescent="0.25">
      <c r="A751" s="55" t="str">
        <f>EPICERIE!C757</f>
        <v>PREPARATION CREME CHOCO INTENSE</v>
      </c>
      <c r="B751" s="36"/>
      <c r="C751" s="5"/>
      <c r="F751" s="10"/>
      <c r="G751" s="35"/>
      <c r="H751" s="61"/>
      <c r="I751" s="62"/>
      <c r="J751" s="35"/>
      <c r="K751" s="35"/>
    </row>
    <row r="752" spans="1:11" x14ac:dyDescent="0.25">
      <c r="A752" s="55" t="str">
        <f>EPICERIE!C758</f>
        <v>PRESENTAOIRE APPERITIF</v>
      </c>
      <c r="B752" s="36"/>
      <c r="C752" s="5"/>
      <c r="F752" s="10"/>
      <c r="G752" s="35"/>
      <c r="H752" s="61"/>
      <c r="I752" s="62"/>
      <c r="J752" s="35"/>
      <c r="K752" s="35"/>
    </row>
    <row r="753" spans="1:11" x14ac:dyDescent="0.25">
      <c r="A753" s="55" t="str">
        <f>EPICERIE!C759</f>
        <v>PRESURE 30 ML</v>
      </c>
      <c r="B753" s="36"/>
      <c r="C753" s="5"/>
      <c r="F753" s="10"/>
      <c r="G753" s="35"/>
      <c r="H753" s="61"/>
      <c r="I753" s="62"/>
      <c r="J753" s="35"/>
      <c r="K753" s="35"/>
    </row>
    <row r="754" spans="1:11" x14ac:dyDescent="0.25">
      <c r="A754" s="55" t="str">
        <f>EPICERIE!C760</f>
        <v>PROTEINE DE SOJA GROS 175G</v>
      </c>
      <c r="B754" s="36"/>
      <c r="C754" s="5"/>
      <c r="F754" s="10"/>
      <c r="G754" s="35"/>
      <c r="H754" s="61"/>
      <c r="I754" s="62"/>
      <c r="J754" s="35"/>
      <c r="K754" s="35"/>
    </row>
    <row r="755" spans="1:11" x14ac:dyDescent="0.25">
      <c r="A755" s="55" t="str">
        <f>EPICERIE!C761</f>
        <v>PROTEINE DE SOJA PETIT 175G</v>
      </c>
      <c r="B755" s="36"/>
      <c r="C755" s="5"/>
      <c r="F755" s="10"/>
      <c r="G755" s="35"/>
      <c r="H755" s="61"/>
      <c r="I755" s="62"/>
      <c r="J755" s="35"/>
      <c r="K755" s="35"/>
    </row>
    <row r="756" spans="1:11" x14ac:dyDescent="0.25">
      <c r="A756" s="55" t="str">
        <f>EPICERIE!C762</f>
        <v>PRUNEAU AGEN</v>
      </c>
      <c r="B756" s="36"/>
      <c r="C756" s="5"/>
      <c r="F756" s="10"/>
      <c r="G756" s="35"/>
      <c r="H756" s="61"/>
      <c r="I756" s="62"/>
      <c r="J756" s="35"/>
      <c r="K756" s="35"/>
    </row>
    <row r="757" spans="1:11" x14ac:dyDescent="0.25">
      <c r="A757" s="55" t="str">
        <f>EPICERIE!C763</f>
        <v>PRUNEAU MI CUIT   500G</v>
      </c>
      <c r="B757" s="36"/>
      <c r="C757" s="5"/>
      <c r="F757" s="10"/>
      <c r="G757" s="35"/>
      <c r="H757" s="61"/>
      <c r="I757" s="62"/>
      <c r="J757" s="35"/>
      <c r="K757" s="35"/>
    </row>
    <row r="758" spans="1:11" x14ac:dyDescent="0.25">
      <c r="A758" s="55" t="str">
        <f>EPICERIE!C764</f>
        <v>PRUNEAU SEC 33/44  500G</v>
      </c>
      <c r="B758" s="36"/>
      <c r="C758" s="5"/>
      <c r="F758" s="10"/>
      <c r="G758" s="35"/>
      <c r="H758" s="61"/>
      <c r="I758" s="62"/>
      <c r="J758" s="35"/>
      <c r="K758" s="35"/>
    </row>
    <row r="759" spans="1:11" x14ac:dyDescent="0.25">
      <c r="A759" s="55" t="str">
        <f>EPICERIE!C765</f>
        <v>PSYLLIUM BLOND 150G</v>
      </c>
      <c r="B759" s="36"/>
      <c r="C759" s="5"/>
      <c r="F759" s="10"/>
      <c r="G759" s="35"/>
      <c r="H759" s="61"/>
      <c r="I759" s="62"/>
      <c r="J759" s="35"/>
      <c r="K759" s="35"/>
    </row>
    <row r="760" spans="1:11" x14ac:dyDescent="0.25">
      <c r="A760" s="55" t="str">
        <f>EPICERIE!C766</f>
        <v>PUR JUS CITRON JAUNE 50CL</v>
      </c>
      <c r="B760" s="36"/>
      <c r="C760" s="5"/>
      <c r="F760" s="10"/>
      <c r="G760" s="35"/>
      <c r="H760" s="61"/>
      <c r="I760" s="62"/>
      <c r="J760" s="35"/>
      <c r="K760" s="35"/>
    </row>
    <row r="761" spans="1:11" x14ac:dyDescent="0.25">
      <c r="A761" s="55" t="str">
        <f>EPICERIE!C767</f>
        <v>PUR JUS CRANBERRY 1L</v>
      </c>
      <c r="B761" s="36"/>
      <c r="C761" s="5"/>
      <c r="F761" s="10"/>
      <c r="G761" s="35"/>
      <c r="H761" s="61"/>
      <c r="I761" s="62"/>
      <c r="J761" s="35"/>
      <c r="K761" s="35"/>
    </row>
    <row r="762" spans="1:11" x14ac:dyDescent="0.25">
      <c r="A762" s="55" t="str">
        <f>EPICERIE!C768</f>
        <v>PUR JUS CRANBERRY 50 CL</v>
      </c>
      <c r="B762" s="36"/>
      <c r="C762" s="5"/>
      <c r="F762" s="10"/>
      <c r="G762" s="35"/>
      <c r="H762" s="61"/>
      <c r="I762" s="62"/>
      <c r="J762" s="35"/>
      <c r="K762" s="35"/>
    </row>
    <row r="763" spans="1:11" x14ac:dyDescent="0.25">
      <c r="A763" s="55" t="str">
        <f>EPICERIE!C769</f>
        <v>PUR JUS GRENADE 1L</v>
      </c>
      <c r="B763" s="36"/>
      <c r="C763" s="5"/>
      <c r="F763" s="10"/>
      <c r="G763" s="35"/>
      <c r="H763" s="61"/>
      <c r="I763" s="62"/>
      <c r="J763" s="35"/>
      <c r="K763" s="35"/>
    </row>
    <row r="764" spans="1:11" x14ac:dyDescent="0.25">
      <c r="A764" s="55" t="str">
        <f>EPICERIE!C770</f>
        <v>PUR JUS MYRTILLE 50CL</v>
      </c>
      <c r="B764" s="36"/>
      <c r="C764" s="5"/>
      <c r="F764" s="10"/>
      <c r="G764" s="35"/>
      <c r="H764" s="61"/>
      <c r="I764" s="62"/>
      <c r="J764" s="35"/>
      <c r="K764" s="35"/>
    </row>
    <row r="765" spans="1:11" x14ac:dyDescent="0.25">
      <c r="A765" s="55" t="str">
        <f>EPICERIE!C771</f>
        <v>PUR JUS ORANGE 1L</v>
      </c>
      <c r="B765" s="36"/>
      <c r="C765" s="5"/>
      <c r="F765" s="10"/>
      <c r="G765" s="35"/>
      <c r="H765" s="61"/>
      <c r="I765" s="62"/>
      <c r="J765" s="35"/>
      <c r="K765" s="35"/>
    </row>
    <row r="766" spans="1:11" x14ac:dyDescent="0.25">
      <c r="A766" s="55" t="str">
        <f>EPICERIE!C772</f>
        <v>PUREE AMANDE BL GM</v>
      </c>
      <c r="B766" s="36"/>
      <c r="C766" s="5"/>
      <c r="F766" s="10"/>
      <c r="G766" s="35"/>
      <c r="H766" s="61"/>
      <c r="I766" s="62"/>
      <c r="J766" s="35"/>
      <c r="K766" s="35"/>
    </row>
    <row r="767" spans="1:11" x14ac:dyDescent="0.25">
      <c r="A767" s="55" t="str">
        <f>EPICERIE!C773</f>
        <v>PUREE AMANDE BL PM</v>
      </c>
      <c r="B767" s="36"/>
      <c r="C767" s="5"/>
      <c r="F767" s="10"/>
      <c r="G767" s="35"/>
      <c r="H767" s="61"/>
      <c r="I767" s="62"/>
      <c r="J767" s="35"/>
      <c r="K767" s="35"/>
    </row>
    <row r="768" spans="1:11" x14ac:dyDescent="0.25">
      <c r="A768" s="55" t="str">
        <f>EPICERIE!C774</f>
        <v>PUREE AMANDE CPT GM</v>
      </c>
      <c r="B768" s="36"/>
      <c r="C768" s="5"/>
      <c r="F768" s="10"/>
      <c r="G768" s="35"/>
      <c r="H768" s="61"/>
      <c r="I768" s="62"/>
      <c r="J768" s="35"/>
      <c r="K768" s="35"/>
    </row>
    <row r="769" spans="1:11" x14ac:dyDescent="0.25">
      <c r="A769" s="55" t="str">
        <f>EPICERIE!C775</f>
        <v>PUREE AMANDE CPT PM</v>
      </c>
      <c r="B769" s="36"/>
      <c r="C769" s="5"/>
      <c r="F769" s="10"/>
      <c r="G769" s="35"/>
      <c r="H769" s="61"/>
      <c r="I769" s="62"/>
      <c r="J769" s="35"/>
      <c r="K769" s="35"/>
    </row>
    <row r="770" spans="1:11" x14ac:dyDescent="0.25">
      <c r="A770" s="55" t="str">
        <f>EPICERIE!C776</f>
        <v>PUREE AMANDE CRUE BLAN 300G</v>
      </c>
      <c r="B770" s="36"/>
      <c r="C770" s="5"/>
      <c r="F770" s="10"/>
      <c r="G770" s="35"/>
      <c r="H770" s="61"/>
      <c r="I770" s="62"/>
      <c r="J770" s="35"/>
      <c r="K770" s="35"/>
    </row>
    <row r="771" spans="1:11" x14ac:dyDescent="0.25">
      <c r="A771" s="55" t="str">
        <f>EPICERIE!C777</f>
        <v>PUREE AMANDE CRUE CPT 300G</v>
      </c>
      <c r="B771" s="36"/>
      <c r="C771" s="5"/>
      <c r="F771" s="10"/>
      <c r="G771" s="35"/>
      <c r="H771" s="61"/>
      <c r="I771" s="62"/>
      <c r="J771" s="35"/>
      <c r="K771" s="35"/>
    </row>
    <row r="772" spans="1:11" x14ac:dyDescent="0.25">
      <c r="A772" s="55" t="str">
        <f>EPICERIE!C778</f>
        <v>PUREE AMANDE SUCREE PM</v>
      </c>
      <c r="B772" s="36"/>
      <c r="C772" s="5"/>
      <c r="F772" s="10"/>
      <c r="G772" s="35"/>
      <c r="H772" s="61"/>
      <c r="I772" s="62"/>
      <c r="J772" s="35"/>
      <c r="K772" s="35"/>
    </row>
    <row r="773" spans="1:11" x14ac:dyDescent="0.25">
      <c r="A773" s="55" t="str">
        <f>EPICERIE!C779</f>
        <v>PUREE CACAHUETE</v>
      </c>
      <c r="B773" s="36"/>
      <c r="C773" s="5"/>
      <c r="F773" s="10"/>
      <c r="G773" s="35"/>
      <c r="H773" s="61"/>
      <c r="I773" s="62"/>
      <c r="J773" s="35"/>
      <c r="K773" s="35"/>
    </row>
    <row r="774" spans="1:11" x14ac:dyDescent="0.25">
      <c r="A774" s="55" t="str">
        <f>EPICERIE!C780</f>
        <v>PUREE CHATAIGNE 300G</v>
      </c>
      <c r="B774" s="36"/>
      <c r="C774" s="5"/>
      <c r="F774" s="10"/>
      <c r="G774" s="35"/>
      <c r="H774" s="61"/>
      <c r="I774" s="62"/>
      <c r="J774" s="35"/>
      <c r="K774" s="35"/>
    </row>
    <row r="775" spans="1:11" x14ac:dyDescent="0.25">
      <c r="A775" s="55" t="str">
        <f>EPICERIE!C781</f>
        <v>PUREE CHATAIGNE Ane bleu</v>
      </c>
      <c r="B775" s="36"/>
      <c r="C775" s="5"/>
      <c r="F775" s="10"/>
      <c r="G775" s="35"/>
      <c r="H775" s="61"/>
      <c r="I775" s="62"/>
      <c r="J775" s="35"/>
      <c r="K775" s="35"/>
    </row>
    <row r="776" spans="1:11" x14ac:dyDescent="0.25">
      <c r="A776" s="55" t="str">
        <f>EPICERIE!C782</f>
        <v>PUREE fruit exotic X4 (PV 3,7)</v>
      </c>
      <c r="B776" s="36"/>
      <c r="C776" s="5"/>
      <c r="F776" s="10"/>
      <c r="G776" s="35"/>
      <c r="H776" s="61"/>
      <c r="I776" s="62"/>
      <c r="J776" s="35"/>
      <c r="K776" s="35"/>
    </row>
    <row r="777" spans="1:11" x14ac:dyDescent="0.25">
      <c r="A777" s="55" t="str">
        <f>EPICERIE!C783</f>
        <v>PUREE NOISETTE GM</v>
      </c>
      <c r="B777" s="36"/>
      <c r="C777" s="5"/>
      <c r="F777" s="10"/>
      <c r="G777" s="35"/>
      <c r="H777" s="61"/>
      <c r="I777" s="62"/>
      <c r="J777" s="35"/>
      <c r="K777" s="35"/>
    </row>
    <row r="778" spans="1:11" x14ac:dyDescent="0.25">
      <c r="A778" s="55" t="str">
        <f>EPICERIE!C784</f>
        <v>PUREE NOISETTE PM</v>
      </c>
      <c r="B778" s="36"/>
      <c r="C778" s="5"/>
      <c r="F778" s="10"/>
      <c r="G778" s="35"/>
      <c r="H778" s="61"/>
      <c r="I778" s="62"/>
      <c r="J778" s="35"/>
      <c r="K778" s="35"/>
    </row>
    <row r="779" spans="1:11" x14ac:dyDescent="0.25">
      <c r="A779" s="55" t="str">
        <f>EPICERIE!C785</f>
        <v>PUREE NOIX CAJOU</v>
      </c>
      <c r="B779" s="36"/>
      <c r="C779" s="5"/>
      <c r="F779" s="10"/>
      <c r="G779" s="35"/>
      <c r="H779" s="61"/>
      <c r="I779" s="62"/>
      <c r="J779" s="35"/>
      <c r="K779" s="35"/>
    </row>
    <row r="780" spans="1:11" x14ac:dyDescent="0.25">
      <c r="A780" s="55" t="str">
        <f>EPICERIE!C786</f>
        <v>PUREE POM 700G</v>
      </c>
      <c r="B780" s="36"/>
      <c r="C780" s="5"/>
      <c r="F780" s="10"/>
      <c r="G780" s="35"/>
      <c r="H780" s="61"/>
      <c r="I780" s="62"/>
      <c r="J780" s="35"/>
      <c r="K780" s="35"/>
    </row>
    <row r="781" spans="1:11" x14ac:dyDescent="0.25">
      <c r="A781" s="55" t="str">
        <f>EPICERIE!C787</f>
        <v>PUREE POM. 620G</v>
      </c>
      <c r="B781" s="36"/>
      <c r="C781" s="5"/>
      <c r="F781" s="10"/>
      <c r="G781" s="35"/>
      <c r="H781" s="61"/>
      <c r="I781" s="62"/>
      <c r="J781" s="35"/>
      <c r="K781" s="35"/>
    </row>
    <row r="782" spans="1:11" x14ac:dyDescent="0.25">
      <c r="A782" s="55" t="str">
        <f>EPICERIE!C788</f>
        <v>PUREE POM/ POIRES 1,650 KG</v>
      </c>
      <c r="B782" s="36"/>
      <c r="C782" s="5"/>
      <c r="F782" s="10"/>
      <c r="G782" s="35"/>
      <c r="H782" s="61"/>
      <c r="I782" s="62"/>
      <c r="J782" s="35"/>
      <c r="K782" s="35"/>
    </row>
    <row r="783" spans="1:11" x14ac:dyDescent="0.25">
      <c r="A783" s="55" t="str">
        <f>EPICERIE!C789</f>
        <v>PUREE POM/FRAMBOISE 700G</v>
      </c>
      <c r="B783" s="36"/>
      <c r="C783" s="5"/>
      <c r="F783" s="10"/>
      <c r="G783" s="35"/>
      <c r="H783" s="61"/>
      <c r="I783" s="62"/>
      <c r="J783" s="35"/>
      <c r="K783" s="35"/>
    </row>
    <row r="784" spans="1:11" x14ac:dyDescent="0.25">
      <c r="A784" s="55" t="str">
        <f>EPICERIE!C790</f>
        <v>PUREE POM/MYRTILLE X2</v>
      </c>
      <c r="B784" s="36"/>
      <c r="C784" s="5"/>
      <c r="F784" s="10"/>
      <c r="G784" s="35"/>
      <c r="H784" s="61"/>
      <c r="I784" s="62"/>
      <c r="J784" s="35"/>
      <c r="K784" s="35"/>
    </row>
    <row r="785" spans="1:11" x14ac:dyDescent="0.25">
      <c r="A785" s="55" t="str">
        <f>EPICERIE!C791</f>
        <v>PUREE POMME</v>
      </c>
      <c r="B785" s="36"/>
      <c r="C785" s="5"/>
      <c r="F785" s="10"/>
      <c r="G785" s="35"/>
      <c r="H785" s="61"/>
      <c r="I785" s="62"/>
      <c r="J785" s="35"/>
      <c r="K785" s="35"/>
    </row>
    <row r="786" spans="1:11" x14ac:dyDescent="0.25">
      <c r="A786" s="55" t="str">
        <f>EPICERIE!C792</f>
        <v>PUREE POMME / COING</v>
      </c>
      <c r="B786" s="36"/>
      <c r="C786" s="5"/>
      <c r="F786" s="10"/>
      <c r="G786" s="35"/>
      <c r="H786" s="61"/>
      <c r="I786" s="62"/>
      <c r="J786" s="35"/>
      <c r="K786" s="35"/>
    </row>
    <row r="787" spans="1:11" x14ac:dyDescent="0.25">
      <c r="A787" s="55" t="str">
        <f>EPICERIE!C793</f>
        <v>PUREE POMME 1,65 KG</v>
      </c>
      <c r="B787" s="36"/>
      <c r="C787" s="5"/>
      <c r="F787" s="10"/>
      <c r="G787" s="35"/>
      <c r="H787" s="61"/>
      <c r="I787" s="62"/>
      <c r="J787" s="35"/>
      <c r="K787" s="35"/>
    </row>
    <row r="788" spans="1:11" x14ac:dyDescent="0.25">
      <c r="A788" s="55" t="str">
        <f>EPICERIE!C794</f>
        <v>PUREE POMME X4</v>
      </c>
      <c r="B788" s="36"/>
      <c r="C788" s="5"/>
      <c r="F788" s="10"/>
      <c r="G788" s="35"/>
      <c r="H788" s="61"/>
      <c r="I788" s="62"/>
      <c r="J788" s="35"/>
      <c r="K788" s="35"/>
    </row>
    <row r="789" spans="1:11" x14ac:dyDescent="0.25">
      <c r="A789" s="55" t="str">
        <f>EPICERIE!C795</f>
        <v>PUREE POMME/POIRE</v>
      </c>
      <c r="B789" s="36"/>
      <c r="C789" s="5"/>
      <c r="F789" s="10"/>
      <c r="G789" s="35"/>
      <c r="H789" s="61"/>
      <c r="I789" s="62"/>
      <c r="J789" s="35"/>
      <c r="K789" s="35"/>
    </row>
    <row r="790" spans="1:11" x14ac:dyDescent="0.25">
      <c r="A790" s="55" t="str">
        <f>EPICERIE!C796</f>
        <v>PUREE SESAME 1/2 COMPLET 700G</v>
      </c>
      <c r="B790" s="36"/>
      <c r="C790" s="5"/>
      <c r="F790" s="10"/>
      <c r="G790" s="35"/>
      <c r="H790" s="61"/>
      <c r="I790" s="62"/>
      <c r="J790" s="35"/>
      <c r="K790" s="35"/>
    </row>
    <row r="791" spans="1:11" x14ac:dyDescent="0.25">
      <c r="A791" s="55" t="str">
        <f>EPICERIE!C797</f>
        <v>PUREE SESAME BLANC 350 G</v>
      </c>
      <c r="B791" s="36"/>
      <c r="C791" s="5"/>
      <c r="F791" s="10"/>
      <c r="G791" s="35"/>
      <c r="H791" s="61"/>
      <c r="I791" s="62"/>
      <c r="J791" s="35"/>
      <c r="K791" s="35"/>
    </row>
    <row r="792" spans="1:11" x14ac:dyDescent="0.25">
      <c r="A792" s="55" t="str">
        <f>EPICERIE!C798</f>
        <v>PUREE SESAME BLANC 700G</v>
      </c>
      <c r="B792" s="36"/>
      <c r="C792" s="5"/>
      <c r="F792" s="10"/>
      <c r="G792" s="35"/>
      <c r="H792" s="61"/>
      <c r="I792" s="62"/>
      <c r="J792" s="35"/>
      <c r="K792" s="35"/>
    </row>
    <row r="793" spans="1:11" x14ac:dyDescent="0.25">
      <c r="A793" s="55" t="str">
        <f>EPICERIE!C799</f>
        <v>PUREE SESAME NOIR 350G</v>
      </c>
      <c r="B793" s="36"/>
      <c r="C793" s="5"/>
      <c r="F793" s="10"/>
      <c r="G793" s="35"/>
      <c r="H793" s="61"/>
      <c r="I793" s="62"/>
      <c r="J793" s="35"/>
      <c r="K793" s="35"/>
    </row>
    <row r="794" spans="1:11" x14ac:dyDescent="0.25">
      <c r="A794" s="55" t="str">
        <f>EPICERIE!C800</f>
        <v>PUREE TOMATE 3X200G</v>
      </c>
      <c r="B794" s="36"/>
      <c r="C794" s="5"/>
      <c r="F794" s="10"/>
      <c r="G794" s="35"/>
      <c r="H794" s="61"/>
      <c r="I794" s="62"/>
      <c r="J794" s="35"/>
      <c r="K794" s="35"/>
    </row>
    <row r="795" spans="1:11" x14ac:dyDescent="0.25">
      <c r="A795" s="55" t="str">
        <f>EPICERIE!C801</f>
        <v>QUICO</v>
      </c>
      <c r="B795" s="36"/>
      <c r="C795" s="5"/>
      <c r="F795" s="10"/>
      <c r="G795" s="35"/>
      <c r="H795" s="61"/>
      <c r="I795" s="62"/>
      <c r="J795" s="35"/>
      <c r="K795" s="35"/>
    </row>
    <row r="796" spans="1:11" x14ac:dyDescent="0.25">
      <c r="A796" s="55" t="str">
        <f>EPICERIE!C802</f>
        <v>QUINAMA</v>
      </c>
      <c r="B796" s="36"/>
      <c r="C796" s="5"/>
      <c r="F796" s="10"/>
      <c r="G796" s="35"/>
      <c r="H796" s="61"/>
      <c r="I796" s="62"/>
      <c r="J796" s="35"/>
      <c r="K796" s="35"/>
    </row>
    <row r="797" spans="1:11" x14ac:dyDescent="0.25">
      <c r="A797" s="55" t="str">
        <f>EPICERIE!C803</f>
        <v>QUINOA BLANC 500G</v>
      </c>
      <c r="B797" s="36"/>
      <c r="C797" s="5"/>
      <c r="F797" s="10"/>
      <c r="G797" s="35"/>
      <c r="H797" s="61"/>
      <c r="I797" s="62"/>
      <c r="J797" s="35"/>
      <c r="K797" s="35"/>
    </row>
    <row r="798" spans="1:11" x14ac:dyDescent="0.25">
      <c r="A798" s="55" t="str">
        <f>EPICERIE!C804</f>
        <v>QUINOA BLANC 500G MASSOUD</v>
      </c>
      <c r="B798" s="36"/>
      <c r="C798" s="5"/>
      <c r="F798" s="10"/>
      <c r="G798" s="35"/>
      <c r="H798" s="61"/>
      <c r="I798" s="62"/>
      <c r="J798" s="35"/>
      <c r="K798" s="35"/>
    </row>
    <row r="799" spans="1:11" x14ac:dyDescent="0.25">
      <c r="A799" s="55" t="str">
        <f>EPICERIE!C805</f>
        <v>QUINOA BLANC 5KG</v>
      </c>
      <c r="B799" s="36"/>
      <c r="C799" s="5"/>
      <c r="F799" s="10"/>
      <c r="G799" s="35"/>
      <c r="H799" s="61"/>
      <c r="I799" s="62"/>
      <c r="J799" s="35"/>
      <c r="K799" s="35"/>
    </row>
    <row r="800" spans="1:11" x14ac:dyDescent="0.25">
      <c r="A800" s="55" t="str">
        <f>EPICERIE!C806</f>
        <v>QUINOA BOITE COLLECTOR</v>
      </c>
      <c r="B800" s="36"/>
      <c r="C800" s="5"/>
      <c r="F800" s="10"/>
      <c r="G800" s="35"/>
      <c r="H800" s="61"/>
      <c r="I800" s="62"/>
      <c r="J800" s="35"/>
      <c r="K800" s="35"/>
    </row>
    <row r="801" spans="1:11" x14ac:dyDescent="0.25">
      <c r="A801" s="55" t="str">
        <f>EPICERIE!C807</f>
        <v>QUINOA boite metal</v>
      </c>
      <c r="B801" s="36"/>
      <c r="C801" s="5"/>
      <c r="F801" s="10"/>
      <c r="G801" s="35"/>
      <c r="H801" s="61"/>
      <c r="I801" s="62"/>
      <c r="J801" s="35"/>
      <c r="K801" s="35"/>
    </row>
    <row r="802" spans="1:11" x14ac:dyDescent="0.25">
      <c r="A802" s="55" t="str">
        <f>EPICERIE!C808</f>
        <v>QUINOA CUISINE PETIT LEGUMES</v>
      </c>
      <c r="B802" s="36"/>
      <c r="C802" s="5"/>
      <c r="F802" s="10"/>
      <c r="G802" s="35"/>
      <c r="H802" s="61"/>
      <c r="I802" s="62"/>
      <c r="J802" s="35"/>
      <c r="K802" s="35"/>
    </row>
    <row r="803" spans="1:11" x14ac:dyDescent="0.25">
      <c r="A803" s="55" t="str">
        <f>EPICERIE!C809</f>
        <v>QUINOA HUILE OLIVE 220G</v>
      </c>
      <c r="B803" s="36"/>
      <c r="C803" s="5"/>
      <c r="F803" s="10"/>
      <c r="G803" s="35"/>
      <c r="H803" s="61"/>
      <c r="I803" s="62"/>
      <c r="J803" s="35"/>
      <c r="K803" s="35"/>
    </row>
    <row r="804" spans="1:11" x14ac:dyDescent="0.25">
      <c r="A804" s="55" t="str">
        <f>EPICERIE!C810</f>
        <v>QUINOA NOIR 500G</v>
      </c>
      <c r="B804" s="36"/>
      <c r="C804" s="5"/>
      <c r="F804" s="10"/>
      <c r="G804" s="35"/>
      <c r="H804" s="61"/>
      <c r="I804" s="62"/>
      <c r="J804" s="35"/>
      <c r="K804" s="35"/>
    </row>
    <row r="805" spans="1:11" x14ac:dyDescent="0.25">
      <c r="A805" s="55" t="str">
        <f>EPICERIE!C811</f>
        <v>QUINOA NOIR PEROU 425 G</v>
      </c>
      <c r="B805" s="36"/>
      <c r="C805" s="5"/>
      <c r="F805" s="10"/>
      <c r="G805" s="35"/>
      <c r="H805" s="61"/>
      <c r="I805" s="62"/>
      <c r="J805" s="35"/>
      <c r="K805" s="35"/>
    </row>
    <row r="806" spans="1:11" x14ac:dyDescent="0.25">
      <c r="A806" s="55" t="str">
        <f>EPICERIE!C812</f>
        <v>QUINOA PEROU</v>
      </c>
      <c r="B806" s="36"/>
      <c r="C806" s="5"/>
      <c r="F806" s="10"/>
      <c r="G806" s="35"/>
      <c r="H806" s="61"/>
      <c r="I806" s="62"/>
      <c r="J806" s="35"/>
      <c r="K806" s="35"/>
    </row>
    <row r="807" spans="1:11" x14ac:dyDescent="0.25">
      <c r="A807" s="55" t="str">
        <f>EPICERIE!C813</f>
        <v>QUINOA REAL 500G</v>
      </c>
      <c r="B807" s="36"/>
      <c r="C807" s="5"/>
      <c r="F807" s="10"/>
      <c r="G807" s="35"/>
      <c r="H807" s="61"/>
      <c r="I807" s="62"/>
      <c r="J807" s="35"/>
      <c r="K807" s="35"/>
    </row>
    <row r="808" spans="1:11" x14ac:dyDescent="0.25">
      <c r="A808" s="55" t="str">
        <f>EPICERIE!C814</f>
        <v>QUINOA ROUGE 500G</v>
      </c>
      <c r="B808" s="36"/>
      <c r="C808" s="5"/>
      <c r="F808" s="10"/>
      <c r="G808" s="35"/>
      <c r="H808" s="61"/>
      <c r="I808" s="62"/>
      <c r="J808" s="35"/>
      <c r="K808" s="35"/>
    </row>
    <row r="809" spans="1:11" x14ac:dyDescent="0.25">
      <c r="A809" s="55" t="str">
        <f>EPICERIE!C815</f>
        <v>QUINORI 500G</v>
      </c>
      <c r="B809" s="36"/>
      <c r="C809" s="5"/>
      <c r="F809" s="10"/>
      <c r="G809" s="35"/>
      <c r="H809" s="61"/>
      <c r="I809" s="62"/>
      <c r="J809" s="35"/>
      <c r="K809" s="35"/>
    </row>
    <row r="810" spans="1:11" x14ac:dyDescent="0.25">
      <c r="A810" s="55" t="str">
        <f>EPICERIE!C816</f>
        <v>RAISIN SECS SULTANINE 500G</v>
      </c>
      <c r="B810" s="36"/>
      <c r="C810" s="5"/>
      <c r="F810" s="10"/>
      <c r="G810" s="35"/>
      <c r="H810" s="61"/>
      <c r="I810" s="62"/>
      <c r="J810" s="35"/>
      <c r="K810" s="35"/>
    </row>
    <row r="811" spans="1:11" x14ac:dyDescent="0.25">
      <c r="A811" s="55" t="str">
        <f>EPICERIE!C817</f>
        <v>RAISIN SULTANINE 12,5KG</v>
      </c>
      <c r="B811" s="36"/>
      <c r="C811" s="5"/>
      <c r="F811" s="10"/>
      <c r="G811" s="35"/>
      <c r="H811" s="61"/>
      <c r="I811" s="62"/>
      <c r="J811" s="35"/>
      <c r="K811" s="35"/>
    </row>
    <row r="812" spans="1:11" x14ac:dyDescent="0.25">
      <c r="A812" s="55" t="str">
        <f>EPICERIE!C818</f>
        <v>RAPADURA</v>
      </c>
      <c r="B812" s="36"/>
      <c r="C812" s="5"/>
      <c r="F812" s="10"/>
      <c r="G812" s="35"/>
      <c r="H812" s="61"/>
      <c r="I812" s="62"/>
      <c r="J812" s="35"/>
      <c r="K812" s="35"/>
    </row>
    <row r="813" spans="1:11" x14ac:dyDescent="0.25">
      <c r="A813" s="55" t="str">
        <f>EPICERIE!C819</f>
        <v>RATATOUILLE CATALAN 650G</v>
      </c>
      <c r="B813" s="36"/>
      <c r="C813" s="5"/>
      <c r="F813" s="10"/>
      <c r="G813" s="35"/>
      <c r="H813" s="61"/>
      <c r="I813" s="62"/>
      <c r="J813" s="35"/>
      <c r="K813" s="35"/>
    </row>
    <row r="814" spans="1:11" x14ac:dyDescent="0.25">
      <c r="A814" s="55" t="str">
        <f>EPICERIE!C820</f>
        <v>RATATOUILLE DANIVAL 670G</v>
      </c>
      <c r="B814" s="36"/>
      <c r="C814" s="5"/>
      <c r="F814" s="10"/>
      <c r="G814" s="35"/>
      <c r="H814" s="61"/>
      <c r="I814" s="62"/>
      <c r="J814" s="35"/>
      <c r="K814" s="35"/>
    </row>
    <row r="815" spans="1:11" x14ac:dyDescent="0.25">
      <c r="A815" s="55" t="str">
        <f>EPICERIE!C821</f>
        <v>RATATOUILLE SS 345G</v>
      </c>
      <c r="B815" s="36"/>
      <c r="C815" s="5"/>
      <c r="F815" s="10"/>
      <c r="G815" s="35"/>
      <c r="H815" s="61"/>
      <c r="I815" s="62"/>
      <c r="J815" s="35"/>
      <c r="K815" s="35"/>
    </row>
    <row r="816" spans="1:11" x14ac:dyDescent="0.25">
      <c r="A816" s="55" t="str">
        <f>EPICERIE!C822</f>
        <v>RAVIOLI TOFU</v>
      </c>
      <c r="B816" s="36"/>
      <c r="C816" s="5"/>
      <c r="F816" s="10"/>
      <c r="G816" s="35"/>
      <c r="H816" s="61"/>
      <c r="I816" s="62"/>
      <c r="J816" s="35"/>
      <c r="K816" s="35"/>
    </row>
    <row r="817" spans="1:11" x14ac:dyDescent="0.25">
      <c r="A817" s="55" t="str">
        <f>EPICERIE!C823</f>
        <v>RAVIOLLI BŒUF</v>
      </c>
      <c r="B817" s="36"/>
      <c r="C817" s="5"/>
      <c r="F817" s="10"/>
      <c r="G817" s="35"/>
      <c r="H817" s="61"/>
      <c r="I817" s="62"/>
      <c r="J817" s="35"/>
      <c r="K817" s="35"/>
    </row>
    <row r="818" spans="1:11" x14ac:dyDescent="0.25">
      <c r="A818" s="55" t="str">
        <f>EPICERIE!C824</f>
        <v>RAVIOLLI EPINARD FROMAGE</v>
      </c>
      <c r="B818" s="36"/>
      <c r="C818" s="5"/>
      <c r="F818" s="10"/>
      <c r="G818" s="35"/>
      <c r="H818" s="61"/>
      <c r="I818" s="62"/>
      <c r="J818" s="35"/>
      <c r="K818" s="35"/>
    </row>
    <row r="819" spans="1:11" x14ac:dyDescent="0.25">
      <c r="A819" s="55" t="str">
        <f>EPICERIE!C825</f>
        <v>RAVIOLLI LEGUMES 680G</v>
      </c>
      <c r="B819" s="36"/>
      <c r="C819" s="5"/>
      <c r="F819" s="10"/>
      <c r="G819" s="35"/>
      <c r="H819" s="61"/>
      <c r="I819" s="62"/>
      <c r="J819" s="35"/>
      <c r="K819" s="35"/>
    </row>
    <row r="820" spans="1:11" x14ac:dyDescent="0.25">
      <c r="A820" s="55" t="str">
        <f>EPICERIE!C826</f>
        <v>RAVIOLLI POULET 680G</v>
      </c>
      <c r="B820" s="36"/>
      <c r="C820" s="5"/>
      <c r="F820" s="10"/>
      <c r="G820" s="35"/>
      <c r="H820" s="61"/>
      <c r="I820" s="62"/>
      <c r="J820" s="35"/>
      <c r="K820" s="35"/>
    </row>
    <row r="821" spans="1:11" x14ac:dyDescent="0.25">
      <c r="A821" s="55" t="str">
        <f>EPICERIE!C827</f>
        <v>RAVIOLLI TOMATE RICOTTA</v>
      </c>
      <c r="B821" s="36"/>
      <c r="C821" s="5"/>
      <c r="F821" s="10"/>
      <c r="G821" s="35"/>
      <c r="H821" s="61"/>
      <c r="I821" s="62"/>
      <c r="J821" s="35"/>
      <c r="K821" s="35"/>
    </row>
    <row r="822" spans="1:11" x14ac:dyDescent="0.25">
      <c r="A822" s="55" t="str">
        <f>EPICERIE!C828</f>
        <v>RECETTE CELIANE CHOCOLAT</v>
      </c>
      <c r="B822" s="36"/>
      <c r="C822" s="5"/>
      <c r="F822" s="10"/>
      <c r="G822" s="35"/>
      <c r="H822" s="61"/>
      <c r="I822" s="62"/>
      <c r="J822" s="35"/>
      <c r="K822" s="35"/>
    </row>
    <row r="823" spans="1:11" x14ac:dyDescent="0.25">
      <c r="A823" s="55" t="str">
        <f>EPICERIE!C829</f>
        <v>RECETTE CELIANE FRAISE</v>
      </c>
      <c r="B823" s="36"/>
      <c r="C823" s="5"/>
      <c r="F823" s="10"/>
      <c r="G823" s="35"/>
      <c r="H823" s="61"/>
      <c r="I823" s="62"/>
      <c r="J823" s="35"/>
      <c r="K823" s="35"/>
    </row>
    <row r="824" spans="1:11" x14ac:dyDescent="0.25">
      <c r="A824" s="55" t="str">
        <f>EPICERIE!C830</f>
        <v>REPAS TRIO QUINOA</v>
      </c>
      <c r="B824" s="36"/>
      <c r="C824" s="5"/>
      <c r="F824" s="10"/>
      <c r="G824" s="35"/>
      <c r="H824" s="61"/>
      <c r="I824" s="62"/>
      <c r="J824" s="35"/>
      <c r="K824" s="35"/>
    </row>
    <row r="825" spans="1:11" x14ac:dyDescent="0.25">
      <c r="A825" s="55" t="str">
        <f>EPICERIE!C831</f>
        <v>RICE DRINK ORIGINAL 500 ML</v>
      </c>
      <c r="B825" s="36"/>
      <c r="C825" s="5"/>
      <c r="F825" s="10"/>
      <c r="G825" s="35"/>
      <c r="H825" s="61"/>
      <c r="I825" s="62"/>
      <c r="J825" s="35"/>
      <c r="K825" s="35"/>
    </row>
    <row r="826" spans="1:11" x14ac:dyDescent="0.25">
      <c r="A826" s="55" t="str">
        <f>EPICERIE!C832</f>
        <v>RICE DRINK VANILLE 1L</v>
      </c>
      <c r="B826" s="36"/>
      <c r="C826" s="5"/>
      <c r="F826" s="10"/>
      <c r="G826" s="35"/>
      <c r="H826" s="61"/>
      <c r="I826" s="62"/>
      <c r="J826" s="35"/>
      <c r="K826" s="35"/>
    </row>
    <row r="827" spans="1:11" x14ac:dyDescent="0.25">
      <c r="A827" s="55" t="str">
        <f>EPICERIE!C833</f>
        <v>RILLETTE  SAUMONS 90G</v>
      </c>
      <c r="B827" s="36"/>
      <c r="C827" s="5"/>
      <c r="F827" s="10"/>
      <c r="G827" s="35"/>
      <c r="H827" s="61"/>
      <c r="I827" s="62"/>
      <c r="J827" s="35"/>
      <c r="K827" s="35"/>
    </row>
    <row r="828" spans="1:11" x14ac:dyDescent="0.25">
      <c r="A828" s="55" t="str">
        <f>EPICERIE!C834</f>
        <v>RISOTTO CHAMP,DANIVAL</v>
      </c>
      <c r="B828" s="36"/>
      <c r="C828" s="5"/>
      <c r="F828" s="10"/>
      <c r="G828" s="35"/>
      <c r="H828" s="61"/>
      <c r="I828" s="62"/>
      <c r="J828" s="35"/>
      <c r="K828" s="35"/>
    </row>
    <row r="829" spans="1:11" x14ac:dyDescent="0.25">
      <c r="A829" s="55" t="str">
        <f>EPICERIE!C835</f>
        <v>RISOTTO EPEAUTRE CHATAIGNE</v>
      </c>
      <c r="B829" s="36"/>
      <c r="C829" s="5"/>
      <c r="F829" s="10"/>
      <c r="G829" s="35"/>
      <c r="H829" s="61"/>
      <c r="I829" s="62"/>
      <c r="J829" s="35"/>
      <c r="K829" s="35"/>
    </row>
    <row r="830" spans="1:11" x14ac:dyDescent="0.25">
      <c r="A830" s="55" t="str">
        <f>EPICERIE!C836</f>
        <v>RISTE AUBERGINES 650G</v>
      </c>
      <c r="B830" s="36"/>
      <c r="C830" s="5"/>
      <c r="F830" s="10"/>
      <c r="G830" s="35"/>
      <c r="H830" s="61"/>
      <c r="I830" s="62"/>
      <c r="J830" s="35"/>
      <c r="K830" s="35"/>
    </row>
    <row r="831" spans="1:11" x14ac:dyDescent="0.25">
      <c r="A831" s="55" t="str">
        <f>EPICERIE!C837</f>
        <v>RIZ 1/2 COMP CARNAROLI</v>
      </c>
      <c r="B831" s="36"/>
      <c r="C831" s="5"/>
      <c r="F831" s="10"/>
      <c r="G831" s="35"/>
      <c r="H831" s="61"/>
      <c r="I831" s="62"/>
      <c r="J831" s="35"/>
      <c r="K831" s="35"/>
    </row>
    <row r="832" spans="1:11" x14ac:dyDescent="0.25">
      <c r="A832" s="55" t="str">
        <f>EPICERIE!C838</f>
        <v>RIZ 3 SAVEURS 500G</v>
      </c>
      <c r="B832" s="36"/>
      <c r="C832" s="5"/>
      <c r="F832" s="10"/>
      <c r="G832" s="35"/>
      <c r="H832" s="61"/>
      <c r="I832" s="62"/>
      <c r="J832" s="35"/>
      <c r="K832" s="35"/>
    </row>
    <row r="833" spans="1:11" x14ac:dyDescent="0.25">
      <c r="A833" s="55" t="str">
        <f>EPICERIE!C839</f>
        <v>RIZ ARBORIO 600G</v>
      </c>
      <c r="B833" s="36"/>
      <c r="C833" s="5"/>
      <c r="F833" s="10"/>
      <c r="G833" s="35"/>
      <c r="H833" s="61"/>
      <c r="I833" s="62"/>
      <c r="J833" s="35"/>
      <c r="K833" s="35"/>
    </row>
    <row r="834" spans="1:11" ht="14.25" customHeight="1" x14ac:dyDescent="0.25">
      <c r="A834" s="55" t="str">
        <f>EPICERIE!C840</f>
        <v>RIZ BASMATI 1/2 COMP 500G</v>
      </c>
      <c r="B834" s="36"/>
      <c r="C834" s="5"/>
      <c r="F834" s="10"/>
      <c r="G834" s="35"/>
      <c r="H834" s="61"/>
      <c r="I834" s="62"/>
      <c r="J834" s="35"/>
      <c r="K834" s="35"/>
    </row>
    <row r="835" spans="1:11" ht="14.25" customHeight="1" x14ac:dyDescent="0.25">
      <c r="A835" s="55" t="str">
        <f>EPICERIE!C841</f>
        <v>RIZ BASMATI BLANC 3KG</v>
      </c>
      <c r="B835" s="36"/>
      <c r="C835" s="5"/>
      <c r="F835" s="10"/>
      <c r="G835" s="35"/>
      <c r="H835" s="61"/>
      <c r="I835" s="62"/>
      <c r="J835" s="35"/>
      <c r="K835" s="35"/>
    </row>
    <row r="836" spans="1:11" x14ac:dyDescent="0.25">
      <c r="A836" s="55" t="str">
        <f>EPICERIE!C842</f>
        <v>RIZ BASMATI BLANC 500G</v>
      </c>
      <c r="B836" s="36"/>
      <c r="C836" s="5"/>
      <c r="F836" s="10"/>
      <c r="G836" s="35"/>
      <c r="H836" s="61"/>
      <c r="I836" s="62"/>
      <c r="J836" s="35"/>
      <c r="K836" s="35"/>
    </row>
    <row r="837" spans="1:11" x14ac:dyDescent="0.25">
      <c r="A837" s="55" t="str">
        <f>EPICERIE!C843</f>
        <v>RIZ COMPLET SOUFFLE GRILLON D'OR</v>
      </c>
      <c r="B837" s="36"/>
      <c r="C837" s="5"/>
      <c r="F837" s="10"/>
      <c r="G837" s="35"/>
      <c r="H837" s="61"/>
      <c r="I837" s="62"/>
      <c r="J837" s="35"/>
      <c r="K837" s="35"/>
    </row>
    <row r="838" spans="1:11" x14ac:dyDescent="0.25">
      <c r="A838" s="55" t="str">
        <f>EPICERIE!C844</f>
        <v>RIZ CUISINE 20 CL LIMA</v>
      </c>
      <c r="B838" s="36"/>
      <c r="C838" s="5"/>
      <c r="F838" s="10"/>
      <c r="G838" s="35"/>
      <c r="H838" s="61"/>
      <c r="I838" s="62"/>
      <c r="J838" s="35"/>
      <c r="K838" s="35"/>
    </row>
    <row r="839" spans="1:11" x14ac:dyDescent="0.25">
      <c r="A839" s="55" t="str">
        <f>EPICERIE!C845</f>
        <v>RIZ CUISINE 3 X 20 CL</v>
      </c>
      <c r="B839" s="36"/>
      <c r="C839" s="5"/>
      <c r="F839" s="10"/>
      <c r="G839" s="35"/>
      <c r="H839" s="61"/>
      <c r="I839" s="62"/>
      <c r="J839" s="35"/>
      <c r="K839" s="35"/>
    </row>
    <row r="840" spans="1:11" x14ac:dyDescent="0.25">
      <c r="A840" s="55" t="str">
        <f>EPICERIE!C846</f>
        <v>RIZ GOURMAND 300G</v>
      </c>
      <c r="B840" s="36"/>
      <c r="C840" s="5"/>
      <c r="F840" s="10"/>
      <c r="G840" s="35"/>
      <c r="H840" s="61"/>
      <c r="I840" s="62"/>
      <c r="J840" s="35"/>
      <c r="K840" s="35"/>
    </row>
    <row r="841" spans="1:11" x14ac:dyDescent="0.25">
      <c r="A841" s="55" t="str">
        <f>EPICERIE!C847</f>
        <v>RIZ LOG BASMATI BLANC 3KG</v>
      </c>
      <c r="B841" s="36"/>
      <c r="C841" s="5"/>
      <c r="F841" s="10"/>
      <c r="G841" s="35"/>
      <c r="H841" s="61"/>
      <c r="I841" s="62"/>
      <c r="J841" s="35"/>
      <c r="K841" s="35"/>
    </row>
    <row r="842" spans="1:11" x14ac:dyDescent="0.25">
      <c r="A842" s="55" t="str">
        <f>EPICERIE!C848</f>
        <v>RIZ LONG 1/2 COMP kg</v>
      </c>
      <c r="B842" s="36"/>
      <c r="C842" s="5"/>
      <c r="F842" s="10"/>
      <c r="G842" s="35"/>
      <c r="H842" s="61"/>
      <c r="I842" s="62"/>
      <c r="J842" s="35"/>
      <c r="K842" s="35"/>
    </row>
    <row r="843" spans="1:11" x14ac:dyDescent="0.25">
      <c r="A843" s="55" t="str">
        <f>EPICERIE!C849</f>
        <v>RIZ LONG 1/2 COMP kg</v>
      </c>
      <c r="B843" s="36"/>
      <c r="C843" s="5"/>
      <c r="F843" s="10"/>
      <c r="G843" s="35"/>
      <c r="H843" s="61"/>
      <c r="I843" s="62"/>
      <c r="J843" s="35"/>
      <c r="K843" s="35"/>
    </row>
    <row r="844" spans="1:11" x14ac:dyDescent="0.25">
      <c r="A844" s="55" t="str">
        <f>EPICERIE!C850</f>
        <v>RIZ LONG 1/2 COMPL 3 kg</v>
      </c>
      <c r="B844" s="36"/>
      <c r="C844" s="5"/>
      <c r="F844" s="10"/>
      <c r="G844" s="35"/>
      <c r="H844" s="61"/>
      <c r="I844" s="62"/>
      <c r="J844" s="35"/>
      <c r="K844" s="35"/>
    </row>
    <row r="845" spans="1:11" x14ac:dyDescent="0.25">
      <c r="A845" s="55" t="str">
        <f>EPICERIE!C851</f>
        <v>RIZ LONG 1/2 CPT 500G</v>
      </c>
      <c r="B845" s="36"/>
      <c r="C845" s="5"/>
      <c r="F845" s="10"/>
      <c r="G845" s="35"/>
      <c r="H845" s="61"/>
      <c r="I845" s="62"/>
      <c r="J845" s="35"/>
      <c r="K845" s="35"/>
    </row>
    <row r="846" spans="1:11" x14ac:dyDescent="0.25">
      <c r="A846" s="55" t="str">
        <f>EPICERIE!C852</f>
        <v>RIZ LONG BLANC 1 KG</v>
      </c>
      <c r="B846" s="36"/>
      <c r="C846" s="5"/>
      <c r="F846" s="10"/>
      <c r="G846" s="35"/>
      <c r="H846" s="61"/>
      <c r="I846" s="62"/>
      <c r="J846" s="35"/>
      <c r="K846" s="35"/>
    </row>
    <row r="847" spans="1:11" x14ac:dyDescent="0.25">
      <c r="A847" s="55" t="str">
        <f>EPICERIE!C853</f>
        <v>RIZ LONG BLANC 3 KG</v>
      </c>
      <c r="B847" s="36"/>
      <c r="C847" s="5"/>
      <c r="F847" s="10"/>
      <c r="G847" s="35"/>
      <c r="H847" s="61"/>
      <c r="I847" s="62"/>
      <c r="J847" s="35"/>
      <c r="K847" s="35"/>
    </row>
    <row r="848" spans="1:11" x14ac:dyDescent="0.25">
      <c r="A848" s="55" t="str">
        <f>EPICERIE!C854</f>
        <v>RIZ LONG BLANC KG</v>
      </c>
      <c r="B848" s="36"/>
      <c r="C848" s="5"/>
      <c r="F848" s="10"/>
      <c r="G848" s="35"/>
      <c r="H848" s="61"/>
      <c r="I848" s="62"/>
      <c r="J848" s="35"/>
      <c r="K848" s="35"/>
    </row>
    <row r="849" spans="1:11" x14ac:dyDescent="0.25">
      <c r="A849" s="55" t="str">
        <f>EPICERIE!C855</f>
        <v>RIZ LONG COMP 3 KG</v>
      </c>
      <c r="B849" s="36"/>
      <c r="C849" s="5"/>
      <c r="F849" s="10"/>
      <c r="G849" s="35"/>
      <c r="H849" s="61"/>
      <c r="I849" s="62"/>
      <c r="J849" s="35"/>
      <c r="K849" s="35"/>
    </row>
    <row r="850" spans="1:11" x14ac:dyDescent="0.25">
      <c r="A850" s="55" t="str">
        <f>EPICERIE!C856</f>
        <v>RIZ LONG COMP KG</v>
      </c>
      <c r="B850" s="36"/>
      <c r="C850" s="5"/>
      <c r="F850" s="10"/>
      <c r="G850" s="35"/>
      <c r="H850" s="61"/>
      <c r="I850" s="62"/>
      <c r="J850" s="35"/>
      <c r="K850" s="35"/>
    </row>
    <row r="851" spans="1:11" x14ac:dyDescent="0.25">
      <c r="A851" s="55" t="str">
        <f>EPICERIE!C857</f>
        <v>RIZ NOIR ALCE NERO</v>
      </c>
      <c r="B851" s="36"/>
      <c r="C851" s="5"/>
      <c r="F851" s="10"/>
      <c r="G851" s="35"/>
      <c r="H851" s="61"/>
      <c r="I851" s="62"/>
      <c r="J851" s="35"/>
      <c r="K851" s="35"/>
    </row>
    <row r="852" spans="1:11" x14ac:dyDescent="0.25">
      <c r="A852" s="55" t="str">
        <f>EPICERIE!C858</f>
        <v>RIZ ROND 1/2 COMP 3KG</v>
      </c>
      <c r="B852" s="36"/>
      <c r="C852" s="5"/>
      <c r="F852" s="10"/>
      <c r="G852" s="35"/>
      <c r="H852" s="61"/>
      <c r="I852" s="62"/>
      <c r="J852" s="35"/>
      <c r="K852" s="35"/>
    </row>
    <row r="853" spans="1:11" x14ac:dyDescent="0.25">
      <c r="A853" s="55" t="str">
        <f>EPICERIE!C859</f>
        <v>RIZ ROND 1/2 COMP KG</v>
      </c>
      <c r="B853" s="36"/>
      <c r="C853" s="5"/>
      <c r="F853" s="10"/>
      <c r="G853" s="35"/>
      <c r="H853" s="61"/>
      <c r="I853" s="62"/>
      <c r="J853" s="35"/>
      <c r="K853" s="35"/>
    </row>
    <row r="854" spans="1:11" x14ac:dyDescent="0.25">
      <c r="A854" s="55" t="str">
        <f>EPICERIE!C860</f>
        <v>RIZ ROND BLANC 1 KG</v>
      </c>
      <c r="B854" s="36"/>
      <c r="C854" s="5"/>
      <c r="F854" s="10"/>
      <c r="G854" s="35"/>
      <c r="H854" s="61"/>
      <c r="I854" s="62"/>
      <c r="J854" s="35"/>
      <c r="K854" s="35"/>
    </row>
    <row r="855" spans="1:11" x14ac:dyDescent="0.25">
      <c r="A855" s="55" t="str">
        <f>EPICERIE!C861</f>
        <v>RIZ ROND BLANC KG</v>
      </c>
      <c r="B855" s="36"/>
      <c r="C855" s="5"/>
      <c r="F855" s="10"/>
      <c r="G855" s="35"/>
      <c r="H855" s="61"/>
      <c r="I855" s="62"/>
      <c r="J855" s="35"/>
      <c r="K855" s="35"/>
    </row>
    <row r="856" spans="1:11" x14ac:dyDescent="0.25">
      <c r="A856" s="55" t="str">
        <f>EPICERIE!C862</f>
        <v>RIZ ROND COMP KG</v>
      </c>
      <c r="B856" s="36"/>
      <c r="C856" s="5"/>
      <c r="F856" s="10"/>
      <c r="G856" s="35"/>
      <c r="H856" s="61"/>
      <c r="I856" s="62"/>
      <c r="J856" s="35"/>
      <c r="K856" s="35"/>
    </row>
    <row r="857" spans="1:11" x14ac:dyDescent="0.25">
      <c r="A857" s="55" t="str">
        <f>EPICERIE!C863</f>
        <v>RIZ ROUGE CAMARGUE 500G</v>
      </c>
      <c r="B857" s="36"/>
      <c r="C857" s="5"/>
      <c r="F857" s="10"/>
      <c r="G857" s="35"/>
      <c r="H857" s="61"/>
      <c r="I857" s="62"/>
      <c r="J857" s="35"/>
      <c r="K857" s="35"/>
    </row>
    <row r="858" spans="1:11" x14ac:dyDescent="0.25">
      <c r="A858" s="55" t="str">
        <f>EPICERIE!C864</f>
        <v>RIZ ROUGE CPT 500G</v>
      </c>
      <c r="B858" s="36"/>
      <c r="C858" s="5"/>
      <c r="F858" s="10"/>
      <c r="G858" s="35"/>
      <c r="H858" s="61"/>
      <c r="I858" s="62"/>
      <c r="J858" s="35"/>
      <c r="K858" s="35"/>
    </row>
    <row r="859" spans="1:11" x14ac:dyDescent="0.25">
      <c r="A859" s="55" t="str">
        <f>EPICERIE!C865</f>
        <v>RIZ SOUFFLE 500G</v>
      </c>
      <c r="B859" s="36"/>
      <c r="C859" s="5"/>
      <c r="F859" s="10"/>
      <c r="G859" s="35"/>
      <c r="H859" s="61"/>
      <c r="I859" s="62"/>
      <c r="J859" s="35"/>
      <c r="K859" s="35"/>
    </row>
    <row r="860" spans="1:11" x14ac:dyDescent="0.25">
      <c r="A860" s="55" t="str">
        <f>EPICERIE!C866</f>
        <v>RIZ SOUFFLE 500G</v>
      </c>
      <c r="B860" s="36"/>
      <c r="C860" s="5"/>
      <c r="F860" s="10"/>
      <c r="G860" s="35"/>
      <c r="H860" s="61"/>
      <c r="I860" s="62"/>
      <c r="J860" s="35"/>
      <c r="K860" s="35"/>
    </row>
    <row r="861" spans="1:11" x14ac:dyDescent="0.25">
      <c r="A861" s="55" t="str">
        <f>EPICERIE!C867</f>
        <v>RIZ THAI 1/2 COMP 500G CELNAT</v>
      </c>
      <c r="B861" s="36"/>
      <c r="C861" s="5"/>
      <c r="F861" s="10"/>
      <c r="G861" s="35"/>
      <c r="H861" s="61"/>
      <c r="I861" s="62"/>
      <c r="J861" s="35"/>
      <c r="K861" s="35"/>
    </row>
    <row r="862" spans="1:11" x14ac:dyDescent="0.25">
      <c r="A862" s="55" t="str">
        <f>EPICERIE!C868</f>
        <v>RIZ THAI 1/2 CPT  3 KG</v>
      </c>
      <c r="B862" s="36"/>
      <c r="C862" s="5"/>
      <c r="F862" s="10"/>
      <c r="G862" s="35"/>
      <c r="H862" s="61"/>
      <c r="I862" s="62"/>
      <c r="J862" s="35"/>
      <c r="K862" s="35"/>
    </row>
    <row r="863" spans="1:11" x14ac:dyDescent="0.25">
      <c r="A863" s="55" t="str">
        <f>EPICERIE!C869</f>
        <v>RIZ THAI 1/2 CPT LIMA</v>
      </c>
      <c r="B863" s="36"/>
      <c r="C863" s="5"/>
      <c r="F863" s="10"/>
      <c r="G863" s="35"/>
      <c r="H863" s="61"/>
      <c r="I863" s="62"/>
      <c r="J863" s="35"/>
      <c r="K863" s="35"/>
    </row>
    <row r="864" spans="1:11" x14ac:dyDescent="0.25">
      <c r="A864" s="55" t="str">
        <f>EPICERIE!C870</f>
        <v>RIZ THAI LONG 1/2 COMP 500G</v>
      </c>
      <c r="B864" s="36"/>
      <c r="C864" s="5"/>
      <c r="F864" s="10"/>
      <c r="G864" s="35"/>
      <c r="H864" s="61"/>
      <c r="I864" s="62"/>
      <c r="J864" s="35"/>
      <c r="K864" s="35"/>
    </row>
    <row r="865" spans="1:11" x14ac:dyDescent="0.25">
      <c r="A865" s="55" t="str">
        <f>EPICERIE!C871</f>
        <v>RIZOTTO AUX CEPE</v>
      </c>
      <c r="B865" s="36"/>
      <c r="C865" s="5"/>
      <c r="F865" s="10"/>
      <c r="G865" s="35"/>
      <c r="H865" s="61"/>
      <c r="I865" s="62"/>
      <c r="J865" s="35"/>
      <c r="K865" s="35"/>
    </row>
    <row r="866" spans="1:11" x14ac:dyDescent="0.25">
      <c r="A866" s="55" t="str">
        <f>EPICERIE!C872</f>
        <v>RONDELINE EPEAUTRE CHOCO</v>
      </c>
      <c r="B866" s="36"/>
      <c r="C866" s="5"/>
      <c r="F866" s="10"/>
      <c r="G866" s="35"/>
      <c r="H866" s="61"/>
      <c r="I866" s="62"/>
      <c r="J866" s="35"/>
      <c r="K866" s="35"/>
    </row>
    <row r="867" spans="1:11" x14ac:dyDescent="0.25">
      <c r="A867" s="55" t="str">
        <f>EPICERIE!C873</f>
        <v>ROOISBOS CLASSIC 20 INF</v>
      </c>
      <c r="B867" s="36"/>
      <c r="C867" s="5"/>
      <c r="F867" s="10"/>
      <c r="G867" s="35"/>
      <c r="H867" s="61"/>
      <c r="I867" s="62"/>
      <c r="J867" s="35"/>
      <c r="K867" s="35"/>
    </row>
    <row r="868" spans="1:11" x14ac:dyDescent="0.25">
      <c r="A868" s="55" t="str">
        <f>EPICERIE!C874</f>
        <v>ROSEE DE LA REINE</v>
      </c>
      <c r="B868" s="36"/>
      <c r="C868" s="5"/>
      <c r="F868" s="10"/>
      <c r="G868" s="35"/>
      <c r="H868" s="61"/>
      <c r="I868" s="62"/>
      <c r="J868" s="35"/>
      <c r="K868" s="35"/>
    </row>
    <row r="869" spans="1:11" x14ac:dyDescent="0.25">
      <c r="A869" s="55" t="str">
        <f>EPICERIE!C875</f>
        <v>SABLE AMANDE SOUCHET</v>
      </c>
      <c r="B869" s="36"/>
      <c r="C869" s="5"/>
      <c r="F869" s="10"/>
      <c r="G869" s="35"/>
      <c r="H869" s="61"/>
      <c r="I869" s="62"/>
      <c r="J869" s="35"/>
      <c r="K869" s="35"/>
    </row>
    <row r="870" spans="1:11" x14ac:dyDescent="0.25">
      <c r="A870" s="55" t="str">
        <f>EPICERIE!C876</f>
        <v>SABLE AU BEURRE BISSON</v>
      </c>
      <c r="B870" s="36"/>
      <c r="C870" s="5"/>
      <c r="F870" s="10"/>
      <c r="G870" s="35"/>
      <c r="H870" s="61"/>
      <c r="I870" s="62"/>
      <c r="J870" s="35"/>
      <c r="K870" s="35"/>
    </row>
    <row r="871" spans="1:11" x14ac:dyDescent="0.25">
      <c r="A871" s="55" t="str">
        <f>EPICERIE!C877</f>
        <v>SABLE AUTHENTIQUE CITRON BISSON</v>
      </c>
      <c r="B871" s="36"/>
      <c r="C871" s="5"/>
      <c r="F871" s="10"/>
      <c r="G871" s="35"/>
      <c r="H871" s="61"/>
      <c r="I871" s="62"/>
      <c r="J871" s="35"/>
      <c r="K871" s="35"/>
    </row>
    <row r="872" spans="1:11" x14ac:dyDescent="0.25">
      <c r="A872" s="55" t="str">
        <f>EPICERIE!C878</f>
        <v>SABLE AUTHENTIQUE SARRASIN BISSON</v>
      </c>
      <c r="B872" s="36"/>
      <c r="C872" s="5"/>
      <c r="F872" s="10"/>
      <c r="G872" s="35"/>
      <c r="H872" s="61"/>
      <c r="I872" s="62"/>
      <c r="J872" s="35"/>
      <c r="K872" s="35"/>
    </row>
    <row r="873" spans="1:11" x14ac:dyDescent="0.25">
      <c r="A873" s="55" t="str">
        <f>EPICERIE!C879</f>
        <v>SABLE CHOCO LAIT SG</v>
      </c>
      <c r="B873" s="36"/>
      <c r="C873" s="5"/>
      <c r="F873" s="10"/>
      <c r="G873" s="35"/>
      <c r="H873" s="61"/>
      <c r="I873" s="62"/>
      <c r="J873" s="35"/>
      <c r="K873" s="35"/>
    </row>
    <row r="874" spans="1:11" x14ac:dyDescent="0.25">
      <c r="A874" s="55" t="str">
        <f>EPICERIE!C880</f>
        <v>SABLE CITRON CHIA 150 g</v>
      </c>
      <c r="B874" s="36"/>
      <c r="C874" s="5"/>
      <c r="F874" s="10"/>
      <c r="G874" s="35"/>
      <c r="H874" s="61"/>
      <c r="I874" s="62"/>
      <c r="J874" s="35"/>
      <c r="K874" s="35"/>
    </row>
    <row r="875" spans="1:11" x14ac:dyDescent="0.25">
      <c r="A875" s="55" t="str">
        <f>EPICERIE!C881</f>
        <v>SABLE FRUIT ROUGE  SG</v>
      </c>
      <c r="B875" s="36"/>
      <c r="C875" s="5"/>
      <c r="F875" s="10"/>
      <c r="G875" s="35"/>
      <c r="H875" s="61"/>
      <c r="I875" s="62"/>
      <c r="J875" s="35"/>
      <c r="K875" s="35"/>
    </row>
    <row r="876" spans="1:11" x14ac:dyDescent="0.25">
      <c r="A876" s="55" t="str">
        <f>EPICERIE!C882</f>
        <v xml:space="preserve">SABLE noix de coco  S G </v>
      </c>
      <c r="B876" s="36"/>
      <c r="C876" s="5"/>
      <c r="F876" s="10"/>
      <c r="G876" s="35"/>
      <c r="H876" s="61"/>
      <c r="I876" s="62"/>
      <c r="J876" s="35"/>
      <c r="K876" s="35"/>
    </row>
    <row r="877" spans="1:11" x14ac:dyDescent="0.25">
      <c r="A877" s="55" t="str">
        <f>EPICERIE!C883</f>
        <v>SABLE SG COCO 150 G</v>
      </c>
      <c r="B877" s="36"/>
      <c r="C877" s="5"/>
      <c r="F877" s="10"/>
      <c r="G877" s="35"/>
      <c r="H877" s="61"/>
      <c r="I877" s="62"/>
      <c r="J877" s="35"/>
      <c r="K877" s="35"/>
    </row>
    <row r="878" spans="1:11" x14ac:dyDescent="0.25">
      <c r="A878" s="55" t="str">
        <f>EPICERIE!C884</f>
        <v>SALADE DU PECHEUR</v>
      </c>
      <c r="B878" s="36"/>
      <c r="C878" s="5"/>
      <c r="F878" s="10"/>
      <c r="G878" s="35"/>
      <c r="H878" s="61"/>
      <c r="I878" s="62"/>
      <c r="J878" s="35"/>
      <c r="K878" s="35"/>
    </row>
    <row r="879" spans="1:11" x14ac:dyDescent="0.25">
      <c r="A879" s="55" t="str">
        <f>EPICERIE!C885</f>
        <v>SALIERE 200G SEL HIMALAYA</v>
      </c>
      <c r="B879" s="36"/>
      <c r="C879" s="5"/>
      <c r="F879" s="10"/>
      <c r="G879" s="35"/>
      <c r="H879" s="61"/>
      <c r="I879" s="62"/>
      <c r="J879" s="35"/>
      <c r="K879" s="35"/>
    </row>
    <row r="880" spans="1:11" x14ac:dyDescent="0.25">
      <c r="A880" s="55" t="str">
        <f>EPICERIE!C886</f>
        <v>SARDINE  OLIVE x2</v>
      </c>
      <c r="B880" s="36"/>
      <c r="C880" s="5"/>
      <c r="F880" s="10"/>
      <c r="G880" s="35"/>
      <c r="H880" s="61"/>
      <c r="I880" s="62"/>
      <c r="J880" s="35"/>
      <c r="K880" s="35"/>
    </row>
    <row r="881" spans="1:11" x14ac:dyDescent="0.25">
      <c r="A881" s="55" t="str">
        <f>EPICERIE!C887</f>
        <v>SARDINE  TOMATE 135G</v>
      </c>
      <c r="B881" s="36"/>
      <c r="C881" s="5"/>
      <c r="F881" s="10"/>
      <c r="G881" s="35"/>
      <c r="H881" s="61"/>
      <c r="I881" s="62"/>
      <c r="J881" s="35"/>
      <c r="K881" s="35"/>
    </row>
    <row r="882" spans="1:11" x14ac:dyDescent="0.25">
      <c r="A882" s="55" t="str">
        <f>EPICERIE!C888</f>
        <v>SARDINE A LA TOMATES X 2</v>
      </c>
      <c r="B882" s="36"/>
      <c r="C882" s="5"/>
      <c r="F882" s="10"/>
      <c r="G882" s="35"/>
      <c r="H882" s="61"/>
      <c r="I882" s="62"/>
      <c r="J882" s="35"/>
      <c r="K882" s="35"/>
    </row>
    <row r="883" spans="1:11" x14ac:dyDescent="0.25">
      <c r="A883" s="55" t="str">
        <f>EPICERIE!C889</f>
        <v>SARDINE HUIL OLIVE 115G</v>
      </c>
      <c r="B883" s="36"/>
      <c r="C883" s="5"/>
      <c r="F883" s="10"/>
      <c r="G883" s="35"/>
      <c r="H883" s="61"/>
      <c r="I883" s="62"/>
      <c r="J883" s="35"/>
      <c r="K883" s="35"/>
    </row>
    <row r="884" spans="1:11" x14ac:dyDescent="0.25">
      <c r="A884" s="55" t="str">
        <f>EPICERIE!C890</f>
        <v>SARDINE HUIL OLIVE 135 G</v>
      </c>
      <c r="B884" s="36"/>
      <c r="C884" s="5"/>
      <c r="F884" s="10"/>
      <c r="G884" s="35"/>
      <c r="H884" s="61"/>
      <c r="I884" s="62"/>
      <c r="J884" s="35"/>
      <c r="K884" s="35"/>
    </row>
    <row r="885" spans="1:11" x14ac:dyDescent="0.25">
      <c r="A885" s="55" t="str">
        <f>EPICERIE!C891</f>
        <v>SARDINE OLIVE CITRON</v>
      </c>
      <c r="B885" s="36"/>
      <c r="C885" s="5"/>
      <c r="F885" s="10"/>
      <c r="G885" s="35"/>
      <c r="H885" s="61"/>
      <c r="I885" s="62"/>
      <c r="J885" s="35"/>
      <c r="K885" s="35"/>
    </row>
    <row r="886" spans="1:11" x14ac:dyDescent="0.25">
      <c r="A886" s="55" t="str">
        <f>EPICERIE!C892</f>
        <v>SARDINE TOMATE OLIVE</v>
      </c>
      <c r="B886" s="36"/>
      <c r="C886" s="5"/>
      <c r="F886" s="10"/>
      <c r="G886" s="35"/>
      <c r="H886" s="61"/>
      <c r="I886" s="62"/>
      <c r="J886" s="35"/>
      <c r="K886" s="35"/>
    </row>
    <row r="887" spans="1:11" x14ac:dyDescent="0.25">
      <c r="A887" s="55" t="str">
        <f>EPICERIE!C893</f>
        <v>SARDINES TOURNESOL 2X135G</v>
      </c>
      <c r="B887" s="36"/>
      <c r="C887" s="5"/>
      <c r="F887" s="10"/>
      <c r="G887" s="35"/>
      <c r="H887" s="61"/>
      <c r="I887" s="62"/>
      <c r="J887" s="35"/>
      <c r="K887" s="35"/>
    </row>
    <row r="888" spans="1:11" x14ac:dyDescent="0.25">
      <c r="A888" s="55" t="str">
        <f>EPICERIE!C894</f>
        <v>SARRASIN DECORTIQUE 500G</v>
      </c>
      <c r="B888" s="36"/>
      <c r="C888" s="5"/>
      <c r="F888" s="10"/>
      <c r="G888" s="35"/>
      <c r="H888" s="61"/>
      <c r="I888" s="62"/>
      <c r="J888" s="35"/>
      <c r="K888" s="35"/>
    </row>
    <row r="889" spans="1:11" x14ac:dyDescent="0.25">
      <c r="A889" s="55" t="str">
        <f>EPICERIE!C895</f>
        <v>SAUCE BOLOGNAISE AU TOFU</v>
      </c>
      <c r="B889" s="36"/>
      <c r="C889" s="5"/>
      <c r="F889" s="10"/>
      <c r="G889" s="35"/>
      <c r="H889" s="61"/>
      <c r="I889" s="62"/>
      <c r="J889" s="35"/>
      <c r="K889" s="35"/>
    </row>
    <row r="890" spans="1:11" x14ac:dyDescent="0.25">
      <c r="A890" s="55" t="str">
        <f>EPICERIE!C896</f>
        <v>SAUCE INDIENNE 7 EPICES</v>
      </c>
      <c r="B890" s="36"/>
      <c r="C890" s="5"/>
      <c r="F890" s="10"/>
      <c r="G890" s="35"/>
      <c r="H890" s="61"/>
      <c r="I890" s="62"/>
      <c r="J890" s="35"/>
      <c r="K890" s="35"/>
    </row>
    <row r="891" spans="1:11" x14ac:dyDescent="0.25">
      <c r="A891" s="55" t="str">
        <f>EPICERIE!C897</f>
        <v>SAUCE LEGUMES DU SOLEIL</v>
      </c>
      <c r="B891" s="36"/>
      <c r="C891" s="5"/>
      <c r="F891" s="10"/>
      <c r="G891" s="35"/>
      <c r="H891" s="61"/>
      <c r="I891" s="62"/>
      <c r="J891" s="35"/>
      <c r="K891" s="35"/>
    </row>
    <row r="892" spans="1:11" x14ac:dyDescent="0.25">
      <c r="A892" s="55" t="str">
        <f>EPICERIE!C898</f>
        <v>SAUCE PROVENCALE</v>
      </c>
      <c r="B892" s="36"/>
      <c r="C892" s="5"/>
      <c r="F892" s="10"/>
      <c r="G892" s="35"/>
      <c r="H892" s="61"/>
      <c r="I892" s="62"/>
      <c r="J892" s="35"/>
      <c r="K892" s="35"/>
    </row>
    <row r="893" spans="1:11" x14ac:dyDescent="0.25">
      <c r="A893" s="55" t="str">
        <f>EPICERIE!C899</f>
        <v>SAUCE TOMATE</v>
      </c>
      <c r="B893" s="36"/>
      <c r="C893" s="5"/>
      <c r="F893" s="10"/>
      <c r="G893" s="35"/>
      <c r="H893" s="61"/>
      <c r="I893" s="62"/>
      <c r="J893" s="35"/>
      <c r="K893" s="35"/>
    </row>
    <row r="894" spans="1:11" x14ac:dyDescent="0.25">
      <c r="A894" s="55" t="str">
        <f>EPICERIE!C900</f>
        <v>SAUCE TOMATE BASILIC</v>
      </c>
      <c r="B894" s="36"/>
      <c r="C894" s="5"/>
      <c r="F894" s="10"/>
      <c r="G894" s="35"/>
      <c r="H894" s="61"/>
      <c r="I894" s="62"/>
      <c r="J894" s="35"/>
      <c r="K894" s="35"/>
    </row>
    <row r="895" spans="1:11" x14ac:dyDescent="0.25">
      <c r="A895" s="55" t="str">
        <f>EPICERIE!C901</f>
        <v>SAUCE TOMATE BASILIC</v>
      </c>
      <c r="B895" s="36"/>
      <c r="C895" s="5"/>
      <c r="F895" s="10"/>
      <c r="G895" s="35"/>
      <c r="H895" s="61"/>
      <c r="I895" s="62"/>
      <c r="J895" s="35"/>
      <c r="K895" s="35"/>
    </row>
    <row r="896" spans="1:11" x14ac:dyDescent="0.25">
      <c r="A896" s="55" t="str">
        <f>EPICERIE!C902</f>
        <v>SAUCE TOMATE POIVRON</v>
      </c>
      <c r="B896" s="36"/>
      <c r="C896" s="5"/>
      <c r="F896" s="10"/>
      <c r="G896" s="35"/>
      <c r="H896" s="61"/>
      <c r="I896" s="62"/>
      <c r="J896" s="35"/>
      <c r="K896" s="35"/>
    </row>
    <row r="897" spans="1:11" x14ac:dyDescent="0.25">
      <c r="A897" s="55" t="str">
        <f>EPICERIE!C903</f>
        <v>SAUCE TOMATE SS 200G</v>
      </c>
      <c r="B897" s="36"/>
      <c r="C897" s="5"/>
      <c r="F897" s="10"/>
      <c r="G897" s="35"/>
      <c r="H897" s="61"/>
      <c r="I897" s="62"/>
      <c r="J897" s="35"/>
      <c r="K897" s="35"/>
    </row>
    <row r="898" spans="1:11" x14ac:dyDescent="0.25">
      <c r="A898" s="55" t="str">
        <f>EPICERIE!C904</f>
        <v>SAUGE 40G</v>
      </c>
      <c r="B898" s="36"/>
      <c r="C898" s="5"/>
      <c r="F898" s="10"/>
      <c r="G898" s="35"/>
      <c r="H898" s="61"/>
      <c r="I898" s="62"/>
      <c r="J898" s="35"/>
      <c r="K898" s="35"/>
    </row>
    <row r="899" spans="1:11" x14ac:dyDescent="0.25">
      <c r="A899" s="55" t="str">
        <f>EPICERIE!C905</f>
        <v>SAVOUREUX AUX CEREALES</v>
      </c>
      <c r="B899" s="36"/>
      <c r="C899" s="5"/>
      <c r="F899" s="10"/>
      <c r="G899" s="35"/>
      <c r="H899" s="61"/>
      <c r="I899" s="62"/>
      <c r="J899" s="35"/>
      <c r="K899" s="35"/>
    </row>
    <row r="900" spans="1:11" x14ac:dyDescent="0.25">
      <c r="A900" s="55" t="str">
        <f>EPICERIE!C906</f>
        <v>SEITAN 250G</v>
      </c>
      <c r="B900" s="36"/>
      <c r="C900" s="5"/>
      <c r="F900" s="10"/>
      <c r="G900" s="35"/>
      <c r="H900" s="61"/>
      <c r="I900" s="62"/>
      <c r="J900" s="35"/>
      <c r="K900" s="35"/>
    </row>
    <row r="901" spans="1:11" x14ac:dyDescent="0.25">
      <c r="A901" s="55" t="str">
        <f>EPICERIE!C907</f>
        <v>SEL AUX PLANTES</v>
      </c>
      <c r="B901" s="36"/>
      <c r="C901" s="5"/>
      <c r="F901" s="10"/>
      <c r="G901" s="35"/>
      <c r="H901" s="61"/>
      <c r="I901" s="62"/>
      <c r="J901" s="35"/>
      <c r="K901" s="35"/>
    </row>
    <row r="902" spans="1:11" x14ac:dyDescent="0.25">
      <c r="A902" s="55" t="str">
        <f>EPICERIE!C908</f>
        <v>SEL DE GUERANDE 500G</v>
      </c>
      <c r="B902" s="36"/>
      <c r="C902" s="5"/>
      <c r="F902" s="10"/>
      <c r="G902" s="35"/>
      <c r="H902" s="61"/>
      <c r="I902" s="62"/>
      <c r="J902" s="35"/>
      <c r="K902" s="35"/>
    </row>
    <row r="903" spans="1:11" x14ac:dyDescent="0.25">
      <c r="A903" s="55" t="str">
        <f>EPICERIE!C909</f>
        <v>SEL FIN  25 KG</v>
      </c>
      <c r="B903" s="36"/>
      <c r="C903" s="5"/>
      <c r="F903" s="10"/>
      <c r="G903" s="35"/>
      <c r="H903" s="61"/>
      <c r="I903" s="62"/>
      <c r="J903" s="35"/>
      <c r="K903" s="35"/>
    </row>
    <row r="904" spans="1:11" x14ac:dyDescent="0.25">
      <c r="A904" s="55" t="str">
        <f>EPICERIE!C910</f>
        <v>SEL FIN ATLANTIQUE</v>
      </c>
      <c r="B904" s="36"/>
      <c r="C904" s="5"/>
      <c r="F904" s="10"/>
      <c r="G904" s="35"/>
      <c r="H904" s="61"/>
      <c r="I904" s="62"/>
      <c r="J904" s="35"/>
      <c r="K904" s="35"/>
    </row>
    <row r="905" spans="1:11" x14ac:dyDescent="0.25">
      <c r="A905" s="55" t="str">
        <f>EPICERIE!C911</f>
        <v>SEL FIN HIMALAYA 500G</v>
      </c>
      <c r="B905" s="36"/>
      <c r="C905" s="5"/>
      <c r="F905" s="10"/>
      <c r="G905" s="35"/>
      <c r="H905" s="61"/>
      <c r="I905" s="62"/>
      <c r="J905" s="35"/>
      <c r="K905" s="35"/>
    </row>
    <row r="906" spans="1:11" x14ac:dyDescent="0.25">
      <c r="A906" s="55" t="str">
        <f>EPICERIE!C912</f>
        <v>SEL GROS</v>
      </c>
      <c r="B906" s="36"/>
      <c r="C906" s="5"/>
      <c r="F906" s="10"/>
      <c r="G906" s="35"/>
      <c r="H906" s="61"/>
      <c r="I906" s="62"/>
      <c r="J906" s="35"/>
      <c r="K906" s="35"/>
    </row>
    <row r="907" spans="1:11" x14ac:dyDescent="0.25">
      <c r="A907" s="55" t="str">
        <f>EPICERIE!C913</f>
        <v>SEL GROS  KG NATURE ET PROGRES</v>
      </c>
      <c r="B907" s="36"/>
      <c r="C907" s="5"/>
      <c r="F907" s="10"/>
      <c r="G907" s="35"/>
      <c r="H907" s="61"/>
      <c r="I907" s="62"/>
      <c r="J907" s="35"/>
      <c r="K907" s="35"/>
    </row>
    <row r="908" spans="1:11" x14ac:dyDescent="0.25">
      <c r="A908" s="55" t="str">
        <f>EPICERIE!C914</f>
        <v>SEL GROS ATLANTIQUE 1 KG</v>
      </c>
      <c r="B908" s="36"/>
      <c r="C908" s="5"/>
      <c r="F908" s="10"/>
      <c r="G908" s="35"/>
      <c r="H908" s="61"/>
      <c r="I908" s="62"/>
      <c r="J908" s="35"/>
      <c r="K908" s="35"/>
    </row>
    <row r="909" spans="1:11" x14ac:dyDescent="0.25">
      <c r="A909" s="55" t="str">
        <f>EPICERIE!C915</f>
        <v>SEL GROS GUERANDE KG</v>
      </c>
      <c r="B909" s="36"/>
      <c r="C909" s="5"/>
      <c r="F909" s="10"/>
      <c r="G909" s="35"/>
      <c r="H909" s="61"/>
      <c r="I909" s="62"/>
      <c r="J909" s="35"/>
      <c r="K909" s="35"/>
    </row>
    <row r="910" spans="1:11" x14ac:dyDescent="0.25">
      <c r="A910" s="55" t="str">
        <f>EPICERIE!C916</f>
        <v>SEL GROS HIMALAYA 500 G</v>
      </c>
      <c r="B910" s="36"/>
      <c r="C910" s="5"/>
      <c r="F910" s="10"/>
      <c r="G910" s="35"/>
      <c r="H910" s="61"/>
      <c r="I910" s="62"/>
      <c r="J910" s="35"/>
      <c r="K910" s="35"/>
    </row>
    <row r="911" spans="1:11" x14ac:dyDescent="0.25">
      <c r="A911" s="55" t="str">
        <f>EPICERIE!C917</f>
        <v>SEL ORTIE 50G</v>
      </c>
      <c r="B911" s="36"/>
      <c r="C911" s="5"/>
      <c r="F911" s="10"/>
      <c r="G911" s="35"/>
      <c r="H911" s="61"/>
      <c r="I911" s="62"/>
      <c r="J911" s="35"/>
      <c r="K911" s="35"/>
    </row>
    <row r="912" spans="1:11" x14ac:dyDescent="0.25">
      <c r="A912" s="55" t="str">
        <f>EPICERIE!C918</f>
        <v>SEL ROSE 500G BOUTIQUE NATURE</v>
      </c>
      <c r="B912" s="36"/>
      <c r="C912" s="5"/>
      <c r="F912" s="10"/>
      <c r="G912" s="35"/>
      <c r="H912" s="61"/>
      <c r="I912" s="62"/>
      <c r="J912" s="35"/>
      <c r="K912" s="35"/>
    </row>
    <row r="913" spans="1:11" x14ac:dyDescent="0.25">
      <c r="A913" s="55" t="str">
        <f>EPICERIE!C919</f>
        <v>SELOPLANTE LEGUMES</v>
      </c>
      <c r="B913" s="36"/>
      <c r="C913" s="5"/>
      <c r="F913" s="10"/>
      <c r="G913" s="35"/>
      <c r="H913" s="61"/>
      <c r="I913" s="62"/>
      <c r="J913" s="35"/>
      <c r="K913" s="35"/>
    </row>
    <row r="914" spans="1:11" ht="13.5" customHeight="1" x14ac:dyDescent="0.25">
      <c r="A914" s="55" t="str">
        <f>EPICERIE!C920</f>
        <v>SELS MINERAUX  VICHY 50 G</v>
      </c>
      <c r="B914" s="36"/>
      <c r="C914" s="5"/>
      <c r="F914" s="10"/>
      <c r="G914" s="35"/>
      <c r="H914" s="61"/>
      <c r="I914" s="62"/>
      <c r="J914" s="35"/>
      <c r="K914" s="35"/>
    </row>
    <row r="915" spans="1:11" x14ac:dyDescent="0.25">
      <c r="A915" s="55" t="str">
        <f>EPICERIE!C921</f>
        <v>SEMOULE BLE 500G</v>
      </c>
      <c r="B915" s="36"/>
      <c r="C915" s="5"/>
      <c r="F915" s="10"/>
      <c r="G915" s="35"/>
      <c r="H915" s="61"/>
      <c r="I915" s="62"/>
      <c r="J915" s="35"/>
      <c r="K915" s="35"/>
    </row>
    <row r="916" spans="1:11" x14ac:dyDescent="0.25">
      <c r="A916" s="55" t="str">
        <f>EPICERIE!C922</f>
        <v>SEMOULE MAIS POLENTA 500G</v>
      </c>
      <c r="B916" s="36"/>
      <c r="C916" s="5"/>
      <c r="F916" s="10"/>
      <c r="G916" s="35"/>
      <c r="H916" s="61"/>
      <c r="I916" s="62"/>
      <c r="J916" s="35"/>
      <c r="K916" s="35"/>
    </row>
    <row r="917" spans="1:11" x14ac:dyDescent="0.25">
      <c r="A917" s="55" t="str">
        <f>EPICERIE!C923</f>
        <v>SESAME BLOND COMPLET 500G</v>
      </c>
      <c r="B917" s="36"/>
      <c r="C917" s="5"/>
      <c r="F917" s="10"/>
      <c r="G917" s="35"/>
      <c r="H917" s="61"/>
      <c r="I917" s="62"/>
      <c r="J917" s="35"/>
      <c r="K917" s="35"/>
    </row>
    <row r="918" spans="1:11" x14ac:dyDescent="0.25">
      <c r="A918" s="55" t="str">
        <f>EPICERIE!C924</f>
        <v>SESAME DECORTI 250G</v>
      </c>
      <c r="B918" s="36"/>
      <c r="C918" s="5"/>
      <c r="F918" s="10"/>
      <c r="G918" s="35"/>
      <c r="H918" s="61"/>
      <c r="I918" s="62"/>
      <c r="J918" s="35"/>
      <c r="K918" s="35"/>
    </row>
    <row r="919" spans="1:11" x14ac:dyDescent="0.25">
      <c r="A919" s="55" t="str">
        <f>EPICERIE!C925</f>
        <v>SEVE DE BOULEAU 2 L</v>
      </c>
      <c r="B919" s="36"/>
      <c r="C919" s="5"/>
      <c r="F919" s="10"/>
      <c r="G919" s="35"/>
      <c r="H919" s="61"/>
      <c r="I919" s="62"/>
      <c r="J919" s="35"/>
      <c r="K919" s="35"/>
    </row>
    <row r="920" spans="1:11" x14ac:dyDescent="0.25">
      <c r="A920" s="55" t="str">
        <f>EPICERIE!C926</f>
        <v>SHAKER VINAIGRETTE</v>
      </c>
      <c r="B920" s="36"/>
      <c r="C920" s="5"/>
      <c r="F920" s="10"/>
      <c r="G920" s="35"/>
      <c r="H920" s="61"/>
      <c r="I920" s="62"/>
      <c r="J920" s="35"/>
      <c r="K920" s="35"/>
    </row>
    <row r="921" spans="1:11" x14ac:dyDescent="0.25">
      <c r="A921" s="55" t="str">
        <f>EPICERIE!C927</f>
        <v>SHARITAKI KONJAC</v>
      </c>
      <c r="B921" s="36"/>
      <c r="C921" s="5"/>
      <c r="F921" s="10"/>
      <c r="G921" s="35"/>
      <c r="H921" s="61"/>
      <c r="I921" s="62"/>
      <c r="J921" s="35"/>
      <c r="K921" s="35"/>
    </row>
    <row r="922" spans="1:11" x14ac:dyDescent="0.25">
      <c r="A922" s="55" t="str">
        <f>EPICERIE!C928</f>
        <v>SHOYOU 25 CL</v>
      </c>
      <c r="B922" s="36"/>
      <c r="C922" s="5"/>
      <c r="F922" s="10"/>
      <c r="G922" s="35"/>
      <c r="H922" s="61"/>
      <c r="I922" s="62"/>
      <c r="J922" s="35"/>
      <c r="K922" s="35"/>
    </row>
    <row r="923" spans="1:11" x14ac:dyDescent="0.25">
      <c r="A923" s="55" t="str">
        <f>EPICERIE!C929</f>
        <v>SHOYU LESS SALT  50 CL</v>
      </c>
      <c r="B923" s="36"/>
      <c r="C923" s="5"/>
      <c r="F923" s="10"/>
      <c r="G923" s="35"/>
      <c r="H923" s="61"/>
      <c r="I923" s="62"/>
      <c r="J923" s="35"/>
      <c r="K923" s="35"/>
    </row>
    <row r="924" spans="1:11" x14ac:dyDescent="0.25">
      <c r="A924" s="55" t="str">
        <f>EPICERIE!C930</f>
        <v>SHOYU MILD 1 LITRE</v>
      </c>
      <c r="B924" s="36"/>
      <c r="C924" s="5"/>
      <c r="F924" s="10"/>
      <c r="G924" s="35"/>
      <c r="H924" s="61"/>
      <c r="I924" s="62"/>
      <c r="J924" s="35"/>
      <c r="K924" s="35"/>
    </row>
    <row r="925" spans="1:11" x14ac:dyDescent="0.25">
      <c r="A925" s="55" t="str">
        <f>EPICERIE!C931</f>
        <v>SIROP AGAVE 850G</v>
      </c>
      <c r="B925" s="36"/>
      <c r="C925" s="5"/>
      <c r="F925" s="10"/>
      <c r="G925" s="35"/>
      <c r="H925" s="61"/>
      <c r="I925" s="62"/>
      <c r="J925" s="35"/>
      <c r="K925" s="35"/>
    </row>
    <row r="926" spans="1:11" x14ac:dyDescent="0.25">
      <c r="A926" s="55" t="str">
        <f>EPICERIE!C932</f>
        <v>SIROP CASSIS</v>
      </c>
      <c r="B926" s="36"/>
      <c r="C926" s="5"/>
      <c r="F926" s="10"/>
      <c r="G926" s="35"/>
      <c r="H926" s="61"/>
      <c r="I926" s="62"/>
      <c r="J926" s="35"/>
      <c r="K926" s="35"/>
    </row>
    <row r="927" spans="1:11" x14ac:dyDescent="0.25">
      <c r="A927" s="55" t="str">
        <f>EPICERIE!C933</f>
        <v>SIROP ERABLE</v>
      </c>
      <c r="B927" s="36"/>
      <c r="C927" s="5"/>
      <c r="F927" s="10"/>
      <c r="G927" s="35"/>
      <c r="H927" s="61"/>
      <c r="I927" s="62"/>
      <c r="J927" s="35"/>
      <c r="K927" s="35"/>
    </row>
    <row r="928" spans="1:11" x14ac:dyDescent="0.25">
      <c r="A928" s="55" t="str">
        <f>EPICERIE!C934</f>
        <v>SIROP FRAISE 50 CL</v>
      </c>
      <c r="B928" s="36"/>
      <c r="C928" s="5"/>
      <c r="F928" s="10"/>
      <c r="G928" s="35"/>
      <c r="H928" s="61"/>
      <c r="I928" s="62"/>
      <c r="J928" s="35"/>
      <c r="K928" s="35"/>
    </row>
    <row r="929" spans="1:12" x14ac:dyDescent="0.25">
      <c r="A929" s="55" t="str">
        <f>EPICERIE!C935</f>
        <v>SIROP FRUIT DU VERGER</v>
      </c>
      <c r="B929" s="36"/>
      <c r="C929" s="5"/>
      <c r="F929" s="10"/>
      <c r="G929" s="35"/>
      <c r="H929" s="61"/>
      <c r="I929" s="62"/>
      <c r="J929" s="35"/>
      <c r="K929" s="35"/>
    </row>
    <row r="930" spans="1:12" x14ac:dyDescent="0.25">
      <c r="A930" s="55" t="str">
        <f>EPICERIE!C936</f>
        <v>SIROP MENTHE</v>
      </c>
      <c r="B930" s="36"/>
      <c r="C930" s="5"/>
      <c r="F930" s="10"/>
      <c r="G930" s="35"/>
      <c r="H930" s="61"/>
      <c r="I930" s="62"/>
      <c r="J930" s="35"/>
      <c r="K930" s="35"/>
    </row>
    <row r="931" spans="1:12" x14ac:dyDescent="0.25">
      <c r="A931" s="55" t="str">
        <f>EPICERIE!C937</f>
        <v>SIROP RIZ</v>
      </c>
      <c r="B931" s="36"/>
      <c r="C931" s="5"/>
      <c r="F931" s="10"/>
      <c r="G931" s="35"/>
      <c r="H931" s="61"/>
      <c r="I931" s="62"/>
      <c r="J931" s="35"/>
      <c r="K931" s="35"/>
    </row>
    <row r="932" spans="1:12" x14ac:dyDescent="0.25">
      <c r="A932" s="55" t="str">
        <f>EPICERIE!C938</f>
        <v>SNACK NOMAD AMANDE LENTILLE</v>
      </c>
      <c r="B932" s="36"/>
      <c r="C932" s="5"/>
      <c r="F932" s="10"/>
      <c r="G932" s="35"/>
      <c r="H932" s="61"/>
      <c r="I932" s="62"/>
      <c r="J932" s="35"/>
      <c r="K932" s="35"/>
    </row>
    <row r="933" spans="1:12" x14ac:dyDescent="0.25">
      <c r="A933" s="55" t="str">
        <f>EPICERIE!C939</f>
        <v>SNACK NOMAD CAJOU CURRY</v>
      </c>
      <c r="B933" s="36"/>
      <c r="C933" s="5"/>
      <c r="F933" s="10"/>
      <c r="G933" s="35"/>
      <c r="H933" s="61"/>
      <c r="I933" s="62"/>
      <c r="J933" s="35"/>
      <c r="K933" s="35"/>
    </row>
    <row r="934" spans="1:12" x14ac:dyDescent="0.25">
      <c r="A934" s="55" t="str">
        <f>EPICERIE!C940</f>
        <v>SNACK NOMAD SOJA COURGE</v>
      </c>
      <c r="B934" s="36"/>
      <c r="C934" s="5"/>
      <c r="F934" s="10"/>
      <c r="G934" s="35"/>
      <c r="H934" s="61"/>
      <c r="I934" s="62"/>
      <c r="J934" s="35"/>
      <c r="K934" s="35"/>
    </row>
    <row r="935" spans="1:12" x14ac:dyDescent="0.25">
      <c r="A935" s="55" t="str">
        <f>EPICERIE!C941</f>
        <v>SNACK NOMAD SUPER FRUIT</v>
      </c>
      <c r="B935" s="36"/>
      <c r="C935" s="5"/>
      <c r="F935" s="10"/>
      <c r="G935" s="35"/>
      <c r="H935" s="61"/>
      <c r="I935" s="62"/>
      <c r="J935" s="35"/>
      <c r="K935" s="35"/>
    </row>
    <row r="936" spans="1:12" x14ac:dyDescent="0.25">
      <c r="A936" s="55" t="str">
        <f>EPICERIE!C942</f>
        <v>SOBA</v>
      </c>
      <c r="B936" s="36"/>
      <c r="C936" s="5"/>
      <c r="F936" s="10"/>
      <c r="G936" s="35"/>
      <c r="H936" s="61"/>
      <c r="I936" s="62"/>
      <c r="J936" s="35"/>
      <c r="K936" s="35"/>
      <c r="L936" s="5"/>
    </row>
    <row r="937" spans="1:12" x14ac:dyDescent="0.25">
      <c r="A937" s="55" t="str">
        <f>EPICERIE!C943</f>
        <v>SOJA CUSINE 20 CL LIMA</v>
      </c>
      <c r="B937" s="36"/>
      <c r="C937" s="5"/>
      <c r="F937" s="10"/>
      <c r="G937" s="35"/>
      <c r="H937" s="61"/>
      <c r="I937" s="62"/>
      <c r="J937" s="35"/>
      <c r="K937" s="35"/>
      <c r="L937" s="5"/>
    </row>
    <row r="938" spans="1:12" x14ac:dyDescent="0.25">
      <c r="A938" s="55" t="str">
        <f>EPICERIE!C944</f>
        <v>SOJA DE CUISINE 3X20 CL</v>
      </c>
      <c r="B938" s="36"/>
      <c r="C938" s="5"/>
      <c r="F938" s="10"/>
      <c r="G938" s="35"/>
      <c r="H938" s="61"/>
      <c r="I938" s="62"/>
      <c r="J938" s="35"/>
      <c r="K938" s="35"/>
      <c r="L938" s="5"/>
    </row>
    <row r="939" spans="1:12" x14ac:dyDescent="0.25">
      <c r="A939" s="55" t="str">
        <f>EPICERIE!C945</f>
        <v>SOJA JAUNE 500G</v>
      </c>
      <c r="B939" s="36"/>
      <c r="C939" s="5"/>
      <c r="F939" s="10"/>
      <c r="G939" s="35"/>
      <c r="H939" s="61"/>
      <c r="I939" s="62"/>
      <c r="J939" s="35"/>
      <c r="K939" s="35"/>
      <c r="L939" s="5"/>
    </row>
    <row r="940" spans="1:12" x14ac:dyDescent="0.25">
      <c r="A940" s="55" t="str">
        <f>EPICERIE!C946</f>
        <v>SOJA VERT MONGO 500G</v>
      </c>
      <c r="B940" s="36"/>
      <c r="C940" s="5"/>
      <c r="F940" s="10"/>
      <c r="G940" s="35"/>
      <c r="H940" s="61"/>
      <c r="I940" s="62"/>
      <c r="J940" s="35"/>
      <c r="K940" s="35"/>
      <c r="L940" s="5"/>
    </row>
    <row r="941" spans="1:12" x14ac:dyDescent="0.25">
      <c r="A941" s="55" t="str">
        <f>EPICERIE!C947</f>
        <v>SOJADE CUISINE 3X20 CL</v>
      </c>
      <c r="B941" s="36"/>
      <c r="C941" s="5"/>
      <c r="F941" s="10"/>
      <c r="G941" s="35"/>
      <c r="H941" s="61"/>
      <c r="I941" s="62"/>
      <c r="J941" s="35"/>
      <c r="K941" s="35"/>
      <c r="L941" s="5"/>
    </row>
    <row r="942" spans="1:12" x14ac:dyDescent="0.25">
      <c r="A942" s="55" t="str">
        <f>EPICERIE!C948</f>
        <v>SON AVOINE 3 KG</v>
      </c>
      <c r="B942" s="36"/>
      <c r="C942" s="5"/>
      <c r="F942" s="10"/>
      <c r="G942" s="35"/>
      <c r="H942" s="61"/>
      <c r="I942" s="62"/>
      <c r="J942" s="35"/>
      <c r="K942" s="35"/>
      <c r="L942" s="5"/>
    </row>
    <row r="943" spans="1:12" x14ac:dyDescent="0.25">
      <c r="A943" s="55" t="str">
        <f>EPICERIE!C949</f>
        <v>SON AVOINE 500G</v>
      </c>
      <c r="B943" s="36"/>
      <c r="C943" s="5"/>
      <c r="F943" s="10"/>
      <c r="G943" s="35"/>
      <c r="H943" s="61"/>
      <c r="I943" s="62"/>
      <c r="J943" s="35"/>
      <c r="K943" s="35"/>
      <c r="L943" s="5"/>
    </row>
    <row r="944" spans="1:12" x14ac:dyDescent="0.25">
      <c r="A944" s="55" t="str">
        <f>EPICERIE!C950</f>
        <v>SON BLE 250G</v>
      </c>
      <c r="B944" s="36"/>
      <c r="C944" s="5"/>
      <c r="F944" s="10"/>
      <c r="G944" s="35"/>
      <c r="H944" s="61"/>
      <c r="I944" s="62"/>
      <c r="J944" s="35"/>
      <c r="K944" s="35"/>
      <c r="L944" s="5"/>
    </row>
    <row r="945" spans="1:12" x14ac:dyDescent="0.25">
      <c r="A945" s="55" t="str">
        <f>EPICERIE!C951</f>
        <v>SON BLE KG</v>
      </c>
      <c r="B945" s="36"/>
      <c r="C945" s="5"/>
      <c r="F945" s="10"/>
      <c r="G945" s="35"/>
      <c r="H945" s="61"/>
      <c r="I945" s="62"/>
      <c r="J945" s="35"/>
      <c r="K945" s="35"/>
      <c r="L945" s="5"/>
    </row>
    <row r="946" spans="1:12" x14ac:dyDescent="0.25">
      <c r="A946" s="55" t="str">
        <f>EPICERIE!C952</f>
        <v>SOUP OUDRE</v>
      </c>
      <c r="B946" s="36"/>
      <c r="C946" s="5"/>
      <c r="F946" s="10"/>
      <c r="G946" s="35"/>
      <c r="H946" s="61"/>
      <c r="I946" s="62"/>
      <c r="J946" s="35"/>
      <c r="K946" s="35"/>
      <c r="L946" s="5"/>
    </row>
    <row r="947" spans="1:12" x14ac:dyDescent="0.25">
      <c r="A947" s="55" t="str">
        <f>EPICERIE!C953</f>
        <v>SOUPE CHAMPIGNON LIMA</v>
      </c>
      <c r="B947" s="36"/>
      <c r="C947" s="5"/>
      <c r="F947" s="10"/>
      <c r="G947" s="35"/>
      <c r="H947" s="61"/>
      <c r="I947" s="62"/>
      <c r="J947" s="35"/>
      <c r="K947" s="35"/>
      <c r="L947" s="5"/>
    </row>
    <row r="948" spans="1:12" x14ac:dyDescent="0.25">
      <c r="A948" s="55" t="str">
        <f>EPICERIE!C954</f>
        <v>SOUPE DANIVAL 50 CL PROMO</v>
      </c>
      <c r="B948" s="36"/>
      <c r="C948" s="5"/>
      <c r="F948" s="10"/>
      <c r="G948" s="35"/>
      <c r="H948" s="61"/>
      <c r="I948" s="62"/>
      <c r="J948" s="35"/>
      <c r="K948" s="35"/>
      <c r="L948" s="5"/>
    </row>
    <row r="949" spans="1:12" x14ac:dyDescent="0.25">
      <c r="A949" s="55" t="str">
        <f>EPICERIE!C955</f>
        <v>SOUPE LEGUME 1/2L</v>
      </c>
      <c r="B949" s="36"/>
      <c r="C949" s="5"/>
      <c r="F949" s="10"/>
      <c r="G949" s="35"/>
      <c r="H949" s="61"/>
      <c r="I949" s="62"/>
      <c r="J949" s="35"/>
      <c r="K949" s="35"/>
      <c r="L949" s="5"/>
    </row>
    <row r="950" spans="1:12" x14ac:dyDescent="0.25">
      <c r="A950" s="55" t="str">
        <f>EPICERIE!C956</f>
        <v>SOUPE LEGUMES 1 L</v>
      </c>
      <c r="B950" s="36"/>
      <c r="C950" s="5"/>
      <c r="F950" s="10"/>
      <c r="G950" s="35"/>
      <c r="H950" s="61"/>
      <c r="I950" s="62"/>
      <c r="J950" s="35"/>
      <c r="K950" s="35"/>
      <c r="L950" s="5"/>
    </row>
    <row r="951" spans="1:12" x14ac:dyDescent="0.25">
      <c r="A951" s="55" t="str">
        <f>EPICERIE!C957</f>
        <v>SOUPE LEGUMES LIMA</v>
      </c>
      <c r="B951" s="36"/>
      <c r="C951" s="5"/>
      <c r="F951" s="10"/>
      <c r="G951" s="35"/>
      <c r="H951" s="61"/>
      <c r="I951" s="62"/>
      <c r="J951" s="35"/>
      <c r="K951" s="35"/>
      <c r="L951" s="5"/>
    </row>
    <row r="952" spans="1:12" x14ac:dyDescent="0.25">
      <c r="A952" s="55" t="str">
        <f>EPICERIE!C958</f>
        <v>SOUPE MISO  4X10g</v>
      </c>
      <c r="B952" s="36"/>
      <c r="C952" s="5"/>
      <c r="F952" s="10"/>
      <c r="G952" s="35"/>
      <c r="H952" s="61"/>
      <c r="I952" s="62"/>
      <c r="J952" s="35"/>
      <c r="K952" s="35"/>
      <c r="L952" s="5"/>
    </row>
    <row r="953" spans="1:12" x14ac:dyDescent="0.25">
      <c r="A953" s="55" t="str">
        <f>EPICERIE!C959</f>
        <v>SOUPE MISO CHAMP. 4X10G</v>
      </c>
      <c r="B953" s="36"/>
      <c r="C953" s="5"/>
      <c r="F953" s="10"/>
      <c r="G953" s="35"/>
      <c r="H953" s="61"/>
      <c r="I953" s="62"/>
      <c r="J953" s="35"/>
      <c r="K953" s="35"/>
      <c r="L953" s="5"/>
    </row>
    <row r="954" spans="1:12" x14ac:dyDescent="0.25">
      <c r="A954" s="55" t="str">
        <f>EPICERIE!C960</f>
        <v>SOUPE ORTIE 1 L</v>
      </c>
      <c r="B954" s="36"/>
      <c r="C954" s="5"/>
      <c r="F954" s="10"/>
      <c r="G954" s="35"/>
      <c r="H954" s="61"/>
      <c r="I954" s="62"/>
      <c r="J954" s="35"/>
      <c r="K954" s="35"/>
      <c r="L954" s="5"/>
    </row>
    <row r="955" spans="1:12" x14ac:dyDescent="0.25">
      <c r="A955" s="55" t="str">
        <f>EPICERIE!C961</f>
        <v>SOUPE ORTIE ou COURGET 50 CL</v>
      </c>
      <c r="B955" s="36"/>
      <c r="C955" s="5"/>
      <c r="F955" s="10"/>
      <c r="G955" s="35"/>
      <c r="H955" s="61"/>
      <c r="I955" s="62"/>
      <c r="J955" s="35"/>
      <c r="K955" s="35"/>
      <c r="L955" s="5"/>
    </row>
    <row r="956" spans="1:12" x14ac:dyDescent="0.25">
      <c r="A956" s="55" t="str">
        <f>EPICERIE!C962</f>
        <v>SOUPE PETIT EPAUTRE</v>
      </c>
      <c r="B956" s="36"/>
      <c r="C956" s="5"/>
      <c r="F956" s="10"/>
      <c r="G956" s="35"/>
      <c r="H956" s="61"/>
      <c r="I956" s="62"/>
      <c r="J956" s="35"/>
      <c r="K956" s="35"/>
      <c r="L956" s="5"/>
    </row>
    <row r="957" spans="1:12" x14ac:dyDescent="0.25">
      <c r="A957" s="55" t="str">
        <f>EPICERIE!C963</f>
        <v>SOUPE POCHE DANIVAL</v>
      </c>
      <c r="B957" s="36"/>
      <c r="C957" s="5"/>
      <c r="F957" s="10"/>
      <c r="G957" s="35"/>
      <c r="H957" s="61"/>
      <c r="I957" s="62"/>
      <c r="J957" s="35"/>
      <c r="K957" s="35"/>
      <c r="L957" s="5"/>
    </row>
    <row r="958" spans="1:12" x14ac:dyDescent="0.25">
      <c r="A958" s="55" t="str">
        <f>EPICERIE!C964</f>
        <v>SOUPE POTIMARRON  50 CL</v>
      </c>
      <c r="B958" s="36"/>
      <c r="C958" s="5"/>
      <c r="F958" s="10"/>
      <c r="G958" s="35"/>
      <c r="H958" s="61"/>
      <c r="I958" s="62"/>
      <c r="J958" s="35"/>
      <c r="K958" s="35"/>
      <c r="L958" s="5"/>
    </row>
    <row r="959" spans="1:12" x14ac:dyDescent="0.25">
      <c r="A959" s="55" t="str">
        <f>EPICERIE!C965</f>
        <v>SOUPE POTIRON</v>
      </c>
      <c r="B959" s="36"/>
      <c r="C959" s="5"/>
      <c r="F959" s="10"/>
      <c r="G959" s="35"/>
      <c r="H959" s="61"/>
      <c r="I959" s="62"/>
      <c r="J959" s="35"/>
      <c r="K959" s="35"/>
      <c r="L959" s="5"/>
    </row>
    <row r="960" spans="1:12" x14ac:dyDescent="0.25">
      <c r="A960" s="55" t="str">
        <f>EPICERIE!C966</f>
        <v>SOUPE POTIRON 1/2 L</v>
      </c>
      <c r="B960" s="36"/>
      <c r="C960" s="5"/>
      <c r="F960" s="10"/>
      <c r="G960" s="35"/>
      <c r="H960" s="61"/>
      <c r="I960" s="62"/>
      <c r="J960" s="35"/>
      <c r="K960" s="35"/>
    </row>
    <row r="961" spans="1:11" x14ac:dyDescent="0.25">
      <c r="A961" s="55" t="str">
        <f>EPICERIE!C967</f>
        <v>SOUPE POTIRON LITRE</v>
      </c>
      <c r="B961" s="36"/>
      <c r="C961" s="5"/>
      <c r="F961" s="10"/>
      <c r="G961" s="35"/>
      <c r="H961" s="61"/>
      <c r="I961" s="62"/>
      <c r="J961" s="35"/>
      <c r="K961" s="35"/>
    </row>
    <row r="962" spans="1:11" x14ac:dyDescent="0.25">
      <c r="A962" s="55" t="str">
        <f>EPICERIE!C968</f>
        <v>SOUPE PRIMEAL BRICK</v>
      </c>
      <c r="B962" s="36"/>
      <c r="C962" s="5"/>
      <c r="F962" s="10"/>
      <c r="G962" s="35"/>
      <c r="H962" s="61"/>
      <c r="I962" s="62"/>
      <c r="J962" s="35"/>
      <c r="K962" s="35"/>
    </row>
    <row r="963" spans="1:11" x14ac:dyDescent="0.25">
      <c r="A963" s="55" t="str">
        <f>EPICERIE!C969</f>
        <v>SOYA CUISINE 3X20</v>
      </c>
      <c r="B963" s="36"/>
      <c r="C963" s="5"/>
      <c r="F963" s="10"/>
      <c r="G963" s="35"/>
      <c r="H963" s="61"/>
      <c r="I963" s="62"/>
      <c r="J963" s="35"/>
      <c r="K963" s="35"/>
    </row>
    <row r="964" spans="1:11" x14ac:dyDescent="0.25">
      <c r="A964" s="55" t="str">
        <f>EPICERIE!C970</f>
        <v>soya partie  nature</v>
      </c>
      <c r="B964" s="36"/>
      <c r="C964" s="5"/>
      <c r="F964" s="10"/>
      <c r="G964" s="35"/>
      <c r="H964" s="61"/>
      <c r="I964" s="62"/>
      <c r="J964" s="35"/>
      <c r="K964" s="35"/>
    </row>
    <row r="965" spans="1:11" x14ac:dyDescent="0.25">
      <c r="A965" s="55" t="str">
        <f>EPICERIE!C971</f>
        <v>soya partie CHILI</v>
      </c>
      <c r="B965" s="36"/>
      <c r="C965" s="5"/>
      <c r="F965" s="10"/>
      <c r="G965" s="35"/>
      <c r="H965" s="61"/>
      <c r="I965" s="62"/>
      <c r="J965" s="35"/>
      <c r="K965" s="35"/>
    </row>
    <row r="966" spans="1:11" x14ac:dyDescent="0.25">
      <c r="A966" s="55" t="str">
        <f>EPICERIE!C972</f>
        <v>soya partie melange</v>
      </c>
      <c r="B966" s="36"/>
      <c r="C966" s="5"/>
      <c r="F966" s="10"/>
      <c r="G966" s="35"/>
      <c r="H966" s="61"/>
      <c r="I966" s="62"/>
      <c r="J966" s="35"/>
      <c r="K966" s="35"/>
    </row>
    <row r="967" spans="1:11" x14ac:dyDescent="0.25">
      <c r="A967" s="55" t="str">
        <f>EPICERIE!C973</f>
        <v>SPAGHETTI AUX ŒUFS 500 G</v>
      </c>
      <c r="B967" s="36"/>
      <c r="C967" s="5"/>
      <c r="F967" s="10"/>
      <c r="G967" s="35"/>
      <c r="H967" s="61"/>
      <c r="I967" s="62"/>
      <c r="J967" s="35"/>
      <c r="K967" s="35"/>
    </row>
    <row r="968" spans="1:11" x14ac:dyDescent="0.25">
      <c r="A968" s="55" t="str">
        <f>EPICERIE!C974</f>
        <v>SPAGHETTI BIS</v>
      </c>
      <c r="B968" s="36"/>
      <c r="C968" s="5"/>
      <c r="F968" s="10"/>
      <c r="G968" s="35"/>
      <c r="H968" s="61"/>
      <c r="I968" s="62"/>
      <c r="J968" s="35"/>
      <c r="K968" s="35"/>
    </row>
    <row r="969" spans="1:11" x14ac:dyDescent="0.25">
      <c r="A969" s="55" t="str">
        <f>EPICERIE!C975</f>
        <v>SPAGHETTI DES ANDES</v>
      </c>
      <c r="B969" s="36"/>
      <c r="C969" s="5"/>
      <c r="F969" s="10"/>
      <c r="G969" s="35"/>
      <c r="H969" s="61"/>
      <c r="I969" s="62"/>
      <c r="J969" s="35"/>
      <c r="K969" s="35"/>
    </row>
    <row r="970" spans="1:11" x14ac:dyDescent="0.25">
      <c r="A970" s="55" t="str">
        <f>EPICERIE!C976</f>
        <v>SPAGHETTI EPAUTRE BLANCHE</v>
      </c>
      <c r="B970" s="36"/>
      <c r="C970" s="5"/>
      <c r="F970" s="10"/>
      <c r="G970" s="35"/>
      <c r="H970" s="61"/>
      <c r="I970" s="62"/>
      <c r="J970" s="35"/>
      <c r="K970" s="35"/>
    </row>
    <row r="971" spans="1:11" x14ac:dyDescent="0.25">
      <c r="A971" s="55" t="str">
        <f>EPICERIE!C977</f>
        <v>SPAGHETTI SG</v>
      </c>
      <c r="B971" s="36"/>
      <c r="C971" s="5"/>
      <c r="F971" s="10"/>
      <c r="G971" s="35"/>
      <c r="H971" s="61"/>
      <c r="I971" s="62"/>
      <c r="J971" s="35"/>
      <c r="K971" s="35"/>
    </row>
    <row r="972" spans="1:11" x14ac:dyDescent="0.25">
      <c r="A972" s="55" t="str">
        <f>EPICERIE!C978</f>
        <v>SPECIALITE ABRICOT 100% FRUIT</v>
      </c>
      <c r="B972" s="36"/>
      <c r="C972" s="5"/>
      <c r="F972" s="10"/>
      <c r="G972" s="35"/>
      <c r="H972" s="61"/>
      <c r="I972" s="62"/>
      <c r="J972" s="35"/>
      <c r="K972" s="35"/>
    </row>
    <row r="973" spans="1:11" x14ac:dyDescent="0.25">
      <c r="A973" s="55" t="str">
        <f>EPICERIE!C979</f>
        <v>SPECIALITE EPEAUTRE 250G</v>
      </c>
      <c r="B973" s="36"/>
      <c r="C973" s="5"/>
      <c r="F973" s="10"/>
      <c r="G973" s="35"/>
      <c r="H973" s="61"/>
      <c r="I973" s="62"/>
      <c r="J973" s="35"/>
      <c r="K973" s="35"/>
    </row>
    <row r="974" spans="1:11" x14ac:dyDescent="0.25">
      <c r="A974" s="55" t="str">
        <f>EPICERIE!C980</f>
        <v>SPECIALITE FRUIT ROUGE  100% FRUIT</v>
      </c>
      <c r="B974" s="36"/>
      <c r="C974" s="5"/>
      <c r="F974" s="10"/>
      <c r="G974" s="35"/>
      <c r="H974" s="61"/>
      <c r="I974" s="62"/>
      <c r="J974" s="35"/>
      <c r="K974" s="35"/>
    </row>
    <row r="975" spans="1:11" x14ac:dyDescent="0.25">
      <c r="A975" s="55" t="str">
        <f>EPICERIE!C981</f>
        <v>SPECIALITE MYRTILLE 100% FRUIT</v>
      </c>
      <c r="B975" s="36"/>
      <c r="C975" s="5"/>
      <c r="F975" s="10"/>
      <c r="G975" s="35"/>
      <c r="H975" s="61"/>
      <c r="I975" s="62"/>
      <c r="J975" s="35"/>
      <c r="K975" s="35"/>
    </row>
    <row r="976" spans="1:11" x14ac:dyDescent="0.25">
      <c r="A976" s="55" t="str">
        <f>EPICERIE!C982</f>
        <v>SPECULOS</v>
      </c>
      <c r="B976" s="36"/>
      <c r="C976" s="5"/>
      <c r="F976" s="10"/>
      <c r="G976" s="35"/>
      <c r="H976" s="61"/>
      <c r="I976" s="62"/>
      <c r="J976" s="35"/>
      <c r="K976" s="35"/>
    </row>
    <row r="977" spans="1:11" x14ac:dyDescent="0.25">
      <c r="A977" s="55" t="str">
        <f>EPICERIE!C983</f>
        <v>SPELT EPEAUTRE AMANDE DRINK 1L</v>
      </c>
      <c r="B977" s="36"/>
      <c r="C977" s="5"/>
      <c r="F977" s="10"/>
      <c r="G977" s="35"/>
      <c r="H977" s="61"/>
      <c r="I977" s="62"/>
      <c r="J977" s="35"/>
      <c r="K977" s="35"/>
    </row>
    <row r="978" spans="1:11" x14ac:dyDescent="0.25">
      <c r="A978" s="55" t="str">
        <f>EPICERIE!C984</f>
        <v>SPELT EPEAUTRE DRINK CALCIUM</v>
      </c>
      <c r="B978" s="36"/>
      <c r="C978" s="5"/>
      <c r="F978" s="10"/>
      <c r="G978" s="35"/>
      <c r="H978" s="61"/>
      <c r="I978" s="62"/>
      <c r="J978" s="35"/>
      <c r="K978" s="35"/>
    </row>
    <row r="979" spans="1:11" x14ac:dyDescent="0.25">
      <c r="A979" s="55" t="str">
        <f>EPICERIE!C985</f>
        <v>SPIRALE POIS CASSES 250G</v>
      </c>
      <c r="B979" s="36"/>
      <c r="C979" s="5"/>
      <c r="F979" s="10"/>
      <c r="G979" s="35"/>
      <c r="H979" s="61"/>
      <c r="I979" s="62"/>
      <c r="J979" s="35"/>
      <c r="K979" s="35"/>
    </row>
    <row r="980" spans="1:11" x14ac:dyDescent="0.25">
      <c r="A980" s="55" t="str">
        <f>EPICERIE!C986</f>
        <v>SPIRALES CUIS RAPID 500G</v>
      </c>
      <c r="B980" s="36"/>
      <c r="C980" s="5"/>
      <c r="F980" s="10"/>
      <c r="G980" s="35"/>
      <c r="H980" s="61"/>
      <c r="I980" s="62"/>
      <c r="J980" s="35"/>
      <c r="K980" s="35"/>
    </row>
    <row r="981" spans="1:11" x14ac:dyDescent="0.25">
      <c r="A981" s="55" t="str">
        <f>EPICERIE!C987</f>
        <v>SPIRALES HARICOT ROUGE 250G</v>
      </c>
      <c r="B981" s="36"/>
      <c r="C981" s="5"/>
      <c r="F981" s="10"/>
      <c r="G981" s="35"/>
      <c r="H981" s="61"/>
      <c r="I981" s="62"/>
      <c r="J981" s="35"/>
      <c r="K981" s="35"/>
    </row>
    <row r="982" spans="1:11" x14ac:dyDescent="0.25">
      <c r="A982" s="55" t="str">
        <f>EPICERIE!C988</f>
        <v>SPIRALES LENTILLES CORAIL 250G</v>
      </c>
      <c r="B982" s="36"/>
      <c r="C982" s="5"/>
      <c r="F982" s="10"/>
      <c r="G982" s="35"/>
      <c r="H982" s="61"/>
      <c r="I982" s="62"/>
      <c r="J982" s="35"/>
      <c r="K982" s="35"/>
    </row>
    <row r="983" spans="1:11" x14ac:dyDescent="0.25">
      <c r="A983" s="55" t="str">
        <f>EPICERIE!C989</f>
        <v>STELLINES QUINOA 250 G</v>
      </c>
      <c r="B983" s="36"/>
      <c r="C983" s="5"/>
      <c r="F983" s="10"/>
      <c r="G983" s="35"/>
      <c r="H983" s="61"/>
      <c r="I983" s="62"/>
      <c r="J983" s="35"/>
      <c r="K983" s="35"/>
    </row>
    <row r="984" spans="1:11" x14ac:dyDescent="0.25">
      <c r="A984" s="55" t="str">
        <f>EPICERIE!C990</f>
        <v>STEVIA POUDRE</v>
      </c>
      <c r="B984" s="36"/>
      <c r="C984" s="5"/>
      <c r="F984" s="10"/>
      <c r="G984" s="35"/>
      <c r="H984" s="61"/>
      <c r="I984" s="62"/>
      <c r="J984" s="35"/>
      <c r="K984" s="35"/>
    </row>
    <row r="985" spans="1:11" x14ac:dyDescent="0.25">
      <c r="A985" s="55" t="str">
        <f>EPICERIE!C991</f>
        <v>STICK QUINOA 100G</v>
      </c>
      <c r="B985" s="36"/>
      <c r="C985" s="5"/>
      <c r="F985" s="10"/>
      <c r="G985" s="35"/>
      <c r="H985" s="61"/>
      <c r="I985" s="62"/>
      <c r="J985" s="35"/>
      <c r="K985" s="35"/>
    </row>
    <row r="986" spans="1:11" x14ac:dyDescent="0.25">
      <c r="A986" s="55" t="str">
        <f>EPICERIE!C992</f>
        <v>SUCRE CANNE BLOND 1 KG</v>
      </c>
      <c r="B986" s="36"/>
      <c r="C986" s="5"/>
      <c r="F986" s="10"/>
      <c r="G986" s="35"/>
      <c r="H986" s="61"/>
      <c r="I986" s="62"/>
      <c r="J986" s="35"/>
      <c r="K986" s="35"/>
    </row>
    <row r="987" spans="1:11" x14ac:dyDescent="0.25">
      <c r="A987" s="55" t="str">
        <f>EPICERIE!C993</f>
        <v>SUCRE DE COCO 250G</v>
      </c>
      <c r="B987" s="36"/>
      <c r="C987" s="5"/>
      <c r="F987" s="10"/>
      <c r="G987" s="35"/>
      <c r="H987" s="61"/>
      <c r="I987" s="62"/>
      <c r="J987" s="35"/>
      <c r="K987" s="35"/>
    </row>
    <row r="988" spans="1:11" x14ac:dyDescent="0.25">
      <c r="A988" s="55" t="str">
        <f>EPICERIE!C994</f>
        <v>SUCRE MORCEAU</v>
      </c>
      <c r="B988" s="36"/>
      <c r="C988" s="5"/>
      <c r="F988" s="10"/>
      <c r="G988" s="35"/>
      <c r="H988" s="61"/>
      <c r="I988" s="62"/>
      <c r="J988" s="35"/>
      <c r="K988" s="35"/>
    </row>
    <row r="989" spans="1:11" x14ac:dyDescent="0.25">
      <c r="A989" s="55" t="str">
        <f>EPICERIE!C995</f>
        <v>SUCRE SEMOULE BLOND  25 KG</v>
      </c>
      <c r="B989" s="36"/>
      <c r="C989" s="5"/>
      <c r="F989" s="10"/>
      <c r="G989" s="35"/>
      <c r="H989" s="61"/>
      <c r="I989" s="62"/>
      <c r="J989" s="35"/>
      <c r="K989" s="35"/>
    </row>
    <row r="990" spans="1:11" x14ac:dyDescent="0.25">
      <c r="A990" s="55" t="str">
        <f>EPICERIE!C996</f>
        <v>SUCRE SEMOULE BLOND 1 KG</v>
      </c>
      <c r="B990" s="36"/>
      <c r="C990" s="5"/>
      <c r="F990" s="10"/>
      <c r="G990" s="35"/>
      <c r="H990" s="61"/>
      <c r="I990" s="62"/>
      <c r="J990" s="35"/>
      <c r="K990" s="35"/>
    </row>
    <row r="991" spans="1:11" x14ac:dyDescent="0.25">
      <c r="A991" s="55" t="str">
        <f>EPICERIE!C997</f>
        <v>SUCRE SEMOULE BLOND 1 KG</v>
      </c>
      <c r="B991" s="36"/>
      <c r="C991" s="5"/>
      <c r="F991" s="10"/>
      <c r="G991" s="35"/>
      <c r="H991" s="61"/>
      <c r="I991" s="62"/>
      <c r="J991" s="35"/>
      <c r="K991" s="35"/>
    </row>
    <row r="992" spans="1:11" x14ac:dyDescent="0.25">
      <c r="A992" s="55" t="str">
        <f>EPICERIE!C998</f>
        <v>SUCRE SEMOULE BLOND 5 KG</v>
      </c>
      <c r="B992" s="36"/>
      <c r="C992" s="5"/>
      <c r="F992" s="10"/>
      <c r="G992" s="35"/>
      <c r="H992" s="61"/>
      <c r="I992" s="62"/>
      <c r="J992" s="35"/>
      <c r="K992" s="35"/>
    </row>
    <row r="993" spans="1:11" x14ac:dyDescent="0.25">
      <c r="A993" s="55" t="str">
        <f>EPICERIE!C999</f>
        <v>SUCRE SEMOULE ROUX 5 KG</v>
      </c>
      <c r="B993" s="36"/>
      <c r="C993" s="5"/>
      <c r="F993" s="10"/>
      <c r="G993" s="35"/>
      <c r="H993" s="61"/>
      <c r="I993" s="62"/>
      <c r="J993" s="35"/>
      <c r="K993" s="35"/>
    </row>
    <row r="994" spans="1:11" x14ac:dyDescent="0.25">
      <c r="A994" s="55" t="str">
        <f>EPICERIE!C1000</f>
        <v>SUCRE SEMOULE ROUX 5 KG</v>
      </c>
      <c r="B994" s="36"/>
      <c r="C994" s="5"/>
      <c r="F994" s="10"/>
      <c r="G994" s="35"/>
      <c r="H994" s="61"/>
      <c r="I994" s="62"/>
      <c r="J994" s="35"/>
      <c r="K994" s="35"/>
    </row>
    <row r="995" spans="1:11" x14ac:dyDescent="0.25">
      <c r="A995" s="55" t="str">
        <f>EPICERIE!C1001</f>
        <v>SUCRE SEMOULE ROUX KG</v>
      </c>
      <c r="B995" s="36"/>
      <c r="C995" s="5"/>
      <c r="F995" s="10"/>
      <c r="G995" s="35"/>
      <c r="H995" s="61"/>
      <c r="I995" s="62"/>
      <c r="J995" s="35"/>
      <c r="K995" s="35"/>
    </row>
    <row r="996" spans="1:11" x14ac:dyDescent="0.25">
      <c r="A996" s="55" t="str">
        <f>EPICERIE!C1002</f>
        <v>SUCRE SEMOULE ROUX KG</v>
      </c>
      <c r="B996" s="36"/>
      <c r="C996" s="5"/>
      <c r="F996" s="10"/>
      <c r="G996" s="35"/>
      <c r="H996" s="61"/>
      <c r="I996" s="62"/>
      <c r="J996" s="35"/>
      <c r="K996" s="35"/>
    </row>
    <row r="997" spans="1:11" x14ac:dyDescent="0.25">
      <c r="A997" s="55" t="str">
        <f>EPICERIE!C1003</f>
        <v>SUCRE VANILLE 2X8G</v>
      </c>
      <c r="B997" s="36"/>
      <c r="C997" s="5"/>
      <c r="F997" s="10"/>
      <c r="G997" s="35"/>
      <c r="H997" s="61"/>
      <c r="I997" s="62"/>
      <c r="J997" s="35"/>
      <c r="K997" s="35"/>
    </row>
    <row r="998" spans="1:11" x14ac:dyDescent="0.25">
      <c r="A998" s="55" t="str">
        <f>EPICERIE!C1004</f>
        <v>TABLETTE CHOCO LAIT 70% FRUCTOSE</v>
      </c>
      <c r="B998" s="36"/>
      <c r="C998" s="5"/>
      <c r="F998" s="10"/>
      <c r="G998" s="35"/>
      <c r="H998" s="61"/>
      <c r="I998" s="62"/>
      <c r="J998" s="35"/>
      <c r="K998" s="35"/>
    </row>
    <row r="999" spans="1:11" x14ac:dyDescent="0.25">
      <c r="A999" s="55" t="str">
        <f>EPICERIE!C1005</f>
        <v>TABLETTE CHOCO NOIR SUCRE 50%</v>
      </c>
      <c r="B999" s="36"/>
      <c r="C999" s="5"/>
      <c r="F999" s="10"/>
      <c r="G999" s="35"/>
      <c r="H999" s="61"/>
      <c r="I999" s="62"/>
      <c r="J999" s="35"/>
      <c r="K999" s="35"/>
    </row>
    <row r="1000" spans="1:11" x14ac:dyDescent="0.25">
      <c r="A1000" s="55" t="str">
        <f>EPICERIE!C1006</f>
        <v>TABOULE  300G</v>
      </c>
      <c r="B1000" s="36"/>
      <c r="C1000" s="5"/>
      <c r="F1000" s="10"/>
      <c r="G1000" s="35"/>
      <c r="H1000" s="61"/>
      <c r="I1000" s="62"/>
      <c r="J1000" s="35"/>
      <c r="K1000" s="35"/>
    </row>
    <row r="1001" spans="1:11" x14ac:dyDescent="0.25">
      <c r="A1001" s="55" t="str">
        <f>EPICERIE!C1007</f>
        <v>TAGLIATELLE AUX ŒUFS 250 G</v>
      </c>
      <c r="B1001" s="36"/>
      <c r="C1001" s="5"/>
      <c r="F1001" s="10"/>
      <c r="G1001" s="35"/>
      <c r="H1001" s="61"/>
      <c r="I1001" s="62"/>
      <c r="J1001" s="35"/>
      <c r="K1001" s="35"/>
    </row>
    <row r="1002" spans="1:11" x14ac:dyDescent="0.25">
      <c r="A1002" s="55" t="str">
        <f>EPICERIE!C1008</f>
        <v>TAGLIATELLE SPIRULINE 250G</v>
      </c>
      <c r="B1002" s="36"/>
      <c r="C1002" s="5"/>
      <c r="F1002" s="10"/>
      <c r="G1002" s="35"/>
      <c r="H1002" s="61"/>
      <c r="I1002" s="62"/>
      <c r="J1002" s="35"/>
      <c r="K1002" s="35"/>
    </row>
    <row r="1003" spans="1:11" x14ac:dyDescent="0.25">
      <c r="A1003" s="55" t="str">
        <f>EPICERIE!C1009</f>
        <v>TAGLIATELLES BIS 500G</v>
      </c>
      <c r="B1003" s="36"/>
      <c r="C1003" s="5"/>
      <c r="F1003" s="10"/>
      <c r="G1003" s="35"/>
      <c r="H1003" s="61"/>
      <c r="I1003" s="62"/>
      <c r="J1003" s="35"/>
      <c r="K1003" s="35"/>
    </row>
    <row r="1004" spans="1:11" x14ac:dyDescent="0.25">
      <c r="A1004" s="55" t="str">
        <f>EPICERIE!C1010</f>
        <v>TAJINE AMANDE</v>
      </c>
      <c r="B1004" s="36"/>
      <c r="C1004" s="5"/>
      <c r="F1004" s="10"/>
      <c r="G1004" s="35"/>
      <c r="H1004" s="61"/>
      <c r="I1004" s="62"/>
      <c r="J1004" s="35"/>
      <c r="K1004" s="35"/>
    </row>
    <row r="1005" spans="1:11" x14ac:dyDescent="0.25">
      <c r="A1005" s="55" t="str">
        <f>EPICERIE!C1011</f>
        <v>TAJINE ORIENTALE PRUNEAU</v>
      </c>
      <c r="B1005" s="36"/>
      <c r="C1005" s="5"/>
      <c r="F1005" s="10"/>
      <c r="G1005" s="35"/>
      <c r="H1005" s="61"/>
      <c r="I1005" s="62"/>
      <c r="J1005" s="35"/>
      <c r="K1005" s="35"/>
    </row>
    <row r="1006" spans="1:11" x14ac:dyDescent="0.25">
      <c r="A1006" s="55" t="str">
        <f>EPICERIE!C1012</f>
        <v>TAMARI 50 CL LESS SALT</v>
      </c>
      <c r="B1006" s="36"/>
      <c r="C1006" s="5"/>
      <c r="F1006" s="10"/>
      <c r="G1006" s="35"/>
      <c r="H1006" s="61"/>
      <c r="I1006" s="62"/>
      <c r="J1006" s="35"/>
      <c r="K1006" s="35"/>
    </row>
    <row r="1007" spans="1:11" x14ac:dyDescent="0.25">
      <c r="A1007" s="55" t="str">
        <f>EPICERIE!C1013</f>
        <v>TAMARI STRONG 1L</v>
      </c>
      <c r="B1007" s="36"/>
      <c r="C1007" s="5"/>
      <c r="F1007" s="10"/>
      <c r="G1007" s="35"/>
      <c r="H1007" s="61"/>
      <c r="I1007" s="62"/>
      <c r="J1007" s="35"/>
      <c r="K1007" s="35"/>
    </row>
    <row r="1008" spans="1:11" x14ac:dyDescent="0.25">
      <c r="A1008" s="55" t="str">
        <f>EPICERIE!C1014</f>
        <v>TAPENADE 100G</v>
      </c>
      <c r="B1008" s="36"/>
      <c r="C1008" s="5"/>
      <c r="F1008" s="10"/>
      <c r="G1008" s="35"/>
      <c r="H1008" s="61"/>
      <c r="I1008" s="62"/>
      <c r="J1008" s="35"/>
      <c r="K1008" s="35"/>
    </row>
    <row r="1009" spans="1:11" x14ac:dyDescent="0.25">
      <c r="A1009" s="55" t="str">
        <f>EPICERIE!C1015</f>
        <v>TAPIOCA</v>
      </c>
      <c r="B1009" s="36"/>
      <c r="C1009" s="5"/>
      <c r="F1009" s="10"/>
      <c r="G1009" s="35"/>
      <c r="H1009" s="61"/>
      <c r="I1009" s="62"/>
      <c r="J1009" s="35"/>
      <c r="K1009" s="35"/>
    </row>
    <row r="1010" spans="1:11" x14ac:dyDescent="0.25">
      <c r="A1010" s="55" t="str">
        <f>EPICERIE!C1016</f>
        <v>TARTELETTE EPEAUT/FRAMBOISE</v>
      </c>
      <c r="B1010" s="36"/>
      <c r="C1010" s="5"/>
      <c r="F1010" s="10"/>
      <c r="G1010" s="35"/>
      <c r="H1010" s="61"/>
      <c r="I1010" s="62"/>
      <c r="J1010" s="35"/>
      <c r="K1010" s="35"/>
    </row>
    <row r="1011" spans="1:11" x14ac:dyDescent="0.25">
      <c r="A1011" s="55" t="str">
        <f>EPICERIE!C1017</f>
        <v>TARTELETTE FRAMBOISE</v>
      </c>
      <c r="B1011" s="36"/>
      <c r="C1011" s="5"/>
      <c r="F1011" s="10"/>
      <c r="G1011" s="35"/>
      <c r="H1011" s="61"/>
      <c r="I1011" s="62"/>
      <c r="J1011" s="35"/>
      <c r="K1011" s="35"/>
    </row>
    <row r="1012" spans="1:11" x14ac:dyDescent="0.25">
      <c r="A1012" s="55" t="str">
        <f>EPICERIE!C1018</f>
        <v>TARTELETTES ABRICOT SG</v>
      </c>
      <c r="B1012" s="36"/>
      <c r="C1012" s="5"/>
      <c r="F1012" s="10"/>
      <c r="G1012" s="35"/>
      <c r="H1012" s="61"/>
      <c r="I1012" s="62"/>
      <c r="J1012" s="35"/>
      <c r="K1012" s="35"/>
    </row>
    <row r="1013" spans="1:11" x14ac:dyDescent="0.25">
      <c r="A1013" s="55" t="str">
        <f>EPICERIE!C1019</f>
        <v>TARTINE CHATAIGNE 300G  PDF</v>
      </c>
      <c r="B1013" s="36"/>
      <c r="C1013" s="5"/>
      <c r="F1013" s="10"/>
      <c r="G1013" s="35"/>
      <c r="H1013" s="61"/>
      <c r="I1013" s="62"/>
      <c r="J1013" s="35"/>
      <c r="K1013" s="35"/>
    </row>
    <row r="1014" spans="1:11" x14ac:dyDescent="0.25">
      <c r="A1014" s="55" t="str">
        <f>EPICERIE!C1020</f>
        <v>TARTINE MULTICEREALES</v>
      </c>
      <c r="B1014" s="36"/>
      <c r="C1014" s="5"/>
      <c r="F1014" s="10"/>
      <c r="G1014" s="35"/>
      <c r="H1014" s="61"/>
      <c r="I1014" s="62"/>
      <c r="J1014" s="35"/>
      <c r="K1014" s="35"/>
    </row>
    <row r="1015" spans="1:11" x14ac:dyDescent="0.25">
      <c r="A1015" s="55" t="str">
        <f>EPICERIE!C1021</f>
        <v>TARTINE OIGNON</v>
      </c>
      <c r="B1015" s="36"/>
      <c r="C1015" s="5"/>
      <c r="F1015" s="10"/>
      <c r="G1015" s="35"/>
      <c r="H1015" s="61"/>
      <c r="I1015" s="62"/>
      <c r="J1015" s="35"/>
      <c r="K1015" s="35"/>
    </row>
    <row r="1016" spans="1:11" x14ac:dyDescent="0.25">
      <c r="A1016" s="55" t="str">
        <f>EPICERIE!C1022</f>
        <v>TARTINE SARRASIN PDF 150G</v>
      </c>
      <c r="B1016" s="36"/>
      <c r="C1016" s="5"/>
      <c r="F1016" s="10"/>
      <c r="G1016" s="35"/>
      <c r="H1016" s="61"/>
      <c r="I1016" s="62"/>
      <c r="J1016" s="35"/>
      <c r="K1016" s="35"/>
    </row>
    <row r="1017" spans="1:11" x14ac:dyDescent="0.25">
      <c r="A1017" s="55" t="str">
        <f>EPICERIE!C1023</f>
        <v>TARTINE SARRASIN PDF 300G</v>
      </c>
      <c r="B1017" s="36"/>
      <c r="C1017" s="5"/>
      <c r="F1017" s="10"/>
      <c r="G1017" s="35"/>
      <c r="H1017" s="61"/>
      <c r="I1017" s="62"/>
      <c r="J1017" s="35"/>
      <c r="K1017" s="35"/>
    </row>
    <row r="1018" spans="1:11" x14ac:dyDescent="0.25">
      <c r="A1018" s="55" t="str">
        <f>EPICERIE!C1024</f>
        <v>TARTINE SARRASIN SANS SEL PDF 150G</v>
      </c>
      <c r="B1018" s="36"/>
      <c r="C1018" s="5"/>
      <c r="F1018" s="10"/>
      <c r="G1018" s="35"/>
      <c r="H1018" s="61"/>
      <c r="I1018" s="62"/>
      <c r="J1018" s="35"/>
      <c r="K1018" s="35"/>
    </row>
    <row r="1019" spans="1:11" x14ac:dyDescent="0.25">
      <c r="A1019" s="55" t="str">
        <f>EPICERIE!C1025</f>
        <v>TARTINE SOUCHET 150G</v>
      </c>
      <c r="B1019" s="36"/>
      <c r="C1019" s="5"/>
      <c r="F1019" s="10"/>
      <c r="G1019" s="35"/>
      <c r="H1019" s="61"/>
      <c r="I1019" s="62"/>
      <c r="J1019" s="35"/>
      <c r="K1019" s="35"/>
    </row>
    <row r="1020" spans="1:11" x14ac:dyDescent="0.25">
      <c r="A1020" s="55" t="str">
        <f>EPICERIE!C1026</f>
        <v>TARTINECROQUANTE CHATAI</v>
      </c>
      <c r="B1020" s="36"/>
      <c r="C1020" s="5"/>
      <c r="F1020" s="10"/>
      <c r="G1020" s="35"/>
      <c r="H1020" s="61"/>
      <c r="I1020" s="62"/>
      <c r="J1020" s="35"/>
      <c r="K1020" s="35"/>
    </row>
    <row r="1021" spans="1:11" x14ac:dyDescent="0.25">
      <c r="A1021" s="55" t="str">
        <f>EPICERIE!C1027</f>
        <v>TERRINE DE VOLAILLE</v>
      </c>
      <c r="B1021" s="36"/>
      <c r="C1021" s="5"/>
      <c r="F1021" s="10"/>
      <c r="G1021" s="35"/>
      <c r="H1021" s="61"/>
      <c r="I1021" s="62"/>
      <c r="J1021" s="35"/>
      <c r="K1021" s="35"/>
    </row>
    <row r="1022" spans="1:11" x14ac:dyDescent="0.25">
      <c r="A1022" s="55" t="str">
        <f>EPICERIE!C1028</f>
        <v>TERRINE VEGETAL AIL FINES HERBES</v>
      </c>
      <c r="B1022" s="36"/>
      <c r="C1022" s="5"/>
      <c r="F1022" s="10"/>
      <c r="G1022" s="35"/>
      <c r="H1022" s="61"/>
      <c r="I1022" s="62"/>
      <c r="J1022" s="35"/>
      <c r="K1022" s="35"/>
    </row>
    <row r="1023" spans="1:11" x14ac:dyDescent="0.25">
      <c r="A1023" s="55" t="str">
        <f>EPICERIE!C1029</f>
        <v>TERRINE VEGETALE PESTO</v>
      </c>
      <c r="B1023" s="36"/>
      <c r="C1023" s="5"/>
      <c r="F1023" s="10"/>
      <c r="G1023" s="35"/>
      <c r="H1023" s="61"/>
      <c r="I1023" s="62"/>
      <c r="J1023" s="35"/>
      <c r="K1023" s="35"/>
    </row>
    <row r="1024" spans="1:11" x14ac:dyDescent="0.25">
      <c r="A1024" s="55" t="str">
        <f>EPICERIE!C1030</f>
        <v>TERRINE VEGETALE POTIMARRON</v>
      </c>
      <c r="B1024" s="36"/>
      <c r="C1024" s="5"/>
      <c r="F1024" s="10"/>
      <c r="G1024" s="35"/>
      <c r="H1024" s="61"/>
      <c r="I1024" s="62"/>
      <c r="J1024" s="35"/>
      <c r="K1024" s="35"/>
    </row>
    <row r="1025" spans="1:11" x14ac:dyDescent="0.25">
      <c r="A1025" s="55" t="str">
        <f>EPICERIE!C1031</f>
        <v>TERRINE VEGETALE PROVENCALE</v>
      </c>
      <c r="B1025" s="36"/>
      <c r="C1025" s="5"/>
      <c r="F1025" s="10"/>
      <c r="G1025" s="35"/>
      <c r="H1025" s="61"/>
      <c r="I1025" s="62"/>
      <c r="J1025" s="35"/>
      <c r="K1025" s="35"/>
    </row>
    <row r="1026" spans="1:11" x14ac:dyDescent="0.25">
      <c r="A1026" s="55" t="str">
        <f>EPICERIE!C1032</f>
        <v>THE BLANC 25 INF</v>
      </c>
      <c r="B1026" s="36"/>
      <c r="C1026" s="5"/>
      <c r="F1026" s="10"/>
      <c r="G1026" s="35"/>
      <c r="H1026" s="61"/>
      <c r="I1026" s="62"/>
      <c r="J1026" s="35"/>
      <c r="K1026" s="35"/>
    </row>
    <row r="1027" spans="1:11" x14ac:dyDescent="0.25">
      <c r="A1027" s="55" t="str">
        <f>EPICERIE!C1033</f>
        <v>THE BLANC PLAISIR 25 SAC</v>
      </c>
      <c r="B1027" s="36"/>
      <c r="C1027" s="5"/>
      <c r="F1027" s="10"/>
      <c r="G1027" s="35"/>
      <c r="H1027" s="61"/>
      <c r="I1027" s="62"/>
      <c r="J1027" s="35"/>
      <c r="K1027" s="35"/>
    </row>
    <row r="1028" spans="1:11" x14ac:dyDescent="0.25">
      <c r="A1028" s="55" t="str">
        <f>EPICERIE!C1034</f>
        <v>THE GREEN BANCHA X10 INF,</v>
      </c>
      <c r="B1028" s="36"/>
      <c r="C1028" s="5"/>
      <c r="F1028" s="10"/>
      <c r="G1028" s="35"/>
      <c r="H1028" s="61"/>
      <c r="I1028" s="62"/>
      <c r="J1028" s="35"/>
      <c r="K1028" s="35"/>
    </row>
    <row r="1029" spans="1:11" x14ac:dyDescent="0.25">
      <c r="A1029" s="55" t="str">
        <f>EPICERIE!C1035</f>
        <v>THE NOIR DORE 25 SAC</v>
      </c>
      <c r="B1029" s="36"/>
      <c r="C1029" s="5"/>
      <c r="F1029" s="10"/>
      <c r="G1029" s="35"/>
      <c r="H1029" s="61"/>
      <c r="I1029" s="62"/>
      <c r="J1029" s="35"/>
      <c r="K1029" s="35"/>
    </row>
    <row r="1030" spans="1:11" x14ac:dyDescent="0.25">
      <c r="A1030" s="55" t="str">
        <f>EPICERIE!C1036</f>
        <v>THE NOIR IRAN  KG</v>
      </c>
      <c r="B1030" s="36"/>
      <c r="C1030" s="5"/>
      <c r="F1030" s="10"/>
      <c r="G1030" s="35"/>
      <c r="H1030" s="61"/>
      <c r="I1030" s="62"/>
      <c r="J1030" s="35"/>
      <c r="K1030" s="35"/>
    </row>
    <row r="1031" spans="1:11" x14ac:dyDescent="0.25">
      <c r="A1031" s="55" t="str">
        <f>EPICERIE!C1037</f>
        <v>THE NOIR VRAC IRAN 100G</v>
      </c>
      <c r="B1031" s="36"/>
      <c r="C1031" s="5"/>
      <c r="F1031" s="10"/>
      <c r="G1031" s="35"/>
      <c r="H1031" s="61"/>
      <c r="I1031" s="62"/>
      <c r="J1031" s="35"/>
      <c r="K1031" s="35"/>
    </row>
    <row r="1032" spans="1:11" x14ac:dyDescent="0.25">
      <c r="A1032" s="55" t="str">
        <f>EPICERIE!C1038</f>
        <v>THE ROOIBOS INFU X 22</v>
      </c>
      <c r="B1032" s="36"/>
      <c r="C1032" s="5"/>
      <c r="F1032" s="10"/>
      <c r="G1032" s="35"/>
      <c r="H1032" s="61"/>
      <c r="I1032" s="62"/>
      <c r="J1032" s="35"/>
      <c r="K1032" s="35"/>
    </row>
    <row r="1033" spans="1:11" x14ac:dyDescent="0.25">
      <c r="A1033" s="55" t="str">
        <f>EPICERIE!C1039</f>
        <v>THE ROOIBOS VRAC</v>
      </c>
      <c r="B1033" s="36"/>
      <c r="C1033" s="5"/>
      <c r="F1033" s="10"/>
      <c r="G1033" s="35"/>
      <c r="H1033" s="61"/>
      <c r="I1033" s="62"/>
      <c r="J1033" s="35"/>
      <c r="K1033" s="35"/>
    </row>
    <row r="1034" spans="1:11" x14ac:dyDescent="0.25">
      <c r="A1034" s="55" t="str">
        <f>EPICERIE!C1040</f>
        <v>THE VERT CHUN MEE 100G</v>
      </c>
      <c r="B1034" s="36"/>
      <c r="C1034" s="5"/>
      <c r="F1034" s="10"/>
      <c r="G1034" s="35"/>
      <c r="H1034" s="61"/>
      <c r="I1034" s="62"/>
      <c r="J1034" s="35"/>
      <c r="K1034" s="35"/>
    </row>
    <row r="1035" spans="1:11" x14ac:dyDescent="0.25">
      <c r="A1035" s="55" t="str">
        <f>EPICERIE!C1041</f>
        <v>THE VERT CHUN MEE 25 SAC</v>
      </c>
      <c r="B1035" s="36"/>
      <c r="C1035" s="5"/>
      <c r="F1035" s="10"/>
      <c r="G1035" s="35"/>
      <c r="H1035" s="61"/>
      <c r="I1035" s="62"/>
      <c r="J1035" s="35"/>
      <c r="K1035" s="35"/>
    </row>
    <row r="1036" spans="1:11" x14ac:dyDescent="0.25">
      <c r="A1036" s="55" t="str">
        <f>EPICERIE!C1042</f>
        <v>THE VERT VRAC VIETNAM 100G</v>
      </c>
      <c r="B1036" s="36"/>
      <c r="C1036" s="5"/>
      <c r="F1036" s="10"/>
      <c r="G1036" s="35"/>
      <c r="H1036" s="61"/>
      <c r="I1036" s="62"/>
      <c r="J1036" s="35"/>
      <c r="K1036" s="35"/>
    </row>
    <row r="1037" spans="1:11" x14ac:dyDescent="0.25">
      <c r="A1037" s="55" t="str">
        <f>EPICERIE!C1043</f>
        <v>THE VIETNAM 500G</v>
      </c>
      <c r="B1037" s="36"/>
      <c r="C1037" s="5"/>
      <c r="F1037" s="10"/>
      <c r="G1037" s="35"/>
      <c r="H1037" s="61"/>
      <c r="I1037" s="62"/>
      <c r="J1037" s="35"/>
      <c r="K1037" s="35"/>
    </row>
    <row r="1038" spans="1:11" x14ac:dyDescent="0.25">
      <c r="A1038" s="55" t="str">
        <f>EPICERIE!C1044</f>
        <v>THON ALBACORE HUILE OLIVE X2</v>
      </c>
      <c r="B1038" s="36"/>
      <c r="C1038" s="5"/>
      <c r="F1038" s="10"/>
      <c r="G1038" s="35"/>
      <c r="H1038" s="61"/>
      <c r="I1038" s="62"/>
      <c r="J1038" s="35"/>
      <c r="K1038" s="35"/>
    </row>
    <row r="1039" spans="1:11" x14ac:dyDescent="0.25">
      <c r="A1039" s="55" t="str">
        <f>EPICERIE!C1045</f>
        <v>THON ALBACORE NATUREL</v>
      </c>
      <c r="B1039" s="36"/>
      <c r="C1039" s="5"/>
      <c r="F1039" s="10"/>
      <c r="G1039" s="35"/>
      <c r="H1039" s="61"/>
      <c r="I1039" s="62"/>
      <c r="J1039" s="35"/>
      <c r="K1039" s="35"/>
    </row>
    <row r="1040" spans="1:11" x14ac:dyDescent="0.25">
      <c r="A1040" s="55" t="str">
        <f>EPICERIE!C1046</f>
        <v>THON ALBACORE NATUREL</v>
      </c>
      <c r="B1040" s="36"/>
      <c r="C1040" s="5"/>
      <c r="F1040" s="10"/>
      <c r="G1040" s="35"/>
      <c r="H1040" s="61"/>
      <c r="I1040" s="62"/>
      <c r="J1040" s="35"/>
      <c r="K1040" s="35"/>
    </row>
    <row r="1041" spans="1:11" x14ac:dyDescent="0.25">
      <c r="A1041" s="55" t="str">
        <f>EPICERIE!C1047</f>
        <v>THON ALBACORE NATUREL X3</v>
      </c>
      <c r="B1041" s="36"/>
      <c r="C1041" s="5"/>
      <c r="F1041" s="10"/>
      <c r="G1041" s="35"/>
      <c r="H1041" s="61"/>
      <c r="I1041" s="62"/>
      <c r="J1041" s="35"/>
      <c r="K1041" s="35"/>
    </row>
    <row r="1042" spans="1:11" x14ac:dyDescent="0.25">
      <c r="A1042" s="55" t="str">
        <f>EPICERIE!C1048</f>
        <v>THON NATURE 160G</v>
      </c>
      <c r="B1042" s="36"/>
      <c r="C1042" s="5"/>
      <c r="F1042" s="10"/>
      <c r="G1042" s="35"/>
      <c r="H1042" s="61"/>
      <c r="I1042" s="62"/>
      <c r="J1042" s="35"/>
      <c r="K1042" s="35"/>
    </row>
    <row r="1043" spans="1:11" x14ac:dyDescent="0.25">
      <c r="A1043" s="55" t="str">
        <f>EPICERIE!C1049</f>
        <v xml:space="preserve">THON NATURE x2 </v>
      </c>
      <c r="B1043" s="36"/>
      <c r="C1043" s="5"/>
      <c r="F1043" s="10"/>
      <c r="G1043" s="35"/>
      <c r="H1043" s="61"/>
      <c r="I1043" s="62"/>
      <c r="J1043" s="35"/>
      <c r="K1043" s="35"/>
    </row>
    <row r="1044" spans="1:11" x14ac:dyDescent="0.25">
      <c r="A1044" s="55" t="str">
        <f>EPICERIE!C1050</f>
        <v>THYM 50G</v>
      </c>
      <c r="B1044" s="36"/>
      <c r="C1044" s="5"/>
      <c r="F1044" s="10"/>
      <c r="G1044" s="35"/>
      <c r="H1044" s="61"/>
      <c r="I1044" s="62"/>
      <c r="J1044" s="35"/>
      <c r="K1044" s="35"/>
    </row>
    <row r="1045" spans="1:11" x14ac:dyDescent="0.25">
      <c r="A1045" s="55" t="str">
        <f>EPICERIE!C1051</f>
        <v>TILLEUIL AUBIER</v>
      </c>
      <c r="B1045" s="36"/>
      <c r="C1045" s="5"/>
      <c r="F1045" s="10"/>
      <c r="G1045" s="35"/>
      <c r="H1045" s="61"/>
      <c r="I1045" s="62"/>
      <c r="J1045" s="35"/>
      <c r="K1045" s="35"/>
    </row>
    <row r="1046" spans="1:11" x14ac:dyDescent="0.25">
      <c r="A1046" s="55" t="str">
        <f>EPICERIE!C1052</f>
        <v>TISANE AUBEPINE</v>
      </c>
      <c r="B1046" s="36"/>
      <c r="C1046" s="5"/>
      <c r="F1046" s="10"/>
      <c r="G1046" s="35"/>
      <c r="H1046" s="61"/>
      <c r="I1046" s="62"/>
      <c r="J1046" s="35"/>
      <c r="K1046" s="35"/>
    </row>
    <row r="1047" spans="1:11" x14ac:dyDescent="0.25">
      <c r="A1047" s="55" t="str">
        <f>EPICERIE!C1053</f>
        <v>TISANE BIOFLORAL</v>
      </c>
      <c r="B1047" s="36"/>
      <c r="C1047" s="5"/>
      <c r="F1047" s="10"/>
      <c r="G1047" s="35"/>
      <c r="H1047" s="61"/>
      <c r="I1047" s="62"/>
      <c r="J1047" s="35"/>
      <c r="K1047" s="35"/>
    </row>
    <row r="1048" spans="1:11" x14ac:dyDescent="0.25">
      <c r="A1048" s="55" t="str">
        <f>EPICERIE!C1054</f>
        <v>TISANE BOULEAU</v>
      </c>
      <c r="B1048" s="36"/>
      <c r="C1048" s="5"/>
      <c r="F1048" s="10"/>
      <c r="G1048" s="35"/>
      <c r="H1048" s="61"/>
      <c r="I1048" s="62"/>
      <c r="J1048" s="35"/>
      <c r="K1048" s="35"/>
    </row>
    <row r="1049" spans="1:11" x14ac:dyDescent="0.25">
      <c r="A1049" s="55" t="str">
        <f>EPICERIE!C1055</f>
        <v>TISANE BRUYERE</v>
      </c>
      <c r="B1049" s="36"/>
      <c r="C1049" s="5"/>
      <c r="F1049" s="10"/>
      <c r="G1049" s="35"/>
      <c r="H1049" s="61"/>
      <c r="I1049" s="62"/>
      <c r="J1049" s="35"/>
      <c r="K1049" s="35"/>
    </row>
    <row r="1050" spans="1:11" x14ac:dyDescent="0.25">
      <c r="A1050" s="55" t="str">
        <f>EPICERIE!C1056</f>
        <v>TISANE CHANT FLEURI MAUVE</v>
      </c>
      <c r="B1050" s="36"/>
      <c r="C1050" s="5"/>
      <c r="F1050" s="10"/>
      <c r="G1050" s="35"/>
      <c r="H1050" s="61"/>
      <c r="I1050" s="62"/>
      <c r="J1050" s="35"/>
      <c r="K1050" s="35"/>
    </row>
    <row r="1051" spans="1:11" x14ac:dyDescent="0.25">
      <c r="A1051" s="55" t="str">
        <f>EPICERIE!C1057</f>
        <v>TISANE CHANT FLEURI MELANGE</v>
      </c>
      <c r="B1051" s="36"/>
      <c r="C1051" s="5"/>
      <c r="F1051" s="10"/>
      <c r="G1051" s="35"/>
      <c r="H1051" s="61"/>
      <c r="I1051" s="62"/>
      <c r="J1051" s="35"/>
      <c r="K1051" s="35"/>
    </row>
    <row r="1052" spans="1:11" x14ac:dyDescent="0.25">
      <c r="A1052" s="55" t="str">
        <f>EPICERIE!C1058</f>
        <v>TISANE CHANT FLEURI MELISSE</v>
      </c>
      <c r="B1052" s="36"/>
      <c r="C1052" s="5"/>
      <c r="F1052" s="10"/>
      <c r="G1052" s="35"/>
      <c r="H1052" s="61"/>
      <c r="I1052" s="62"/>
      <c r="J1052" s="35"/>
      <c r="K1052" s="35"/>
    </row>
    <row r="1053" spans="1:11" x14ac:dyDescent="0.25">
      <c r="A1053" s="55" t="str">
        <f>EPICERIE!C1059</f>
        <v>TISANE CHANT FLEURI PAVOT CALIFORNIE</v>
      </c>
      <c r="B1053" s="36"/>
      <c r="C1053" s="5"/>
      <c r="F1053" s="10"/>
      <c r="G1053" s="35"/>
      <c r="H1053" s="61"/>
      <c r="I1053" s="62"/>
      <c r="J1053" s="35"/>
      <c r="K1053" s="35"/>
    </row>
    <row r="1054" spans="1:11" x14ac:dyDescent="0.25">
      <c r="A1054" s="55" t="str">
        <f>EPICERIE!C1060</f>
        <v>TISANE CHANT FLEURI REINE DES PRES</v>
      </c>
      <c r="B1054" s="36"/>
      <c r="C1054" s="5"/>
      <c r="F1054" s="10"/>
      <c r="G1054" s="35"/>
      <c r="H1054" s="61"/>
      <c r="I1054" s="62"/>
      <c r="J1054" s="35"/>
      <c r="K1054" s="35"/>
    </row>
    <row r="1055" spans="1:11" x14ac:dyDescent="0.25">
      <c r="A1055" s="55" t="str">
        <f>EPICERIE!C1061</f>
        <v>TISANE CHANT FLEURI THYM CITRON</v>
      </c>
      <c r="B1055" s="36"/>
      <c r="C1055" s="5"/>
      <c r="F1055" s="10"/>
      <c r="G1055" s="35"/>
      <c r="H1055" s="61"/>
      <c r="I1055" s="62"/>
      <c r="J1055" s="35"/>
      <c r="K1055" s="35"/>
    </row>
    <row r="1056" spans="1:11" x14ac:dyDescent="0.25">
      <c r="A1056" s="55" t="str">
        <f>EPICERIE!C1062</f>
        <v>TISANE CHANT FLEURI VERVEINE</v>
      </c>
      <c r="B1056" s="36"/>
      <c r="C1056" s="5"/>
      <c r="F1056" s="10"/>
      <c r="G1056" s="35"/>
      <c r="H1056" s="61"/>
      <c r="I1056" s="62"/>
      <c r="J1056" s="35"/>
      <c r="K1056" s="35"/>
    </row>
    <row r="1057" spans="1:11" x14ac:dyDescent="0.25">
      <c r="A1057" s="55" t="str">
        <f>EPICERIE!C1063</f>
        <v>TISANE FENOUIL</v>
      </c>
      <c r="B1057" s="36"/>
      <c r="C1057" s="5"/>
      <c r="F1057" s="10"/>
      <c r="G1057" s="35"/>
      <c r="H1057" s="61"/>
      <c r="I1057" s="62"/>
      <c r="J1057" s="35"/>
      <c r="K1057" s="35"/>
    </row>
    <row r="1058" spans="1:11" x14ac:dyDescent="0.25">
      <c r="A1058" s="55" t="str">
        <f>EPICERIE!C1064</f>
        <v>TISANE FUMETERRE</v>
      </c>
      <c r="B1058" s="36"/>
      <c r="C1058" s="5"/>
      <c r="F1058" s="10"/>
      <c r="G1058" s="35"/>
      <c r="H1058" s="61"/>
      <c r="I1058" s="62"/>
      <c r="J1058" s="35"/>
      <c r="K1058" s="35"/>
    </row>
    <row r="1059" spans="1:11" x14ac:dyDescent="0.25">
      <c r="A1059" s="55" t="str">
        <f>EPICERIE!C1065</f>
        <v>TISANE GRDE CAMOMILLE</v>
      </c>
      <c r="B1059" s="36"/>
      <c r="C1059" s="5"/>
      <c r="F1059" s="10"/>
      <c r="G1059" s="35"/>
      <c r="H1059" s="61"/>
      <c r="I1059" s="62"/>
      <c r="J1059" s="35"/>
      <c r="K1059" s="35"/>
    </row>
    <row r="1060" spans="1:11" x14ac:dyDescent="0.25">
      <c r="A1060" s="55" t="str">
        <f>EPICERIE!C1066</f>
        <v>TISANE MYRTILLE</v>
      </c>
      <c r="B1060" s="36"/>
      <c r="C1060" s="5"/>
      <c r="F1060" s="10"/>
      <c r="G1060" s="35"/>
      <c r="H1060" s="61"/>
      <c r="I1060" s="62"/>
      <c r="J1060" s="35"/>
      <c r="K1060" s="35"/>
    </row>
    <row r="1061" spans="1:11" x14ac:dyDescent="0.25">
      <c r="A1061" s="55" t="str">
        <f>EPICERIE!C1067</f>
        <v>TISANE ORTIE</v>
      </c>
      <c r="B1061" s="36"/>
      <c r="C1061" s="5"/>
      <c r="F1061" s="10"/>
      <c r="G1061" s="35"/>
      <c r="H1061" s="61"/>
      <c r="I1061" s="62"/>
      <c r="J1061" s="35"/>
      <c r="K1061" s="35"/>
    </row>
    <row r="1062" spans="1:11" x14ac:dyDescent="0.25">
      <c r="A1062" s="55" t="str">
        <f>EPICERIE!C1068</f>
        <v>TISANE PISSENLIT</v>
      </c>
      <c r="B1062" s="36"/>
      <c r="C1062" s="5"/>
      <c r="F1062" s="10"/>
      <c r="G1062" s="35"/>
      <c r="H1062" s="61"/>
      <c r="I1062" s="62"/>
      <c r="J1062" s="35"/>
      <c r="K1062" s="35"/>
    </row>
    <row r="1063" spans="1:11" x14ac:dyDescent="0.25">
      <c r="A1063" s="55" t="str">
        <f>EPICERIE!C1069</f>
        <v>TISANE REINE DES PRES</v>
      </c>
      <c r="B1063" s="36"/>
      <c r="C1063" s="5"/>
      <c r="F1063" s="10"/>
      <c r="G1063" s="35"/>
      <c r="H1063" s="61"/>
      <c r="I1063" s="62"/>
      <c r="J1063" s="35"/>
      <c r="K1063" s="35"/>
    </row>
    <row r="1064" spans="1:11" x14ac:dyDescent="0.25">
      <c r="A1064" s="55" t="str">
        <f>EPICERIE!C1070</f>
        <v>TISANE ROSE ROUGE</v>
      </c>
      <c r="B1064" s="36"/>
      <c r="C1064" s="5"/>
      <c r="F1064" s="10"/>
      <c r="G1064" s="35"/>
      <c r="H1064" s="61"/>
      <c r="I1064" s="62"/>
      <c r="J1064" s="35"/>
      <c r="K1064" s="35"/>
    </row>
    <row r="1065" spans="1:11" x14ac:dyDescent="0.25">
      <c r="A1065" s="55" t="str">
        <f>EPICERIE!C1071</f>
        <v>TISANE SUEDOIS</v>
      </c>
      <c r="B1065" s="36"/>
      <c r="C1065" s="5"/>
      <c r="F1065" s="10"/>
      <c r="G1065" s="35"/>
      <c r="H1065" s="61"/>
      <c r="I1065" s="62"/>
      <c r="J1065" s="35"/>
      <c r="K1065" s="35"/>
    </row>
    <row r="1066" spans="1:11" x14ac:dyDescent="0.25">
      <c r="A1066" s="55" t="str">
        <f>EPICERIE!C1072</f>
        <v>TISANE VALERIANE</v>
      </c>
      <c r="B1066" s="36"/>
      <c r="C1066" s="5"/>
      <c r="F1066" s="10"/>
      <c r="G1066" s="35"/>
      <c r="H1066" s="61"/>
      <c r="I1066" s="62"/>
      <c r="J1066" s="35"/>
      <c r="K1066" s="35"/>
    </row>
    <row r="1067" spans="1:11" x14ac:dyDescent="0.25">
      <c r="A1067" s="55" t="str">
        <f>EPICERIE!C1073</f>
        <v>TOFU BOCAL</v>
      </c>
      <c r="B1067" s="36"/>
      <c r="C1067" s="5"/>
      <c r="F1067" s="10"/>
      <c r="G1067" s="35"/>
      <c r="H1067" s="61"/>
      <c r="I1067" s="62"/>
      <c r="J1067" s="35"/>
      <c r="K1067" s="35"/>
    </row>
    <row r="1068" spans="1:11" x14ac:dyDescent="0.25">
      <c r="A1068" s="55" t="str">
        <f>EPICERIE!C1074</f>
        <v>TOFU NATURE</v>
      </c>
      <c r="B1068" s="36"/>
      <c r="C1068" s="5"/>
      <c r="F1068" s="10"/>
      <c r="G1068" s="35"/>
      <c r="H1068" s="61"/>
      <c r="I1068" s="62"/>
      <c r="J1068" s="35"/>
      <c r="K1068" s="35"/>
    </row>
    <row r="1069" spans="1:11" x14ac:dyDescent="0.25">
      <c r="A1069" s="55" t="str">
        <f>EPICERIE!C1075</f>
        <v>TORTELLINI CEPES SEMI FRAICHE</v>
      </c>
      <c r="B1069" s="36"/>
      <c r="C1069" s="5"/>
      <c r="F1069" s="10"/>
      <c r="G1069" s="35"/>
      <c r="H1069" s="61"/>
      <c r="I1069" s="62"/>
      <c r="J1069" s="35"/>
      <c r="K1069" s="35"/>
    </row>
    <row r="1070" spans="1:11" x14ac:dyDescent="0.25">
      <c r="A1070" s="55" t="str">
        <f>EPICERIE!C1076</f>
        <v>TORTELLINI LEGUMES SEMI FRAICHE</v>
      </c>
      <c r="B1070" s="36"/>
      <c r="C1070" s="5"/>
      <c r="F1070" s="10"/>
      <c r="G1070" s="35"/>
      <c r="H1070" s="61"/>
      <c r="I1070" s="62"/>
      <c r="J1070" s="35"/>
      <c r="K1070" s="35"/>
    </row>
    <row r="1071" spans="1:11" x14ac:dyDescent="0.25">
      <c r="A1071" s="55" t="str">
        <f>EPICERIE!C1077</f>
        <v>TORTILLAS CHILI</v>
      </c>
      <c r="B1071" s="36"/>
      <c r="C1071" s="5"/>
      <c r="F1071" s="10"/>
      <c r="G1071" s="35"/>
      <c r="H1071" s="61"/>
      <c r="I1071" s="62"/>
      <c r="J1071" s="35"/>
      <c r="K1071" s="35"/>
    </row>
    <row r="1072" spans="1:11" x14ac:dyDescent="0.25">
      <c r="A1072" s="55" t="str">
        <f>EPICERIE!C1078</f>
        <v>TORTILLAS NATURE</v>
      </c>
      <c r="B1072" s="36"/>
      <c r="C1072" s="5"/>
      <c r="F1072" s="10"/>
      <c r="G1072" s="35"/>
      <c r="H1072" s="61"/>
      <c r="I1072" s="62"/>
      <c r="J1072" s="35"/>
      <c r="K1072" s="35"/>
    </row>
    <row r="1073" spans="1:11" x14ac:dyDescent="0.25">
      <c r="A1073" s="55" t="str">
        <f>EPICERIE!C1079</f>
        <v>TORTILLAS NATURE</v>
      </c>
      <c r="B1073" s="36"/>
      <c r="C1073" s="5"/>
      <c r="F1073" s="10"/>
      <c r="G1073" s="35"/>
      <c r="H1073" s="61"/>
      <c r="I1073" s="62"/>
      <c r="J1073" s="35"/>
      <c r="K1073" s="35"/>
    </row>
    <row r="1074" spans="1:11" x14ac:dyDescent="0.25">
      <c r="A1074" s="55" t="str">
        <f>EPICERIE!C1080</f>
        <v>TREFLE A GERMER 150G</v>
      </c>
      <c r="B1074" s="36"/>
      <c r="C1074" s="5"/>
      <c r="F1074" s="10"/>
      <c r="G1074" s="35"/>
      <c r="H1074" s="61"/>
      <c r="I1074" s="62"/>
      <c r="J1074" s="35"/>
      <c r="K1074" s="35"/>
    </row>
    <row r="1075" spans="1:11" x14ac:dyDescent="0.25">
      <c r="A1075" s="55" t="str">
        <f>EPICERIE!C1081</f>
        <v>TRIANGLE MAIS MEXICAIN</v>
      </c>
      <c r="B1075" s="36"/>
      <c r="C1075" s="5"/>
      <c r="F1075" s="10"/>
      <c r="G1075" s="35"/>
      <c r="H1075" s="61"/>
      <c r="I1075" s="62"/>
      <c r="J1075" s="35"/>
      <c r="K1075" s="35"/>
    </row>
    <row r="1076" spans="1:11" x14ac:dyDescent="0.25">
      <c r="A1076" s="55" t="str">
        <f>EPICERIE!C1082</f>
        <v>TRIO CEREALES ANCIENNES</v>
      </c>
      <c r="B1076" s="36"/>
      <c r="C1076" s="5"/>
      <c r="F1076" s="10"/>
      <c r="G1076" s="35"/>
      <c r="H1076" s="61"/>
      <c r="I1076" s="62"/>
      <c r="J1076" s="35"/>
      <c r="K1076" s="35"/>
    </row>
    <row r="1077" spans="1:11" x14ac:dyDescent="0.25">
      <c r="A1077" s="55" t="str">
        <f>EPICERIE!C1083</f>
        <v>TRIO LENTILLE</v>
      </c>
      <c r="B1077" s="36"/>
      <c r="C1077" s="5"/>
      <c r="F1077" s="10"/>
      <c r="G1077" s="35"/>
      <c r="H1077" s="61"/>
      <c r="I1077" s="62"/>
      <c r="J1077" s="35"/>
      <c r="K1077" s="35"/>
    </row>
    <row r="1078" spans="1:11" x14ac:dyDescent="0.25">
      <c r="A1078" s="55" t="str">
        <f>EPICERIE!C1084</f>
        <v>TRIO QUINOA 500G</v>
      </c>
      <c r="B1078" s="36"/>
      <c r="C1078" s="5"/>
      <c r="F1078" s="10"/>
      <c r="G1078" s="35"/>
      <c r="H1078" s="61"/>
      <c r="I1078" s="62"/>
      <c r="J1078" s="35"/>
      <c r="K1078" s="35"/>
    </row>
    <row r="1079" spans="1:11" x14ac:dyDescent="0.25">
      <c r="A1079" s="55" t="str">
        <f>EPICERIE!C1085</f>
        <v>TRIO RIZ 500G</v>
      </c>
      <c r="B1079" s="36"/>
      <c r="C1079" s="5"/>
      <c r="F1079" s="10"/>
      <c r="G1079" s="35"/>
      <c r="H1079" s="61"/>
      <c r="I1079" s="62"/>
      <c r="J1079" s="35"/>
      <c r="K1079" s="35"/>
    </row>
    <row r="1080" spans="1:11" x14ac:dyDescent="0.25">
      <c r="A1080" s="55" t="str">
        <f>EPICERIE!C1086</f>
        <v>TRIO RIZ CAMARGUE 500G</v>
      </c>
      <c r="B1080" s="36"/>
      <c r="C1080" s="5"/>
      <c r="F1080" s="10"/>
      <c r="G1080" s="35"/>
      <c r="H1080" s="61"/>
      <c r="I1080" s="62"/>
      <c r="J1080" s="35"/>
      <c r="K1080" s="35"/>
    </row>
    <row r="1081" spans="1:11" x14ac:dyDescent="0.25">
      <c r="A1081" s="55" t="str">
        <f>EPICERIE!C1087</f>
        <v>TRUFFES CACAO 100G</v>
      </c>
      <c r="B1081" s="36"/>
      <c r="C1081" s="5"/>
      <c r="F1081" s="10"/>
      <c r="G1081" s="35"/>
      <c r="H1081" s="61"/>
      <c r="I1081" s="62"/>
      <c r="J1081" s="35"/>
      <c r="K1081" s="35"/>
    </row>
    <row r="1082" spans="1:11" x14ac:dyDescent="0.25">
      <c r="A1082" s="55" t="str">
        <f>EPICERIE!C1088</f>
        <v>TWIBIO CRANBERRIES</v>
      </c>
      <c r="B1082" s="36"/>
      <c r="C1082" s="5"/>
      <c r="F1082" s="10"/>
      <c r="G1082" s="35"/>
      <c r="H1082" s="61"/>
      <c r="I1082" s="62"/>
      <c r="J1082" s="35"/>
      <c r="K1082" s="35"/>
    </row>
    <row r="1083" spans="1:11" x14ac:dyDescent="0.25">
      <c r="A1083" s="55" t="str">
        <f>EPICERIE!C1089</f>
        <v>TWIBIO FIGUES 150 G</v>
      </c>
      <c r="B1083" s="36"/>
      <c r="C1083" s="5"/>
      <c r="F1083" s="10"/>
      <c r="G1083" s="35"/>
      <c r="H1083" s="61"/>
      <c r="I1083" s="62"/>
      <c r="J1083" s="35"/>
      <c r="K1083" s="35"/>
    </row>
    <row r="1084" spans="1:11" x14ac:dyDescent="0.25">
      <c r="A1084" s="55" t="str">
        <f>EPICERIE!C1090</f>
        <v>UMEBOSIS ASSAISONNEMENT 50 CL</v>
      </c>
      <c r="B1084" s="36"/>
      <c r="C1084" s="5"/>
      <c r="F1084" s="10"/>
      <c r="G1084" s="35"/>
      <c r="H1084" s="61"/>
      <c r="I1084" s="62"/>
      <c r="J1084" s="35"/>
      <c r="K1084" s="35"/>
    </row>
    <row r="1085" spans="1:11" x14ac:dyDescent="0.25">
      <c r="A1085" s="55" t="str">
        <f>EPICERIE!C1091</f>
        <v>VALS</v>
      </c>
      <c r="B1085" s="36"/>
      <c r="C1085" s="5"/>
      <c r="F1085" s="10"/>
      <c r="G1085" s="35"/>
      <c r="H1085" s="61"/>
      <c r="I1085" s="62"/>
      <c r="J1085" s="35"/>
      <c r="K1085" s="35"/>
    </row>
    <row r="1086" spans="1:11" x14ac:dyDescent="0.25">
      <c r="A1086" s="55" t="str">
        <f>EPICERIE!C1092</f>
        <v>VANILLE GOUSSE</v>
      </c>
      <c r="B1086" s="36"/>
      <c r="C1086" s="5"/>
      <c r="F1086" s="10"/>
      <c r="G1086" s="35"/>
      <c r="H1086" s="61"/>
      <c r="I1086" s="62"/>
      <c r="J1086" s="35"/>
      <c r="K1086" s="35"/>
    </row>
    <row r="1087" spans="1:11" x14ac:dyDescent="0.25">
      <c r="A1087" s="55" t="str">
        <f>EPICERIE!C1093</f>
        <v>VEGIMIX SACHET</v>
      </c>
      <c r="B1087" s="36"/>
      <c r="C1087" s="5"/>
      <c r="F1087" s="10"/>
      <c r="G1087" s="35"/>
      <c r="H1087" s="61"/>
      <c r="I1087" s="62"/>
      <c r="J1087" s="35"/>
      <c r="K1087" s="35"/>
    </row>
    <row r="1088" spans="1:11" x14ac:dyDescent="0.25">
      <c r="A1088" s="55" t="str">
        <f>EPICERIE!C1094</f>
        <v>VELOUTE CHAMPIGNON</v>
      </c>
      <c r="B1088" s="36"/>
      <c r="C1088" s="5"/>
      <c r="F1088" s="10"/>
      <c r="G1088" s="35"/>
      <c r="H1088" s="61"/>
      <c r="I1088" s="62"/>
      <c r="J1088" s="35"/>
      <c r="K1088" s="35"/>
    </row>
    <row r="1089" spans="1:11" x14ac:dyDescent="0.25">
      <c r="A1089" s="55" t="str">
        <f>EPICERIE!C1095</f>
        <v xml:space="preserve">VELOUTE COURGETTE </v>
      </c>
      <c r="B1089" s="36"/>
      <c r="C1089" s="5"/>
      <c r="F1089" s="10"/>
      <c r="G1089" s="35"/>
      <c r="H1089" s="61"/>
      <c r="I1089" s="62"/>
      <c r="J1089" s="35"/>
      <c r="K1089" s="35"/>
    </row>
    <row r="1090" spans="1:11" x14ac:dyDescent="0.25">
      <c r="A1090" s="55" t="str">
        <f>EPICERIE!C1096</f>
        <v>VELOUTE COURGETTE BASILIC</v>
      </c>
      <c r="B1090" s="36"/>
      <c r="C1090" s="5"/>
      <c r="F1090" s="10"/>
      <c r="G1090" s="35"/>
      <c r="H1090" s="61"/>
      <c r="I1090" s="62"/>
      <c r="J1090" s="35"/>
      <c r="K1090" s="35"/>
    </row>
    <row r="1091" spans="1:11" x14ac:dyDescent="0.25">
      <c r="A1091" s="55" t="str">
        <f>EPICERIE!C1097</f>
        <v>VELOUTE LEGUME ANCIEN</v>
      </c>
      <c r="B1091" s="36"/>
      <c r="C1091" s="5"/>
      <c r="F1091" s="10"/>
      <c r="G1091" s="35"/>
      <c r="H1091" s="61"/>
      <c r="I1091" s="62"/>
      <c r="J1091" s="35"/>
      <c r="K1091" s="35"/>
    </row>
    <row r="1092" spans="1:11" x14ac:dyDescent="0.25">
      <c r="A1092" s="55" t="str">
        <f>EPICERIE!C1098</f>
        <v>VELOUTE LEGUME VERT</v>
      </c>
      <c r="B1092" s="36"/>
      <c r="C1092" s="5"/>
      <c r="F1092" s="10"/>
      <c r="G1092" s="35"/>
      <c r="H1092" s="61"/>
      <c r="I1092" s="62"/>
      <c r="J1092" s="35"/>
      <c r="K1092" s="35"/>
    </row>
    <row r="1093" spans="1:11" x14ac:dyDescent="0.25">
      <c r="A1093" s="55" t="str">
        <f>EPICERIE!C1099</f>
        <v>VELOUTE POTIRON CHATAIGNE</v>
      </c>
      <c r="B1093" s="36"/>
      <c r="C1093" s="5"/>
      <c r="F1093" s="10"/>
      <c r="G1093" s="35"/>
      <c r="H1093" s="61"/>
      <c r="I1093" s="62"/>
      <c r="J1093" s="35"/>
      <c r="K1093" s="35"/>
    </row>
    <row r="1094" spans="1:11" x14ac:dyDescent="0.25">
      <c r="A1094" s="55" t="str">
        <f>EPICERIE!C1100</f>
        <v>VELOUTE TOMATE LENTILLE CORAIL</v>
      </c>
      <c r="B1094" s="36"/>
      <c r="C1094" s="5"/>
      <c r="F1094" s="10"/>
      <c r="G1094" s="35"/>
      <c r="H1094" s="61"/>
      <c r="I1094" s="62"/>
      <c r="J1094" s="35"/>
      <c r="K1094" s="35"/>
    </row>
    <row r="1095" spans="1:11" x14ac:dyDescent="0.25">
      <c r="A1095" s="55" t="str">
        <f>EPICERIE!C1101</f>
        <v>VERVEINE CITRONNEE 18G</v>
      </c>
      <c r="B1095" s="36"/>
      <c r="C1095" s="5"/>
      <c r="F1095" s="10"/>
      <c r="G1095" s="35"/>
      <c r="H1095" s="61"/>
      <c r="I1095" s="62"/>
      <c r="J1095" s="35"/>
      <c r="K1095" s="35"/>
    </row>
    <row r="1096" spans="1:11" x14ac:dyDescent="0.25">
      <c r="A1096" s="55" t="str">
        <f>EPICERIE!C1102</f>
        <v>VERVEINE CITRONNEE INFUSET</v>
      </c>
      <c r="B1096" s="36"/>
      <c r="C1096" s="5"/>
      <c r="F1096" s="10"/>
      <c r="G1096" s="35"/>
      <c r="H1096" s="61"/>
      <c r="I1096" s="62"/>
      <c r="J1096" s="35"/>
      <c r="K1096" s="35"/>
    </row>
    <row r="1097" spans="1:11" x14ac:dyDescent="0.25">
      <c r="A1097" s="55" t="str">
        <f>EPICERIE!C1103</f>
        <v>VIGNE ROUGE MELISSE</v>
      </c>
      <c r="B1097" s="36"/>
      <c r="C1097" s="5"/>
      <c r="F1097" s="10"/>
      <c r="G1097" s="35"/>
      <c r="H1097" s="61"/>
      <c r="I1097" s="62"/>
      <c r="J1097" s="35"/>
      <c r="K1097" s="35"/>
    </row>
    <row r="1098" spans="1:11" x14ac:dyDescent="0.25">
      <c r="A1098" s="55" t="str">
        <f>EPICERIE!C1104</f>
        <v>VINAIGRE ALCOOL 1 L</v>
      </c>
      <c r="B1098" s="36"/>
      <c r="C1098" s="5"/>
      <c r="F1098" s="10"/>
      <c r="G1098" s="35"/>
      <c r="H1098" s="61"/>
      <c r="I1098" s="62"/>
      <c r="J1098" s="35"/>
      <c r="K1098" s="35"/>
    </row>
    <row r="1099" spans="1:11" x14ac:dyDescent="0.25">
      <c r="A1099" s="55" t="str">
        <f>EPICERIE!C1105</f>
        <v>VINAIGRE BALSANNICO</v>
      </c>
      <c r="B1099" s="36"/>
      <c r="C1099" s="5"/>
      <c r="F1099" s="10"/>
      <c r="G1099" s="35"/>
      <c r="H1099" s="61"/>
      <c r="I1099" s="62"/>
      <c r="J1099" s="35"/>
      <c r="K1099" s="35"/>
    </row>
    <row r="1100" spans="1:11" x14ac:dyDescent="0.25">
      <c r="A1100" s="55" t="str">
        <f>EPICERIE!C1106</f>
        <v>VINAIGRE DE CIDRE 75 CL</v>
      </c>
      <c r="B1100" s="36"/>
      <c r="C1100" s="5"/>
      <c r="F1100" s="10"/>
      <c r="G1100" s="35"/>
      <c r="H1100" s="61"/>
      <c r="I1100" s="62"/>
      <c r="J1100" s="35"/>
      <c r="K1100" s="35"/>
    </row>
    <row r="1101" spans="1:11" x14ac:dyDescent="0.25">
      <c r="A1101" s="55" t="str">
        <f>EPICERIE!C1107</f>
        <v>VINAIGRE DE CIDRE DEMETER</v>
      </c>
      <c r="B1101" s="36"/>
      <c r="C1101" s="5"/>
      <c r="F1101" s="10"/>
      <c r="G1101" s="35"/>
      <c r="H1101" s="61"/>
      <c r="I1101" s="62"/>
      <c r="J1101" s="35"/>
      <c r="K1101" s="35"/>
    </row>
    <row r="1102" spans="1:11" x14ac:dyDescent="0.25">
      <c r="A1102" s="55" t="str">
        <f>EPICERIE!C1108</f>
        <v>VINAIGRE DE VIN ROUGE</v>
      </c>
      <c r="B1102" s="36"/>
      <c r="C1102" s="5"/>
      <c r="F1102" s="10"/>
      <c r="G1102" s="35"/>
      <c r="H1102" s="61"/>
      <c r="I1102" s="62"/>
      <c r="J1102" s="35"/>
      <c r="K1102" s="35"/>
    </row>
    <row r="1103" spans="1:11" x14ac:dyDescent="0.25">
      <c r="A1103" s="55" t="str">
        <f>EPICERIE!C1109</f>
        <v>VINAIGRETTE BOUQUET POM+B440</v>
      </c>
      <c r="B1103" s="36"/>
      <c r="C1103" s="5"/>
      <c r="F1103" s="10"/>
      <c r="G1103" s="35"/>
      <c r="H1103" s="61"/>
      <c r="I1103" s="62"/>
      <c r="J1103" s="35"/>
      <c r="K1103" s="35"/>
    </row>
    <row r="1104" spans="1:11" x14ac:dyDescent="0.25">
      <c r="A1104" s="55" t="str">
        <f>EPICERIE!C1110</f>
        <v>VINELEM</v>
      </c>
      <c r="B1104" s="36"/>
      <c r="C1104" s="5"/>
      <c r="F1104" s="10"/>
      <c r="G1104" s="35"/>
      <c r="H1104" s="61"/>
      <c r="I1104" s="62"/>
      <c r="J1104" s="35"/>
      <c r="K1104" s="35"/>
    </row>
    <row r="1105" spans="1:11" x14ac:dyDescent="0.25">
      <c r="A1105" s="55" t="str">
        <f>EPICERIE!C1111</f>
        <v>VITE CLAFOUTIS 250 G</v>
      </c>
      <c r="B1105" s="36"/>
      <c r="C1105" s="5"/>
      <c r="F1105" s="10"/>
      <c r="G1105" s="35"/>
      <c r="H1105" s="61"/>
      <c r="I1105" s="62"/>
      <c r="J1105" s="35"/>
      <c r="K1105" s="35"/>
    </row>
    <row r="1106" spans="1:11" x14ac:dyDescent="0.25">
      <c r="A1106" s="55" t="str">
        <f>EPICERIE!C1112</f>
        <v>VITE COOKIES 300G</v>
      </c>
      <c r="B1106" s="36"/>
      <c r="C1106" s="5"/>
      <c r="F1106" s="10"/>
      <c r="G1106" s="35"/>
      <c r="H1106" s="61"/>
      <c r="I1106" s="62"/>
      <c r="J1106" s="35"/>
      <c r="K1106" s="35"/>
    </row>
    <row r="1107" spans="1:11" x14ac:dyDescent="0.25">
      <c r="A1107" s="55" t="str">
        <f>EPICERIE!C1113</f>
        <v>VITE CREPES 350G</v>
      </c>
      <c r="B1107" s="36"/>
      <c r="C1107" s="5"/>
      <c r="F1107" s="10"/>
      <c r="G1107" s="35"/>
      <c r="H1107" s="61"/>
      <c r="I1107" s="62"/>
      <c r="J1107" s="35"/>
      <c r="K1107" s="35"/>
    </row>
    <row r="1108" spans="1:11" x14ac:dyDescent="0.25">
      <c r="A1108" s="55" t="str">
        <f>EPICERIE!C1114</f>
        <v>VITE CRUMBLE 300G</v>
      </c>
      <c r="B1108" s="36"/>
      <c r="C1108" s="5"/>
      <c r="F1108" s="10"/>
      <c r="G1108" s="35"/>
      <c r="H1108" s="61"/>
      <c r="I1108" s="62"/>
      <c r="J1108" s="35"/>
      <c r="K1108" s="35"/>
    </row>
    <row r="1109" spans="1:11" x14ac:dyDescent="0.25">
      <c r="A1109" s="55" t="str">
        <f>EPICERIE!C1115</f>
        <v>VITE FONDANT  300G</v>
      </c>
      <c r="B1109" s="36"/>
      <c r="C1109" s="5"/>
      <c r="F1109" s="10"/>
      <c r="G1109" s="35"/>
      <c r="H1109" s="61"/>
      <c r="I1109" s="62"/>
      <c r="J1109" s="35"/>
      <c r="K1109" s="35"/>
    </row>
    <row r="1110" spans="1:11" x14ac:dyDescent="0.25">
      <c r="A1110" s="55" t="str">
        <f>EPICERIE!C1116</f>
        <v>VITE GATEAU BROWNIES 350G</v>
      </c>
      <c r="B1110" s="36"/>
      <c r="C1110" s="5"/>
      <c r="F1110" s="10"/>
      <c r="G1110" s="35"/>
      <c r="H1110" s="61"/>
      <c r="I1110" s="62"/>
      <c r="J1110" s="35"/>
      <c r="K1110" s="35"/>
    </row>
    <row r="1111" spans="1:11" x14ac:dyDescent="0.25">
      <c r="A1111" s="55" t="str">
        <f>EPICERIE!C1117</f>
        <v>VITE GAUFRE 400 G</v>
      </c>
      <c r="B1111" s="36"/>
      <c r="C1111" s="5"/>
      <c r="F1111" s="10"/>
      <c r="G1111" s="35"/>
      <c r="H1111" s="61"/>
      <c r="I1111" s="62"/>
      <c r="J1111" s="35"/>
      <c r="K1111" s="35"/>
    </row>
    <row r="1112" spans="1:11" x14ac:dyDescent="0.25">
      <c r="A1112" s="55" t="str">
        <f>EPICERIE!C1118</f>
        <v xml:space="preserve">VITE MOELLEUX EPEAUTRE </v>
      </c>
      <c r="B1112" s="36"/>
      <c r="C1112" s="5"/>
      <c r="F1112" s="10"/>
      <c r="G1112" s="35"/>
      <c r="H1112" s="61"/>
      <c r="I1112" s="62"/>
      <c r="J1112" s="35"/>
      <c r="K1112" s="35"/>
    </row>
    <row r="1113" spans="1:11" x14ac:dyDescent="0.25">
      <c r="A1113" s="55" t="str">
        <f>EPICERIE!C1119</f>
        <v>VITE MUFFIN 275G</v>
      </c>
      <c r="B1113" s="36"/>
      <c r="C1113" s="5"/>
      <c r="F1113" s="10"/>
      <c r="G1113" s="35"/>
      <c r="H1113" s="61"/>
      <c r="I1113" s="62"/>
      <c r="J1113" s="35"/>
      <c r="K1113" s="35"/>
    </row>
    <row r="1114" spans="1:11" x14ac:dyDescent="0.25">
      <c r="A1114" s="55" t="str">
        <f>EPICERIE!C1120</f>
        <v>VITE PAIN EPICES 325G</v>
      </c>
      <c r="B1114" s="36"/>
      <c r="C1114" s="5"/>
      <c r="F1114" s="10"/>
      <c r="G1114" s="35"/>
      <c r="H1114" s="61"/>
      <c r="I1114" s="62"/>
      <c r="J1114" s="35"/>
      <c r="K1114" s="35"/>
    </row>
    <row r="1115" spans="1:11" x14ac:dyDescent="0.25">
      <c r="A1115" s="55" t="str">
        <f>EPICERIE!C1121</f>
        <v>XYLITOL</v>
      </c>
      <c r="B1115" s="36"/>
      <c r="C1115" s="5"/>
      <c r="F1115" s="10"/>
      <c r="G1115" s="35"/>
      <c r="H1115" s="61"/>
      <c r="I1115" s="62"/>
      <c r="J1115" s="35"/>
      <c r="K1115" s="35"/>
    </row>
    <row r="1116" spans="1:11" x14ac:dyDescent="0.25">
      <c r="A1116" s="55" t="str">
        <f>EPICERIE!C1122</f>
        <v>YANNOH FILTER SACHET  1 KG</v>
      </c>
      <c r="B1116" s="36"/>
      <c r="C1116" s="5"/>
      <c r="F1116" s="10"/>
      <c r="G1116" s="35"/>
      <c r="H1116" s="61"/>
      <c r="I1116" s="62"/>
      <c r="J1116" s="35"/>
      <c r="K1116" s="35"/>
    </row>
    <row r="1117" spans="1:11" x14ac:dyDescent="0.25">
      <c r="A1117" s="55" t="str">
        <f>EPICERIE!C1123</f>
        <v>YANNOH INST.      250G</v>
      </c>
      <c r="B1117" s="36"/>
      <c r="C1117" s="5"/>
      <c r="F1117" s="10"/>
      <c r="G1117" s="35"/>
      <c r="H1117" s="61"/>
      <c r="I1117" s="62"/>
      <c r="J1117" s="35"/>
      <c r="K1117" s="35"/>
    </row>
    <row r="1118" spans="1:11" x14ac:dyDescent="0.25">
      <c r="A1118" s="55" t="str">
        <f>EPICERIE!C1124</f>
        <v>YANNOH INST. 50G</v>
      </c>
      <c r="B1118" s="36"/>
      <c r="C1118" s="5"/>
      <c r="F1118" s="10"/>
      <c r="G1118" s="35"/>
      <c r="H1118" s="61"/>
      <c r="I1118" s="62"/>
      <c r="J1118" s="35"/>
      <c r="K1118" s="35"/>
    </row>
    <row r="1119" spans="1:11" x14ac:dyDescent="0.25">
      <c r="A1119" s="55" t="str">
        <f>EPICERIE!C1125</f>
        <v>YANNOH VANILLE</v>
      </c>
      <c r="B1119" s="36"/>
      <c r="C1119" s="5"/>
      <c r="F1119" s="10"/>
      <c r="G1119" s="35"/>
      <c r="H1119" s="61"/>
      <c r="I1119" s="62"/>
      <c r="J1119" s="35"/>
      <c r="K1119" s="35"/>
    </row>
    <row r="1120" spans="1:11" x14ac:dyDescent="0.25">
      <c r="A1120" s="55" t="str">
        <f>EPICERIE!C1126</f>
        <v>YOGI TEA BONHEUR</v>
      </c>
      <c r="B1120" s="36"/>
      <c r="C1120" s="5"/>
      <c r="F1120" s="10"/>
      <c r="G1120" s="35"/>
      <c r="H1120" s="61"/>
      <c r="I1120" s="62"/>
      <c r="J1120" s="35"/>
      <c r="K1120" s="35"/>
    </row>
    <row r="1121" spans="1:11" x14ac:dyDescent="0.25">
      <c r="A1121" s="55" t="str">
        <f>EPICERIE!C1127</f>
        <v>YOGI TEA BONNE NUIT</v>
      </c>
      <c r="B1121" s="36"/>
      <c r="C1121" s="5"/>
      <c r="F1121" s="10"/>
      <c r="G1121" s="35"/>
      <c r="H1121" s="61"/>
      <c r="I1121" s="62"/>
      <c r="J1121" s="35"/>
      <c r="K1121" s="35"/>
    </row>
    <row r="1122" spans="1:11" x14ac:dyDescent="0.25">
      <c r="A1122" s="55" t="str">
        <f>EPICERIE!C1128</f>
        <v>YOGI TEA BONNE NUIT ROOIBOS VANILLE</v>
      </c>
      <c r="B1122" s="36"/>
      <c r="C1122" s="5"/>
      <c r="F1122" s="10"/>
      <c r="G1122" s="35"/>
      <c r="H1122" s="61"/>
      <c r="I1122" s="62"/>
      <c r="J1122" s="35"/>
      <c r="K1122" s="35"/>
    </row>
    <row r="1123" spans="1:11" x14ac:dyDescent="0.25">
      <c r="A1123" s="55" t="str">
        <f>EPICERIE!C1129</f>
        <v>YOGI TEA CHOCO</v>
      </c>
      <c r="B1123" s="36"/>
      <c r="C1123" s="5"/>
      <c r="F1123" s="10"/>
      <c r="G1123" s="35"/>
      <c r="H1123" s="61"/>
      <c r="I1123" s="62"/>
      <c r="J1123" s="35"/>
      <c r="K1123" s="35"/>
    </row>
    <row r="1124" spans="1:11" x14ac:dyDescent="0.25">
      <c r="A1124" s="55" t="str">
        <f>EPICERIE!C1130</f>
        <v>YOGI TEA CLASSIC</v>
      </c>
      <c r="B1124" s="36"/>
      <c r="C1124" s="5"/>
      <c r="F1124" s="10"/>
      <c r="G1124" s="35"/>
      <c r="H1124" s="61"/>
      <c r="I1124" s="62"/>
      <c r="J1124" s="35"/>
      <c r="K1124" s="35"/>
    </row>
    <row r="1125" spans="1:11" x14ac:dyDescent="0.25">
      <c r="A1125" s="55" t="str">
        <f>EPICERIE!C1131</f>
        <v>YOGI TEA DETOX CITRON</v>
      </c>
      <c r="B1125" s="36"/>
      <c r="C1125" s="5"/>
      <c r="F1125" s="10"/>
      <c r="G1125" s="35"/>
      <c r="H1125" s="61"/>
      <c r="I1125" s="62"/>
      <c r="J1125" s="35"/>
      <c r="K1125" s="35"/>
    </row>
    <row r="1126" spans="1:11" x14ac:dyDescent="0.25">
      <c r="A1126" s="55" t="str">
        <f>EPICERIE!C1132</f>
        <v>YOGI TEA DIGESTION</v>
      </c>
      <c r="B1126" s="36"/>
      <c r="C1126" s="5"/>
      <c r="F1126" s="10"/>
      <c r="G1126" s="35"/>
      <c r="H1126" s="61"/>
      <c r="I1126" s="62"/>
      <c r="J1126" s="35"/>
      <c r="K1126" s="35"/>
    </row>
    <row r="1127" spans="1:11" x14ac:dyDescent="0.25">
      <c r="A1127" s="55" t="str">
        <f>EPICERIE!C1133</f>
        <v>YOGI TEA ECHINACEE</v>
      </c>
      <c r="B1127" s="36"/>
      <c r="C1127" s="5"/>
      <c r="F1127" s="10"/>
      <c r="G1127" s="35"/>
      <c r="H1127" s="61"/>
      <c r="I1127" s="62"/>
      <c r="J1127" s="35"/>
      <c r="K1127" s="35"/>
    </row>
    <row r="1128" spans="1:11" x14ac:dyDescent="0.25">
      <c r="A1128" s="55" t="str">
        <f>EPICERIE!C1134</f>
        <v>YOGI TEA ECLAT DE JEUNESSE</v>
      </c>
      <c r="B1128" s="36"/>
      <c r="C1128" s="5"/>
      <c r="F1128" s="10"/>
      <c r="G1128" s="35"/>
      <c r="H1128" s="61"/>
      <c r="I1128" s="62"/>
      <c r="J1128" s="35"/>
      <c r="K1128" s="35"/>
    </row>
    <row r="1129" spans="1:11" x14ac:dyDescent="0.25">
      <c r="A1129" s="55" t="str">
        <f>EPICERIE!C1135</f>
        <v>YOGI TEA ENERGIE POSITIVE</v>
      </c>
      <c r="B1129" s="36"/>
      <c r="C1129" s="5"/>
      <c r="F1129" s="10"/>
      <c r="G1129" s="35"/>
      <c r="H1129" s="61"/>
      <c r="I1129" s="62"/>
      <c r="J1129" s="35"/>
      <c r="K1129" s="35"/>
    </row>
    <row r="1130" spans="1:11" x14ac:dyDescent="0.25">
      <c r="A1130" s="55" t="str">
        <f>EPICERIE!C1136</f>
        <v>YOGI TEA ENERGIE THE VERT</v>
      </c>
      <c r="B1130" s="36"/>
      <c r="C1130" s="5"/>
      <c r="F1130" s="10"/>
      <c r="G1130" s="35"/>
      <c r="H1130" s="61"/>
      <c r="I1130" s="62"/>
      <c r="J1130" s="35"/>
      <c r="K1130" s="35"/>
    </row>
    <row r="1131" spans="1:11" x14ac:dyDescent="0.25">
      <c r="A1131" s="55" t="str">
        <f>EPICERIE!C1137</f>
        <v>YOGI TEA EQUI FEMINN</v>
      </c>
      <c r="B1131" s="36"/>
      <c r="C1131" s="5"/>
      <c r="F1131" s="10"/>
      <c r="G1131" s="35"/>
      <c r="H1131" s="61"/>
      <c r="I1131" s="62"/>
      <c r="J1131" s="35"/>
      <c r="K1131" s="35"/>
    </row>
    <row r="1132" spans="1:11" x14ac:dyDescent="0.25">
      <c r="A1132" s="55" t="str">
        <f>EPICERIE!C1138</f>
        <v>YOGI TEA IDEES CLAIRES</v>
      </c>
      <c r="B1132" s="36"/>
      <c r="C1132" s="5"/>
      <c r="F1132" s="10"/>
      <c r="G1132" s="35"/>
      <c r="H1132" s="61"/>
      <c r="I1132" s="62"/>
      <c r="J1132" s="35"/>
      <c r="K1132" s="35"/>
    </row>
    <row r="1133" spans="1:11" x14ac:dyDescent="0.25">
      <c r="A1133" s="55" t="str">
        <f>EPICERIE!C1139</f>
        <v>YOGI TEA JOIE DE VIVRE</v>
      </c>
      <c r="B1133" s="36"/>
      <c r="C1133" s="5"/>
      <c r="F1133" s="10"/>
      <c r="G1133" s="35"/>
      <c r="H1133" s="61"/>
      <c r="I1133" s="62"/>
      <c r="J1133" s="35"/>
      <c r="K1133" s="35"/>
    </row>
    <row r="1134" spans="1:11" x14ac:dyDescent="0.25">
      <c r="A1134" s="55" t="str">
        <f>EPICERIE!C1140</f>
        <v>YOGI TEA MENTHE CITRON VERT</v>
      </c>
      <c r="B1134" s="36"/>
      <c r="C1134" s="5"/>
      <c r="F1134" s="10"/>
      <c r="G1134" s="35"/>
      <c r="H1134" s="61"/>
      <c r="I1134" s="62"/>
      <c r="J1134" s="35"/>
      <c r="K1134" s="35"/>
    </row>
    <row r="1135" spans="1:11" x14ac:dyDescent="0.25">
      <c r="A1135" s="55">
        <f>EPICERIE!C1141</f>
        <v>0</v>
      </c>
      <c r="B1135" s="36"/>
      <c r="C1135" s="5"/>
      <c r="F1135" s="10"/>
      <c r="G1135" s="35"/>
      <c r="H1135" s="61"/>
      <c r="I1135" s="62"/>
      <c r="J1135" s="35"/>
      <c r="K1135" s="35"/>
    </row>
    <row r="1136" spans="1:11" x14ac:dyDescent="0.25">
      <c r="A1136" s="55">
        <f>EPICERIE!C1142</f>
        <v>0</v>
      </c>
      <c r="B1136" s="36"/>
      <c r="C1136" s="5"/>
      <c r="F1136" s="10"/>
      <c r="G1136" s="35"/>
      <c r="H1136" s="61"/>
      <c r="I1136" s="62"/>
      <c r="J1136" s="35"/>
      <c r="K1136" s="35"/>
    </row>
    <row r="1137" spans="1:11" x14ac:dyDescent="0.25">
      <c r="A1137" s="55">
        <f>EPICERIE!C1143</f>
        <v>0</v>
      </c>
      <c r="B1137" s="36"/>
      <c r="C1137" s="5"/>
      <c r="F1137" s="10"/>
      <c r="G1137" s="35"/>
      <c r="H1137" s="61"/>
      <c r="I1137" s="62"/>
      <c r="J1137" s="35"/>
      <c r="K1137" s="35"/>
    </row>
    <row r="1138" spans="1:11" ht="15.75" customHeight="1" x14ac:dyDescent="0.25">
      <c r="A1138" s="55">
        <f>EPICERIE!C1144</f>
        <v>0</v>
      </c>
      <c r="B1138" s="36"/>
      <c r="C1138" s="5"/>
      <c r="F1138" s="10"/>
      <c r="G1138" s="35"/>
      <c r="H1138" s="61"/>
      <c r="I1138" s="62"/>
      <c r="J1138" s="35"/>
      <c r="K1138" s="35"/>
    </row>
    <row r="1139" spans="1:11" ht="15.75" customHeight="1" x14ac:dyDescent="0.25">
      <c r="A1139" s="55">
        <f>EPICERIE!C1145</f>
        <v>0</v>
      </c>
      <c r="B1139" s="36"/>
      <c r="C1139" s="5"/>
      <c r="F1139" s="10"/>
      <c r="G1139" s="35"/>
      <c r="H1139" s="61"/>
      <c r="I1139" s="62"/>
      <c r="J1139" s="35"/>
      <c r="K1139" s="35"/>
    </row>
    <row r="1140" spans="1:11" ht="15.75" customHeight="1" x14ac:dyDescent="0.25">
      <c r="A1140" s="55">
        <f>EPICERIE!C1146</f>
        <v>0</v>
      </c>
      <c r="B1140" s="36"/>
      <c r="C1140" s="5"/>
      <c r="F1140" s="10"/>
      <c r="G1140" s="35"/>
      <c r="H1140" s="61"/>
      <c r="I1140" s="62"/>
      <c r="J1140" s="35"/>
      <c r="K1140" s="35"/>
    </row>
    <row r="1141" spans="1:11" x14ac:dyDescent="0.25">
      <c r="A1141" s="55">
        <f>EPICERIE!C1147</f>
        <v>0</v>
      </c>
      <c r="B1141" s="36"/>
      <c r="C1141" s="5"/>
      <c r="F1141" s="10"/>
      <c r="G1141" s="35"/>
      <c r="H1141" s="61"/>
      <c r="I1141" s="62"/>
      <c r="J1141" s="35"/>
      <c r="K1141" s="35"/>
    </row>
    <row r="1142" spans="1:11" x14ac:dyDescent="0.25">
      <c r="A1142" s="55">
        <f>EPICERIE!C1148</f>
        <v>0</v>
      </c>
      <c r="B1142" s="36"/>
      <c r="C1142" s="5"/>
      <c r="F1142" s="10"/>
      <c r="G1142" s="35"/>
      <c r="H1142" s="61"/>
      <c r="I1142" s="62"/>
      <c r="J1142" s="35"/>
      <c r="K1142" s="35"/>
    </row>
    <row r="1143" spans="1:11" x14ac:dyDescent="0.25">
      <c r="B1143" s="36"/>
      <c r="J1143" s="35"/>
      <c r="K1143" s="35"/>
    </row>
    <row r="1144" spans="1:11" x14ac:dyDescent="0.25">
      <c r="B1144" s="36"/>
      <c r="C1144" s="36"/>
      <c r="D1144" s="37"/>
      <c r="E1144" s="37"/>
      <c r="F1144" s="38"/>
      <c r="G1144" s="35"/>
      <c r="H1144" s="36"/>
      <c r="I1144" s="26"/>
      <c r="J1144" s="35"/>
      <c r="K1144" s="35"/>
    </row>
  </sheetData>
  <conditionalFormatting sqref="C55:C1142 C4:C53">
    <cfRule type="expression" dxfId="3" priority="13" stopIfTrue="1">
      <formula>#REF!=C4</formula>
    </cfRule>
  </conditionalFormatting>
  <conditionalFormatting sqref="D4:F53 D55:F1142">
    <cfRule type="expression" dxfId="2" priority="28" stopIfTrue="1">
      <formula>#REF!=C4</formula>
    </cfRule>
  </conditionalFormatting>
  <conditionalFormatting sqref="H4:H53 H55:H1142">
    <cfRule type="expression" dxfId="1" priority="32" stopIfTrue="1">
      <formula>#REF!=C4</formula>
    </cfRule>
  </conditionalFormatting>
  <conditionalFormatting sqref="I4:I53 I55:I1142">
    <cfRule type="expression" dxfId="0" priority="33" stopIfTrue="1">
      <formula>#REF!=C4</formula>
    </cfRule>
  </conditionalFormatting>
  <dataValidations count="1">
    <dataValidation type="list" allowBlank="1" showInputMessage="1" sqref="C4:C53">
      <formula1>IF(C4&lt;&gt;"",OFFSET(F_EPICERIE,MATCH(C4&amp;"*",F_EPICERIE,0)-1,,COUNTIF(F_EPICERIE,C4&amp;"*"),1),F_EPICERIE)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0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EPICERIE</vt:lpstr>
      <vt:lpstr>Cmde épicerie</vt:lpstr>
      <vt:lpstr>L_EPICERIE</vt:lpstr>
      <vt:lpstr>P_EPICERIE</vt:lpstr>
      <vt:lpstr>'Cmde épicerie'!Zone_d_impression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BIODOME</dc:creator>
  <cp:lastModifiedBy>David QUITTARD</cp:lastModifiedBy>
  <cp:lastPrinted>2016-08-11T15:21:30Z</cp:lastPrinted>
  <dcterms:created xsi:type="dcterms:W3CDTF">2013-03-26T09:43:49Z</dcterms:created>
  <dcterms:modified xsi:type="dcterms:W3CDTF">2016-08-16T10:58:39Z</dcterms:modified>
</cp:coreProperties>
</file>