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ifs01\Prives$\froidevaux\Desktop\"/>
    </mc:Choice>
  </mc:AlternateContent>
  <bookViews>
    <workbookView xWindow="0" yWindow="0" windowWidth="21570" windowHeight="9405" activeTab="1"/>
  </bookViews>
  <sheets>
    <sheet name="Récapitulation" sheetId="1" r:id="rId1"/>
    <sheet name="test" sheetId="2" r:id="rId2"/>
    <sheet name="Soleil" sheetId="3" r:id="rId3"/>
    <sheet name="Talus" sheetId="5" r:id="rId4"/>
    <sheet name="4" sheetId="6" r:id="rId5"/>
    <sheet name="5" sheetId="7" r:id="rId6"/>
    <sheet name="6" sheetId="8" r:id="rId7"/>
    <sheet name="7" sheetId="15" r:id="rId8"/>
    <sheet name="8" sheetId="14" r:id="rId9"/>
    <sheet name="9" sheetId="13" r:id="rId10"/>
    <sheet name="10" sheetId="12" r:id="rId11"/>
    <sheet name="11" sheetId="9" r:id="rId12"/>
    <sheet name="12" sheetId="10" r:id="rId13"/>
    <sheet name="13" sheetId="11" r:id="rId14"/>
    <sheet name="14" sheetId="16" r:id="rId15"/>
    <sheet name="15" sheetId="17" r:id="rId16"/>
    <sheet name="Base de données" sheetId="4" r:id="rId17"/>
  </sheets>
  <definedNames>
    <definedName name="_xlnm.Print_Titles" localSheetId="0">Récapitulation!$2:$7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D35" i="1"/>
  <c r="B5" i="17"/>
  <c r="B5" i="16"/>
  <c r="B5" i="11"/>
  <c r="B5" i="10"/>
  <c r="B5" i="9"/>
  <c r="B5" i="12"/>
  <c r="B5" i="13"/>
  <c r="B5" i="14"/>
  <c r="B5" i="15"/>
  <c r="B5" i="8"/>
  <c r="B5" i="7"/>
  <c r="B5" i="6"/>
  <c r="B5" i="5"/>
  <c r="B5" i="3"/>
  <c r="B5" i="2"/>
  <c r="A2" i="17" l="1"/>
  <c r="A2" i="16"/>
  <c r="A2" i="11"/>
  <c r="A2" i="10"/>
  <c r="A2" i="9"/>
  <c r="A2" i="12"/>
  <c r="A2" i="13"/>
  <c r="A2" i="14"/>
  <c r="A2" i="15"/>
  <c r="A2" i="8"/>
  <c r="A2" i="7"/>
  <c r="A2" i="6"/>
  <c r="A2" i="5"/>
  <c r="A2" i="3"/>
  <c r="D20" i="1"/>
  <c r="D16" i="1"/>
  <c r="D14" i="1"/>
  <c r="D12" i="1"/>
  <c r="E14" i="2"/>
  <c r="F14" i="2"/>
  <c r="G14" i="2"/>
  <c r="G14" i="17"/>
  <c r="F14" i="17"/>
  <c r="E14" i="17"/>
  <c r="G14" i="16"/>
  <c r="F14" i="16"/>
  <c r="E14" i="16"/>
  <c r="G14" i="15"/>
  <c r="F14" i="15"/>
  <c r="E14" i="15"/>
  <c r="G14" i="14"/>
  <c r="F14" i="14"/>
  <c r="E14" i="14"/>
  <c r="G14" i="13"/>
  <c r="F14" i="13"/>
  <c r="E14" i="13"/>
  <c r="G14" i="12"/>
  <c r="F14" i="12"/>
  <c r="E14" i="12"/>
  <c r="G14" i="11"/>
  <c r="F14" i="11"/>
  <c r="E14" i="11"/>
  <c r="G14" i="10"/>
  <c r="F14" i="10"/>
  <c r="E14" i="10"/>
  <c r="G14" i="9"/>
  <c r="F14" i="9"/>
  <c r="E14" i="9"/>
  <c r="G14" i="8"/>
  <c r="F14" i="8"/>
  <c r="E14" i="8"/>
  <c r="G14" i="7"/>
  <c r="F14" i="7"/>
  <c r="E14" i="7"/>
  <c r="G14" i="6"/>
  <c r="F14" i="6"/>
  <c r="E14" i="6"/>
  <c r="G14" i="5"/>
  <c r="F14" i="5"/>
  <c r="E14" i="5"/>
  <c r="G14" i="3"/>
  <c r="F14" i="3"/>
  <c r="E14" i="3"/>
  <c r="D39" i="1" l="1"/>
  <c r="D37" i="1"/>
  <c r="D36" i="1"/>
  <c r="D18" i="1"/>
  <c r="D38" i="1" l="1"/>
</calcChain>
</file>

<file path=xl/sharedStrings.xml><?xml version="1.0" encoding="utf-8"?>
<sst xmlns="http://schemas.openxmlformats.org/spreadsheetml/2006/main" count="158" uniqueCount="20">
  <si>
    <t>Facture initiale</t>
  </si>
  <si>
    <t>Solde restant</t>
  </si>
  <si>
    <t>Frais</t>
  </si>
  <si>
    <t>Libellé</t>
  </si>
  <si>
    <t>Paiement</t>
  </si>
  <si>
    <t>Frais de poursuites</t>
  </si>
  <si>
    <t>Date</t>
  </si>
  <si>
    <t xml:space="preserve">Poursuite n° </t>
  </si>
  <si>
    <t>Dont ADB</t>
  </si>
  <si>
    <t>ADB</t>
  </si>
  <si>
    <t>Frais/intérêts totaux</t>
  </si>
  <si>
    <t>Poursuites n°</t>
  </si>
  <si>
    <t>N° de poursuites</t>
  </si>
  <si>
    <t>MAX</t>
  </si>
  <si>
    <t>Facture</t>
  </si>
  <si>
    <t>Total ouvert</t>
  </si>
  <si>
    <t>test</t>
  </si>
  <si>
    <t>Soleil</t>
  </si>
  <si>
    <t>Talus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</si>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</sst>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CHF&quot;_-;\-* #,##0.00\ &quot;CHF&quot;_-;_-* &quot;-&quot;??\ &quot;CHF&quot;_-;_-@_-"/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 val="doubleAccounting"/>
      <sz val="2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double">
        <color theme="5"/>
      </top>
      <bottom style="thin">
        <color theme="5"/>
      </bottom>
      <diagonal/>
    </border>
    <border>
      <left/>
      <right/>
      <top style="double">
        <color theme="5"/>
      </top>
      <bottom style="thin">
        <color theme="5"/>
      </bottom>
      <diagonal/>
    </border>
    <border>
      <left/>
      <right style="thin">
        <color theme="5"/>
      </right>
      <top style="double">
        <color theme="5"/>
      </top>
      <bottom style="thin">
        <color theme="5"/>
      </bottom>
      <diagonal/>
    </border>
    <border>
      <left/>
      <right/>
      <top style="double">
        <color theme="5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5" borderId="0" xfId="0" applyFill="1"/>
    <xf numFmtId="0" fontId="2" fillId="6" borderId="0" xfId="0" applyFont="1" applyFill="1" applyAlignment="1" applyProtection="1">
      <alignment horizontal="left"/>
      <protection locked="0"/>
    </xf>
    <xf numFmtId="44" fontId="0" fillId="6" borderId="0" xfId="1" applyFont="1" applyFill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164" fontId="0" fillId="0" borderId="0" xfId="1" applyNumberFormat="1" applyFont="1" applyProtection="1">
      <protection locked="0"/>
    </xf>
    <xf numFmtId="44" fontId="0" fillId="0" borderId="0" xfId="1" applyFont="1" applyProtection="1">
      <protection locked="0"/>
    </xf>
    <xf numFmtId="0" fontId="0" fillId="0" borderId="0" xfId="0" applyFont="1" applyProtection="1"/>
    <xf numFmtId="0" fontId="0" fillId="0" borderId="0" xfId="0" applyProtection="1"/>
    <xf numFmtId="0" fontId="0" fillId="6" borderId="0" xfId="0" applyFill="1" applyAlignment="1">
      <alignment horizontal="center"/>
    </xf>
    <xf numFmtId="164" fontId="0" fillId="0" borderId="1" xfId="1" applyNumberFormat="1" applyFont="1" applyBorder="1"/>
    <xf numFmtId="0" fontId="0" fillId="0" borderId="2" xfId="0" applyFont="1" applyBorder="1" applyAlignment="1">
      <alignment horizontal="left"/>
    </xf>
    <xf numFmtId="44" fontId="0" fillId="0" borderId="2" xfId="1" applyNumberFormat="1" applyFont="1" applyBorder="1"/>
    <xf numFmtId="44" fontId="0" fillId="0" borderId="3" xfId="1" applyNumberFormat="1" applyFont="1" applyBorder="1"/>
    <xf numFmtId="44" fontId="0" fillId="0" borderId="2" xfId="1" applyNumberFormat="1" applyFont="1" applyBorder="1" applyAlignment="1">
      <alignment horizontal="left"/>
    </xf>
    <xf numFmtId="164" fontId="2" fillId="0" borderId="4" xfId="0" applyNumberFormat="1" applyFont="1" applyBorder="1"/>
    <xf numFmtId="44" fontId="2" fillId="0" borderId="5" xfId="0" applyNumberFormat="1" applyFont="1" applyBorder="1"/>
    <xf numFmtId="44" fontId="2" fillId="0" borderId="6" xfId="0" applyNumberFormat="1" applyFont="1" applyBorder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3" fillId="3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164" fontId="0" fillId="0" borderId="2" xfId="1" applyNumberFormat="1" applyFont="1" applyBorder="1"/>
    <xf numFmtId="0" fontId="5" fillId="3" borderId="0" xfId="0" applyFont="1" applyFill="1" applyBorder="1" applyAlignment="1">
      <alignment horizontal="center"/>
    </xf>
    <xf numFmtId="164" fontId="2" fillId="0" borderId="7" xfId="0" applyNumberFormat="1" applyFont="1" applyBorder="1"/>
    <xf numFmtId="44" fontId="2" fillId="0" borderId="7" xfId="0" applyNumberFormat="1" applyFont="1" applyBorder="1"/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0" fontId="3" fillId="2" borderId="0" xfId="0" applyFont="1" applyFill="1" applyProtection="1"/>
    <xf numFmtId="44" fontId="3" fillId="2" borderId="0" xfId="1" applyFont="1" applyFill="1" applyProtection="1"/>
    <xf numFmtId="0" fontId="3" fillId="0" borderId="0" xfId="0" applyFont="1" applyProtection="1"/>
    <xf numFmtId="0" fontId="3" fillId="4" borderId="0" xfId="0" applyFont="1" applyFill="1" applyProtection="1"/>
    <xf numFmtId="44" fontId="3" fillId="4" borderId="0" xfId="1" applyFont="1" applyFill="1" applyProtection="1"/>
    <xf numFmtId="44" fontId="4" fillId="2" borderId="0" xfId="1" applyFont="1" applyFill="1" applyProtection="1"/>
    <xf numFmtId="0" fontId="3" fillId="0" borderId="0" xfId="0" applyFont="1" applyAlignment="1" applyProtection="1">
      <alignment horizontal="center" vertical="center"/>
    </xf>
    <xf numFmtId="0" fontId="3" fillId="6" borderId="0" xfId="0" applyFont="1" applyFill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CHF&quot;_-;\-* #,##0.00\ &quot;CHF&quot;_-;_-* &quot;-&quot;??\ &quot;CHF&quot;_-;_-@_-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yy;@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0" defaultTableStyle="TableStyleMedium2" defaultPivotStyle="PivotStyleLight16"/>
  <colors>
    <mruColors>
      <color rgb="FFFF9999"/>
      <color rgb="FFFFCC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9</xdr:row>
          <xdr:rowOff>19050</xdr:rowOff>
        </xdr:from>
        <xdr:to>
          <xdr:col>10</xdr:col>
          <xdr:colOff>9525</xdr:colOff>
          <xdr:row>11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8:G14" totalsRowShown="0" headerRowDxfId="0" dataDxfId="1" tableBorderDxfId="7" dataCellStyle="Monétaire">
  <autoFilter ref="C8:G14"/>
  <tableColumns count="5">
    <tableColumn id="1" name="Date" dataDxfId="6" dataCellStyle="Monétaire"/>
    <tableColumn id="2" name="Libellé" dataDxfId="5" dataCellStyle="Monétaire"/>
    <tableColumn id="3" name="Frais" dataDxfId="4" dataCellStyle="Monétaire"/>
    <tableColumn id="4" name="Paiement" dataDxfId="3" dataCellStyle="Monétaire"/>
    <tableColumn id="5" name="ADB" dataDxfId="2" dataCellStyle="Monétair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39"/>
  <sheetViews>
    <sheetView workbookViewId="0">
      <selection activeCell="D10" sqref="D10"/>
    </sheetView>
  </sheetViews>
  <sheetFormatPr baseColWidth="10" defaultRowHeight="15" x14ac:dyDescent="0.25"/>
  <cols>
    <col min="1" max="1" width="14.28515625" style="10" bestFit="1" customWidth="1"/>
    <col min="2" max="2" width="11.42578125" style="10"/>
    <col min="3" max="3" width="40.42578125" style="10" bestFit="1" customWidth="1"/>
    <col min="4" max="4" width="31.42578125" style="10" bestFit="1" customWidth="1"/>
    <col min="5" max="5" width="29.140625" style="10" bestFit="1" customWidth="1"/>
    <col min="6" max="7" width="11.42578125" style="10"/>
    <col min="8" max="8" width="40.42578125" style="10" bestFit="1" customWidth="1"/>
    <col min="9" max="9" width="23.42578125" style="10" bestFit="1" customWidth="1"/>
    <col min="10" max="16384" width="11.42578125" style="10"/>
  </cols>
  <sheetData>
    <row r="2" spans="1:9" ht="15" customHeight="1" x14ac:dyDescent="0.25">
      <c r="A2" s="40" t="s">
        <v>19</v>
      </c>
      <c r="B2" s="40"/>
      <c r="C2" s="40"/>
      <c r="D2" s="40"/>
      <c r="E2" s="40"/>
      <c r="F2" s="29"/>
      <c r="G2" s="29"/>
      <c r="I2" s="30"/>
    </row>
    <row r="3" spans="1:9" ht="15" customHeight="1" x14ac:dyDescent="0.25">
      <c r="A3" s="40"/>
      <c r="B3" s="40"/>
      <c r="C3" s="40"/>
      <c r="D3" s="40"/>
      <c r="E3" s="40"/>
      <c r="I3" s="30"/>
    </row>
    <row r="4" spans="1:9" ht="15" customHeight="1" x14ac:dyDescent="0.25">
      <c r="A4" s="40"/>
      <c r="B4" s="40"/>
      <c r="C4" s="40"/>
      <c r="D4" s="40"/>
      <c r="E4" s="40"/>
      <c r="I4" s="30"/>
    </row>
    <row r="5" spans="1:9" ht="15" customHeight="1" x14ac:dyDescent="0.25">
      <c r="A5" s="40"/>
      <c r="B5" s="40"/>
      <c r="C5" s="40"/>
      <c r="D5" s="40"/>
      <c r="E5" s="40"/>
      <c r="I5" s="30"/>
    </row>
    <row r="6" spans="1:9" ht="15" customHeight="1" x14ac:dyDescent="0.25">
      <c r="A6" s="40"/>
      <c r="B6" s="40"/>
      <c r="C6" s="40"/>
      <c r="D6" s="40"/>
      <c r="E6" s="40"/>
      <c r="I6" s="30"/>
    </row>
    <row r="7" spans="1:9" ht="15" customHeight="1" x14ac:dyDescent="0.25">
      <c r="A7" s="40"/>
      <c r="B7" s="40"/>
      <c r="C7" s="40"/>
      <c r="D7" s="40"/>
      <c r="E7" s="40"/>
      <c r="I7" s="30"/>
    </row>
    <row r="8" spans="1:9" x14ac:dyDescent="0.25">
      <c r="A8" s="31"/>
      <c r="B8" s="31"/>
      <c r="C8" s="31"/>
      <c r="D8" s="31"/>
      <c r="E8" s="31"/>
    </row>
    <row r="10" spans="1:9" x14ac:dyDescent="0.25">
      <c r="C10" s="32" t="s">
        <v>11</v>
      </c>
      <c r="D10" s="2" t="s">
        <v>18</v>
      </c>
    </row>
    <row r="12" spans="1:9" ht="31.5" x14ac:dyDescent="0.5">
      <c r="C12" s="33" t="s">
        <v>0</v>
      </c>
      <c r="D12" s="34">
        <f>IF(D10='Base de données'!B1,test!B6,IF(Récapitulation!D10='Base de données'!B2,Soleil!B6,IF(Récapitulation!D10='Base de données'!B3,Talus!B6,IF(Récapitulation!D10='Base de données'!B4,'4'!B6,""))))</f>
        <v>7500</v>
      </c>
    </row>
    <row r="13" spans="1:9" ht="3.75" customHeight="1" x14ac:dyDescent="0.5">
      <c r="D13" s="35"/>
    </row>
    <row r="14" spans="1:9" ht="31.5" x14ac:dyDescent="0.5">
      <c r="C14" s="33" t="s">
        <v>10</v>
      </c>
      <c r="D14" s="34">
        <f>IF(D10='Base de données'!B1,test!$E$14,IF(Récapitulation!D10='Base de données'!B2,Soleil!$E$14,IF(D10='Base de données'!B3,Talus!$E$14,IF(D10='Base de données'!B4,'4'!$E$14,""))))</f>
        <v>42</v>
      </c>
    </row>
    <row r="15" spans="1:9" ht="3.75" customHeight="1" x14ac:dyDescent="0.5">
      <c r="D15" s="35"/>
    </row>
    <row r="16" spans="1:9" ht="31.5" x14ac:dyDescent="0.5">
      <c r="C16" s="36" t="s">
        <v>4</v>
      </c>
      <c r="D16" s="37">
        <f>IF(D10='Base de données'!B1,test!$F$14,IF(Récapitulation!D10='Base de données'!B2,Soleil!$F$14,IF(D10='Base de données'!B3,Talus!$F$14,IF(D10='Base de données'!B4,'4'!$F$14,""))))</f>
        <v>6</v>
      </c>
    </row>
    <row r="17" spans="3:4" ht="3.75" customHeight="1" x14ac:dyDescent="0.5">
      <c r="D17" s="35"/>
    </row>
    <row r="18" spans="3:4" ht="36" x14ac:dyDescent="0.8">
      <c r="C18" s="33" t="s">
        <v>1</v>
      </c>
      <c r="D18" s="38">
        <f>D12+D14-D16</f>
        <v>7536</v>
      </c>
    </row>
    <row r="19" spans="3:4" ht="3.75" customHeight="1" x14ac:dyDescent="0.8">
      <c r="C19" s="33"/>
      <c r="D19" s="38"/>
    </row>
    <row r="20" spans="3:4" ht="31.5" x14ac:dyDescent="0.5">
      <c r="C20" s="33" t="s">
        <v>8</v>
      </c>
      <c r="D20" s="34">
        <f>IF(D10='Base de données'!B1,test!$G$14,IF(Récapitulation!D10='Base de données'!B2,Soleil!$G$14,IF(Récapitulation!D10='Base de données'!B3,Talus!$G$14,IF(Récapitulation!D10='Base de données'!B4,'4'!$G$14,""))))</f>
        <v>9</v>
      </c>
    </row>
    <row r="32" spans="3:4" x14ac:dyDescent="0.25">
      <c r="C32" s="39" t="s">
        <v>15</v>
      </c>
      <c r="D32" s="39"/>
    </row>
    <row r="33" spans="3:4" x14ac:dyDescent="0.25">
      <c r="C33" s="39"/>
      <c r="D33" s="39"/>
    </row>
    <row r="35" spans="3:4" ht="31.5" x14ac:dyDescent="0.5">
      <c r="C35" s="33" t="s">
        <v>0</v>
      </c>
      <c r="D35" s="34">
        <f>test!B6+Soleil!B6+Talus!B6+'4'!B6+'5'!B6+'6'!B6+'7'!B6+'8'!B6+'9'!B6+'10'!B6+'11'!B6+'12'!B6+'13'!B6+'14'!B6+'15'!B6</f>
        <v>23092.5</v>
      </c>
    </row>
    <row r="36" spans="3:4" ht="31.5" x14ac:dyDescent="0.5">
      <c r="C36" s="33" t="s">
        <v>10</v>
      </c>
      <c r="D36" s="34">
        <f>test!$E$14+Soleil!$E$14+Talus!$E$14+'4'!$E$14+'5'!$E$14+'6'!$E$14+'7'!$E$14+'8'!$E$14+'9'!$E$14+'10'!$E$14+'11'!$E$14+'12'!$E$14+'13'!$E$14+'14'!$E$14+'15'!$E$14</f>
        <v>136.5</v>
      </c>
    </row>
    <row r="37" spans="3:4" ht="31.5" x14ac:dyDescent="0.5">
      <c r="C37" s="36" t="s">
        <v>4</v>
      </c>
      <c r="D37" s="37">
        <f>test!$F$14+Soleil!$F$14+Talus!$F$14+'4'!$F$14+'5'!$F$14+'6'!$F$14+'7'!$F$14+'8'!$F$14+'9'!$F$14+'10'!$F$14+'11'!$F$14+'12'!$F$14+'13'!$F$14+'14'!$F$14+'15'!$F$14</f>
        <v>44</v>
      </c>
    </row>
    <row r="38" spans="3:4" ht="36" x14ac:dyDescent="0.8">
      <c r="C38" s="33" t="s">
        <v>1</v>
      </c>
      <c r="D38" s="38">
        <f>D35+D36-D37</f>
        <v>23185</v>
      </c>
    </row>
    <row r="39" spans="3:4" ht="31.5" x14ac:dyDescent="0.5">
      <c r="C39" s="33" t="s">
        <v>8</v>
      </c>
      <c r="D39" s="34">
        <f>test!$G$14+Soleil!$G$14+Talus!$G$14+'4'!G13+'5'!$G$14+'6'!$G$14+'7'!$G$14+'8'!$G$14+'9'!$G$14+'10'!$G$14+'11'!$G$14+'12'!$G$14+'13'!$G$14+'14'!$G$14+'15'!$G$14</f>
        <v>63.5</v>
      </c>
    </row>
  </sheetData>
  <sheetProtection algorithmName="SHA-512" hashValue="TPVCPDjFece9MAdj1GhaicXQgXTzu9hX40gfEQ5FLqI/ANTMMFpEalQDx5AppiqJwcn16rf52/Gi2LidYP0z9Q==" saltValue="7oGR1TVsXYtQ1uwm9iWocw==" spinCount="100000" sheet="1" objects="1" scenarios="1" selectLockedCells="1"/>
  <mergeCells count="3">
    <mergeCell ref="A2:E7"/>
    <mergeCell ref="A8:E8"/>
    <mergeCell ref="C32:D33"/>
  </mergeCells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données'!$B$1:$B$2</xm:f>
          </x14:formula1>
          <xm:sqref>E11</xm:sqref>
        </x14:dataValidation>
        <x14:dataValidation type="list" allowBlank="1" showInputMessage="1" showErrorMessage="1">
          <x14:formula1>
            <xm:f>'Base de données'!$B$1:$B$15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K97"/>
  <sheetViews>
    <sheetView tabSelected="1" workbookViewId="0">
      <selection activeCell="F23" sqref="F23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1.710937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3" t="str">
        <f>Récapitulation!A2</f>
        <v>Test</v>
      </c>
      <c r="B2" s="23"/>
      <c r="C2" s="23"/>
      <c r="D2" s="23"/>
      <c r="E2" s="23"/>
      <c r="F2" s="23"/>
      <c r="G2" s="23"/>
      <c r="H2" s="23"/>
      <c r="I2" s="23"/>
      <c r="J2" s="4"/>
      <c r="K2" s="4"/>
    </row>
    <row r="3" spans="1:11" ht="15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4"/>
      <c r="K3" s="4"/>
    </row>
    <row r="4" spans="1:11" ht="15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4"/>
      <c r="K4" s="4"/>
    </row>
    <row r="5" spans="1:11" x14ac:dyDescent="0.25">
      <c r="A5" s="6" t="s">
        <v>7</v>
      </c>
      <c r="B5" s="9" t="str">
        <f>'Base de données'!B1</f>
        <v>test</v>
      </c>
    </row>
    <row r="6" spans="1:11" x14ac:dyDescent="0.25">
      <c r="A6" s="6" t="s">
        <v>14</v>
      </c>
      <c r="B6" s="3">
        <v>1350</v>
      </c>
    </row>
    <row r="8" spans="1:11" ht="21" x14ac:dyDescent="0.35">
      <c r="C8" s="26" t="s">
        <v>6</v>
      </c>
      <c r="D8" s="26" t="s">
        <v>3</v>
      </c>
      <c r="E8" s="26" t="s">
        <v>2</v>
      </c>
      <c r="F8" s="26" t="s">
        <v>4</v>
      </c>
      <c r="G8" s="26" t="s">
        <v>9</v>
      </c>
    </row>
    <row r="9" spans="1:11" x14ac:dyDescent="0.25">
      <c r="C9" s="25">
        <v>44509</v>
      </c>
      <c r="D9" s="13" t="s">
        <v>5</v>
      </c>
      <c r="E9" s="14">
        <v>10</v>
      </c>
      <c r="F9" s="14"/>
      <c r="G9" s="14"/>
    </row>
    <row r="10" spans="1:11" x14ac:dyDescent="0.25">
      <c r="C10" s="25">
        <v>44509</v>
      </c>
      <c r="D10" s="16" t="s">
        <v>4</v>
      </c>
      <c r="E10" s="14"/>
      <c r="F10" s="14">
        <v>2</v>
      </c>
      <c r="G10" s="14"/>
    </row>
    <row r="11" spans="1:11" x14ac:dyDescent="0.25">
      <c r="C11" s="25">
        <v>44509</v>
      </c>
      <c r="D11" s="16" t="s">
        <v>4</v>
      </c>
      <c r="E11" s="14"/>
      <c r="F11" s="14">
        <v>1</v>
      </c>
      <c r="G11" s="14"/>
    </row>
    <row r="12" spans="1:11" x14ac:dyDescent="0.25">
      <c r="C12" s="25">
        <v>44509</v>
      </c>
      <c r="D12" s="16" t="s">
        <v>4</v>
      </c>
      <c r="E12" s="14"/>
      <c r="F12" s="14">
        <v>0.5</v>
      </c>
      <c r="G12" s="14"/>
    </row>
    <row r="13" spans="1:11" ht="15.75" thickBot="1" x14ac:dyDescent="0.3">
      <c r="C13" s="25">
        <v>44509</v>
      </c>
      <c r="D13" s="16" t="s">
        <v>9</v>
      </c>
      <c r="E13" s="14"/>
      <c r="F13" s="14"/>
      <c r="G13" s="14">
        <v>6.5</v>
      </c>
    </row>
    <row r="14" spans="1:11" ht="15.75" thickTop="1" x14ac:dyDescent="0.25">
      <c r="C14" s="27"/>
      <c r="D14" s="28"/>
      <c r="E14" s="28">
        <f>SUBTOTAL(109,test!$E$9:$E$13)</f>
        <v>10</v>
      </c>
      <c r="F14" s="28">
        <f>SUBTOTAL(109,test!$F$9:$F$13)</f>
        <v>3.5</v>
      </c>
      <c r="G14" s="28">
        <f>SUBTOTAL(109,test!$G$9:$G$13)</f>
        <v>6.5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8"/>
      <c r="D59" s="8"/>
      <c r="E59" s="8"/>
      <c r="F59" s="8"/>
    </row>
    <row r="60" spans="3:6" x14ac:dyDescent="0.25">
      <c r="C60" s="8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F73" s="8"/>
    </row>
    <row r="74" spans="3:6" x14ac:dyDescent="0.25">
      <c r="C74" s="8"/>
      <c r="D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4" x14ac:dyDescent="0.25">
      <c r="C97" s="8"/>
      <c r="D97" s="8"/>
    </row>
  </sheetData>
  <sheetProtection insertRows="0" selectLockedCells="1"/>
  <mergeCells count="1">
    <mergeCell ref="A2:I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8</xdr:col>
                    <xdr:colOff>9525</xdr:colOff>
                    <xdr:row>9</xdr:row>
                    <xdr:rowOff>19050</xdr:rowOff>
                  </from>
                  <to>
                    <xdr:col>10</xdr:col>
                    <xdr:colOff>9525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 t="str">
        <f>'Base de données'!B2</f>
        <v>Soleil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>
        <v>44509</v>
      </c>
      <c r="D9" s="14" t="s">
        <v>5</v>
      </c>
      <c r="E9" s="14">
        <v>50</v>
      </c>
      <c r="F9" s="14"/>
      <c r="G9" s="15"/>
    </row>
    <row r="10" spans="1:11" x14ac:dyDescent="0.25">
      <c r="C10" s="12">
        <v>44509</v>
      </c>
      <c r="D10" s="14" t="s">
        <v>4</v>
      </c>
      <c r="E10" s="14"/>
      <c r="F10" s="14">
        <v>3</v>
      </c>
      <c r="G10" s="15"/>
    </row>
    <row r="11" spans="1:11" x14ac:dyDescent="0.25">
      <c r="C11" s="12">
        <v>44509</v>
      </c>
      <c r="D11" s="14" t="s">
        <v>4</v>
      </c>
      <c r="E11" s="14"/>
      <c r="F11" s="14">
        <v>5</v>
      </c>
      <c r="G11" s="15"/>
    </row>
    <row r="12" spans="1:11" x14ac:dyDescent="0.25">
      <c r="C12" s="12">
        <v>44509</v>
      </c>
      <c r="D12" s="14" t="s">
        <v>4</v>
      </c>
      <c r="E12" s="14"/>
      <c r="F12" s="14">
        <v>7</v>
      </c>
      <c r="G12" s="15"/>
    </row>
    <row r="13" spans="1:11" ht="15.75" thickBot="1" x14ac:dyDescent="0.3">
      <c r="C13" s="12">
        <v>44509</v>
      </c>
      <c r="D13" s="14" t="s">
        <v>9</v>
      </c>
      <c r="E13" s="14"/>
      <c r="F13" s="14"/>
      <c r="G13" s="15">
        <v>3</v>
      </c>
    </row>
    <row r="14" spans="1:11" ht="15.75" thickTop="1" x14ac:dyDescent="0.25">
      <c r="C14" s="17"/>
      <c r="D14" s="18"/>
      <c r="E14" s="18">
        <f>SUBTOTAL(109,Soleil!$E$9:$E$13)</f>
        <v>50</v>
      </c>
      <c r="F14" s="18">
        <f>SUBTOTAL(109,Soleil!$F$9:$F$13)</f>
        <v>15</v>
      </c>
      <c r="G14" s="19">
        <f>SUBTOTAL(109,Soleil!$G$9:$G$13)</f>
        <v>3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 t="str">
        <f>'Base de données'!B3</f>
        <v>Talus</v>
      </c>
    </row>
    <row r="6" spans="1:11" x14ac:dyDescent="0.25">
      <c r="A6" s="6" t="s">
        <v>14</v>
      </c>
      <c r="B6" s="3">
        <v>7500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>
        <v>44509</v>
      </c>
      <c r="D9" s="14" t="s">
        <v>5</v>
      </c>
      <c r="E9" s="14">
        <v>42</v>
      </c>
      <c r="F9" s="14"/>
      <c r="G9" s="15"/>
    </row>
    <row r="10" spans="1:11" x14ac:dyDescent="0.25">
      <c r="C10" s="12">
        <v>44509</v>
      </c>
      <c r="D10" s="14" t="s">
        <v>4</v>
      </c>
      <c r="E10" s="14"/>
      <c r="F10" s="14">
        <v>1</v>
      </c>
      <c r="G10" s="15"/>
    </row>
    <row r="11" spans="1:11" x14ac:dyDescent="0.25">
      <c r="C11" s="12">
        <v>44509</v>
      </c>
      <c r="D11" s="14" t="s">
        <v>4</v>
      </c>
      <c r="E11" s="14"/>
      <c r="F11" s="14">
        <v>2</v>
      </c>
      <c r="G11" s="15"/>
    </row>
    <row r="12" spans="1:11" x14ac:dyDescent="0.25">
      <c r="C12" s="12">
        <v>44509</v>
      </c>
      <c r="D12" s="14" t="s">
        <v>4</v>
      </c>
      <c r="E12" s="14"/>
      <c r="F12" s="14">
        <v>3</v>
      </c>
      <c r="G12" s="15"/>
    </row>
    <row r="13" spans="1:11" ht="15.75" thickBot="1" x14ac:dyDescent="0.3">
      <c r="C13" s="12">
        <v>44509</v>
      </c>
      <c r="D13" s="14" t="s">
        <v>9</v>
      </c>
      <c r="E13" s="14"/>
      <c r="F13" s="14"/>
      <c r="G13" s="15">
        <v>9</v>
      </c>
    </row>
    <row r="14" spans="1:11" ht="15.75" thickTop="1" x14ac:dyDescent="0.25">
      <c r="C14" s="17"/>
      <c r="D14" s="18"/>
      <c r="E14" s="18">
        <f>SUBTOTAL(109,Talus!$E$9:$E$13)</f>
        <v>42</v>
      </c>
      <c r="F14" s="18">
        <f>SUBTOTAL(109,Talus!$F$9:$F$13)</f>
        <v>6</v>
      </c>
      <c r="G14" s="19">
        <f>SUBTOTAL(109,Talus!$G$9:$G$13)</f>
        <v>9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données'!B4</f>
        <v>4</v>
      </c>
    </row>
    <row r="6" spans="1:11" x14ac:dyDescent="0.25">
      <c r="A6" s="6" t="s">
        <v>14</v>
      </c>
      <c r="B6" s="3">
        <v>242.5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>
        <v>44509</v>
      </c>
      <c r="D9" s="14" t="s">
        <v>5</v>
      </c>
      <c r="E9" s="14">
        <v>34.5</v>
      </c>
      <c r="F9" s="14"/>
      <c r="G9" s="15"/>
    </row>
    <row r="10" spans="1:11" x14ac:dyDescent="0.25">
      <c r="C10" s="12">
        <v>44509</v>
      </c>
      <c r="D10" s="14" t="s">
        <v>4</v>
      </c>
      <c r="E10" s="14"/>
      <c r="F10" s="14">
        <v>7.8</v>
      </c>
      <c r="G10" s="15"/>
    </row>
    <row r="11" spans="1:11" x14ac:dyDescent="0.25">
      <c r="C11" s="12">
        <v>44509</v>
      </c>
      <c r="D11" s="14" t="s">
        <v>4</v>
      </c>
      <c r="E11" s="14"/>
      <c r="F11" s="14">
        <v>5.4</v>
      </c>
      <c r="G11" s="15"/>
    </row>
    <row r="12" spans="1:11" x14ac:dyDescent="0.25">
      <c r="C12" s="12">
        <v>44509</v>
      </c>
      <c r="D12" s="14" t="s">
        <v>4</v>
      </c>
      <c r="E12" s="14"/>
      <c r="F12" s="14">
        <v>6.3</v>
      </c>
      <c r="G12" s="15"/>
    </row>
    <row r="13" spans="1:11" ht="15.75" thickBot="1" x14ac:dyDescent="0.3">
      <c r="C13" s="12">
        <v>44509</v>
      </c>
      <c r="D13" s="14" t="s">
        <v>9</v>
      </c>
      <c r="E13" s="14"/>
      <c r="F13" s="14"/>
      <c r="G13" s="15">
        <v>45</v>
      </c>
    </row>
    <row r="14" spans="1:11" ht="15.75" thickTop="1" x14ac:dyDescent="0.25">
      <c r="C14" s="17"/>
      <c r="D14" s="18"/>
      <c r="E14" s="18">
        <f>SUBTOTAL(109,'4'!$E$9:$E$13)</f>
        <v>34.5</v>
      </c>
      <c r="F14" s="18">
        <f>SUBTOTAL(109,'4'!$F$9:$F$13)</f>
        <v>19.5</v>
      </c>
      <c r="G14" s="19">
        <f>SUBTOTAL(109,'4'!$G$9:$G$13)</f>
        <v>45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données'!B5</f>
        <v>5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SUBTOTAL(109,'5'!$E$9:$E$13)</f>
        <v>0</v>
      </c>
      <c r="F14" s="18">
        <f>SUBTOTAL(109,'5'!$F$9:$F$13)</f>
        <v>0</v>
      </c>
      <c r="G14" s="19">
        <f>SUBTOTAL(109,'5'!$G$9:$G$13)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données'!B6</f>
        <v>6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SUBTOTAL(109,'6'!$E$9:$E$13)</f>
        <v>0</v>
      </c>
      <c r="F14" s="18">
        <f>SUBTOTAL(109,'6'!$F$9:$F$13)</f>
        <v>0</v>
      </c>
      <c r="G14" s="19">
        <f>SUBTOTAL(109,'6'!$G$9:$G$13)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données'!B7</f>
        <v>7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SUBTOTAL(109,'7'!$E$9:$E$13)</f>
        <v>0</v>
      </c>
      <c r="F14" s="18">
        <f>SUBTOTAL(109,'7'!$F$9:$F$13)</f>
        <v>0</v>
      </c>
      <c r="G14" s="19">
        <f>SUBTOTAL(109,'7'!$G$9:$G$13)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données'!B8</f>
        <v>8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SUBTOTAL(109,'8'!$E$9:$E$13)</f>
        <v>0</v>
      </c>
      <c r="F14" s="18">
        <f>SUBTOTAL(109,'8'!$F$9:$F$13)</f>
        <v>0</v>
      </c>
      <c r="G14" s="19">
        <f>SUBTOTAL(109,'8'!$G$9:$G$13)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données'!B9</f>
        <v>9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SUBTOTAL(109,'9'!$E$9:$E$13)</f>
        <v>0</v>
      </c>
      <c r="F14" s="18">
        <f>SUBTOTAL(109,'9'!$F$9:$F$13)</f>
        <v>0</v>
      </c>
      <c r="G14" s="19">
        <f>SUBTOTAL(109,'9'!$G$9:$G$13)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données'!B10</f>
        <v>10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SUBTOTAL(109,'10'!$E$9:$E$13)</f>
        <v>0</v>
      </c>
      <c r="F14" s="18">
        <f>SUBTOTAL(109,'10'!$F$9:$F$13)</f>
        <v>0</v>
      </c>
      <c r="G14" s="19">
        <f>SUBTOTAL(109,'10'!$G$9:$G$13)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données'!B11</f>
        <v>11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SUBTOTAL(109,'11'!$E$9:$E$13)</f>
        <v>0</v>
      </c>
      <c r="F14" s="18">
        <f>SUBTOTAL(109,'11'!$F$9:$F$13)</f>
        <v>0</v>
      </c>
      <c r="G14" s="19">
        <f>SUBTOTAL(109,'11'!$G$9:$G$13)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données'!B12</f>
        <v>12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SUBTOTAL(109,'12'!$E$9:$E$13)</f>
        <v>0</v>
      </c>
      <c r="F14" s="18">
        <f>SUBTOTAL(109,'12'!$F$9:$F$13)</f>
        <v>0</v>
      </c>
      <c r="G14" s="19">
        <f>SUBTOTAL(109,'12'!$G$9:$G$13)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données'!B13</f>
        <v>13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SUBTOTAL(109,'13'!$E$9:$E$13)</f>
        <v>0</v>
      </c>
      <c r="F14" s="18">
        <f>SUBTOTAL(109,'13'!$F$9:$F$13)</f>
        <v>0</v>
      </c>
      <c r="G14" s="19">
        <f>SUBTOTAL(109,'13'!$G$9:$G$13)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données'!B14</f>
        <v>14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SUBTOTAL(109,'14'!$E$9:$E$13)</f>
        <v>0</v>
      </c>
      <c r="F14" s="18">
        <f>SUBTOTAL(109,'14'!$F$9:$F$13)</f>
        <v>0</v>
      </c>
      <c r="G14" s="19">
        <f>SUBTOTAL(109,'14'!$G$9:$G$13)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K99"/>
  <sheetViews>
    <sheetView workbookViewId="0">
      <selection activeCell="C29" sqref="C29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24" t="str">
        <f>Récapitulation!A2</f>
        <v>Test</v>
      </c>
      <c r="B2" s="24"/>
      <c r="C2" s="24"/>
      <c r="D2" s="24"/>
      <c r="E2" s="24"/>
      <c r="F2" s="24"/>
      <c r="G2" s="24"/>
      <c r="H2" s="24"/>
      <c r="I2" s="24"/>
      <c r="J2" s="4"/>
      <c r="K2" s="4"/>
    </row>
    <row r="3" spans="1:11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</row>
    <row r="4" spans="1:11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4"/>
      <c r="K4" s="4"/>
    </row>
    <row r="5" spans="1:11" x14ac:dyDescent="0.25">
      <c r="A5" s="6" t="s">
        <v>7</v>
      </c>
      <c r="B5" s="10">
        <f>'Base de données'!B15</f>
        <v>15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SUBTOTAL(109,'15'!$E$9:$E$13)</f>
        <v>0</v>
      </c>
      <c r="F14" s="18">
        <f>SUBTOTAL(109,'15'!$F$9:$F$13)</f>
        <v>0</v>
      </c>
      <c r="G14" s="19">
        <f>SUBTOTAL(109,'15'!$G$9:$G$13)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15"/>
  <sheetViews>
    <sheetView workbookViewId="0">
      <selection activeCell="G35" sqref="G35"/>
    </sheetView>
  </sheetViews>
  <sheetFormatPr baseColWidth="10" defaultRowHeight="15" x14ac:dyDescent="0.25"/>
  <cols>
    <col min="1" max="2" width="15.7109375" bestFit="1" customWidth="1"/>
  </cols>
  <sheetData>
    <row r="1" spans="1:3" x14ac:dyDescent="0.25">
      <c r="A1" s="11" t="s">
        <v>12</v>
      </c>
      <c r="B1" s="11" t="s">
        <v>16</v>
      </c>
    </row>
    <row r="2" spans="1:3" x14ac:dyDescent="0.25">
      <c r="A2" s="11" t="s">
        <v>12</v>
      </c>
      <c r="B2" s="11" t="s">
        <v>17</v>
      </c>
    </row>
    <row r="3" spans="1:3" x14ac:dyDescent="0.25">
      <c r="A3" s="11" t="s">
        <v>12</v>
      </c>
      <c r="B3" s="11" t="s">
        <v>18</v>
      </c>
    </row>
    <row r="4" spans="1:3" x14ac:dyDescent="0.25">
      <c r="A4" s="11" t="s">
        <v>12</v>
      </c>
      <c r="B4" s="11">
        <v>4</v>
      </c>
    </row>
    <row r="5" spans="1:3" x14ac:dyDescent="0.25">
      <c r="A5" s="11" t="s">
        <v>12</v>
      </c>
      <c r="B5" s="11">
        <v>5</v>
      </c>
    </row>
    <row r="6" spans="1:3" x14ac:dyDescent="0.25">
      <c r="A6" s="11" t="s">
        <v>12</v>
      </c>
      <c r="B6" s="11">
        <v>6</v>
      </c>
    </row>
    <row r="7" spans="1:3" x14ac:dyDescent="0.25">
      <c r="A7" s="11" t="s">
        <v>12</v>
      </c>
      <c r="B7" s="11">
        <v>7</v>
      </c>
    </row>
    <row r="8" spans="1:3" x14ac:dyDescent="0.25">
      <c r="A8" s="11" t="s">
        <v>12</v>
      </c>
      <c r="B8" s="11">
        <v>8</v>
      </c>
    </row>
    <row r="9" spans="1:3" x14ac:dyDescent="0.25">
      <c r="A9" s="11" t="s">
        <v>12</v>
      </c>
      <c r="B9" s="11">
        <v>9</v>
      </c>
    </row>
    <row r="10" spans="1:3" x14ac:dyDescent="0.25">
      <c r="A10" s="11" t="s">
        <v>12</v>
      </c>
      <c r="B10" s="11">
        <v>10</v>
      </c>
    </row>
    <row r="11" spans="1:3" x14ac:dyDescent="0.25">
      <c r="A11" s="11" t="s">
        <v>12</v>
      </c>
      <c r="B11" s="11">
        <v>11</v>
      </c>
    </row>
    <row r="12" spans="1:3" x14ac:dyDescent="0.25">
      <c r="A12" s="11" t="s">
        <v>12</v>
      </c>
      <c r="B12" s="11">
        <v>12</v>
      </c>
    </row>
    <row r="13" spans="1:3" x14ac:dyDescent="0.25">
      <c r="A13" s="11" t="s">
        <v>12</v>
      </c>
      <c r="B13" s="11">
        <v>13</v>
      </c>
    </row>
    <row r="14" spans="1:3" x14ac:dyDescent="0.25">
      <c r="A14" s="11" t="s">
        <v>12</v>
      </c>
      <c r="B14" s="11">
        <v>14</v>
      </c>
    </row>
    <row r="15" spans="1:3" x14ac:dyDescent="0.25">
      <c r="A15" s="11" t="s">
        <v>12</v>
      </c>
      <c r="B15" s="11">
        <v>15</v>
      </c>
      <c r="C15" s="1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Récapitulation</vt:lpstr>
      <vt:lpstr>test</vt:lpstr>
      <vt:lpstr>Soleil</vt:lpstr>
      <vt:lpstr>Talus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Base de données</vt:lpstr>
      <vt:lpstr>Récapitulation!Impression_des_titres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Froidevaux Thierry</dc:creator>
  <cp:lastModifiedBy>Froidevaux Thierry</cp:lastModifiedBy>
  <cp:lastPrinted>2021-11-10T07:45:38Z</cp:lastPrinted>
  <dcterms:created xsi:type="dcterms:W3CDTF">2021-11-09T09:12:11Z</dcterms:created>
  <dcterms:modified xsi:type="dcterms:W3CDTF">2021-11-15T09:30:12Z</dcterms:modified>
</cp:coreProperties>
</file>