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240" yWindow="105" windowWidth="9135" windowHeight="4170" tabRatio="418"/>
  </bookViews>
  <sheets>
    <sheet name="Rapport journalier" sheetId="29" r:id="rId1"/>
    <sheet name="calcul " sheetId="31" r:id="rId2"/>
  </sheets>
  <definedNames>
    <definedName name="_xlnm.Print_Area" localSheetId="0">'Rapport journalier'!$B$2:$AU$68</definedName>
  </definedNames>
  <calcPr calcId="145621"/>
</workbook>
</file>

<file path=xl/calcChain.xml><?xml version="1.0" encoding="utf-8"?>
<calcChain xmlns="http://schemas.openxmlformats.org/spreadsheetml/2006/main">
  <c r="AD52" i="29" l="1"/>
  <c r="AD53" i="29"/>
  <c r="AD54" i="29"/>
  <c r="AD55" i="29"/>
  <c r="AD56" i="29"/>
  <c r="AD57" i="29"/>
  <c r="AD51" i="29"/>
  <c r="O52" i="29"/>
  <c r="O53" i="29"/>
  <c r="O54" i="29"/>
  <c r="O55" i="29"/>
  <c r="O56" i="29"/>
  <c r="O57" i="29"/>
  <c r="O51" i="29"/>
  <c r="T52" i="29"/>
  <c r="T53" i="29"/>
  <c r="T54" i="29"/>
  <c r="T55" i="29"/>
  <c r="T56" i="29"/>
  <c r="T57" i="29"/>
  <c r="T51" i="29"/>
  <c r="Y52" i="29"/>
  <c r="Y53" i="29"/>
  <c r="Y54" i="29"/>
  <c r="Y55" i="29"/>
  <c r="Y56" i="29"/>
  <c r="Y57" i="29"/>
  <c r="Y51" i="29"/>
  <c r="J52" i="29"/>
  <c r="J51" i="29"/>
  <c r="J57" i="29"/>
  <c r="J56" i="29"/>
  <c r="J55" i="29"/>
  <c r="J54" i="29"/>
  <c r="J53" i="29"/>
  <c r="AL31" i="29"/>
  <c r="AQ31" i="29"/>
  <c r="AE31" i="29"/>
  <c r="X31" i="29"/>
  <c r="R31" i="29"/>
  <c r="L31" i="29"/>
  <c r="E31" i="29"/>
  <c r="AD14" i="29"/>
  <c r="AI14" i="29"/>
  <c r="J15" i="29"/>
  <c r="T15" i="29"/>
  <c r="J14" i="29"/>
  <c r="T14" i="29"/>
  <c r="T26" i="29"/>
  <c r="AD26" i="29"/>
  <c r="Y26" i="29"/>
  <c r="AN37" i="29"/>
  <c r="O26" i="29"/>
  <c r="AI26" i="29"/>
  <c r="E26" i="29"/>
  <c r="T37" i="29"/>
  <c r="J26" i="29"/>
  <c r="AN26" i="29"/>
  <c r="O37" i="29"/>
  <c r="O15" i="29"/>
  <c r="E37" i="29"/>
  <c r="AD37" i="29"/>
  <c r="AN14" i="29"/>
  <c r="O14" i="29"/>
  <c r="AS26" i="29"/>
</calcChain>
</file>

<file path=xl/sharedStrings.xml><?xml version="1.0" encoding="utf-8"?>
<sst xmlns="http://schemas.openxmlformats.org/spreadsheetml/2006/main" count="137" uniqueCount="96">
  <si>
    <t>LE CHEF DU SERVICE</t>
  </si>
  <si>
    <t>F</t>
  </si>
  <si>
    <t>Ligne</t>
  </si>
  <si>
    <t>Production</t>
  </si>
  <si>
    <t>BROYAGE</t>
  </si>
  <si>
    <t>H.M</t>
  </si>
  <si>
    <t>H.A</t>
  </si>
  <si>
    <t>Etat de stock</t>
  </si>
  <si>
    <t>T/J</t>
  </si>
  <si>
    <t>T/H</t>
  </si>
  <si>
    <t>Fin</t>
  </si>
  <si>
    <t>Initial</t>
  </si>
  <si>
    <t>Diff.</t>
  </si>
  <si>
    <t>Broyeur A</t>
  </si>
  <si>
    <t>Broyeur B</t>
  </si>
  <si>
    <t>CONCENTRATION</t>
  </si>
  <si>
    <t>X</t>
  </si>
  <si>
    <t>Y</t>
  </si>
  <si>
    <t>Z</t>
  </si>
  <si>
    <t>V</t>
  </si>
  <si>
    <t>Vapeur   Cons.</t>
  </si>
  <si>
    <r>
      <t>4</t>
    </r>
    <r>
      <rPr>
        <b/>
        <vertAlign val="superscript"/>
        <sz val="14"/>
        <rFont val="Tahoma"/>
        <family val="2"/>
      </rPr>
      <t>ème</t>
    </r>
    <r>
      <rPr>
        <b/>
        <sz val="14"/>
        <rFont val="Tahoma"/>
        <family val="2"/>
      </rPr>
      <t xml:space="preserve"> ligne Phosphorique</t>
    </r>
  </si>
  <si>
    <t>- - - - - - - - - - - - - - - - - - - - - - - - - - - - - -  - - - - - - - - - - - - - - - - - - - - - - - - - - - - - - - - - - - - - - - - - - - - - - - - - - - - - - - - - - - - - - - - - - - - -</t>
  </si>
  <si>
    <r>
      <t>P</t>
    </r>
    <r>
      <rPr>
        <b/>
        <vertAlign val="subscript"/>
        <sz val="11"/>
        <rFont val="Tahoma"/>
        <family val="2"/>
      </rPr>
      <t>2</t>
    </r>
    <r>
      <rPr>
        <b/>
        <sz val="11"/>
        <rFont val="Tahoma"/>
        <family val="2"/>
      </rPr>
      <t>O</t>
    </r>
    <r>
      <rPr>
        <b/>
        <vertAlign val="subscript"/>
        <sz val="11"/>
        <rFont val="Tahoma"/>
        <family val="2"/>
      </rPr>
      <t>5</t>
    </r>
    <r>
      <rPr>
        <b/>
        <sz val="11"/>
        <rFont val="Tahoma"/>
        <family val="2"/>
      </rPr>
      <t>T/H</t>
    </r>
  </si>
  <si>
    <r>
      <t>P</t>
    </r>
    <r>
      <rPr>
        <b/>
        <vertAlign val="subscript"/>
        <sz val="11"/>
        <rFont val="Tahoma"/>
        <family val="2"/>
      </rPr>
      <t>2</t>
    </r>
    <r>
      <rPr>
        <b/>
        <sz val="11"/>
        <rFont val="Tahoma"/>
        <family val="2"/>
      </rPr>
      <t>O</t>
    </r>
    <r>
      <rPr>
        <b/>
        <vertAlign val="subscript"/>
        <sz val="11"/>
        <rFont val="Tahoma"/>
        <family val="2"/>
      </rPr>
      <t>5</t>
    </r>
    <r>
      <rPr>
        <b/>
        <sz val="11"/>
        <rFont val="Tahoma"/>
        <family val="2"/>
      </rPr>
      <t>T/J</t>
    </r>
  </si>
  <si>
    <r>
      <t>Date</t>
    </r>
    <r>
      <rPr>
        <sz val="11"/>
        <rFont val="Tahoma"/>
        <family val="2"/>
      </rPr>
      <t xml:space="preserve"> :-------------------</t>
    </r>
  </si>
  <si>
    <t>T</t>
  </si>
  <si>
    <t>TRG</t>
  </si>
  <si>
    <t>Ecart</t>
  </si>
  <si>
    <t>Causes de limitation:</t>
  </si>
  <si>
    <r>
      <t xml:space="preserve">                   </t>
    </r>
    <r>
      <rPr>
        <b/>
        <sz val="18"/>
        <color indexed="12"/>
        <rFont val="Tahoma"/>
        <family val="2"/>
      </rPr>
      <t>FORMULAIRE</t>
    </r>
  </si>
  <si>
    <t>FORMULAIRE</t>
  </si>
  <si>
    <t>Rapport journalier ligne F</t>
  </si>
  <si>
    <t>Date : 22/11/2011
Page : 1/1</t>
  </si>
  <si>
    <t>REACTION-FILTRATION</t>
  </si>
  <si>
    <r>
      <t xml:space="preserve">Référence : </t>
    </r>
    <r>
      <rPr>
        <sz val="10"/>
        <color indexed="10"/>
        <rFont val="Times New Roman"/>
        <family val="1"/>
      </rPr>
      <t xml:space="preserve">FO06-PR01-PSR02-IDS/M
</t>
    </r>
    <r>
      <rPr>
        <b/>
        <sz val="10"/>
        <color indexed="12"/>
        <rFont val="Times New Roman"/>
        <family val="1"/>
      </rPr>
      <t>Révision : 00</t>
    </r>
  </si>
  <si>
    <t>Phosphate  (T)</t>
  </si>
  <si>
    <r>
      <t>H</t>
    </r>
    <r>
      <rPr>
        <b/>
        <vertAlign val="subscript"/>
        <sz val="10"/>
        <rFont val="Tahoma"/>
        <family val="2"/>
      </rPr>
      <t>2</t>
    </r>
    <r>
      <rPr>
        <b/>
        <sz val="10"/>
        <rFont val="Tahoma"/>
        <family val="2"/>
      </rPr>
      <t>SO</t>
    </r>
    <r>
      <rPr>
        <b/>
        <vertAlign val="subscript"/>
        <sz val="10"/>
        <rFont val="Tahoma"/>
        <family val="2"/>
      </rPr>
      <t>4</t>
    </r>
    <r>
      <rPr>
        <b/>
        <sz val="10"/>
        <rFont val="Tahoma"/>
        <family val="2"/>
      </rPr>
      <t xml:space="preserve">   (m</t>
    </r>
    <r>
      <rPr>
        <b/>
        <vertAlign val="superscript"/>
        <sz val="10"/>
        <rFont val="Tahoma"/>
        <family val="2"/>
      </rPr>
      <t>3</t>
    </r>
    <r>
      <rPr>
        <b/>
        <sz val="10"/>
        <rFont val="Tahoma"/>
        <family val="2"/>
      </rPr>
      <t>)</t>
    </r>
  </si>
  <si>
    <t>Floculant  (Kg)</t>
  </si>
  <si>
    <t>Indicateurs</t>
  </si>
  <si>
    <t>Productivité (T/h)</t>
  </si>
  <si>
    <t>Prévue</t>
  </si>
  <si>
    <t>Réalisé</t>
  </si>
  <si>
    <t>Réalisée</t>
  </si>
  <si>
    <r>
      <t>Cs (eau filtrée)
m</t>
    </r>
    <r>
      <rPr>
        <b/>
        <vertAlign val="superscript"/>
        <sz val="10"/>
        <rFont val="Tahoma"/>
        <family val="2"/>
      </rPr>
      <t>3</t>
    </r>
    <r>
      <rPr>
        <b/>
        <sz val="10"/>
        <rFont val="Tahoma"/>
        <family val="2"/>
      </rPr>
      <t>/TP2O</t>
    </r>
    <r>
      <rPr>
        <b/>
        <vertAlign val="subscript"/>
        <sz val="10"/>
        <rFont val="Tahoma"/>
        <family val="2"/>
      </rPr>
      <t>5</t>
    </r>
  </si>
  <si>
    <r>
      <t>Cs (H</t>
    </r>
    <r>
      <rPr>
        <b/>
        <vertAlign val="subscript"/>
        <sz val="10"/>
        <rFont val="Tahoma"/>
        <family val="2"/>
      </rPr>
      <t>2</t>
    </r>
    <r>
      <rPr>
        <b/>
        <sz val="10"/>
        <rFont val="Tahoma"/>
        <family val="2"/>
      </rPr>
      <t>SO</t>
    </r>
    <r>
      <rPr>
        <b/>
        <vertAlign val="subscript"/>
        <sz val="10"/>
        <rFont val="Tahoma"/>
        <family val="2"/>
      </rPr>
      <t>4</t>
    </r>
    <r>
      <rPr>
        <b/>
        <sz val="10"/>
        <rFont val="Tahoma"/>
        <family val="2"/>
      </rPr>
      <t>)
m</t>
    </r>
    <r>
      <rPr>
        <b/>
        <vertAlign val="superscript"/>
        <sz val="10"/>
        <rFont val="Tahoma"/>
        <family val="2"/>
      </rPr>
      <t>3</t>
    </r>
    <r>
      <rPr>
        <b/>
        <sz val="10"/>
        <rFont val="Tahoma"/>
        <family val="2"/>
      </rPr>
      <t>/TP</t>
    </r>
    <r>
      <rPr>
        <b/>
        <vertAlign val="subscript"/>
        <sz val="10"/>
        <rFont val="Tahoma"/>
        <family val="2"/>
      </rPr>
      <t>2</t>
    </r>
    <r>
      <rPr>
        <b/>
        <sz val="10"/>
        <rFont val="Tahoma"/>
        <family val="2"/>
      </rPr>
      <t>O</t>
    </r>
    <r>
      <rPr>
        <b/>
        <vertAlign val="subscript"/>
        <sz val="10"/>
        <rFont val="Tahoma"/>
        <family val="2"/>
      </rPr>
      <t>5</t>
    </r>
  </si>
  <si>
    <r>
      <t>Cs (phosphate)
T/TP</t>
    </r>
    <r>
      <rPr>
        <b/>
        <vertAlign val="subscript"/>
        <sz val="10"/>
        <rFont val="Tahoma"/>
        <family val="2"/>
      </rPr>
      <t>2</t>
    </r>
    <r>
      <rPr>
        <b/>
        <sz val="10"/>
        <rFont val="Tahoma"/>
        <family val="2"/>
      </rPr>
      <t>O</t>
    </r>
    <r>
      <rPr>
        <b/>
        <vertAlign val="subscript"/>
        <sz val="10"/>
        <rFont val="Tahoma"/>
        <family val="2"/>
      </rPr>
      <t>5</t>
    </r>
  </si>
  <si>
    <t>Production
selon H2SO4</t>
  </si>
  <si>
    <t>Production
selon acide produit</t>
  </si>
  <si>
    <t>Matières</t>
  </si>
  <si>
    <t>Heures de marche</t>
  </si>
  <si>
    <t>Imputations</t>
  </si>
  <si>
    <r>
      <t>Eau Mer
(m</t>
    </r>
    <r>
      <rPr>
        <b/>
        <vertAlign val="superscript"/>
        <sz val="10"/>
        <rFont val="Tahoma"/>
        <family val="2"/>
      </rPr>
      <t>3</t>
    </r>
    <r>
      <rPr>
        <b/>
        <sz val="10"/>
        <rFont val="Tahoma"/>
        <family val="2"/>
      </rPr>
      <t>)</t>
    </r>
  </si>
  <si>
    <r>
      <t>Eau filtrée
(m</t>
    </r>
    <r>
      <rPr>
        <b/>
        <vertAlign val="superscript"/>
        <sz val="10"/>
        <rFont val="Tahoma"/>
        <family val="2"/>
      </rPr>
      <t>3</t>
    </r>
    <r>
      <rPr>
        <b/>
        <sz val="10"/>
        <rFont val="Tahoma"/>
        <family val="2"/>
      </rPr>
      <t>)</t>
    </r>
  </si>
  <si>
    <t>H,arrêt process</t>
  </si>
  <si>
    <t>H,arrêt électrique</t>
  </si>
  <si>
    <t>H,arrêt régulation</t>
  </si>
  <si>
    <t>H,arrêt mécanique</t>
  </si>
  <si>
    <t>H,arrêt utilités</t>
  </si>
  <si>
    <t>H,arrêt externe</t>
  </si>
  <si>
    <t>Acide Produit
FQ 417                  (m3)</t>
  </si>
  <si>
    <t>TRG (%)
(réalisé/prévu)</t>
  </si>
  <si>
    <r>
      <rPr>
        <b/>
        <vertAlign val="subscript"/>
        <sz val="24"/>
        <color indexed="10"/>
        <rFont val="Tahoma"/>
        <family val="2"/>
      </rPr>
      <t>Production selon acide produit</t>
    </r>
    <r>
      <rPr>
        <b/>
        <vertAlign val="subscript"/>
        <sz val="24"/>
        <rFont val="Tahoma"/>
        <family val="2"/>
      </rPr>
      <t xml:space="preserve">  </t>
    </r>
    <r>
      <rPr>
        <b/>
        <vertAlign val="subscript"/>
        <sz val="20"/>
        <rFont val="Tahoma"/>
        <family val="2"/>
      </rPr>
      <t xml:space="preserve">=Compteur acide produit *0,34 </t>
    </r>
  </si>
  <si>
    <r>
      <rPr>
        <b/>
        <vertAlign val="subscript"/>
        <sz val="24"/>
        <color indexed="10"/>
        <rFont val="Tahoma"/>
        <family val="2"/>
      </rPr>
      <t>Productivité</t>
    </r>
    <r>
      <rPr>
        <b/>
        <vertAlign val="subscript"/>
        <sz val="20"/>
        <rFont val="Tahoma"/>
        <family val="2"/>
      </rPr>
      <t xml:space="preserve"> =Production selon H</t>
    </r>
    <r>
      <rPr>
        <b/>
        <vertAlign val="subscript"/>
        <sz val="14"/>
        <rFont val="Tahoma"/>
        <family val="2"/>
      </rPr>
      <t>2</t>
    </r>
    <r>
      <rPr>
        <b/>
        <vertAlign val="subscript"/>
        <sz val="20"/>
        <rFont val="Tahoma"/>
        <family val="2"/>
      </rPr>
      <t>S</t>
    </r>
    <r>
      <rPr>
        <b/>
        <vertAlign val="subscript"/>
        <sz val="18"/>
        <rFont val="Tahoma"/>
        <family val="2"/>
      </rPr>
      <t>4</t>
    </r>
    <r>
      <rPr>
        <b/>
        <vertAlign val="subscript"/>
        <sz val="11"/>
        <rFont val="Tahoma"/>
        <family val="2"/>
      </rPr>
      <t xml:space="preserve"> </t>
    </r>
    <r>
      <rPr>
        <b/>
        <vertAlign val="subscript"/>
        <sz val="20"/>
        <rFont val="Tahoma"/>
        <family val="2"/>
      </rPr>
      <t>/HM</t>
    </r>
  </si>
  <si>
    <r>
      <rPr>
        <b/>
        <vertAlign val="subscript"/>
        <sz val="26"/>
        <color indexed="10"/>
        <rFont val="Tahoma"/>
        <family val="2"/>
      </rPr>
      <t>TRG</t>
    </r>
    <r>
      <rPr>
        <b/>
        <vertAlign val="subscript"/>
        <sz val="26"/>
        <rFont val="Tahoma"/>
        <family val="2"/>
      </rPr>
      <t>=</t>
    </r>
    <r>
      <rPr>
        <b/>
        <vertAlign val="subscript"/>
        <sz val="20"/>
        <rFont val="Tahoma"/>
        <family val="2"/>
      </rPr>
      <t>Production selon H2S4/ Production prévue (470)*100%</t>
    </r>
  </si>
  <si>
    <r>
      <rPr>
        <b/>
        <vertAlign val="subscript"/>
        <sz val="24"/>
        <color indexed="10"/>
        <rFont val="Tahoma"/>
        <family val="2"/>
      </rPr>
      <t>Cs (phosphate)réalisé</t>
    </r>
    <r>
      <rPr>
        <b/>
        <vertAlign val="subscript"/>
        <sz val="24"/>
        <rFont val="Tahoma"/>
        <family val="2"/>
      </rPr>
      <t xml:space="preserve"> = Compteur phosphate/Production selon H</t>
    </r>
    <r>
      <rPr>
        <b/>
        <vertAlign val="subscript"/>
        <sz val="16"/>
        <rFont val="Tahoma"/>
        <family val="2"/>
      </rPr>
      <t>2</t>
    </r>
    <r>
      <rPr>
        <b/>
        <vertAlign val="subscript"/>
        <sz val="24"/>
        <rFont val="Tahoma"/>
        <family val="2"/>
      </rPr>
      <t>S</t>
    </r>
    <r>
      <rPr>
        <b/>
        <vertAlign val="subscript"/>
        <sz val="16"/>
        <rFont val="Tahoma"/>
        <family val="2"/>
      </rPr>
      <t>4</t>
    </r>
  </si>
  <si>
    <r>
      <rPr>
        <b/>
        <vertAlign val="subscript"/>
        <sz val="24"/>
        <color indexed="10"/>
        <rFont val="Tahoma"/>
        <family val="2"/>
      </rPr>
      <t>Cs (eau filtrée)</t>
    </r>
    <r>
      <rPr>
        <b/>
        <vertAlign val="subscript"/>
        <sz val="24"/>
        <rFont val="Tahoma"/>
        <family val="2"/>
      </rPr>
      <t>=compteur eau filtrée/ Production selon H</t>
    </r>
    <r>
      <rPr>
        <b/>
        <vertAlign val="subscript"/>
        <sz val="16"/>
        <rFont val="Tahoma"/>
        <family val="2"/>
      </rPr>
      <t>2</t>
    </r>
    <r>
      <rPr>
        <b/>
        <vertAlign val="subscript"/>
        <sz val="24"/>
        <rFont val="Tahoma"/>
        <family val="2"/>
      </rPr>
      <t>S</t>
    </r>
    <r>
      <rPr>
        <b/>
        <vertAlign val="subscript"/>
        <sz val="16"/>
        <rFont val="Tahoma"/>
        <family val="2"/>
      </rPr>
      <t xml:space="preserve">4 </t>
    </r>
  </si>
  <si>
    <r>
      <rPr>
        <b/>
        <vertAlign val="subscript"/>
        <sz val="24"/>
        <color indexed="10"/>
        <rFont val="Tahoma"/>
        <family val="2"/>
      </rPr>
      <t>Cs (H2SO4)</t>
    </r>
    <r>
      <rPr>
        <b/>
        <vertAlign val="subscript"/>
        <sz val="24"/>
        <rFont val="Tahoma"/>
        <family val="2"/>
      </rPr>
      <t>=Compteur H</t>
    </r>
    <r>
      <rPr>
        <b/>
        <vertAlign val="subscript"/>
        <sz val="16"/>
        <rFont val="Tahoma"/>
        <family val="2"/>
      </rPr>
      <t>2</t>
    </r>
    <r>
      <rPr>
        <b/>
        <vertAlign val="subscript"/>
        <sz val="24"/>
        <rFont val="Tahoma"/>
        <family val="2"/>
      </rPr>
      <t>SO</t>
    </r>
    <r>
      <rPr>
        <b/>
        <vertAlign val="subscript"/>
        <sz val="16"/>
        <rFont val="Tahoma"/>
        <family val="2"/>
      </rPr>
      <t>4</t>
    </r>
    <r>
      <rPr>
        <b/>
        <vertAlign val="subscript"/>
        <sz val="24"/>
        <rFont val="Tahoma"/>
        <family val="2"/>
      </rPr>
      <t>*1,82/Production selon H</t>
    </r>
    <r>
      <rPr>
        <b/>
        <vertAlign val="subscript"/>
        <sz val="16"/>
        <rFont val="Tahoma"/>
        <family val="2"/>
      </rPr>
      <t>2</t>
    </r>
    <r>
      <rPr>
        <b/>
        <vertAlign val="subscript"/>
        <sz val="24"/>
        <rFont val="Tahoma"/>
        <family val="2"/>
      </rPr>
      <t>S</t>
    </r>
    <r>
      <rPr>
        <b/>
        <vertAlign val="subscript"/>
        <sz val="16"/>
        <rFont val="Tahoma"/>
        <family val="2"/>
      </rPr>
      <t xml:space="preserve">4 </t>
    </r>
  </si>
  <si>
    <t>U</t>
  </si>
  <si>
    <t>W</t>
  </si>
  <si>
    <t>H2SO4</t>
  </si>
  <si>
    <t>Compteur ''J''</t>
  </si>
  <si>
    <t>Compteur ''J-1''</t>
  </si>
  <si>
    <t xml:space="preserve">Phosphate </t>
  </si>
  <si>
    <t xml:space="preserve">Acide produit </t>
  </si>
  <si>
    <t xml:space="preserve">Eau filtré </t>
  </si>
  <si>
    <t xml:space="preserve">Eau de mer  </t>
  </si>
  <si>
    <t xml:space="preserve">Folculant </t>
  </si>
  <si>
    <t xml:space="preserve">Broyage </t>
  </si>
  <si>
    <t xml:space="preserve">Réaction Filtration  </t>
  </si>
  <si>
    <t>HM  Broyeur B</t>
  </si>
  <si>
    <t>HM  Broyeur A</t>
  </si>
  <si>
    <t>Niveau SILO</t>
  </si>
  <si>
    <t xml:space="preserve">FIN </t>
  </si>
  <si>
    <t>INITIAL</t>
  </si>
  <si>
    <t xml:space="preserve">Heure de Marche </t>
  </si>
  <si>
    <t>Heure arrêt process</t>
  </si>
  <si>
    <t xml:space="preserve">Heure arrêt Mécanique </t>
  </si>
  <si>
    <t xml:space="preserve">Heure arrêt Régulation </t>
  </si>
  <si>
    <t xml:space="preserve">Heure arrêt Electrique </t>
  </si>
  <si>
    <t xml:space="preserve">Heure arrêt Externe </t>
  </si>
  <si>
    <t xml:space="preserve">Heure arrêt Utilités </t>
  </si>
  <si>
    <t xml:space="preserve">Concentration </t>
  </si>
  <si>
    <t>VAPEUR</t>
  </si>
  <si>
    <t>HM</t>
  </si>
  <si>
    <t xml:space="preserve">ACIDE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</si>
</sst>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4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10"/>
      <name val="Arial"/>
      <family val="2"/>
    </font>
    <font>
      <b/>
      <sz val="12"/>
      <name val="Tahoma"/>
      <family val="2"/>
    </font>
    <font>
      <sz val="12"/>
      <name val="Tahoma"/>
      <family val="2"/>
    </font>
    <font>
      <sz val="8"/>
      <name val="Arial"/>
      <family val="2"/>
    </font>
    <font>
      <b/>
      <vertAlign val="superscript"/>
      <sz val="10"/>
      <name val="Tahoma"/>
      <family val="2"/>
    </font>
    <font>
      <b/>
      <vertAlign val="subscript"/>
      <sz val="10"/>
      <name val="Tahoma"/>
      <family val="2"/>
    </font>
    <font>
      <b/>
      <sz val="10"/>
      <name val="Arial"/>
      <family val="2"/>
    </font>
    <font>
      <b/>
      <sz val="14"/>
      <name val="Tahoma"/>
      <family val="2"/>
    </font>
    <font>
      <b/>
      <vertAlign val="superscript"/>
      <sz val="14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sz val="12"/>
      <name val="Wingdings"/>
      <charset val="2"/>
    </font>
    <font>
      <sz val="12"/>
      <name val="Arial"/>
      <family val="2"/>
    </font>
    <font>
      <b/>
      <sz val="11"/>
      <name val="Arial"/>
      <family val="2"/>
    </font>
    <font>
      <b/>
      <vertAlign val="subscript"/>
      <sz val="11"/>
      <name val="Tahoma"/>
      <family val="2"/>
    </font>
    <font>
      <sz val="11"/>
      <name val="Arial"/>
      <family val="2"/>
    </font>
    <font>
      <sz val="10"/>
      <name val="Tempus Sans ITC"/>
      <family val="5"/>
    </font>
    <font>
      <b/>
      <sz val="18"/>
      <color indexed="12"/>
      <name val="Tahoma"/>
      <family val="2"/>
    </font>
    <font>
      <b/>
      <sz val="10"/>
      <color indexed="12"/>
      <name val="Times New Roman"/>
      <family val="1"/>
    </font>
    <font>
      <sz val="10"/>
      <color indexed="10"/>
      <name val="Times New Roman"/>
      <family val="1"/>
    </font>
    <font>
      <b/>
      <u/>
      <sz val="10"/>
      <name val="Tahoma"/>
      <family val="2"/>
    </font>
    <font>
      <b/>
      <sz val="10"/>
      <name val="Wingdings"/>
      <charset val="2"/>
    </font>
    <font>
      <b/>
      <u/>
      <sz val="11"/>
      <name val="Tahoma"/>
      <family val="2"/>
    </font>
    <font>
      <b/>
      <vertAlign val="subscript"/>
      <sz val="14"/>
      <name val="Tahoma"/>
      <family val="2"/>
    </font>
    <font>
      <b/>
      <vertAlign val="subscript"/>
      <sz val="18"/>
      <name val="Tahoma"/>
      <family val="2"/>
    </font>
    <font>
      <b/>
      <vertAlign val="subscript"/>
      <sz val="20"/>
      <name val="Tahoma"/>
      <family val="2"/>
    </font>
    <font>
      <sz val="20"/>
      <name val="Arial"/>
      <family val="2"/>
    </font>
    <font>
      <b/>
      <vertAlign val="subscript"/>
      <sz val="16"/>
      <name val="Tahoma"/>
      <family val="2"/>
    </font>
    <font>
      <b/>
      <vertAlign val="subscript"/>
      <sz val="26"/>
      <name val="Tahoma"/>
      <family val="2"/>
    </font>
    <font>
      <b/>
      <vertAlign val="subscript"/>
      <sz val="24"/>
      <name val="Tahoma"/>
      <family val="2"/>
    </font>
    <font>
      <sz val="24"/>
      <name val="Arial"/>
      <family val="2"/>
    </font>
    <font>
      <b/>
      <vertAlign val="subscript"/>
      <sz val="24"/>
      <color indexed="10"/>
      <name val="Tahoma"/>
      <family val="2"/>
    </font>
    <font>
      <b/>
      <vertAlign val="subscript"/>
      <sz val="26"/>
      <color indexed="10"/>
      <name val="Tahoma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8"/>
      <color rgb="FF0000FF"/>
      <name val="Cambria"/>
      <family val="1"/>
    </font>
    <font>
      <b/>
      <sz val="11"/>
      <color rgb="FF0000FF"/>
      <name val="Tahoma"/>
      <family val="2"/>
    </font>
    <font>
      <b/>
      <sz val="14"/>
      <color rgb="FF0000FF"/>
      <name val="Calibri"/>
      <family val="2"/>
    </font>
    <font>
      <b/>
      <sz val="10"/>
      <color rgb="FF0000FF"/>
      <name val="Tahoma"/>
      <family val="2"/>
    </font>
    <font>
      <b/>
      <sz val="10"/>
      <color rgb="FF0000FF"/>
      <name val="Times New Roman"/>
      <family val="1"/>
    </font>
    <font>
      <b/>
      <sz val="18"/>
      <color rgb="FF0000FF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7" fillId="0" borderId="0"/>
  </cellStyleXfs>
  <cellXfs count="200">
    <xf numFmtId="0" fontId="0" fillId="0" borderId="0" xfId="0"/>
    <xf numFmtId="0" fontId="0" fillId="0" borderId="0" xfId="0" applyBorder="1"/>
    <xf numFmtId="0" fontId="2" fillId="0" borderId="0" xfId="0" applyFont="1"/>
    <xf numFmtId="0" fontId="3" fillId="0" borderId="0" xfId="0" applyFont="1" applyBorder="1"/>
    <xf numFmtId="0" fontId="5" fillId="0" borderId="0" xfId="0" applyFont="1" applyBorder="1"/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2" fillId="0" borderId="0" xfId="0" applyFont="1" applyBorder="1"/>
    <xf numFmtId="0" fontId="1" fillId="0" borderId="0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10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justify" wrapText="1"/>
    </xf>
    <xf numFmtId="0" fontId="0" fillId="2" borderId="0" xfId="0" applyFill="1" applyBorder="1" applyAlignment="1"/>
    <xf numFmtId="0" fontId="1" fillId="2" borderId="0" xfId="0" applyFont="1" applyFill="1" applyBorder="1" applyAlignment="1" applyProtection="1">
      <alignment horizontal="center" vertical="justify" wrapText="1"/>
      <protection locked="0"/>
    </xf>
    <xf numFmtId="0" fontId="1" fillId="2" borderId="0" xfId="0" applyFont="1" applyFill="1" applyBorder="1" applyAlignment="1">
      <alignment horizontal="center" vertical="justify" wrapText="1"/>
    </xf>
    <xf numFmtId="0" fontId="0" fillId="0" borderId="0" xfId="0" applyBorder="1" applyAlignment="1"/>
    <xf numFmtId="0" fontId="14" fillId="2" borderId="0" xfId="0" applyFont="1" applyFill="1" applyBorder="1" applyAlignment="1">
      <alignment horizontal="center"/>
    </xf>
    <xf numFmtId="0" fontId="4" fillId="2" borderId="0" xfId="0" applyFont="1" applyFill="1" applyBorder="1" applyAlignment="1"/>
    <xf numFmtId="0" fontId="5" fillId="2" borderId="0" xfId="0" applyFont="1" applyFill="1" applyBorder="1" applyAlignment="1" applyProtection="1">
      <protection locked="0"/>
    </xf>
    <xf numFmtId="0" fontId="2" fillId="2" borderId="0" xfId="0" applyFont="1" applyFill="1" applyBorder="1" applyAlignment="1" applyProtection="1">
      <alignment horizontal="center" vertical="justify" wrapText="1"/>
      <protection locked="0"/>
    </xf>
    <xf numFmtId="0" fontId="5" fillId="2" borderId="0" xfId="0" applyFont="1" applyFill="1" applyBorder="1" applyAlignment="1"/>
    <xf numFmtId="0" fontId="5" fillId="2" borderId="0" xfId="0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>
      <alignment horizontal="left" vertical="center"/>
    </xf>
    <xf numFmtId="0" fontId="5" fillId="0" borderId="0" xfId="0" applyFont="1" applyBorder="1" applyAlignment="1"/>
    <xf numFmtId="0" fontId="5" fillId="2" borderId="0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2" fillId="2" borderId="0" xfId="0" applyFont="1" applyFill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>
      <alignment vertical="center"/>
    </xf>
    <xf numFmtId="0" fontId="4" fillId="2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/>
    <xf numFmtId="0" fontId="19" fillId="0" borderId="0" xfId="0" applyFont="1" applyBorder="1" applyAlignment="1"/>
    <xf numFmtId="0" fontId="1" fillId="2" borderId="0" xfId="0" applyFont="1" applyFill="1" applyBorder="1" applyAlignment="1">
      <alignment vertical="center" wrapText="1"/>
    </xf>
    <xf numFmtId="0" fontId="38" fillId="0" borderId="0" xfId="1" applyFont="1" applyBorder="1" applyAlignment="1">
      <alignment vertical="center" wrapText="1"/>
    </xf>
    <xf numFmtId="0" fontId="39" fillId="0" borderId="0" xfId="1" applyFont="1" applyBorder="1" applyAlignment="1">
      <alignment vertical="center" wrapText="1"/>
    </xf>
    <xf numFmtId="0" fontId="40" fillId="0" borderId="0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lef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4" fillId="2" borderId="0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1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3" fillId="2" borderId="0" xfId="0" applyFont="1" applyFill="1" applyBorder="1" applyAlignment="1" applyProtection="1">
      <alignment vertical="center"/>
      <protection locked="0"/>
    </xf>
    <xf numFmtId="0" fontId="13" fillId="2" borderId="0" xfId="0" applyFont="1" applyFill="1" applyBorder="1" applyAlignment="1">
      <alignment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12" fillId="2" borderId="0" xfId="0" quotePrefix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90"/>
    </xf>
    <xf numFmtId="0" fontId="32" fillId="0" borderId="0" xfId="0" quotePrefix="1" applyFont="1" applyBorder="1" applyAlignment="1">
      <alignment horizontal="left"/>
    </xf>
    <xf numFmtId="0" fontId="32" fillId="0" borderId="0" xfId="0" applyFont="1" applyBorder="1" applyAlignment="1">
      <alignment horizontal="left"/>
    </xf>
    <xf numFmtId="0" fontId="33" fillId="0" borderId="0" xfId="0" applyFont="1" applyAlignment="1">
      <alignment horizontal="left"/>
    </xf>
    <xf numFmtId="0" fontId="9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3" fillId="2" borderId="0" xfId="0" applyFont="1" applyFill="1" applyBorder="1" applyAlignment="1"/>
    <xf numFmtId="0" fontId="3" fillId="0" borderId="12" xfId="0" applyFont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3" fillId="5" borderId="12" xfId="0" applyFont="1" applyFill="1" applyBorder="1"/>
    <xf numFmtId="0" fontId="36" fillId="10" borderId="12" xfId="0" applyFont="1" applyFill="1" applyBorder="1" applyAlignment="1">
      <alignment horizontal="center"/>
    </xf>
    <xf numFmtId="0" fontId="36" fillId="3" borderId="12" xfId="0" applyFont="1" applyFill="1" applyBorder="1" applyAlignment="1">
      <alignment horizontal="center"/>
    </xf>
    <xf numFmtId="0" fontId="36" fillId="11" borderId="1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164" fontId="12" fillId="4" borderId="2" xfId="0" applyNumberFormat="1" applyFont="1" applyFill="1" applyBorder="1" applyAlignment="1">
      <alignment horizontal="center" vertical="center"/>
    </xf>
    <xf numFmtId="164" fontId="12" fillId="4" borderId="1" xfId="0" applyNumberFormat="1" applyFont="1" applyFill="1" applyBorder="1" applyAlignment="1">
      <alignment horizontal="center" vertical="center"/>
    </xf>
    <xf numFmtId="164" fontId="12" fillId="4" borderId="3" xfId="0" applyNumberFormat="1" applyFont="1" applyFill="1" applyBorder="1" applyAlignment="1">
      <alignment horizontal="center" vertical="center"/>
    </xf>
    <xf numFmtId="0" fontId="42" fillId="0" borderId="4" xfId="1" applyFont="1" applyBorder="1" applyAlignment="1">
      <alignment horizontal="left" vertical="center" wrapText="1"/>
    </xf>
    <xf numFmtId="0" fontId="41" fillId="0" borderId="5" xfId="1" applyFont="1" applyBorder="1" applyAlignment="1">
      <alignment horizontal="left" vertical="center" wrapText="1"/>
    </xf>
    <xf numFmtId="0" fontId="41" fillId="0" borderId="6" xfId="1" applyFont="1" applyBorder="1" applyAlignment="1">
      <alignment horizontal="left" vertical="center" wrapText="1"/>
    </xf>
    <xf numFmtId="0" fontId="41" fillId="0" borderId="7" xfId="1" applyFont="1" applyBorder="1" applyAlignment="1">
      <alignment horizontal="left" vertical="center" wrapText="1"/>
    </xf>
    <xf numFmtId="0" fontId="41" fillId="0" borderId="8" xfId="1" applyFont="1" applyBorder="1" applyAlignment="1">
      <alignment horizontal="left" vertical="center" wrapText="1"/>
    </xf>
    <xf numFmtId="0" fontId="41" fillId="0" borderId="9" xfId="1" applyFont="1" applyBorder="1" applyAlignment="1">
      <alignment horizontal="left" vertical="center" wrapText="1"/>
    </xf>
    <xf numFmtId="0" fontId="42" fillId="0" borderId="5" xfId="1" applyFont="1" applyBorder="1" applyAlignment="1">
      <alignment horizontal="left" vertical="center" wrapText="1"/>
    </xf>
    <xf numFmtId="0" fontId="42" fillId="0" borderId="6" xfId="1" applyFont="1" applyBorder="1" applyAlignment="1">
      <alignment horizontal="left" vertical="center" wrapText="1"/>
    </xf>
    <xf numFmtId="0" fontId="42" fillId="0" borderId="7" xfId="1" applyFont="1" applyBorder="1" applyAlignment="1">
      <alignment horizontal="left" vertical="center" wrapText="1"/>
    </xf>
    <xf numFmtId="0" fontId="42" fillId="0" borderId="8" xfId="1" applyFont="1" applyBorder="1" applyAlignment="1">
      <alignment horizontal="left" vertical="center" wrapText="1"/>
    </xf>
    <xf numFmtId="0" fontId="42" fillId="0" borderId="9" xfId="1" applyFont="1" applyBorder="1" applyAlignment="1">
      <alignment horizontal="left" vertical="center" wrapText="1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7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43" fillId="0" borderId="5" xfId="1" applyFont="1" applyBorder="1" applyAlignment="1">
      <alignment horizontal="center" vertical="center" wrapText="1"/>
    </xf>
    <xf numFmtId="0" fontId="43" fillId="0" borderId="6" xfId="1" applyFont="1" applyBorder="1" applyAlignment="1">
      <alignment horizontal="center" vertical="center" wrapText="1"/>
    </xf>
    <xf numFmtId="0" fontId="43" fillId="0" borderId="0" xfId="1" applyFont="1" applyBorder="1" applyAlignment="1">
      <alignment horizontal="center" vertical="center" wrapText="1"/>
    </xf>
    <xf numFmtId="0" fontId="43" fillId="0" borderId="11" xfId="1" applyFont="1" applyBorder="1" applyAlignment="1">
      <alignment horizontal="center" vertical="center" wrapText="1"/>
    </xf>
    <xf numFmtId="0" fontId="43" fillId="0" borderId="4" xfId="1" applyFont="1" applyBorder="1" applyAlignment="1">
      <alignment horizontal="center" vertical="center"/>
    </xf>
    <xf numFmtId="0" fontId="43" fillId="0" borderId="5" xfId="1" applyFont="1" applyBorder="1" applyAlignment="1">
      <alignment horizontal="center" vertical="center"/>
    </xf>
    <xf numFmtId="0" fontId="43" fillId="0" borderId="6" xfId="1" applyFont="1" applyBorder="1" applyAlignment="1">
      <alignment horizontal="center" vertical="center"/>
    </xf>
    <xf numFmtId="0" fontId="43" fillId="0" borderId="7" xfId="1" applyFont="1" applyBorder="1" applyAlignment="1">
      <alignment horizontal="center" vertical="center"/>
    </xf>
    <xf numFmtId="0" fontId="43" fillId="0" borderId="8" xfId="1" applyFont="1" applyBorder="1" applyAlignment="1">
      <alignment horizontal="center" vertical="center"/>
    </xf>
    <xf numFmtId="0" fontId="43" fillId="0" borderId="9" xfId="1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90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8" fillId="0" borderId="0" xfId="0" quotePrefix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0" fillId="0" borderId="0" xfId="0" applyAlignment="1"/>
    <xf numFmtId="0" fontId="25" fillId="2" borderId="0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left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left" vertical="center"/>
    </xf>
    <xf numFmtId="0" fontId="1" fillId="8" borderId="3" xfId="0" applyFont="1" applyFill="1" applyBorder="1" applyAlignment="1">
      <alignment horizontal="left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2" fontId="1" fillId="4" borderId="2" xfId="0" applyNumberFormat="1" applyFont="1" applyFill="1" applyBorder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2" fontId="1" fillId="4" borderId="3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28" fillId="0" borderId="0" xfId="0" quotePrefix="1" applyFont="1" applyBorder="1" applyAlignment="1">
      <alignment horizontal="left"/>
    </xf>
    <xf numFmtId="0" fontId="28" fillId="0" borderId="0" xfId="0" applyFont="1" applyBorder="1" applyAlignment="1">
      <alignment horizontal="left"/>
    </xf>
    <xf numFmtId="0" fontId="29" fillId="0" borderId="0" xfId="0" applyFont="1" applyAlignment="1">
      <alignment horizontal="left"/>
    </xf>
    <xf numFmtId="0" fontId="32" fillId="0" borderId="0" xfId="0" quotePrefix="1" applyFont="1" applyBorder="1" applyAlignment="1">
      <alignment horizontal="left"/>
    </xf>
    <xf numFmtId="0" fontId="32" fillId="0" borderId="0" xfId="0" applyFont="1" applyBorder="1" applyAlignment="1">
      <alignment horizontal="left"/>
    </xf>
    <xf numFmtId="0" fontId="33" fillId="0" borderId="0" xfId="0" applyFont="1" applyAlignment="1">
      <alignment horizontal="left"/>
    </xf>
    <xf numFmtId="0" fontId="3" fillId="5" borderId="2" xfId="0" applyFont="1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10</xdr:row>
          <xdr:rowOff>28575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B123"/>
  <sheetViews>
    <sheetView tabSelected="1" view="pageBreakPreview" topLeftCell="A4" zoomScale="70" zoomScaleNormal="100" zoomScaleSheetLayoutView="70" workbookViewId="0">
      <selection activeCell="F17" sqref="F17:AT17"/>
    </sheetView>
  </sheetViews>
  <sheetFormatPr baseColWidth="10" defaultRowHeight="12.75" x14ac:dyDescent="0.2"/>
  <cols>
    <col min="1" max="1" width="19.5703125" customWidth="1"/>
    <col min="2" max="2" width="2.5703125" customWidth="1"/>
    <col min="3" max="4" width="2.7109375" style="1" customWidth="1"/>
    <col min="5" max="12" width="2.7109375" customWidth="1"/>
    <col min="13" max="14" width="3.140625" customWidth="1"/>
    <col min="15" max="18" width="2.7109375" customWidth="1"/>
    <col min="19" max="19" width="7.140625" customWidth="1"/>
    <col min="20" max="28" width="2.7109375" customWidth="1"/>
    <col min="29" max="29" width="2.28515625" customWidth="1"/>
    <col min="30" max="33" width="2.7109375" customWidth="1"/>
    <col min="34" max="34" width="1.7109375" customWidth="1"/>
    <col min="35" max="38" width="2.7109375" customWidth="1"/>
    <col min="39" max="39" width="3.42578125" customWidth="1"/>
    <col min="40" max="43" width="2.7109375" customWidth="1"/>
    <col min="44" max="44" width="2.85546875" customWidth="1"/>
    <col min="45" max="45" width="4.7109375" customWidth="1"/>
    <col min="46" max="46" width="5.140625" customWidth="1"/>
    <col min="47" max="123" width="2.7109375" customWidth="1"/>
  </cols>
  <sheetData>
    <row r="1" spans="2:80" ht="16.5" customHeight="1" x14ac:dyDescent="0.2"/>
    <row r="2" spans="2:80" s="2" customFormat="1" ht="13.5" customHeight="1" thickBot="1" x14ac:dyDescent="0.3">
      <c r="B2" s="7"/>
      <c r="C2" s="48"/>
      <c r="D2" s="48"/>
      <c r="E2" s="48"/>
      <c r="F2" s="48"/>
      <c r="G2" s="48"/>
      <c r="H2" s="48"/>
      <c r="I2" s="48"/>
      <c r="J2" s="48"/>
      <c r="K2" s="48"/>
      <c r="L2" s="50" t="s">
        <v>30</v>
      </c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</row>
    <row r="3" spans="2:80" s="2" customFormat="1" ht="14.25" customHeight="1" x14ac:dyDescent="0.2">
      <c r="C3" s="107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9"/>
      <c r="O3" s="116" t="s">
        <v>31</v>
      </c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7"/>
      <c r="AH3" s="96" t="s">
        <v>35</v>
      </c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8"/>
      <c r="AU3" s="53"/>
    </row>
    <row r="4" spans="2:80" s="11" customFormat="1" ht="15.75" customHeight="1" thickBot="1" x14ac:dyDescent="0.25">
      <c r="C4" s="110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2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9"/>
      <c r="AH4" s="99"/>
      <c r="AI4" s="100"/>
      <c r="AJ4" s="100"/>
      <c r="AK4" s="100"/>
      <c r="AL4" s="100"/>
      <c r="AM4" s="100"/>
      <c r="AN4" s="100"/>
      <c r="AO4" s="100"/>
      <c r="AP4" s="100"/>
      <c r="AQ4" s="100"/>
      <c r="AR4" s="100"/>
      <c r="AS4" s="100"/>
      <c r="AT4" s="101"/>
      <c r="AU4" s="53"/>
    </row>
    <row r="5" spans="2:80" s="11" customFormat="1" ht="24" customHeight="1" x14ac:dyDescent="0.2">
      <c r="C5" s="110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2"/>
      <c r="O5" s="120" t="s">
        <v>32</v>
      </c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1"/>
      <c r="AA5" s="121"/>
      <c r="AB5" s="121"/>
      <c r="AC5" s="121"/>
      <c r="AD5" s="121"/>
      <c r="AE5" s="121"/>
      <c r="AF5" s="121"/>
      <c r="AG5" s="122"/>
      <c r="AH5" s="96" t="s">
        <v>33</v>
      </c>
      <c r="AI5" s="102"/>
      <c r="AJ5" s="102"/>
      <c r="AK5" s="102"/>
      <c r="AL5" s="102"/>
      <c r="AM5" s="102"/>
      <c r="AN5" s="102"/>
      <c r="AO5" s="102"/>
      <c r="AP5" s="102"/>
      <c r="AQ5" s="102"/>
      <c r="AR5" s="102"/>
      <c r="AS5" s="102"/>
      <c r="AT5" s="103"/>
      <c r="AU5" s="52"/>
    </row>
    <row r="6" spans="2:80" s="11" customFormat="1" ht="24" customHeight="1" thickBot="1" x14ac:dyDescent="0.25">
      <c r="C6" s="113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5"/>
      <c r="O6" s="123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4"/>
      <c r="AG6" s="125"/>
      <c r="AH6" s="104"/>
      <c r="AI6" s="105"/>
      <c r="AJ6" s="105"/>
      <c r="AK6" s="105"/>
      <c r="AL6" s="105"/>
      <c r="AM6" s="105"/>
      <c r="AN6" s="105"/>
      <c r="AO6" s="105"/>
      <c r="AP6" s="105"/>
      <c r="AQ6" s="105"/>
      <c r="AR6" s="105"/>
      <c r="AS6" s="105"/>
      <c r="AT6" s="106"/>
      <c r="AU6" s="52"/>
    </row>
    <row r="7" spans="2:80" s="6" customFormat="1" ht="9.75" customHeight="1" x14ac:dyDescent="0.2"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  <c r="AI7" s="46"/>
      <c r="AJ7" s="46"/>
      <c r="AK7" s="46"/>
      <c r="AL7" s="46"/>
      <c r="AM7" s="46"/>
      <c r="AN7" s="46"/>
      <c r="AO7" s="46"/>
      <c r="AP7" s="46"/>
      <c r="AQ7" s="46"/>
      <c r="AR7" s="46"/>
      <c r="AS7" s="46"/>
      <c r="AT7" s="46"/>
      <c r="AU7" s="46"/>
      <c r="AV7" s="4"/>
    </row>
    <row r="8" spans="2:80" s="17" customFormat="1" ht="24.75" customHeight="1" x14ac:dyDescent="0.2">
      <c r="C8" s="12" t="s">
        <v>21</v>
      </c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4"/>
      <c r="W8" s="13"/>
      <c r="X8" s="13"/>
      <c r="Y8" s="13"/>
      <c r="Z8" s="13"/>
      <c r="AA8" s="13"/>
      <c r="AB8" s="15"/>
      <c r="AC8" s="13"/>
      <c r="AD8" s="13"/>
      <c r="AE8" s="13"/>
      <c r="AF8" s="13"/>
      <c r="AG8" s="15"/>
      <c r="AH8" s="16"/>
      <c r="AI8" s="16"/>
      <c r="AJ8" s="154" t="s">
        <v>25</v>
      </c>
      <c r="AK8" s="155"/>
      <c r="AL8" s="155"/>
      <c r="AM8" s="155"/>
      <c r="AN8" s="155"/>
      <c r="AO8" s="155"/>
      <c r="AP8" s="155"/>
      <c r="AQ8" s="155"/>
      <c r="AR8" s="155"/>
      <c r="AS8" s="155"/>
      <c r="AT8" s="16"/>
      <c r="AU8" s="16"/>
    </row>
    <row r="9" spans="2:80" s="17" customFormat="1" ht="16.5" customHeight="1" x14ac:dyDescent="0.2">
      <c r="C9" s="78"/>
      <c r="D9" s="78"/>
      <c r="E9" s="18" t="s">
        <v>1</v>
      </c>
      <c r="F9" s="19" t="s">
        <v>4</v>
      </c>
      <c r="G9" s="19"/>
      <c r="H9" s="19"/>
      <c r="I9" s="19"/>
      <c r="J9" s="20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21"/>
      <c r="AC9" s="13"/>
      <c r="AD9" s="13"/>
      <c r="AE9" s="13"/>
      <c r="AF9" s="13"/>
      <c r="AG9" s="13"/>
      <c r="AH9" s="13"/>
      <c r="AI9" s="13"/>
      <c r="AT9" s="14"/>
      <c r="AU9" s="14"/>
    </row>
    <row r="10" spans="2:80" s="17" customFormat="1" ht="6" customHeight="1" thickBot="1" x14ac:dyDescent="0.25">
      <c r="C10" s="22"/>
      <c r="D10" s="22"/>
      <c r="E10" s="22"/>
      <c r="F10" s="22"/>
      <c r="G10" s="22"/>
      <c r="H10" s="22"/>
      <c r="I10" s="22"/>
      <c r="J10" s="23"/>
      <c r="K10" s="23"/>
      <c r="L10" s="23"/>
      <c r="M10" s="23"/>
      <c r="N10" s="23"/>
      <c r="O10" s="23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4"/>
      <c r="AI10" s="24"/>
      <c r="AJ10" s="24"/>
      <c r="AK10" s="24"/>
      <c r="AL10" s="24"/>
      <c r="AM10" s="24"/>
      <c r="AN10" s="22"/>
      <c r="AO10" s="22"/>
      <c r="AP10" s="22"/>
      <c r="AQ10" s="22"/>
      <c r="AR10" s="22"/>
      <c r="AS10" s="22"/>
      <c r="AT10" s="22"/>
      <c r="AU10" s="22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</row>
    <row r="11" spans="2:80" s="28" customFormat="1" ht="15.75" thickBot="1" x14ac:dyDescent="0.25">
      <c r="C11" s="26"/>
      <c r="D11" s="26"/>
      <c r="E11" s="156" t="s">
        <v>2</v>
      </c>
      <c r="F11" s="157"/>
      <c r="G11" s="157"/>
      <c r="H11" s="157"/>
      <c r="I11" s="158"/>
      <c r="J11" s="156" t="s">
        <v>5</v>
      </c>
      <c r="K11" s="157"/>
      <c r="L11" s="157"/>
      <c r="M11" s="157"/>
      <c r="N11" s="158"/>
      <c r="O11" s="156" t="s">
        <v>6</v>
      </c>
      <c r="P11" s="157"/>
      <c r="Q11" s="157"/>
      <c r="R11" s="157"/>
      <c r="S11" s="158"/>
      <c r="T11" s="168" t="s">
        <v>3</v>
      </c>
      <c r="U11" s="169"/>
      <c r="V11" s="169"/>
      <c r="W11" s="169"/>
      <c r="X11" s="169"/>
      <c r="Y11" s="169"/>
      <c r="Z11" s="169"/>
      <c r="AA11" s="169"/>
      <c r="AB11" s="169"/>
      <c r="AC11" s="170"/>
      <c r="AD11" s="168" t="s">
        <v>7</v>
      </c>
      <c r="AE11" s="169"/>
      <c r="AF11" s="169"/>
      <c r="AG11" s="169"/>
      <c r="AH11" s="169"/>
      <c r="AI11" s="169"/>
      <c r="AJ11" s="169"/>
      <c r="AK11" s="169"/>
      <c r="AL11" s="169"/>
      <c r="AM11" s="169"/>
      <c r="AN11" s="169"/>
      <c r="AO11" s="169"/>
      <c r="AP11" s="169"/>
      <c r="AQ11" s="169"/>
      <c r="AR11" s="169"/>
      <c r="AS11" s="169"/>
      <c r="AT11" s="170"/>
      <c r="AU11" s="29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</row>
    <row r="12" spans="2:80" s="28" customFormat="1" ht="15.75" thickBot="1" x14ac:dyDescent="0.25">
      <c r="C12" s="26"/>
      <c r="D12" s="26"/>
      <c r="E12" s="159"/>
      <c r="F12" s="160"/>
      <c r="G12" s="160"/>
      <c r="H12" s="160"/>
      <c r="I12" s="161"/>
      <c r="J12" s="159"/>
      <c r="K12" s="160"/>
      <c r="L12" s="160"/>
      <c r="M12" s="160"/>
      <c r="N12" s="161"/>
      <c r="O12" s="159"/>
      <c r="P12" s="160"/>
      <c r="Q12" s="160"/>
      <c r="R12" s="160"/>
      <c r="S12" s="161"/>
      <c r="T12" s="168" t="s">
        <v>8</v>
      </c>
      <c r="U12" s="169"/>
      <c r="V12" s="169"/>
      <c r="W12" s="169"/>
      <c r="X12" s="170"/>
      <c r="Y12" s="168" t="s">
        <v>9</v>
      </c>
      <c r="Z12" s="169"/>
      <c r="AA12" s="169"/>
      <c r="AB12" s="169"/>
      <c r="AC12" s="170"/>
      <c r="AD12" s="168" t="s">
        <v>10</v>
      </c>
      <c r="AE12" s="169"/>
      <c r="AF12" s="169"/>
      <c r="AG12" s="169"/>
      <c r="AH12" s="170"/>
      <c r="AI12" s="168" t="s">
        <v>11</v>
      </c>
      <c r="AJ12" s="169"/>
      <c r="AK12" s="169"/>
      <c r="AL12" s="169"/>
      <c r="AM12" s="170"/>
      <c r="AN12" s="168" t="s">
        <v>12</v>
      </c>
      <c r="AO12" s="169"/>
      <c r="AP12" s="169"/>
      <c r="AQ12" s="169"/>
      <c r="AR12" s="169"/>
      <c r="AS12" s="169"/>
      <c r="AT12" s="170"/>
      <c r="AU12" s="29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</row>
    <row r="13" spans="2:80" s="28" customFormat="1" ht="6" customHeight="1" thickBot="1" x14ac:dyDescent="0.25">
      <c r="C13" s="29"/>
      <c r="D13" s="29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29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</row>
    <row r="14" spans="2:80" s="32" customFormat="1" ht="24.75" customHeight="1" thickBot="1" x14ac:dyDescent="0.25">
      <c r="C14" s="30"/>
      <c r="D14" s="30"/>
      <c r="E14" s="171" t="s">
        <v>13</v>
      </c>
      <c r="F14" s="172"/>
      <c r="G14" s="172"/>
      <c r="H14" s="172"/>
      <c r="I14" s="173"/>
      <c r="J14" s="134">
        <f>'calcul '!C6</f>
        <v>12</v>
      </c>
      <c r="K14" s="135"/>
      <c r="L14" s="135"/>
      <c r="M14" s="135"/>
      <c r="N14" s="136"/>
      <c r="O14" s="134">
        <f>24-J14</f>
        <v>12</v>
      </c>
      <c r="P14" s="135"/>
      <c r="Q14" s="135"/>
      <c r="R14" s="135"/>
      <c r="S14" s="136"/>
      <c r="T14" s="146">
        <f>J14*Y14</f>
        <v>432</v>
      </c>
      <c r="U14" s="147"/>
      <c r="V14" s="147"/>
      <c r="W14" s="147"/>
      <c r="X14" s="148"/>
      <c r="Y14" s="162">
        <v>36</v>
      </c>
      <c r="Z14" s="163"/>
      <c r="AA14" s="163"/>
      <c r="AB14" s="163"/>
      <c r="AC14" s="164"/>
      <c r="AD14" s="162">
        <f>'calcul '!C12</f>
        <v>5</v>
      </c>
      <c r="AE14" s="163"/>
      <c r="AF14" s="163"/>
      <c r="AG14" s="163"/>
      <c r="AH14" s="164"/>
      <c r="AI14" s="162">
        <f>'calcul '!C11</f>
        <v>4</v>
      </c>
      <c r="AJ14" s="163"/>
      <c r="AK14" s="163"/>
      <c r="AL14" s="163"/>
      <c r="AM14" s="164"/>
      <c r="AN14" s="162">
        <f>AD14-AI14</f>
        <v>1</v>
      </c>
      <c r="AO14" s="163"/>
      <c r="AP14" s="163"/>
      <c r="AQ14" s="163"/>
      <c r="AR14" s="163"/>
      <c r="AS14" s="163"/>
      <c r="AT14" s="164"/>
      <c r="AU14" s="29"/>
      <c r="AV14" s="31"/>
      <c r="AW14" s="31"/>
      <c r="AX14" s="31"/>
      <c r="AY14" s="31"/>
      <c r="AZ14" s="31"/>
      <c r="BA14" s="31"/>
      <c r="BB14" s="31"/>
      <c r="BC14" s="31"/>
      <c r="BD14" s="31"/>
      <c r="BE14" s="31"/>
      <c r="BF14" s="31"/>
      <c r="BG14" s="31"/>
      <c r="BH14" s="31"/>
    </row>
    <row r="15" spans="2:80" s="32" customFormat="1" ht="22.5" customHeight="1" thickBot="1" x14ac:dyDescent="0.25">
      <c r="C15" s="30"/>
      <c r="D15" s="30"/>
      <c r="E15" s="171" t="s">
        <v>14</v>
      </c>
      <c r="F15" s="172"/>
      <c r="G15" s="172"/>
      <c r="H15" s="172"/>
      <c r="I15" s="173"/>
      <c r="J15" s="134">
        <f>'calcul '!C7</f>
        <v>24</v>
      </c>
      <c r="K15" s="135"/>
      <c r="L15" s="135"/>
      <c r="M15" s="135"/>
      <c r="N15" s="136"/>
      <c r="O15" s="134">
        <f>24-J15</f>
        <v>0</v>
      </c>
      <c r="P15" s="135"/>
      <c r="Q15" s="135"/>
      <c r="R15" s="135"/>
      <c r="S15" s="136"/>
      <c r="T15" s="146">
        <f>J15*Y15</f>
        <v>0</v>
      </c>
      <c r="U15" s="147"/>
      <c r="V15" s="147"/>
      <c r="W15" s="147"/>
      <c r="X15" s="148"/>
      <c r="Y15" s="165"/>
      <c r="Z15" s="166"/>
      <c r="AA15" s="166"/>
      <c r="AB15" s="166"/>
      <c r="AC15" s="167"/>
      <c r="AD15" s="165"/>
      <c r="AE15" s="166"/>
      <c r="AF15" s="166"/>
      <c r="AG15" s="166"/>
      <c r="AH15" s="167"/>
      <c r="AI15" s="165"/>
      <c r="AJ15" s="166"/>
      <c r="AK15" s="166"/>
      <c r="AL15" s="166"/>
      <c r="AM15" s="167"/>
      <c r="AN15" s="165"/>
      <c r="AO15" s="166"/>
      <c r="AP15" s="166"/>
      <c r="AQ15" s="166"/>
      <c r="AR15" s="166"/>
      <c r="AS15" s="166"/>
      <c r="AT15" s="167"/>
      <c r="AU15" s="29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</row>
    <row r="16" spans="2:80" s="33" customFormat="1" ht="20.100000000000001" customHeight="1" x14ac:dyDescent="0.2">
      <c r="C16" s="26"/>
      <c r="D16" s="26"/>
      <c r="E16" s="57"/>
      <c r="F16" s="149" t="s">
        <v>29</v>
      </c>
      <c r="G16" s="149"/>
      <c r="H16" s="149"/>
      <c r="I16" s="149"/>
      <c r="J16" s="149"/>
      <c r="K16" s="149"/>
      <c r="L16" s="149"/>
      <c r="M16" s="149"/>
      <c r="N16" s="149"/>
      <c r="O16" s="149"/>
      <c r="P16" s="149"/>
      <c r="Q16" s="58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7"/>
      <c r="AQ16" s="57"/>
      <c r="AR16" s="57"/>
      <c r="AS16" s="57"/>
      <c r="AT16" s="57"/>
      <c r="AU16" s="26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</row>
    <row r="17" spans="2:77" s="36" customFormat="1" ht="15" customHeight="1" x14ac:dyDescent="0.25">
      <c r="C17" s="34"/>
      <c r="D17" s="34"/>
      <c r="E17" s="34"/>
      <c r="F17" s="130" t="s">
        <v>22</v>
      </c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132"/>
      <c r="R17" s="132"/>
      <c r="S17" s="132"/>
      <c r="T17" s="132"/>
      <c r="U17" s="132"/>
      <c r="V17" s="132"/>
      <c r="W17" s="132"/>
      <c r="X17" s="132"/>
      <c r="Y17" s="132"/>
      <c r="Z17" s="132"/>
      <c r="AA17" s="132"/>
      <c r="AB17" s="132"/>
      <c r="AC17" s="132"/>
      <c r="AD17" s="132"/>
      <c r="AE17" s="132"/>
      <c r="AF17" s="132"/>
      <c r="AG17" s="132"/>
      <c r="AH17" s="132"/>
      <c r="AI17" s="132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2"/>
      <c r="AU17" s="47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</row>
    <row r="18" spans="2:77" s="28" customFormat="1" ht="20.100000000000001" customHeight="1" x14ac:dyDescent="0.25">
      <c r="C18" s="26"/>
      <c r="D18" s="26"/>
      <c r="E18" s="26"/>
      <c r="F18" s="130" t="s">
        <v>22</v>
      </c>
      <c r="G18" s="132"/>
      <c r="H18" s="132"/>
      <c r="I18" s="132"/>
      <c r="J18" s="132"/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4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</row>
    <row r="19" spans="2:77" s="28" customFormat="1" ht="20.100000000000001" customHeight="1" x14ac:dyDescent="0.25">
      <c r="C19" s="26"/>
      <c r="D19" s="26"/>
      <c r="E19" s="26"/>
      <c r="F19" s="130" t="s">
        <v>22</v>
      </c>
      <c r="G19" s="132"/>
      <c r="H19" s="132"/>
      <c r="I19" s="132"/>
      <c r="J19" s="132"/>
      <c r="K19" s="132"/>
      <c r="L19" s="132"/>
      <c r="M19" s="132"/>
      <c r="N19" s="132"/>
      <c r="O19" s="132"/>
      <c r="P19" s="132"/>
      <c r="Q19" s="132"/>
      <c r="R19" s="132"/>
      <c r="S19" s="132"/>
      <c r="T19" s="132"/>
      <c r="U19" s="132"/>
      <c r="V19" s="132"/>
      <c r="W19" s="132"/>
      <c r="X19" s="132"/>
      <c r="Y19" s="132"/>
      <c r="Z19" s="132"/>
      <c r="AA19" s="132"/>
      <c r="AB19" s="132"/>
      <c r="AC19" s="132"/>
      <c r="AD19" s="132"/>
      <c r="AE19" s="132"/>
      <c r="AF19" s="132"/>
      <c r="AG19" s="132"/>
      <c r="AH19" s="132"/>
      <c r="AI19" s="132"/>
      <c r="AJ19" s="132"/>
      <c r="AK19" s="132"/>
      <c r="AL19" s="132"/>
      <c r="AM19" s="132"/>
      <c r="AN19" s="132"/>
      <c r="AO19" s="132"/>
      <c r="AP19" s="132"/>
      <c r="AQ19" s="132"/>
      <c r="AR19" s="132"/>
      <c r="AS19" s="132"/>
      <c r="AT19" s="132"/>
      <c r="AU19" s="4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</row>
    <row r="20" spans="2:77" s="28" customFormat="1" ht="20.100000000000001" customHeight="1" x14ac:dyDescent="0.25">
      <c r="C20" s="26"/>
      <c r="D20" s="26"/>
      <c r="E20" s="26"/>
      <c r="F20" s="130" t="s">
        <v>22</v>
      </c>
      <c r="G20" s="132"/>
      <c r="H20" s="132"/>
      <c r="I20" s="132"/>
      <c r="J20" s="132"/>
      <c r="K20" s="132"/>
      <c r="L20" s="132"/>
      <c r="M20" s="132"/>
      <c r="N20" s="132"/>
      <c r="O20" s="132"/>
      <c r="P20" s="132"/>
      <c r="Q20" s="132"/>
      <c r="R20" s="132"/>
      <c r="S20" s="132"/>
      <c r="T20" s="132"/>
      <c r="U20" s="132"/>
      <c r="V20" s="132"/>
      <c r="W20" s="132"/>
      <c r="X20" s="132"/>
      <c r="Y20" s="132"/>
      <c r="Z20" s="132"/>
      <c r="AA20" s="132"/>
      <c r="AB20" s="132"/>
      <c r="AC20" s="132"/>
      <c r="AD20" s="132"/>
      <c r="AE20" s="132"/>
      <c r="AF20" s="132"/>
      <c r="AG20" s="132"/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4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</row>
    <row r="21" spans="2:77" s="28" customFormat="1" ht="15" x14ac:dyDescent="0.2">
      <c r="C21" s="26"/>
      <c r="D21" s="26"/>
      <c r="E21" s="60" t="s">
        <v>1</v>
      </c>
      <c r="F21" s="61" t="s">
        <v>34</v>
      </c>
      <c r="G21" s="57"/>
      <c r="H21" s="57"/>
      <c r="I21" s="57"/>
      <c r="J21" s="62"/>
      <c r="K21" s="62"/>
      <c r="L21" s="62"/>
      <c r="M21" s="62"/>
      <c r="N21" s="62"/>
      <c r="O21" s="62"/>
      <c r="P21" s="63"/>
      <c r="Q21" s="63"/>
      <c r="R21" s="63"/>
      <c r="S21" s="63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63"/>
      <c r="AE21" s="63"/>
      <c r="AF21" s="63"/>
      <c r="AG21" s="63"/>
      <c r="AH21" s="64"/>
      <c r="AI21" s="64"/>
      <c r="AJ21" s="64"/>
      <c r="AK21" s="64"/>
      <c r="AL21" s="64"/>
      <c r="AM21" s="64"/>
      <c r="AN21" s="57"/>
      <c r="AO21" s="57"/>
      <c r="AP21" s="57"/>
      <c r="AQ21" s="57"/>
      <c r="AR21" s="57"/>
      <c r="AS21" s="57"/>
      <c r="AT21" s="57"/>
      <c r="AU21" s="26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</row>
    <row r="22" spans="2:77" s="28" customFormat="1" ht="6" customHeight="1" thickBot="1" x14ac:dyDescent="0.25">
      <c r="C22" s="26"/>
      <c r="D22" s="26"/>
      <c r="E22" s="57"/>
      <c r="F22" s="57"/>
      <c r="G22" s="57"/>
      <c r="H22" s="57"/>
      <c r="I22" s="57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5"/>
      <c r="AI22" s="65"/>
      <c r="AJ22" s="65"/>
      <c r="AK22" s="65"/>
      <c r="AL22" s="65"/>
      <c r="AM22" s="65"/>
      <c r="AN22" s="57"/>
      <c r="AO22" s="57"/>
      <c r="AP22" s="57"/>
      <c r="AQ22" s="57"/>
      <c r="AR22" s="57"/>
      <c r="AS22" s="57"/>
      <c r="AT22" s="57"/>
      <c r="AU22" s="26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</row>
    <row r="23" spans="2:77" s="28" customFormat="1" ht="16.5" customHeight="1" thickBot="1" x14ac:dyDescent="0.25">
      <c r="C23" s="26"/>
      <c r="D23" s="26"/>
      <c r="E23" s="150" t="s">
        <v>49</v>
      </c>
      <c r="F23" s="151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2"/>
      <c r="AI23" s="153" t="s">
        <v>3</v>
      </c>
      <c r="AJ23" s="153"/>
      <c r="AK23" s="153"/>
      <c r="AL23" s="153"/>
      <c r="AM23" s="153"/>
      <c r="AN23" s="151"/>
      <c r="AO23" s="151"/>
      <c r="AP23" s="151"/>
      <c r="AQ23" s="151"/>
      <c r="AR23" s="151"/>
      <c r="AS23" s="151"/>
      <c r="AT23" s="152"/>
      <c r="AU23" s="29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</row>
    <row r="24" spans="2:77" s="28" customFormat="1" ht="51.75" customHeight="1" thickBot="1" x14ac:dyDescent="0.25">
      <c r="B24" s="126"/>
      <c r="C24" s="26"/>
      <c r="D24" s="26"/>
      <c r="E24" s="143" t="s">
        <v>36</v>
      </c>
      <c r="F24" s="144"/>
      <c r="G24" s="144"/>
      <c r="H24" s="144"/>
      <c r="I24" s="145"/>
      <c r="J24" s="143" t="s">
        <v>37</v>
      </c>
      <c r="K24" s="144"/>
      <c r="L24" s="144"/>
      <c r="M24" s="144"/>
      <c r="N24" s="145"/>
      <c r="O24" s="143" t="s">
        <v>60</v>
      </c>
      <c r="P24" s="144"/>
      <c r="Q24" s="144"/>
      <c r="R24" s="144"/>
      <c r="S24" s="145"/>
      <c r="T24" s="143" t="s">
        <v>38</v>
      </c>
      <c r="U24" s="144"/>
      <c r="V24" s="144"/>
      <c r="W24" s="144"/>
      <c r="X24" s="145"/>
      <c r="Y24" s="143" t="s">
        <v>53</v>
      </c>
      <c r="Z24" s="144"/>
      <c r="AA24" s="144"/>
      <c r="AB24" s="144"/>
      <c r="AC24" s="145"/>
      <c r="AD24" s="143" t="s">
        <v>52</v>
      </c>
      <c r="AE24" s="144"/>
      <c r="AF24" s="144"/>
      <c r="AG24" s="144"/>
      <c r="AH24" s="144"/>
      <c r="AI24" s="143" t="s">
        <v>48</v>
      </c>
      <c r="AJ24" s="144"/>
      <c r="AK24" s="144"/>
      <c r="AL24" s="144"/>
      <c r="AM24" s="145"/>
      <c r="AN24" s="143" t="s">
        <v>47</v>
      </c>
      <c r="AO24" s="144"/>
      <c r="AP24" s="144"/>
      <c r="AQ24" s="144"/>
      <c r="AR24" s="145"/>
      <c r="AS24" s="143" t="s">
        <v>28</v>
      </c>
      <c r="AT24" s="145"/>
      <c r="AU24" s="54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1"/>
      <c r="BJ24" s="41"/>
      <c r="BK24" s="41"/>
      <c r="BL24" s="41"/>
      <c r="BM24" s="41"/>
      <c r="BN24" s="41"/>
      <c r="BO24" s="41"/>
      <c r="BP24" s="41"/>
      <c r="BQ24" s="41"/>
      <c r="BR24" s="41"/>
      <c r="BS24" s="41"/>
      <c r="BT24" s="41"/>
      <c r="BU24" s="41"/>
      <c r="BV24" s="41"/>
      <c r="BW24" s="41"/>
      <c r="BX24" s="42"/>
      <c r="BY24" s="42"/>
    </row>
    <row r="25" spans="2:77" s="28" customFormat="1" ht="6" customHeight="1" thickBot="1" x14ac:dyDescent="0.25">
      <c r="B25" s="126"/>
      <c r="C25" s="23"/>
      <c r="D25" s="2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63"/>
      <c r="AN25" s="63"/>
      <c r="AO25" s="63"/>
      <c r="AP25" s="63"/>
      <c r="AQ25" s="63"/>
      <c r="AR25" s="63"/>
      <c r="AS25" s="63"/>
      <c r="AT25" s="63"/>
      <c r="AU25" s="23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</row>
    <row r="26" spans="2:77" s="45" customFormat="1" ht="23.25" customHeight="1" thickBot="1" x14ac:dyDescent="0.25">
      <c r="B26" s="126"/>
      <c r="C26" s="43"/>
      <c r="D26" s="43"/>
      <c r="E26" s="134">
        <f>'calcul '!B29-'calcul '!C29</f>
        <v>5</v>
      </c>
      <c r="F26" s="135"/>
      <c r="G26" s="135"/>
      <c r="H26" s="135"/>
      <c r="I26" s="136"/>
      <c r="J26" s="134">
        <f>'calcul '!B23-'calcul '!C23</f>
        <v>2</v>
      </c>
      <c r="K26" s="135"/>
      <c r="L26" s="135"/>
      <c r="M26" s="135"/>
      <c r="N26" s="136"/>
      <c r="O26" s="134">
        <f>'calcul '!B35-'calcul '!C35</f>
        <v>8</v>
      </c>
      <c r="P26" s="135"/>
      <c r="Q26" s="135"/>
      <c r="R26" s="135"/>
      <c r="S26" s="136"/>
      <c r="T26" s="134">
        <f>'calcul '!C49</f>
        <v>20</v>
      </c>
      <c r="U26" s="135"/>
      <c r="V26" s="135"/>
      <c r="W26" s="135"/>
      <c r="X26" s="136"/>
      <c r="Y26" s="134">
        <f>'calcul '!B41-'calcul '!C41</f>
        <v>6</v>
      </c>
      <c r="Z26" s="135"/>
      <c r="AA26" s="135"/>
      <c r="AB26" s="135"/>
      <c r="AC26" s="136"/>
      <c r="AD26" s="134">
        <f>'calcul '!B47-'calcul '!C47</f>
        <v>9</v>
      </c>
      <c r="AE26" s="135"/>
      <c r="AF26" s="135"/>
      <c r="AG26" s="135"/>
      <c r="AH26" s="136"/>
      <c r="AI26" s="134">
        <f>O26*0.34</f>
        <v>2.72</v>
      </c>
      <c r="AJ26" s="135"/>
      <c r="AK26" s="135"/>
      <c r="AL26" s="135"/>
      <c r="AM26" s="136"/>
      <c r="AN26" s="134">
        <f>J26*0.591</f>
        <v>1.1819999999999999</v>
      </c>
      <c r="AO26" s="135"/>
      <c r="AP26" s="135"/>
      <c r="AQ26" s="135"/>
      <c r="AR26" s="136"/>
      <c r="AS26" s="135">
        <f>AI26-AN26</f>
        <v>1.5380000000000003</v>
      </c>
      <c r="AT26" s="136"/>
      <c r="AU26" s="29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</row>
    <row r="27" spans="2:77" s="28" customFormat="1" ht="6" customHeight="1" thickBot="1" x14ac:dyDescent="0.25">
      <c r="B27" s="126"/>
      <c r="C27" s="26"/>
      <c r="D27" s="26"/>
      <c r="E27" s="57"/>
      <c r="F27" s="57"/>
      <c r="G27" s="57"/>
      <c r="H27" s="57"/>
      <c r="I27" s="57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5"/>
      <c r="AI27" s="65"/>
      <c r="AJ27" s="65"/>
      <c r="AK27" s="65"/>
      <c r="AL27" s="65"/>
      <c r="AM27" s="65"/>
      <c r="AN27" s="57"/>
      <c r="AO27" s="57"/>
      <c r="AP27" s="57"/>
      <c r="AQ27" s="57"/>
      <c r="AR27" s="57"/>
      <c r="AS27" s="57"/>
      <c r="AT27" s="57"/>
      <c r="AU27" s="26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</row>
    <row r="28" spans="2:77" s="28" customFormat="1" ht="15.75" thickBot="1" x14ac:dyDescent="0.25">
      <c r="B28" s="126"/>
      <c r="C28" s="26"/>
      <c r="D28" s="26"/>
      <c r="E28" s="137" t="s">
        <v>51</v>
      </c>
      <c r="F28" s="138"/>
      <c r="G28" s="138"/>
      <c r="H28" s="138"/>
      <c r="I28" s="138"/>
      <c r="J28" s="138"/>
      <c r="K28" s="138"/>
      <c r="L28" s="138"/>
      <c r="M28" s="138"/>
      <c r="N28" s="138"/>
      <c r="O28" s="138"/>
      <c r="P28" s="138"/>
      <c r="Q28" s="138"/>
      <c r="R28" s="138"/>
      <c r="S28" s="138"/>
      <c r="T28" s="138"/>
      <c r="U28" s="138"/>
      <c r="V28" s="138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9"/>
      <c r="AU28" s="26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</row>
    <row r="29" spans="2:77" s="28" customFormat="1" ht="28.5" customHeight="1" thickBot="1" x14ac:dyDescent="0.25">
      <c r="B29" s="126"/>
      <c r="C29" s="26"/>
      <c r="D29" s="26"/>
      <c r="E29" s="140" t="s">
        <v>50</v>
      </c>
      <c r="F29" s="141"/>
      <c r="G29" s="141"/>
      <c r="H29" s="141"/>
      <c r="I29" s="141"/>
      <c r="J29" s="141"/>
      <c r="K29" s="141"/>
      <c r="L29" s="140" t="s">
        <v>54</v>
      </c>
      <c r="M29" s="141"/>
      <c r="N29" s="141"/>
      <c r="O29" s="141"/>
      <c r="P29" s="141"/>
      <c r="Q29" s="142"/>
      <c r="R29" s="140" t="s">
        <v>57</v>
      </c>
      <c r="S29" s="141"/>
      <c r="T29" s="141"/>
      <c r="U29" s="141"/>
      <c r="V29" s="141"/>
      <c r="W29" s="142"/>
      <c r="X29" s="141" t="s">
        <v>56</v>
      </c>
      <c r="Y29" s="141"/>
      <c r="Z29" s="141"/>
      <c r="AA29" s="141"/>
      <c r="AB29" s="141"/>
      <c r="AC29" s="141"/>
      <c r="AD29" s="142"/>
      <c r="AE29" s="140" t="s">
        <v>55</v>
      </c>
      <c r="AF29" s="141"/>
      <c r="AG29" s="141"/>
      <c r="AH29" s="141"/>
      <c r="AI29" s="141"/>
      <c r="AJ29" s="141"/>
      <c r="AK29" s="141"/>
      <c r="AL29" s="140" t="s">
        <v>59</v>
      </c>
      <c r="AM29" s="141"/>
      <c r="AN29" s="141"/>
      <c r="AO29" s="141"/>
      <c r="AP29" s="142"/>
      <c r="AQ29" s="140" t="s">
        <v>58</v>
      </c>
      <c r="AR29" s="141"/>
      <c r="AS29" s="141"/>
      <c r="AT29" s="142"/>
      <c r="AU29" s="54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</row>
    <row r="30" spans="2:77" s="28" customFormat="1" ht="6" customHeight="1" thickBot="1" x14ac:dyDescent="0.25">
      <c r="B30" s="126"/>
      <c r="C30" s="26"/>
      <c r="D30" s="26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  <c r="AU30" s="23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</row>
    <row r="31" spans="2:77" s="45" customFormat="1" ht="22.5" customHeight="1" thickBot="1" x14ac:dyDescent="0.25">
      <c r="B31" s="126"/>
      <c r="C31" s="43"/>
      <c r="D31" s="43"/>
      <c r="E31" s="134">
        <f>'calcul '!C53</f>
        <v>1</v>
      </c>
      <c r="F31" s="135"/>
      <c r="G31" s="135"/>
      <c r="H31" s="135"/>
      <c r="I31" s="135"/>
      <c r="J31" s="135"/>
      <c r="K31" s="136"/>
      <c r="L31" s="134">
        <f>'calcul '!C54</f>
        <v>2</v>
      </c>
      <c r="M31" s="135"/>
      <c r="N31" s="135"/>
      <c r="O31" s="135"/>
      <c r="P31" s="135"/>
      <c r="Q31" s="136"/>
      <c r="R31" s="134">
        <f>'calcul '!C55</f>
        <v>3</v>
      </c>
      <c r="S31" s="135"/>
      <c r="T31" s="135"/>
      <c r="U31" s="135"/>
      <c r="V31" s="135"/>
      <c r="W31" s="136"/>
      <c r="X31" s="134">
        <f>'calcul '!C56</f>
        <v>4</v>
      </c>
      <c r="Y31" s="135"/>
      <c r="Z31" s="135"/>
      <c r="AA31" s="135"/>
      <c r="AB31" s="135"/>
      <c r="AC31" s="135"/>
      <c r="AD31" s="136"/>
      <c r="AE31" s="134">
        <f>'calcul '!C57</f>
        <v>5</v>
      </c>
      <c r="AF31" s="135"/>
      <c r="AG31" s="135"/>
      <c r="AH31" s="135"/>
      <c r="AI31" s="135"/>
      <c r="AJ31" s="135"/>
      <c r="AK31" s="136"/>
      <c r="AL31" s="134">
        <f>'calcul '!C58</f>
        <v>6</v>
      </c>
      <c r="AM31" s="135"/>
      <c r="AN31" s="135"/>
      <c r="AO31" s="135"/>
      <c r="AP31" s="136"/>
      <c r="AQ31" s="134">
        <f>'calcul '!C59</f>
        <v>7</v>
      </c>
      <c r="AR31" s="135"/>
      <c r="AS31" s="135"/>
      <c r="AT31" s="136"/>
      <c r="AU31" s="29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</row>
    <row r="32" spans="2:77" s="45" customFormat="1" ht="3.75" customHeight="1" thickBot="1" x14ac:dyDescent="0.25">
      <c r="B32" s="126"/>
      <c r="C32" s="43"/>
      <c r="D32" s="43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5"/>
      <c r="AN32" s="55"/>
      <c r="AO32" s="55"/>
      <c r="AP32" s="55"/>
      <c r="AQ32" s="55"/>
      <c r="AR32" s="55"/>
      <c r="AS32" s="55"/>
      <c r="AT32" s="55"/>
      <c r="AU32" s="29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</row>
    <row r="33" spans="2:60" s="45" customFormat="1" ht="22.5" customHeight="1" thickBot="1" x14ac:dyDescent="0.25">
      <c r="B33" s="126"/>
      <c r="C33" s="43"/>
      <c r="D33" s="43"/>
      <c r="E33" s="174" t="s">
        <v>39</v>
      </c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  <c r="AE33" s="175"/>
      <c r="AF33" s="175"/>
      <c r="AG33" s="175"/>
      <c r="AH33" s="175"/>
      <c r="AI33" s="175"/>
      <c r="AJ33" s="175"/>
      <c r="AK33" s="175"/>
      <c r="AL33" s="175"/>
      <c r="AM33" s="175"/>
      <c r="AN33" s="175"/>
      <c r="AO33" s="175"/>
      <c r="AP33" s="175"/>
      <c r="AQ33" s="175"/>
      <c r="AR33" s="175"/>
      <c r="AS33" s="175"/>
      <c r="AT33" s="176"/>
      <c r="AU33" s="29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</row>
    <row r="34" spans="2:60" s="45" customFormat="1" ht="29.25" customHeight="1" thickBot="1" x14ac:dyDescent="0.25">
      <c r="B34" s="126"/>
      <c r="C34" s="43"/>
      <c r="D34" s="43"/>
      <c r="E34" s="168" t="s">
        <v>40</v>
      </c>
      <c r="F34" s="169"/>
      <c r="G34" s="169"/>
      <c r="H34" s="169"/>
      <c r="I34" s="169"/>
      <c r="J34" s="169"/>
      <c r="K34" s="169"/>
      <c r="L34" s="169"/>
      <c r="M34" s="169"/>
      <c r="N34" s="170"/>
      <c r="O34" s="183" t="s">
        <v>61</v>
      </c>
      <c r="P34" s="184"/>
      <c r="Q34" s="184"/>
      <c r="R34" s="184"/>
      <c r="S34" s="185"/>
      <c r="T34" s="143" t="s">
        <v>46</v>
      </c>
      <c r="U34" s="144"/>
      <c r="V34" s="144"/>
      <c r="W34" s="144"/>
      <c r="X34" s="144"/>
      <c r="Y34" s="144"/>
      <c r="Z34" s="144"/>
      <c r="AA34" s="144"/>
      <c r="AB34" s="144"/>
      <c r="AC34" s="145"/>
      <c r="AD34" s="144" t="s">
        <v>45</v>
      </c>
      <c r="AE34" s="169"/>
      <c r="AF34" s="169"/>
      <c r="AG34" s="169"/>
      <c r="AH34" s="169"/>
      <c r="AI34" s="169"/>
      <c r="AJ34" s="169"/>
      <c r="AK34" s="169"/>
      <c r="AL34" s="169"/>
      <c r="AM34" s="169"/>
      <c r="AN34" s="143" t="s">
        <v>44</v>
      </c>
      <c r="AO34" s="144"/>
      <c r="AP34" s="144"/>
      <c r="AQ34" s="144"/>
      <c r="AR34" s="144"/>
      <c r="AS34" s="144"/>
      <c r="AT34" s="145"/>
      <c r="AU34" s="29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</row>
    <row r="35" spans="2:60" s="45" customFormat="1" ht="24.75" customHeight="1" thickBot="1" x14ac:dyDescent="0.25">
      <c r="B35" s="126"/>
      <c r="C35" s="43"/>
      <c r="D35" s="43"/>
      <c r="E35" s="143" t="s">
        <v>42</v>
      </c>
      <c r="F35" s="144"/>
      <c r="G35" s="144"/>
      <c r="H35" s="144"/>
      <c r="I35" s="145"/>
      <c r="J35" s="143" t="s">
        <v>41</v>
      </c>
      <c r="K35" s="144"/>
      <c r="L35" s="144"/>
      <c r="M35" s="144"/>
      <c r="N35" s="145"/>
      <c r="O35" s="186"/>
      <c r="P35" s="187"/>
      <c r="Q35" s="187"/>
      <c r="R35" s="187"/>
      <c r="S35" s="188"/>
      <c r="T35" s="143" t="s">
        <v>43</v>
      </c>
      <c r="U35" s="144"/>
      <c r="V35" s="144"/>
      <c r="W35" s="144"/>
      <c r="X35" s="145"/>
      <c r="Y35" s="144" t="s">
        <v>41</v>
      </c>
      <c r="Z35" s="144"/>
      <c r="AA35" s="144"/>
      <c r="AB35" s="144"/>
      <c r="AC35" s="145"/>
      <c r="AD35" s="143" t="s">
        <v>41</v>
      </c>
      <c r="AE35" s="144"/>
      <c r="AF35" s="144"/>
      <c r="AG35" s="144"/>
      <c r="AH35" s="145"/>
      <c r="AI35" s="143" t="s">
        <v>43</v>
      </c>
      <c r="AJ35" s="144"/>
      <c r="AK35" s="144"/>
      <c r="AL35" s="144"/>
      <c r="AM35" s="145"/>
      <c r="AN35" s="143" t="s">
        <v>43</v>
      </c>
      <c r="AO35" s="144"/>
      <c r="AP35" s="144"/>
      <c r="AQ35" s="145"/>
      <c r="AR35" s="143" t="s">
        <v>41</v>
      </c>
      <c r="AS35" s="144"/>
      <c r="AT35" s="145"/>
      <c r="AU35" s="29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</row>
    <row r="36" spans="2:60" s="45" customFormat="1" ht="5.25" customHeight="1" thickBot="1" x14ac:dyDescent="0.25">
      <c r="B36" s="126"/>
      <c r="C36" s="43"/>
      <c r="D36" s="4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3"/>
      <c r="AT36" s="63"/>
      <c r="AU36" s="29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</row>
    <row r="37" spans="2:60" s="45" customFormat="1" ht="22.5" customHeight="1" thickBot="1" x14ac:dyDescent="0.25">
      <c r="B37" s="126"/>
      <c r="C37" s="43"/>
      <c r="D37" s="43"/>
      <c r="E37" s="134">
        <f>AN26/E31</f>
        <v>1.1819999999999999</v>
      </c>
      <c r="F37" s="135"/>
      <c r="G37" s="135"/>
      <c r="H37" s="135"/>
      <c r="I37" s="136"/>
      <c r="J37" s="180">
        <v>19.600000000000001</v>
      </c>
      <c r="K37" s="181"/>
      <c r="L37" s="181"/>
      <c r="M37" s="181"/>
      <c r="N37" s="182"/>
      <c r="O37" s="177">
        <f>(AN26/470)*100</f>
        <v>0.25148936170212766</v>
      </c>
      <c r="P37" s="178"/>
      <c r="Q37" s="178"/>
      <c r="R37" s="178"/>
      <c r="S37" s="179"/>
      <c r="T37" s="177">
        <f>E26/AN26</f>
        <v>4.230118443316413</v>
      </c>
      <c r="U37" s="178"/>
      <c r="V37" s="178"/>
      <c r="W37" s="178"/>
      <c r="X37" s="179"/>
      <c r="Y37" s="180">
        <v>3.66</v>
      </c>
      <c r="Z37" s="181"/>
      <c r="AA37" s="181"/>
      <c r="AB37" s="181"/>
      <c r="AC37" s="182"/>
      <c r="AD37" s="177">
        <f>(J26*1.82)/AN26</f>
        <v>3.0795262267343486</v>
      </c>
      <c r="AE37" s="178"/>
      <c r="AF37" s="178"/>
      <c r="AG37" s="178"/>
      <c r="AH37" s="179"/>
      <c r="AI37" s="180">
        <v>3.05</v>
      </c>
      <c r="AJ37" s="181"/>
      <c r="AK37" s="181"/>
      <c r="AL37" s="181"/>
      <c r="AM37" s="182"/>
      <c r="AN37" s="134">
        <f>Y26/AN26</f>
        <v>5.0761421319796955</v>
      </c>
      <c r="AO37" s="135"/>
      <c r="AP37" s="135"/>
      <c r="AQ37" s="136"/>
      <c r="AR37" s="180">
        <v>13.5</v>
      </c>
      <c r="AS37" s="181"/>
      <c r="AT37" s="182"/>
      <c r="AU37" s="29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</row>
    <row r="38" spans="2:60" s="28" customFormat="1" ht="20.100000000000001" customHeight="1" x14ac:dyDescent="0.2">
      <c r="B38" s="126"/>
      <c r="C38" s="26"/>
      <c r="D38" s="26"/>
      <c r="E38" s="26"/>
      <c r="F38" s="149" t="s">
        <v>29</v>
      </c>
      <c r="G38" s="149"/>
      <c r="H38" s="149"/>
      <c r="I38" s="149"/>
      <c r="J38" s="149"/>
      <c r="K38" s="149"/>
      <c r="L38" s="149"/>
      <c r="M38" s="149"/>
      <c r="N38" s="149"/>
      <c r="O38" s="149"/>
      <c r="P38" s="149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4"/>
      <c r="AI38" s="24"/>
      <c r="AJ38" s="24"/>
      <c r="AK38" s="24"/>
      <c r="AL38" s="24"/>
      <c r="AM38" s="24"/>
      <c r="AN38" s="26"/>
      <c r="AO38" s="26"/>
      <c r="AP38" s="26"/>
      <c r="AQ38" s="26"/>
      <c r="AR38" s="26"/>
      <c r="AS38" s="26"/>
      <c r="AT38" s="26"/>
      <c r="AU38" s="26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</row>
    <row r="39" spans="2:60" s="32" customFormat="1" ht="14.25" customHeight="1" x14ac:dyDescent="0.25">
      <c r="B39" s="126"/>
      <c r="C39" s="30"/>
      <c r="D39" s="30"/>
      <c r="E39" s="30"/>
      <c r="F39" s="130" t="s">
        <v>22</v>
      </c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131"/>
      <c r="AK39" s="131"/>
      <c r="AL39" s="131"/>
      <c r="AM39" s="131"/>
      <c r="AN39" s="131"/>
      <c r="AO39" s="131"/>
      <c r="AP39" s="132"/>
      <c r="AQ39" s="132"/>
      <c r="AR39" s="132"/>
      <c r="AS39" s="132"/>
      <c r="AT39" s="132"/>
      <c r="AU39" s="47"/>
      <c r="AV39" s="31"/>
      <c r="AW39" s="31"/>
      <c r="AX39" s="31"/>
      <c r="AY39" s="31"/>
      <c r="AZ39" s="31"/>
      <c r="BA39" s="31"/>
      <c r="BB39" s="31"/>
      <c r="BC39" s="31"/>
      <c r="BD39" s="31"/>
      <c r="BE39" s="31"/>
      <c r="BF39" s="31"/>
      <c r="BG39" s="31"/>
      <c r="BH39" s="31"/>
    </row>
    <row r="40" spans="2:60" s="32" customFormat="1" ht="20.100000000000001" customHeight="1" x14ac:dyDescent="0.55000000000000004">
      <c r="B40" s="126"/>
      <c r="C40" s="30"/>
      <c r="D40" s="30"/>
      <c r="E40" s="30"/>
      <c r="F40" s="189" t="s">
        <v>62</v>
      </c>
      <c r="G40" s="190"/>
      <c r="H40" s="190"/>
      <c r="I40" s="190"/>
      <c r="J40" s="190"/>
      <c r="K40" s="190"/>
      <c r="L40" s="190"/>
      <c r="M40" s="190"/>
      <c r="N40" s="190"/>
      <c r="O40" s="190"/>
      <c r="P40" s="190"/>
      <c r="Q40" s="190"/>
      <c r="R40" s="190"/>
      <c r="S40" s="190"/>
      <c r="T40" s="190"/>
      <c r="U40" s="190"/>
      <c r="V40" s="190"/>
      <c r="W40" s="190"/>
      <c r="X40" s="190"/>
      <c r="Y40" s="190"/>
      <c r="Z40" s="190"/>
      <c r="AA40" s="190"/>
      <c r="AB40" s="190"/>
      <c r="AC40" s="190"/>
      <c r="AD40" s="190"/>
      <c r="AE40" s="190"/>
      <c r="AF40" s="190"/>
      <c r="AG40" s="190"/>
      <c r="AH40" s="190"/>
      <c r="AI40" s="190"/>
      <c r="AJ40" s="190"/>
      <c r="AK40" s="190"/>
      <c r="AL40" s="190"/>
      <c r="AM40" s="190"/>
      <c r="AN40" s="190"/>
      <c r="AO40" s="190"/>
      <c r="AP40" s="191"/>
      <c r="AQ40" s="191"/>
      <c r="AR40" s="191"/>
      <c r="AS40" s="191"/>
      <c r="AT40" s="191"/>
      <c r="AU40" s="47"/>
      <c r="AV40" s="31"/>
      <c r="AW40" s="31"/>
      <c r="AX40" s="31"/>
      <c r="AY40" s="31"/>
      <c r="AZ40" s="31"/>
      <c r="BA40" s="31"/>
      <c r="BB40" s="31"/>
      <c r="BC40" s="31"/>
      <c r="BD40" s="31"/>
      <c r="BE40" s="31"/>
      <c r="BF40" s="31"/>
      <c r="BG40" s="31"/>
      <c r="BH40" s="31"/>
    </row>
    <row r="41" spans="2:60" s="32" customFormat="1" ht="20.100000000000001" customHeight="1" x14ac:dyDescent="0.55000000000000004">
      <c r="B41" s="71"/>
      <c r="C41" s="30"/>
      <c r="D41" s="30"/>
      <c r="E41" s="30"/>
      <c r="F41" s="189" t="s">
        <v>63</v>
      </c>
      <c r="G41" s="190"/>
      <c r="H41" s="190"/>
      <c r="I41" s="190"/>
      <c r="J41" s="190"/>
      <c r="K41" s="190"/>
      <c r="L41" s="190"/>
      <c r="M41" s="190"/>
      <c r="N41" s="190"/>
      <c r="O41" s="190"/>
      <c r="P41" s="190"/>
      <c r="Q41" s="190"/>
      <c r="R41" s="190"/>
      <c r="S41" s="190"/>
      <c r="T41" s="190"/>
      <c r="U41" s="190"/>
      <c r="V41" s="190"/>
      <c r="W41" s="190"/>
      <c r="X41" s="190"/>
      <c r="Y41" s="190"/>
      <c r="Z41" s="190"/>
      <c r="AA41" s="190"/>
      <c r="AB41" s="190"/>
      <c r="AC41" s="190"/>
      <c r="AD41" s="190"/>
      <c r="AE41" s="190"/>
      <c r="AF41" s="190"/>
      <c r="AG41" s="190"/>
      <c r="AH41" s="190"/>
      <c r="AI41" s="190"/>
      <c r="AJ41" s="190"/>
      <c r="AK41" s="190"/>
      <c r="AL41" s="190"/>
      <c r="AM41" s="190"/>
      <c r="AN41" s="190"/>
      <c r="AO41" s="190"/>
      <c r="AP41" s="191"/>
      <c r="AQ41" s="191"/>
      <c r="AR41" s="191"/>
      <c r="AS41" s="191"/>
      <c r="AT41" s="191"/>
      <c r="AU41" s="47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</row>
    <row r="42" spans="2:60" s="32" customFormat="1" ht="22.5" customHeight="1" x14ac:dyDescent="0.65">
      <c r="B42" s="71"/>
      <c r="C42" s="30"/>
      <c r="D42" s="30"/>
      <c r="E42" s="30"/>
      <c r="F42" s="189" t="s">
        <v>64</v>
      </c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190"/>
      <c r="AG42" s="190"/>
      <c r="AH42" s="190"/>
      <c r="AI42" s="190"/>
      <c r="AJ42" s="190"/>
      <c r="AK42" s="190"/>
      <c r="AL42" s="190"/>
      <c r="AM42" s="190"/>
      <c r="AN42" s="190"/>
      <c r="AO42" s="190"/>
      <c r="AP42" s="191"/>
      <c r="AQ42" s="191"/>
      <c r="AR42" s="191"/>
      <c r="AS42" s="191"/>
      <c r="AT42" s="191"/>
      <c r="AU42" s="47"/>
      <c r="AV42" s="31"/>
      <c r="AW42" s="31"/>
      <c r="AX42" s="31"/>
      <c r="AY42" s="31"/>
      <c r="AZ42" s="31"/>
      <c r="BA42" s="31"/>
      <c r="BB42" s="31"/>
      <c r="BC42" s="31"/>
      <c r="BD42" s="31"/>
      <c r="BE42" s="31"/>
      <c r="BF42" s="31"/>
      <c r="BG42" s="31"/>
      <c r="BH42" s="31"/>
    </row>
    <row r="43" spans="2:60" s="32" customFormat="1" ht="20.100000000000001" customHeight="1" x14ac:dyDescent="0.55000000000000004">
      <c r="B43" s="71"/>
      <c r="C43" s="30"/>
      <c r="D43" s="30"/>
      <c r="E43" s="30"/>
      <c r="F43" s="192" t="s">
        <v>65</v>
      </c>
      <c r="G43" s="193"/>
      <c r="H43" s="193"/>
      <c r="I43" s="193"/>
      <c r="J43" s="193"/>
      <c r="K43" s="193"/>
      <c r="L43" s="193"/>
      <c r="M43" s="193"/>
      <c r="N43" s="193"/>
      <c r="O43" s="193"/>
      <c r="P43" s="193"/>
      <c r="Q43" s="193"/>
      <c r="R43" s="193"/>
      <c r="S43" s="193"/>
      <c r="T43" s="193"/>
      <c r="U43" s="193"/>
      <c r="V43" s="193"/>
      <c r="W43" s="193"/>
      <c r="X43" s="193"/>
      <c r="Y43" s="193"/>
      <c r="Z43" s="193"/>
      <c r="AA43" s="193"/>
      <c r="AB43" s="193"/>
      <c r="AC43" s="193"/>
      <c r="AD43" s="193"/>
      <c r="AE43" s="193"/>
      <c r="AF43" s="193"/>
      <c r="AG43" s="193"/>
      <c r="AH43" s="193"/>
      <c r="AI43" s="193"/>
      <c r="AJ43" s="193"/>
      <c r="AK43" s="193"/>
      <c r="AL43" s="193"/>
      <c r="AM43" s="193"/>
      <c r="AN43" s="193"/>
      <c r="AO43" s="193"/>
      <c r="AP43" s="194"/>
      <c r="AQ43" s="194"/>
      <c r="AR43" s="194"/>
      <c r="AS43" s="194"/>
      <c r="AT43" s="194"/>
      <c r="AU43" s="47"/>
      <c r="AV43" s="31"/>
      <c r="AW43" s="31"/>
      <c r="AX43" s="31"/>
      <c r="AY43" s="31"/>
      <c r="AZ43" s="31"/>
      <c r="BA43" s="31"/>
      <c r="BB43" s="31"/>
      <c r="BC43" s="31"/>
      <c r="BD43" s="31"/>
      <c r="BE43" s="31"/>
      <c r="BF43" s="31"/>
      <c r="BG43" s="31"/>
      <c r="BH43" s="31"/>
    </row>
    <row r="44" spans="2:60" s="32" customFormat="1" ht="20.100000000000001" customHeight="1" x14ac:dyDescent="0.55000000000000004">
      <c r="B44" s="71"/>
      <c r="C44" s="30"/>
      <c r="D44" s="30"/>
      <c r="E44" s="30"/>
      <c r="F44" s="192" t="s">
        <v>67</v>
      </c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3"/>
      <c r="AE44" s="193"/>
      <c r="AF44" s="193"/>
      <c r="AG44" s="193"/>
      <c r="AH44" s="193"/>
      <c r="AI44" s="193"/>
      <c r="AJ44" s="193"/>
      <c r="AK44" s="193"/>
      <c r="AL44" s="193"/>
      <c r="AM44" s="193"/>
      <c r="AN44" s="193"/>
      <c r="AO44" s="193"/>
      <c r="AP44" s="194"/>
      <c r="AQ44" s="194"/>
      <c r="AR44" s="194"/>
      <c r="AS44" s="194"/>
      <c r="AT44" s="194"/>
      <c r="AU44" s="47"/>
      <c r="AV44" s="31"/>
      <c r="AW44" s="31"/>
      <c r="AX44" s="31"/>
      <c r="AY44" s="31"/>
      <c r="AZ44" s="31"/>
      <c r="BA44" s="31"/>
      <c r="BB44" s="31"/>
      <c r="BC44" s="31"/>
      <c r="BD44" s="31"/>
      <c r="BE44" s="31"/>
      <c r="BF44" s="31"/>
      <c r="BG44" s="31"/>
      <c r="BH44" s="31"/>
    </row>
    <row r="45" spans="2:60" s="32" customFormat="1" ht="20.100000000000001" customHeight="1" x14ac:dyDescent="0.55000000000000004">
      <c r="B45" s="71"/>
      <c r="C45" s="30"/>
      <c r="D45" s="30"/>
      <c r="E45" s="30"/>
      <c r="F45" s="192" t="s">
        <v>66</v>
      </c>
      <c r="G45" s="193"/>
      <c r="H45" s="193"/>
      <c r="I45" s="193"/>
      <c r="J45" s="193"/>
      <c r="K45" s="193"/>
      <c r="L45" s="193"/>
      <c r="M45" s="193"/>
      <c r="N45" s="193"/>
      <c r="O45" s="193"/>
      <c r="P45" s="193"/>
      <c r="Q45" s="193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3"/>
      <c r="AE45" s="193"/>
      <c r="AF45" s="193"/>
      <c r="AG45" s="193"/>
      <c r="AH45" s="193"/>
      <c r="AI45" s="193"/>
      <c r="AJ45" s="193"/>
      <c r="AK45" s="193"/>
      <c r="AL45" s="193"/>
      <c r="AM45" s="193"/>
      <c r="AN45" s="193"/>
      <c r="AO45" s="193"/>
      <c r="AP45" s="194"/>
      <c r="AQ45" s="194"/>
      <c r="AR45" s="194"/>
      <c r="AS45" s="194"/>
      <c r="AT45" s="194"/>
      <c r="AU45" s="47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</row>
    <row r="46" spans="2:60" s="32" customFormat="1" ht="20.100000000000001" customHeight="1" x14ac:dyDescent="0.55000000000000004">
      <c r="B46" s="71"/>
      <c r="C46" s="30"/>
      <c r="D46" s="30"/>
      <c r="E46" s="30"/>
      <c r="F46" s="72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4"/>
      <c r="AQ46" s="74"/>
      <c r="AR46" s="74"/>
      <c r="AS46" s="74"/>
      <c r="AT46" s="74"/>
      <c r="AU46" s="47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</row>
    <row r="47" spans="2:60" s="28" customFormat="1" ht="20.100000000000001" customHeight="1" x14ac:dyDescent="0.2">
      <c r="B47" s="126"/>
      <c r="C47" s="26"/>
      <c r="D47" s="26"/>
      <c r="E47" s="18" t="s">
        <v>1</v>
      </c>
      <c r="F47" s="61" t="s">
        <v>15</v>
      </c>
      <c r="G47" s="26"/>
      <c r="H47" s="26"/>
      <c r="I47" s="26"/>
      <c r="J47" s="37"/>
      <c r="K47" s="37"/>
      <c r="L47" s="37"/>
      <c r="M47" s="37"/>
      <c r="N47" s="37"/>
      <c r="O47" s="37"/>
      <c r="P47" s="23"/>
      <c r="Q47" s="23"/>
      <c r="R47" s="23"/>
      <c r="S47" s="23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23"/>
      <c r="AE47" s="23"/>
      <c r="AF47" s="23"/>
      <c r="AG47" s="23"/>
      <c r="AH47" s="39"/>
      <c r="AI47" s="39"/>
      <c r="AJ47" s="39"/>
      <c r="AK47" s="39"/>
      <c r="AL47" s="39"/>
      <c r="AM47" s="39"/>
      <c r="AN47" s="26"/>
      <c r="AO47" s="26"/>
      <c r="AP47" s="26"/>
      <c r="AQ47" s="26"/>
      <c r="AR47" s="26"/>
      <c r="AS47" s="26"/>
      <c r="AT47" s="26"/>
      <c r="AU47" s="26"/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</row>
    <row r="48" spans="2:60" s="28" customFormat="1" ht="6" customHeight="1" thickBot="1" x14ac:dyDescent="0.25">
      <c r="B48" s="126"/>
      <c r="C48" s="26"/>
      <c r="D48" s="26"/>
      <c r="E48" s="26"/>
      <c r="F48" s="26"/>
      <c r="G48" s="26"/>
      <c r="H48" s="26"/>
      <c r="I48" s="26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4"/>
      <c r="AI48" s="24"/>
      <c r="AJ48" s="24"/>
      <c r="AK48" s="24"/>
      <c r="AL48" s="24"/>
      <c r="AM48" s="24"/>
      <c r="AN48" s="26"/>
      <c r="AO48" s="26"/>
      <c r="AP48" s="26"/>
      <c r="AQ48" s="26"/>
      <c r="AR48" s="26"/>
      <c r="AS48" s="26"/>
      <c r="AT48" s="26"/>
      <c r="AU48" s="26"/>
      <c r="AV48" s="27"/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</row>
    <row r="49" spans="2:60" s="28" customFormat="1" ht="33" customHeight="1" thickBot="1" x14ac:dyDescent="0.25">
      <c r="B49" s="126"/>
      <c r="C49" s="26"/>
      <c r="D49" s="26"/>
      <c r="E49" s="127" t="s">
        <v>2</v>
      </c>
      <c r="F49" s="128"/>
      <c r="G49" s="128"/>
      <c r="H49" s="128"/>
      <c r="I49" s="129"/>
      <c r="J49" s="127" t="s">
        <v>20</v>
      </c>
      <c r="K49" s="128"/>
      <c r="L49" s="128"/>
      <c r="M49" s="128"/>
      <c r="N49" s="129"/>
      <c r="O49" s="127" t="s">
        <v>23</v>
      </c>
      <c r="P49" s="128"/>
      <c r="Q49" s="128"/>
      <c r="R49" s="128"/>
      <c r="S49" s="129"/>
      <c r="T49" s="127" t="s">
        <v>24</v>
      </c>
      <c r="U49" s="128"/>
      <c r="V49" s="128"/>
      <c r="W49" s="128"/>
      <c r="X49" s="129"/>
      <c r="Y49" s="127" t="s">
        <v>5</v>
      </c>
      <c r="Z49" s="128"/>
      <c r="AA49" s="128"/>
      <c r="AB49" s="128"/>
      <c r="AC49" s="129"/>
      <c r="AD49" s="127" t="s">
        <v>6</v>
      </c>
      <c r="AE49" s="128"/>
      <c r="AF49" s="128"/>
      <c r="AG49" s="128"/>
      <c r="AH49" s="129"/>
      <c r="AI49" s="127" t="s">
        <v>27</v>
      </c>
      <c r="AJ49" s="128"/>
      <c r="AK49" s="128"/>
      <c r="AL49" s="128"/>
      <c r="AM49" s="129"/>
      <c r="AN49" s="127" t="s">
        <v>28</v>
      </c>
      <c r="AO49" s="128"/>
      <c r="AP49" s="128"/>
      <c r="AQ49" s="128"/>
      <c r="AR49" s="128"/>
      <c r="AS49" s="128"/>
      <c r="AT49" s="129"/>
      <c r="AU49" s="54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</row>
    <row r="50" spans="2:60" s="28" customFormat="1" ht="6" customHeight="1" thickBot="1" x14ac:dyDescent="0.25">
      <c r="B50" s="126"/>
      <c r="C50" s="26"/>
      <c r="D50" s="2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  <c r="AJ50" s="66"/>
      <c r="AK50" s="66"/>
      <c r="AL50" s="66"/>
      <c r="AM50" s="66"/>
      <c r="AN50" s="66"/>
      <c r="AO50" s="66"/>
      <c r="AP50" s="66"/>
      <c r="AQ50" s="66"/>
      <c r="AR50" s="66"/>
      <c r="AS50" s="66"/>
      <c r="AT50" s="66"/>
      <c r="AU50" s="23"/>
      <c r="AV50" s="27"/>
      <c r="AW50" s="27"/>
      <c r="AX50" s="27"/>
      <c r="AY50" s="27"/>
      <c r="AZ50" s="27"/>
      <c r="BA50" s="27"/>
      <c r="BB50" s="27"/>
      <c r="BC50" s="27"/>
      <c r="BD50" s="27"/>
      <c r="BE50" s="27"/>
      <c r="BF50" s="27"/>
      <c r="BG50" s="27"/>
      <c r="BH50" s="27"/>
    </row>
    <row r="51" spans="2:60" s="28" customFormat="1" ht="24" customHeight="1" thickBot="1" x14ac:dyDescent="0.25">
      <c r="B51" s="126"/>
      <c r="C51" s="26"/>
      <c r="D51" s="26"/>
      <c r="E51" s="87" t="s">
        <v>16</v>
      </c>
      <c r="F51" s="88"/>
      <c r="G51" s="88"/>
      <c r="H51" s="88"/>
      <c r="I51" s="89"/>
      <c r="J51" s="90">
        <f>'calcul '!D68*'calcul '!E68</f>
        <v>50</v>
      </c>
      <c r="K51" s="91"/>
      <c r="L51" s="91"/>
      <c r="M51" s="91"/>
      <c r="N51" s="92"/>
      <c r="O51" s="93">
        <f>T51/Y51</f>
        <v>0.5</v>
      </c>
      <c r="P51" s="94"/>
      <c r="Q51" s="94"/>
      <c r="R51" s="94"/>
      <c r="S51" s="95"/>
      <c r="T51" s="90">
        <f>'calcul '!B79-'calcul '!C79</f>
        <v>1</v>
      </c>
      <c r="U51" s="91"/>
      <c r="V51" s="91"/>
      <c r="W51" s="91"/>
      <c r="X51" s="92"/>
      <c r="Y51" s="90">
        <f>'calcul '!D68</f>
        <v>2</v>
      </c>
      <c r="Z51" s="91"/>
      <c r="AA51" s="91"/>
      <c r="AB51" s="91"/>
      <c r="AC51" s="92"/>
      <c r="AD51" s="90">
        <f>24-Y51</f>
        <v>22</v>
      </c>
      <c r="AE51" s="91"/>
      <c r="AF51" s="91"/>
      <c r="AG51" s="91"/>
      <c r="AH51" s="92"/>
      <c r="AI51" s="87"/>
      <c r="AJ51" s="88"/>
      <c r="AK51" s="88"/>
      <c r="AL51" s="88"/>
      <c r="AM51" s="89"/>
      <c r="AN51" s="87"/>
      <c r="AO51" s="88"/>
      <c r="AP51" s="88"/>
      <c r="AQ51" s="88"/>
      <c r="AR51" s="88"/>
      <c r="AS51" s="88"/>
      <c r="AT51" s="89"/>
      <c r="AU51" s="29"/>
      <c r="AV51" s="27"/>
      <c r="AW51" s="27"/>
      <c r="AX51" s="27"/>
      <c r="AY51" s="27"/>
      <c r="AZ51" s="27"/>
      <c r="BA51" s="27"/>
      <c r="BB51" s="27"/>
      <c r="BC51" s="27"/>
      <c r="BD51" s="27"/>
      <c r="BE51" s="27"/>
      <c r="BF51" s="27"/>
      <c r="BG51" s="27"/>
      <c r="BH51" s="27"/>
    </row>
    <row r="52" spans="2:60" s="28" customFormat="1" ht="24" customHeight="1" thickBot="1" x14ac:dyDescent="0.25">
      <c r="B52" s="126"/>
      <c r="C52" s="26"/>
      <c r="D52" s="26"/>
      <c r="E52" s="87" t="s">
        <v>17</v>
      </c>
      <c r="F52" s="88"/>
      <c r="G52" s="88"/>
      <c r="H52" s="88"/>
      <c r="I52" s="89"/>
      <c r="J52" s="90">
        <f>'calcul '!D69*'calcul '!E69</f>
        <v>75</v>
      </c>
      <c r="K52" s="91"/>
      <c r="L52" s="91"/>
      <c r="M52" s="91"/>
      <c r="N52" s="92"/>
      <c r="O52" s="93">
        <f t="shared" ref="O52:O57" si="0">T52/Y52</f>
        <v>0.33333333333333331</v>
      </c>
      <c r="P52" s="94"/>
      <c r="Q52" s="94"/>
      <c r="R52" s="94"/>
      <c r="S52" s="95"/>
      <c r="T52" s="90">
        <f>'calcul '!B80-'calcul '!C80</f>
        <v>1</v>
      </c>
      <c r="U52" s="91"/>
      <c r="V52" s="91"/>
      <c r="W52" s="91"/>
      <c r="X52" s="92"/>
      <c r="Y52" s="90">
        <f>'calcul '!D69</f>
        <v>3</v>
      </c>
      <c r="Z52" s="91"/>
      <c r="AA52" s="91"/>
      <c r="AB52" s="91"/>
      <c r="AC52" s="92"/>
      <c r="AD52" s="90">
        <f t="shared" ref="AD52:AD57" si="1">24-Y52</f>
        <v>21</v>
      </c>
      <c r="AE52" s="91"/>
      <c r="AF52" s="91"/>
      <c r="AG52" s="91"/>
      <c r="AH52" s="92"/>
      <c r="AI52" s="87"/>
      <c r="AJ52" s="88"/>
      <c r="AK52" s="88"/>
      <c r="AL52" s="88"/>
      <c r="AM52" s="89"/>
      <c r="AN52" s="87"/>
      <c r="AO52" s="88"/>
      <c r="AP52" s="88"/>
      <c r="AQ52" s="88"/>
      <c r="AR52" s="88"/>
      <c r="AS52" s="88"/>
      <c r="AT52" s="89"/>
      <c r="AU52" s="29"/>
      <c r="AV52" s="27"/>
      <c r="AW52" s="27"/>
      <c r="AX52" s="27"/>
      <c r="AY52" s="27"/>
      <c r="AZ52" s="27"/>
      <c r="BA52" s="27"/>
      <c r="BB52" s="27"/>
      <c r="BC52" s="27"/>
      <c r="BD52" s="27"/>
      <c r="BE52" s="27"/>
      <c r="BF52" s="27"/>
      <c r="BG52" s="27"/>
      <c r="BH52" s="27"/>
    </row>
    <row r="53" spans="2:60" s="28" customFormat="1" ht="24" customHeight="1" thickBot="1" x14ac:dyDescent="0.25">
      <c r="B53" s="126"/>
      <c r="C53" s="26"/>
      <c r="D53" s="26"/>
      <c r="E53" s="87" t="s">
        <v>18</v>
      </c>
      <c r="F53" s="88"/>
      <c r="G53" s="88"/>
      <c r="H53" s="88"/>
      <c r="I53" s="89"/>
      <c r="J53" s="90">
        <f>'calcul '!B70-'calcul '!C70</f>
        <v>2</v>
      </c>
      <c r="K53" s="91"/>
      <c r="L53" s="91"/>
      <c r="M53" s="91"/>
      <c r="N53" s="92"/>
      <c r="O53" s="93">
        <f t="shared" si="0"/>
        <v>0.25</v>
      </c>
      <c r="P53" s="94"/>
      <c r="Q53" s="94"/>
      <c r="R53" s="94"/>
      <c r="S53" s="95"/>
      <c r="T53" s="90">
        <f>'calcul '!B81-'calcul '!C81</f>
        <v>1</v>
      </c>
      <c r="U53" s="91"/>
      <c r="V53" s="91"/>
      <c r="W53" s="91"/>
      <c r="X53" s="92"/>
      <c r="Y53" s="90">
        <f>'calcul '!D70</f>
        <v>4</v>
      </c>
      <c r="Z53" s="91"/>
      <c r="AA53" s="91"/>
      <c r="AB53" s="91"/>
      <c r="AC53" s="92"/>
      <c r="AD53" s="90">
        <f t="shared" si="1"/>
        <v>20</v>
      </c>
      <c r="AE53" s="91"/>
      <c r="AF53" s="91"/>
      <c r="AG53" s="91"/>
      <c r="AH53" s="92"/>
      <c r="AI53" s="87"/>
      <c r="AJ53" s="88"/>
      <c r="AK53" s="88"/>
      <c r="AL53" s="88"/>
      <c r="AM53" s="89"/>
      <c r="AN53" s="87"/>
      <c r="AO53" s="88"/>
      <c r="AP53" s="88"/>
      <c r="AQ53" s="88"/>
      <c r="AR53" s="88"/>
      <c r="AS53" s="88"/>
      <c r="AT53" s="89"/>
      <c r="AU53" s="29"/>
      <c r="AV53" s="27"/>
      <c r="AW53" s="27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</row>
    <row r="54" spans="2:60" s="28" customFormat="1" ht="24" customHeight="1" thickBot="1" x14ac:dyDescent="0.25">
      <c r="B54" s="126"/>
      <c r="C54" s="26"/>
      <c r="D54" s="26"/>
      <c r="E54" s="87" t="s">
        <v>19</v>
      </c>
      <c r="F54" s="88"/>
      <c r="G54" s="88"/>
      <c r="H54" s="88"/>
      <c r="I54" s="89"/>
      <c r="J54" s="90">
        <f>'calcul '!B71-'calcul '!C71</f>
        <v>2</v>
      </c>
      <c r="K54" s="91"/>
      <c r="L54" s="91"/>
      <c r="M54" s="91"/>
      <c r="N54" s="92"/>
      <c r="O54" s="93">
        <f t="shared" si="0"/>
        <v>0.2</v>
      </c>
      <c r="P54" s="94"/>
      <c r="Q54" s="94"/>
      <c r="R54" s="94"/>
      <c r="S54" s="95"/>
      <c r="T54" s="90">
        <f>'calcul '!B82-'calcul '!C82</f>
        <v>1</v>
      </c>
      <c r="U54" s="91"/>
      <c r="V54" s="91"/>
      <c r="W54" s="91"/>
      <c r="X54" s="92"/>
      <c r="Y54" s="90">
        <f>'calcul '!D71</f>
        <v>5</v>
      </c>
      <c r="Z54" s="91"/>
      <c r="AA54" s="91"/>
      <c r="AB54" s="91"/>
      <c r="AC54" s="92"/>
      <c r="AD54" s="90">
        <f t="shared" si="1"/>
        <v>19</v>
      </c>
      <c r="AE54" s="91"/>
      <c r="AF54" s="91"/>
      <c r="AG54" s="91"/>
      <c r="AH54" s="92"/>
      <c r="AI54" s="87"/>
      <c r="AJ54" s="88"/>
      <c r="AK54" s="88"/>
      <c r="AL54" s="88"/>
      <c r="AM54" s="89"/>
      <c r="AN54" s="87"/>
      <c r="AO54" s="88"/>
      <c r="AP54" s="88"/>
      <c r="AQ54" s="88"/>
      <c r="AR54" s="88"/>
      <c r="AS54" s="88"/>
      <c r="AT54" s="89"/>
      <c r="AU54" s="29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</row>
    <row r="55" spans="2:60" s="28" customFormat="1" ht="24" customHeight="1" thickBot="1" x14ac:dyDescent="0.25">
      <c r="C55" s="26"/>
      <c r="D55" s="26"/>
      <c r="E55" s="87" t="s">
        <v>26</v>
      </c>
      <c r="F55" s="88"/>
      <c r="G55" s="88"/>
      <c r="H55" s="88"/>
      <c r="I55" s="89"/>
      <c r="J55" s="90">
        <f>'calcul '!B72-'calcul '!C72</f>
        <v>2</v>
      </c>
      <c r="K55" s="91"/>
      <c r="L55" s="91"/>
      <c r="M55" s="91"/>
      <c r="N55" s="92"/>
      <c r="O55" s="93">
        <f t="shared" si="0"/>
        <v>0.16666666666666666</v>
      </c>
      <c r="P55" s="94"/>
      <c r="Q55" s="94"/>
      <c r="R55" s="94"/>
      <c r="S55" s="95"/>
      <c r="T55" s="90">
        <f>'calcul '!B83-'calcul '!C83</f>
        <v>1</v>
      </c>
      <c r="U55" s="91"/>
      <c r="V55" s="91"/>
      <c r="W55" s="91"/>
      <c r="X55" s="92"/>
      <c r="Y55" s="90">
        <f>'calcul '!D72</f>
        <v>6</v>
      </c>
      <c r="Z55" s="91"/>
      <c r="AA55" s="91"/>
      <c r="AB55" s="91"/>
      <c r="AC55" s="92"/>
      <c r="AD55" s="90">
        <f t="shared" si="1"/>
        <v>18</v>
      </c>
      <c r="AE55" s="91"/>
      <c r="AF55" s="91"/>
      <c r="AG55" s="91"/>
      <c r="AH55" s="92"/>
      <c r="AI55" s="87"/>
      <c r="AJ55" s="88"/>
      <c r="AK55" s="88"/>
      <c r="AL55" s="88"/>
      <c r="AM55" s="89"/>
      <c r="AN55" s="87"/>
      <c r="AO55" s="88"/>
      <c r="AP55" s="88"/>
      <c r="AQ55" s="88"/>
      <c r="AR55" s="88"/>
      <c r="AS55" s="88"/>
      <c r="AT55" s="89"/>
      <c r="AU55" s="29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</row>
    <row r="56" spans="2:60" s="28" customFormat="1" ht="24" customHeight="1" thickBot="1" x14ac:dyDescent="0.25">
      <c r="C56" s="26"/>
      <c r="D56" s="26"/>
      <c r="E56" s="87" t="s">
        <v>68</v>
      </c>
      <c r="F56" s="88"/>
      <c r="G56" s="88"/>
      <c r="H56" s="88"/>
      <c r="I56" s="89"/>
      <c r="J56" s="90">
        <f>'calcul '!B73-'calcul '!C73</f>
        <v>2</v>
      </c>
      <c r="K56" s="91"/>
      <c r="L56" s="91"/>
      <c r="M56" s="91"/>
      <c r="N56" s="92"/>
      <c r="O56" s="93">
        <f t="shared" si="0"/>
        <v>0.14285714285714285</v>
      </c>
      <c r="P56" s="94"/>
      <c r="Q56" s="94"/>
      <c r="R56" s="94"/>
      <c r="S56" s="95"/>
      <c r="T56" s="90">
        <f>'calcul '!B84-'calcul '!C84</f>
        <v>1</v>
      </c>
      <c r="U56" s="91"/>
      <c r="V56" s="91"/>
      <c r="W56" s="91"/>
      <c r="X56" s="92"/>
      <c r="Y56" s="90">
        <f>'calcul '!D73</f>
        <v>7</v>
      </c>
      <c r="Z56" s="91"/>
      <c r="AA56" s="91"/>
      <c r="AB56" s="91"/>
      <c r="AC56" s="92"/>
      <c r="AD56" s="90">
        <f t="shared" si="1"/>
        <v>17</v>
      </c>
      <c r="AE56" s="91"/>
      <c r="AF56" s="91"/>
      <c r="AG56" s="91"/>
      <c r="AH56" s="92"/>
      <c r="AI56" s="87"/>
      <c r="AJ56" s="88"/>
      <c r="AK56" s="88"/>
      <c r="AL56" s="88"/>
      <c r="AM56" s="89"/>
      <c r="AN56" s="87"/>
      <c r="AO56" s="88"/>
      <c r="AP56" s="88"/>
      <c r="AQ56" s="88"/>
      <c r="AR56" s="88"/>
      <c r="AS56" s="88"/>
      <c r="AT56" s="89"/>
      <c r="AU56" s="29"/>
      <c r="AV56" s="27"/>
      <c r="AW56" s="27"/>
      <c r="AX56" s="27"/>
      <c r="AY56" s="27"/>
      <c r="AZ56" s="27"/>
      <c r="BA56" s="27"/>
      <c r="BB56" s="27"/>
      <c r="BC56" s="27"/>
      <c r="BD56" s="27"/>
      <c r="BE56" s="27"/>
      <c r="BF56" s="27"/>
      <c r="BG56" s="27"/>
      <c r="BH56" s="27"/>
    </row>
    <row r="57" spans="2:60" s="28" customFormat="1" ht="24" customHeight="1" thickBot="1" x14ac:dyDescent="0.25">
      <c r="C57" s="26"/>
      <c r="D57" s="26"/>
      <c r="E57" s="87" t="s">
        <v>69</v>
      </c>
      <c r="F57" s="88"/>
      <c r="G57" s="88"/>
      <c r="H57" s="88"/>
      <c r="I57" s="89"/>
      <c r="J57" s="90">
        <f>'calcul '!B74-'calcul '!C74</f>
        <v>2</v>
      </c>
      <c r="K57" s="91"/>
      <c r="L57" s="91"/>
      <c r="M57" s="91"/>
      <c r="N57" s="92"/>
      <c r="O57" s="93">
        <f t="shared" si="0"/>
        <v>0.125</v>
      </c>
      <c r="P57" s="94"/>
      <c r="Q57" s="94"/>
      <c r="R57" s="94"/>
      <c r="S57" s="95"/>
      <c r="T57" s="90">
        <f>'calcul '!B85-'calcul '!C85</f>
        <v>1</v>
      </c>
      <c r="U57" s="91"/>
      <c r="V57" s="91"/>
      <c r="W57" s="91"/>
      <c r="X57" s="92"/>
      <c r="Y57" s="90">
        <f>'calcul '!D74</f>
        <v>8</v>
      </c>
      <c r="Z57" s="91"/>
      <c r="AA57" s="91"/>
      <c r="AB57" s="91"/>
      <c r="AC57" s="92"/>
      <c r="AD57" s="90">
        <f t="shared" si="1"/>
        <v>16</v>
      </c>
      <c r="AE57" s="91"/>
      <c r="AF57" s="91"/>
      <c r="AG57" s="91"/>
      <c r="AH57" s="92"/>
      <c r="AI57" s="87"/>
      <c r="AJ57" s="88"/>
      <c r="AK57" s="88"/>
      <c r="AL57" s="88"/>
      <c r="AM57" s="89"/>
      <c r="AN57" s="87"/>
      <c r="AO57" s="88"/>
      <c r="AP57" s="88"/>
      <c r="AQ57" s="88"/>
      <c r="AR57" s="88"/>
      <c r="AS57" s="88"/>
      <c r="AT57" s="89"/>
      <c r="AU57" s="29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</row>
    <row r="58" spans="2:60" s="28" customFormat="1" ht="24" customHeight="1" x14ac:dyDescent="0.2">
      <c r="C58" s="26"/>
      <c r="D58" s="26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8"/>
      <c r="AI58" s="68"/>
      <c r="AJ58" s="68"/>
      <c r="AK58" s="68"/>
      <c r="AL58" s="68"/>
      <c r="AM58" s="68"/>
      <c r="AN58" s="68"/>
      <c r="AO58" s="68"/>
      <c r="AP58" s="68"/>
      <c r="AQ58" s="68"/>
      <c r="AR58" s="68"/>
      <c r="AS58" s="68"/>
      <c r="AT58" s="68"/>
      <c r="AU58" s="29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/>
      <c r="BG58" s="27"/>
      <c r="BH58" s="27"/>
    </row>
    <row r="59" spans="2:60" s="28" customFormat="1" ht="20.100000000000001" customHeight="1" x14ac:dyDescent="0.2">
      <c r="C59" s="26"/>
      <c r="D59" s="26"/>
      <c r="E59" s="67"/>
      <c r="F59" s="133" t="s">
        <v>29</v>
      </c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68"/>
      <c r="R59" s="68"/>
      <c r="S59" s="68"/>
      <c r="T59" s="68"/>
      <c r="U59" s="68"/>
      <c r="V59" s="69"/>
      <c r="W59" s="69"/>
      <c r="X59" s="69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70"/>
      <c r="AM59" s="70"/>
      <c r="AN59" s="67"/>
      <c r="AO59" s="67"/>
      <c r="AP59" s="67"/>
      <c r="AQ59" s="67"/>
      <c r="AR59" s="67"/>
      <c r="AS59" s="67"/>
      <c r="AT59" s="67"/>
      <c r="AU59" s="26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/>
      <c r="BH59" s="27"/>
    </row>
    <row r="60" spans="2:60" s="28" customFormat="1" ht="15" customHeight="1" x14ac:dyDescent="0.25">
      <c r="C60" s="26"/>
      <c r="D60" s="26"/>
      <c r="E60" s="26"/>
      <c r="F60" s="130" t="s">
        <v>22</v>
      </c>
      <c r="G60" s="131"/>
      <c r="H60" s="131"/>
      <c r="I60" s="131"/>
      <c r="J60" s="131"/>
      <c r="K60" s="131"/>
      <c r="L60" s="131"/>
      <c r="M60" s="131"/>
      <c r="N60" s="131"/>
      <c r="O60" s="131"/>
      <c r="P60" s="131"/>
      <c r="Q60" s="131"/>
      <c r="R60" s="131"/>
      <c r="S60" s="131"/>
      <c r="T60" s="131"/>
      <c r="U60" s="131"/>
      <c r="V60" s="131"/>
      <c r="W60" s="131"/>
      <c r="X60" s="131"/>
      <c r="Y60" s="131"/>
      <c r="Z60" s="131"/>
      <c r="AA60" s="131"/>
      <c r="AB60" s="131"/>
      <c r="AC60" s="131"/>
      <c r="AD60" s="131"/>
      <c r="AE60" s="131"/>
      <c r="AF60" s="131"/>
      <c r="AG60" s="131"/>
      <c r="AH60" s="131"/>
      <c r="AI60" s="131"/>
      <c r="AJ60" s="131"/>
      <c r="AK60" s="131"/>
      <c r="AL60" s="131"/>
      <c r="AM60" s="131"/>
      <c r="AN60" s="131"/>
      <c r="AO60" s="131"/>
      <c r="AP60" s="132"/>
      <c r="AQ60" s="132"/>
      <c r="AR60" s="132"/>
      <c r="AS60" s="132"/>
      <c r="AT60" s="132"/>
      <c r="AU60" s="4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/>
    </row>
    <row r="61" spans="2:60" s="28" customFormat="1" ht="20.100000000000001" customHeight="1" x14ac:dyDescent="0.25">
      <c r="C61" s="26"/>
      <c r="D61" s="26"/>
      <c r="E61" s="26"/>
      <c r="F61" s="130" t="s">
        <v>22</v>
      </c>
      <c r="G61" s="131"/>
      <c r="H61" s="131"/>
      <c r="I61" s="131"/>
      <c r="J61" s="131"/>
      <c r="K61" s="131"/>
      <c r="L61" s="131"/>
      <c r="M61" s="131"/>
      <c r="N61" s="131"/>
      <c r="O61" s="131"/>
      <c r="P61" s="131"/>
      <c r="Q61" s="131"/>
      <c r="R61" s="131"/>
      <c r="S61" s="131"/>
      <c r="T61" s="131"/>
      <c r="U61" s="131"/>
      <c r="V61" s="131"/>
      <c r="W61" s="131"/>
      <c r="X61" s="131"/>
      <c r="Y61" s="131"/>
      <c r="Z61" s="131"/>
      <c r="AA61" s="131"/>
      <c r="AB61" s="131"/>
      <c r="AC61" s="131"/>
      <c r="AD61" s="131"/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  <c r="AO61" s="131"/>
      <c r="AP61" s="132"/>
      <c r="AQ61" s="132"/>
      <c r="AR61" s="132"/>
      <c r="AS61" s="132"/>
      <c r="AT61" s="132"/>
      <c r="AU61" s="4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</row>
    <row r="62" spans="2:60" s="28" customFormat="1" ht="20.100000000000001" customHeight="1" x14ac:dyDescent="0.25">
      <c r="C62" s="26"/>
      <c r="D62" s="26"/>
      <c r="E62" s="26"/>
      <c r="F62" s="130" t="s">
        <v>22</v>
      </c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31"/>
      <c r="R62" s="131"/>
      <c r="S62" s="131"/>
      <c r="T62" s="131"/>
      <c r="U62" s="131"/>
      <c r="V62" s="131"/>
      <c r="W62" s="131"/>
      <c r="X62" s="131"/>
      <c r="Y62" s="131"/>
      <c r="Z62" s="131"/>
      <c r="AA62" s="131"/>
      <c r="AB62" s="131"/>
      <c r="AC62" s="131"/>
      <c r="AD62" s="131"/>
      <c r="AE62" s="131"/>
      <c r="AF62" s="131"/>
      <c r="AG62" s="131"/>
      <c r="AH62" s="131"/>
      <c r="AI62" s="131"/>
      <c r="AJ62" s="131"/>
      <c r="AK62" s="131"/>
      <c r="AL62" s="131"/>
      <c r="AM62" s="131"/>
      <c r="AN62" s="131"/>
      <c r="AO62" s="131"/>
      <c r="AP62" s="132"/>
      <c r="AQ62" s="132"/>
      <c r="AR62" s="132"/>
      <c r="AS62" s="132"/>
      <c r="AT62" s="132"/>
      <c r="AU62" s="4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</row>
    <row r="63" spans="2:60" s="28" customFormat="1" ht="20.100000000000001" customHeight="1" x14ac:dyDescent="0.25">
      <c r="C63" s="26"/>
      <c r="D63" s="26"/>
      <c r="E63" s="26"/>
      <c r="F63" s="130" t="s">
        <v>22</v>
      </c>
      <c r="G63" s="131"/>
      <c r="H63" s="131"/>
      <c r="I63" s="131"/>
      <c r="J63" s="131"/>
      <c r="K63" s="131"/>
      <c r="L63" s="131"/>
      <c r="M63" s="131"/>
      <c r="N63" s="131"/>
      <c r="O63" s="131"/>
      <c r="P63" s="131"/>
      <c r="Q63" s="131"/>
      <c r="R63" s="131"/>
      <c r="S63" s="131"/>
      <c r="T63" s="131"/>
      <c r="U63" s="131"/>
      <c r="V63" s="131"/>
      <c r="W63" s="131"/>
      <c r="X63" s="131"/>
      <c r="Y63" s="131"/>
      <c r="Z63" s="131"/>
      <c r="AA63" s="131"/>
      <c r="AB63" s="131"/>
      <c r="AC63" s="131"/>
      <c r="AD63" s="131"/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  <c r="AO63" s="131"/>
      <c r="AP63" s="132"/>
      <c r="AQ63" s="132"/>
      <c r="AR63" s="132"/>
      <c r="AS63" s="132"/>
      <c r="AT63" s="132"/>
      <c r="AU63" s="4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</row>
    <row r="64" spans="2:60" s="4" customFormat="1" ht="21.95" customHeight="1" x14ac:dyDescent="0.2">
      <c r="E64" s="8"/>
      <c r="F64" s="8"/>
      <c r="G64" s="8"/>
      <c r="H64" s="8"/>
      <c r="I64" s="8"/>
      <c r="J64" s="8"/>
      <c r="K64" s="8"/>
      <c r="L64" s="8"/>
      <c r="M64" s="8"/>
      <c r="N64" s="30"/>
      <c r="O64" s="8"/>
      <c r="P64" s="8"/>
      <c r="Q64" s="8"/>
      <c r="R64" s="8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31"/>
      <c r="AG64" s="31"/>
      <c r="AH64" s="31"/>
      <c r="AI64" s="31" t="s">
        <v>0</v>
      </c>
      <c r="AJ64" s="31"/>
      <c r="AK64" s="31"/>
      <c r="AL64" s="31"/>
      <c r="AM64" s="31"/>
      <c r="AN64" s="31"/>
      <c r="AO64" s="31"/>
      <c r="AP64" s="9"/>
      <c r="AQ64" s="9"/>
      <c r="AR64" s="9"/>
      <c r="AS64" s="9"/>
      <c r="AT64" s="9"/>
      <c r="AU64" s="9"/>
    </row>
    <row r="65" spans="3:48" s="4" customFormat="1" ht="21.95" customHeight="1" x14ac:dyDescent="0.2">
      <c r="E65" s="8"/>
      <c r="F65" s="8"/>
      <c r="G65" s="8"/>
      <c r="H65" s="8"/>
      <c r="I65" s="8"/>
      <c r="J65" s="8"/>
      <c r="K65" s="8"/>
      <c r="L65" s="8"/>
      <c r="M65" s="8"/>
      <c r="N65" s="30"/>
      <c r="O65" s="8"/>
      <c r="P65" s="8"/>
      <c r="Q65" s="8"/>
      <c r="R65" s="8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9"/>
      <c r="AQ65" s="9"/>
      <c r="AR65" s="9"/>
      <c r="AS65" s="9"/>
      <c r="AT65" s="9"/>
      <c r="AU65" s="9"/>
    </row>
    <row r="66" spans="3:48" s="4" customFormat="1" ht="21.95" customHeight="1" x14ac:dyDescent="0.2">
      <c r="E66" s="8"/>
      <c r="F66" s="8"/>
      <c r="G66" s="8"/>
      <c r="H66" s="8"/>
      <c r="I66" s="8"/>
      <c r="J66" s="8"/>
      <c r="K66" s="8"/>
      <c r="L66" s="8"/>
      <c r="M66" s="8"/>
      <c r="N66" s="30"/>
      <c r="O66" s="8"/>
      <c r="P66" s="8"/>
      <c r="Q66" s="8"/>
      <c r="R66" s="8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9"/>
      <c r="AQ66" s="9"/>
      <c r="AR66" s="9"/>
      <c r="AS66" s="9"/>
      <c r="AT66" s="9"/>
      <c r="AU66" s="9"/>
    </row>
    <row r="67" spans="3:48" s="4" customFormat="1" ht="21.95" customHeight="1" x14ac:dyDescent="0.2">
      <c r="E67" s="8"/>
      <c r="F67" s="8"/>
      <c r="G67" s="8"/>
      <c r="H67" s="8"/>
      <c r="I67" s="8"/>
      <c r="J67" s="8"/>
      <c r="K67" s="8"/>
      <c r="L67" s="8"/>
      <c r="M67" s="8"/>
      <c r="N67" s="30"/>
      <c r="O67" s="8"/>
      <c r="P67" s="8"/>
      <c r="Q67" s="8"/>
      <c r="R67" s="8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9"/>
      <c r="AQ67" s="9"/>
      <c r="AR67" s="9"/>
      <c r="AS67" s="9"/>
      <c r="AT67" s="9"/>
      <c r="AU67" s="9"/>
    </row>
    <row r="68" spans="3:48" x14ac:dyDescent="0.2">
      <c r="AV68" s="1"/>
    </row>
    <row r="69" spans="3:48" s="11" customFormat="1" ht="45.75" customHeight="1" x14ac:dyDescent="0.2"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</row>
    <row r="70" spans="3:48" s="10" customFormat="1" x14ac:dyDescent="0.2">
      <c r="C70" s="3"/>
      <c r="D70" s="3"/>
    </row>
    <row r="71" spans="3:48" s="10" customFormat="1" x14ac:dyDescent="0.2">
      <c r="C71" s="3"/>
      <c r="D71" s="3"/>
    </row>
    <row r="72" spans="3:48" s="10" customFormat="1" x14ac:dyDescent="0.2">
      <c r="C72" s="3"/>
      <c r="D72" s="3"/>
    </row>
    <row r="73" spans="3:48" s="10" customFormat="1" x14ac:dyDescent="0.2">
      <c r="C73" s="3"/>
      <c r="D73" s="3"/>
    </row>
    <row r="74" spans="3:48" s="10" customFormat="1" x14ac:dyDescent="0.2">
      <c r="C74" s="3"/>
      <c r="D74" s="3"/>
    </row>
    <row r="75" spans="3:48" s="10" customFormat="1" x14ac:dyDescent="0.2">
      <c r="C75" s="3"/>
      <c r="D75" s="3"/>
    </row>
    <row r="76" spans="3:48" s="10" customFormat="1" x14ac:dyDescent="0.2">
      <c r="C76" s="3"/>
      <c r="D76" s="3"/>
    </row>
    <row r="77" spans="3:48" s="10" customFormat="1" x14ac:dyDescent="0.2">
      <c r="C77" s="3"/>
      <c r="D77" s="3"/>
    </row>
    <row r="78" spans="3:48" s="10" customFormat="1" x14ac:dyDescent="0.2">
      <c r="C78" s="3"/>
      <c r="D78" s="3"/>
    </row>
    <row r="79" spans="3:48" s="10" customFormat="1" x14ac:dyDescent="0.2">
      <c r="C79" s="3"/>
      <c r="D79" s="3"/>
    </row>
    <row r="80" spans="3:48" s="10" customFormat="1" x14ac:dyDescent="0.2">
      <c r="C80" s="3"/>
      <c r="D80" s="3"/>
    </row>
    <row r="81" spans="3:4" s="10" customFormat="1" x14ac:dyDescent="0.2">
      <c r="C81" s="3"/>
      <c r="D81" s="3"/>
    </row>
    <row r="82" spans="3:4" s="10" customFormat="1" x14ac:dyDescent="0.2">
      <c r="C82" s="3"/>
      <c r="D82" s="3"/>
    </row>
    <row r="83" spans="3:4" s="10" customFormat="1" x14ac:dyDescent="0.2">
      <c r="C83" s="3"/>
      <c r="D83" s="3"/>
    </row>
    <row r="84" spans="3:4" s="10" customFormat="1" x14ac:dyDescent="0.2">
      <c r="C84" s="3"/>
      <c r="D84" s="3"/>
    </row>
    <row r="85" spans="3:4" s="10" customFormat="1" x14ac:dyDescent="0.2">
      <c r="C85" s="3"/>
      <c r="D85" s="3"/>
    </row>
    <row r="86" spans="3:4" s="10" customFormat="1" x14ac:dyDescent="0.2">
      <c r="C86" s="3"/>
      <c r="D86" s="3"/>
    </row>
    <row r="87" spans="3:4" s="10" customFormat="1" x14ac:dyDescent="0.2">
      <c r="C87" s="3"/>
      <c r="D87" s="3"/>
    </row>
    <row r="88" spans="3:4" s="10" customFormat="1" x14ac:dyDescent="0.2">
      <c r="C88" s="3"/>
      <c r="D88" s="3"/>
    </row>
    <row r="89" spans="3:4" s="10" customFormat="1" x14ac:dyDescent="0.2">
      <c r="C89" s="3"/>
      <c r="D89" s="3"/>
    </row>
    <row r="90" spans="3:4" s="10" customFormat="1" x14ac:dyDescent="0.2">
      <c r="C90" s="3"/>
      <c r="D90" s="3"/>
    </row>
    <row r="91" spans="3:4" s="10" customFormat="1" x14ac:dyDescent="0.2">
      <c r="C91" s="3"/>
      <c r="D91" s="3"/>
    </row>
    <row r="92" spans="3:4" s="10" customFormat="1" x14ac:dyDescent="0.2">
      <c r="C92" s="3"/>
      <c r="D92" s="3"/>
    </row>
    <row r="93" spans="3:4" s="10" customFormat="1" x14ac:dyDescent="0.2">
      <c r="C93" s="3"/>
      <c r="D93" s="3"/>
    </row>
    <row r="94" spans="3:4" s="10" customFormat="1" x14ac:dyDescent="0.2">
      <c r="C94" s="3"/>
      <c r="D94" s="3"/>
    </row>
    <row r="95" spans="3:4" s="10" customFormat="1" x14ac:dyDescent="0.2">
      <c r="C95" s="3"/>
      <c r="D95" s="3"/>
    </row>
    <row r="96" spans="3:4" s="10" customFormat="1" x14ac:dyDescent="0.2">
      <c r="C96" s="3"/>
      <c r="D96" s="3"/>
    </row>
    <row r="97" spans="3:4" s="10" customFormat="1" x14ac:dyDescent="0.2">
      <c r="C97" s="3"/>
      <c r="D97" s="3"/>
    </row>
    <row r="98" spans="3:4" s="10" customFormat="1" x14ac:dyDescent="0.2">
      <c r="C98" s="3"/>
      <c r="D98" s="3"/>
    </row>
    <row r="99" spans="3:4" s="10" customFormat="1" x14ac:dyDescent="0.2">
      <c r="C99" s="3"/>
      <c r="D99" s="3"/>
    </row>
    <row r="100" spans="3:4" s="10" customFormat="1" x14ac:dyDescent="0.2">
      <c r="C100" s="3"/>
      <c r="D100" s="3"/>
    </row>
    <row r="101" spans="3:4" s="10" customFormat="1" x14ac:dyDescent="0.2">
      <c r="C101" s="3"/>
      <c r="D101" s="3"/>
    </row>
    <row r="102" spans="3:4" s="10" customFormat="1" x14ac:dyDescent="0.2">
      <c r="C102" s="3"/>
      <c r="D102" s="3"/>
    </row>
    <row r="103" spans="3:4" s="10" customFormat="1" x14ac:dyDescent="0.2">
      <c r="C103" s="3"/>
      <c r="D103" s="3"/>
    </row>
    <row r="104" spans="3:4" s="10" customFormat="1" x14ac:dyDescent="0.2">
      <c r="C104" s="3"/>
      <c r="D104" s="3"/>
    </row>
    <row r="105" spans="3:4" s="10" customFormat="1" x14ac:dyDescent="0.2">
      <c r="C105" s="3"/>
      <c r="D105" s="3"/>
    </row>
    <row r="106" spans="3:4" s="10" customFormat="1" x14ac:dyDescent="0.2">
      <c r="C106" s="3"/>
      <c r="D106" s="3"/>
    </row>
    <row r="107" spans="3:4" s="10" customFormat="1" x14ac:dyDescent="0.2">
      <c r="C107" s="3"/>
      <c r="D107" s="3"/>
    </row>
    <row r="108" spans="3:4" s="10" customFormat="1" x14ac:dyDescent="0.2">
      <c r="C108" s="3"/>
      <c r="D108" s="3"/>
    </row>
    <row r="109" spans="3:4" s="10" customFormat="1" x14ac:dyDescent="0.2">
      <c r="C109" s="3"/>
      <c r="D109" s="3"/>
    </row>
    <row r="110" spans="3:4" s="10" customFormat="1" x14ac:dyDescent="0.2">
      <c r="C110" s="3"/>
      <c r="D110" s="3"/>
    </row>
    <row r="111" spans="3:4" s="10" customFormat="1" x14ac:dyDescent="0.2">
      <c r="C111" s="3"/>
      <c r="D111" s="3"/>
    </row>
    <row r="112" spans="3:4" s="10" customFormat="1" x14ac:dyDescent="0.2">
      <c r="C112" s="3"/>
      <c r="D112" s="3"/>
    </row>
    <row r="113" spans="3:4" s="10" customFormat="1" x14ac:dyDescent="0.2">
      <c r="C113" s="3"/>
      <c r="D113" s="3"/>
    </row>
    <row r="114" spans="3:4" s="10" customFormat="1" x14ac:dyDescent="0.2">
      <c r="C114" s="3"/>
      <c r="D114" s="3"/>
    </row>
    <row r="115" spans="3:4" s="10" customFormat="1" x14ac:dyDescent="0.2">
      <c r="C115" s="3"/>
      <c r="D115" s="3"/>
    </row>
    <row r="116" spans="3:4" s="10" customFormat="1" x14ac:dyDescent="0.2">
      <c r="C116" s="3"/>
      <c r="D116" s="3"/>
    </row>
    <row r="117" spans="3:4" s="10" customFormat="1" x14ac:dyDescent="0.2">
      <c r="C117" s="3"/>
      <c r="D117" s="3"/>
    </row>
    <row r="118" spans="3:4" s="10" customFormat="1" x14ac:dyDescent="0.2">
      <c r="C118" s="3"/>
      <c r="D118" s="3"/>
    </row>
    <row r="119" spans="3:4" s="10" customFormat="1" x14ac:dyDescent="0.2">
      <c r="C119" s="3"/>
      <c r="D119" s="3"/>
    </row>
    <row r="120" spans="3:4" s="10" customFormat="1" x14ac:dyDescent="0.2">
      <c r="C120" s="3"/>
      <c r="D120" s="3"/>
    </row>
    <row r="121" spans="3:4" s="10" customFormat="1" x14ac:dyDescent="0.2">
      <c r="C121" s="3"/>
      <c r="D121" s="3"/>
    </row>
    <row r="122" spans="3:4" s="10" customFormat="1" x14ac:dyDescent="0.2">
      <c r="C122" s="3"/>
      <c r="D122" s="3"/>
    </row>
    <row r="123" spans="3:4" s="10" customFormat="1" x14ac:dyDescent="0.2">
      <c r="C123" s="3"/>
      <c r="D123" s="3"/>
    </row>
  </sheetData>
  <mergeCells count="170">
    <mergeCell ref="AN35:AQ35"/>
    <mergeCell ref="AE31:AK31"/>
    <mergeCell ref="F41:AT41"/>
    <mergeCell ref="F42:AT42"/>
    <mergeCell ref="F43:AT43"/>
    <mergeCell ref="F44:AT44"/>
    <mergeCell ref="F45:AT45"/>
    <mergeCell ref="E29:K29"/>
    <mergeCell ref="L29:Q29"/>
    <mergeCell ref="R29:W29"/>
    <mergeCell ref="X29:AD29"/>
    <mergeCell ref="AE29:AK29"/>
    <mergeCell ref="F40:AT40"/>
    <mergeCell ref="AI37:AM37"/>
    <mergeCell ref="J37:N37"/>
    <mergeCell ref="O37:S37"/>
    <mergeCell ref="E31:K31"/>
    <mergeCell ref="L31:Q31"/>
    <mergeCell ref="R31:W31"/>
    <mergeCell ref="X31:AD31"/>
    <mergeCell ref="E52:I52"/>
    <mergeCell ref="E33:AT33"/>
    <mergeCell ref="E35:I35"/>
    <mergeCell ref="J35:N35"/>
    <mergeCell ref="Y35:AC35"/>
    <mergeCell ref="AD35:AH35"/>
    <mergeCell ref="AN34:AT34"/>
    <mergeCell ref="E37:I37"/>
    <mergeCell ref="T37:X37"/>
    <mergeCell ref="Y37:AC37"/>
    <mergeCell ref="AD37:AH37"/>
    <mergeCell ref="AD34:AM34"/>
    <mergeCell ref="E34:N34"/>
    <mergeCell ref="O34:S35"/>
    <mergeCell ref="T34:AC34"/>
    <mergeCell ref="T35:X35"/>
    <mergeCell ref="AR35:AT35"/>
    <mergeCell ref="AI35:AM35"/>
    <mergeCell ref="AN37:AQ37"/>
    <mergeCell ref="AR37:AT37"/>
    <mergeCell ref="Y49:AC49"/>
    <mergeCell ref="AD49:AH49"/>
    <mergeCell ref="F38:P38"/>
    <mergeCell ref="F39:AT39"/>
    <mergeCell ref="AJ8:AS8"/>
    <mergeCell ref="E11:I12"/>
    <mergeCell ref="Y14:AC15"/>
    <mergeCell ref="AD14:AH15"/>
    <mergeCell ref="J11:N12"/>
    <mergeCell ref="O11:S12"/>
    <mergeCell ref="T11:AC11"/>
    <mergeCell ref="AD11:AT11"/>
    <mergeCell ref="T12:X12"/>
    <mergeCell ref="Y12:AC12"/>
    <mergeCell ref="AD12:AH12"/>
    <mergeCell ref="AI12:AM12"/>
    <mergeCell ref="AI14:AM15"/>
    <mergeCell ref="AN14:AT15"/>
    <mergeCell ref="AN12:AT12"/>
    <mergeCell ref="E15:I15"/>
    <mergeCell ref="J15:N15"/>
    <mergeCell ref="O15:S15"/>
    <mergeCell ref="T15:X15"/>
    <mergeCell ref="E14:I14"/>
    <mergeCell ref="F19:AT19"/>
    <mergeCell ref="F20:AT20"/>
    <mergeCell ref="E24:I24"/>
    <mergeCell ref="J24:N24"/>
    <mergeCell ref="O24:S24"/>
    <mergeCell ref="T24:X24"/>
    <mergeCell ref="Y24:AC24"/>
    <mergeCell ref="AD24:AH24"/>
    <mergeCell ref="J14:N14"/>
    <mergeCell ref="O14:S14"/>
    <mergeCell ref="T14:X14"/>
    <mergeCell ref="F16:P16"/>
    <mergeCell ref="F17:AT17"/>
    <mergeCell ref="F18:AT18"/>
    <mergeCell ref="E23:AH23"/>
    <mergeCell ref="AI24:AM24"/>
    <mergeCell ref="AI23:AT23"/>
    <mergeCell ref="AS24:AT24"/>
    <mergeCell ref="AN24:AR24"/>
    <mergeCell ref="Y26:AC26"/>
    <mergeCell ref="AD26:AH26"/>
    <mergeCell ref="AI26:AM26"/>
    <mergeCell ref="E28:AT28"/>
    <mergeCell ref="AL31:AP31"/>
    <mergeCell ref="AL29:AP29"/>
    <mergeCell ref="AQ29:AT29"/>
    <mergeCell ref="AS26:AT26"/>
    <mergeCell ref="AN26:AR26"/>
    <mergeCell ref="AQ31:AT31"/>
    <mergeCell ref="E26:I26"/>
    <mergeCell ref="J26:N26"/>
    <mergeCell ref="O26:S26"/>
    <mergeCell ref="T26:X26"/>
    <mergeCell ref="F62:AT62"/>
    <mergeCell ref="F63:AT63"/>
    <mergeCell ref="F59:P59"/>
    <mergeCell ref="F60:AT60"/>
    <mergeCell ref="F61:AT61"/>
    <mergeCell ref="AI53:AM53"/>
    <mergeCell ref="AN53:AT53"/>
    <mergeCell ref="E54:I54"/>
    <mergeCell ref="AI54:AM54"/>
    <mergeCell ref="AN54:AT54"/>
    <mergeCell ref="J53:N53"/>
    <mergeCell ref="O53:S53"/>
    <mergeCell ref="T53:X53"/>
    <mergeCell ref="Y53:AC53"/>
    <mergeCell ref="AD53:AH53"/>
    <mergeCell ref="J54:N54"/>
    <mergeCell ref="O54:S54"/>
    <mergeCell ref="E55:I55"/>
    <mergeCell ref="E53:I53"/>
    <mergeCell ref="AI55:AM55"/>
    <mergeCell ref="AN55:AT55"/>
    <mergeCell ref="J55:N55"/>
    <mergeCell ref="O55:S55"/>
    <mergeCell ref="T55:X55"/>
    <mergeCell ref="Y55:AC55"/>
    <mergeCell ref="AD55:AH55"/>
    <mergeCell ref="J52:N52"/>
    <mergeCell ref="O52:S52"/>
    <mergeCell ref="T52:X52"/>
    <mergeCell ref="Y52:AC52"/>
    <mergeCell ref="AD52:AH52"/>
    <mergeCell ref="AI52:AM52"/>
    <mergeCell ref="AN52:AT52"/>
    <mergeCell ref="AH3:AT4"/>
    <mergeCell ref="AH5:AT6"/>
    <mergeCell ref="C3:N6"/>
    <mergeCell ref="O3:AG4"/>
    <mergeCell ref="O5:AG6"/>
    <mergeCell ref="B47:B54"/>
    <mergeCell ref="B24:B40"/>
    <mergeCell ref="T54:X54"/>
    <mergeCell ref="Y54:AC54"/>
    <mergeCell ref="AD54:AH54"/>
    <mergeCell ref="AI49:AM49"/>
    <mergeCell ref="AN49:AT49"/>
    <mergeCell ref="AI51:AM51"/>
    <mergeCell ref="AN51:AT51"/>
    <mergeCell ref="E51:I51"/>
    <mergeCell ref="J51:N51"/>
    <mergeCell ref="O51:S51"/>
    <mergeCell ref="T51:X51"/>
    <mergeCell ref="Y51:AC51"/>
    <mergeCell ref="AD51:AH51"/>
    <mergeCell ref="E49:I49"/>
    <mergeCell ref="J49:N49"/>
    <mergeCell ref="O49:S49"/>
    <mergeCell ref="T49:X49"/>
    <mergeCell ref="AI56:AM56"/>
    <mergeCell ref="AN56:AT56"/>
    <mergeCell ref="E57:I57"/>
    <mergeCell ref="J57:N57"/>
    <mergeCell ref="O57:S57"/>
    <mergeCell ref="T57:X57"/>
    <mergeCell ref="Y57:AC57"/>
    <mergeCell ref="AD57:AH57"/>
    <mergeCell ref="AI57:AM57"/>
    <mergeCell ref="AN57:AT57"/>
    <mergeCell ref="E56:I56"/>
    <mergeCell ref="J56:N56"/>
    <mergeCell ref="O56:S56"/>
    <mergeCell ref="T56:X56"/>
    <mergeCell ref="Y56:AC56"/>
    <mergeCell ref="AD56:AH56"/>
  </mergeCells>
  <phoneticPr fontId="6" type="noConversion"/>
  <printOptions horizontalCentered="1"/>
  <pageMargins left="0" right="0" top="0.11811023622047245" bottom="0" header="0" footer="0"/>
  <pageSetup paperSize="9" scale="76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autoLine="0" r:id="rId5">
            <anchor moveWithCells="1">
              <from>
                <xdr:col>4</xdr:col>
                <xdr:colOff>9525</xdr:colOff>
                <xdr:row>10</xdr:row>
                <xdr:rowOff>28575</xdr:rowOff>
              </from>
              <to>
                <xdr:col>9</xdr:col>
                <xdr:colOff>0</xdr:colOff>
                <xdr:row>12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85"/>
  <sheetViews>
    <sheetView workbookViewId="0">
      <selection activeCell="B9" sqref="B9:C9"/>
    </sheetView>
  </sheetViews>
  <sheetFormatPr baseColWidth="10" defaultRowHeight="12.75" x14ac:dyDescent="0.2"/>
  <cols>
    <col min="2" max="2" width="21" customWidth="1"/>
    <col min="3" max="3" width="23.5703125" customWidth="1"/>
    <col min="8" max="10" width="11.42578125" customWidth="1"/>
  </cols>
  <sheetData>
    <row r="3" spans="2:3" ht="13.5" thickBot="1" x14ac:dyDescent="0.25"/>
    <row r="4" spans="2:3" ht="13.5" thickBot="1" x14ac:dyDescent="0.25">
      <c r="B4" s="197" t="s">
        <v>78</v>
      </c>
      <c r="C4" s="198"/>
    </row>
    <row r="5" spans="2:3" ht="13.5" thickBot="1" x14ac:dyDescent="0.25"/>
    <row r="6" spans="2:3" ht="13.5" thickBot="1" x14ac:dyDescent="0.25">
      <c r="B6" s="81" t="s">
        <v>81</v>
      </c>
      <c r="C6" s="75">
        <v>12</v>
      </c>
    </row>
    <row r="7" spans="2:3" ht="13.5" thickBot="1" x14ac:dyDescent="0.25">
      <c r="B7" s="81" t="s">
        <v>80</v>
      </c>
      <c r="C7" s="75">
        <v>24</v>
      </c>
    </row>
    <row r="8" spans="2:3" ht="13.5" thickBot="1" x14ac:dyDescent="0.25"/>
    <row r="9" spans="2:3" ht="13.5" thickBot="1" x14ac:dyDescent="0.25">
      <c r="B9" s="197" t="s">
        <v>82</v>
      </c>
      <c r="C9" s="198"/>
    </row>
    <row r="10" spans="2:3" ht="13.5" thickBot="1" x14ac:dyDescent="0.25"/>
    <row r="11" spans="2:3" ht="13.5" thickBot="1" x14ac:dyDescent="0.25">
      <c r="B11" s="80" t="s">
        <v>84</v>
      </c>
      <c r="C11" s="79">
        <v>4</v>
      </c>
    </row>
    <row r="12" spans="2:3" ht="13.5" thickBot="1" x14ac:dyDescent="0.25">
      <c r="B12" s="80" t="s">
        <v>83</v>
      </c>
      <c r="C12" s="79">
        <v>5</v>
      </c>
    </row>
    <row r="17" spans="2:3" ht="13.5" thickBot="1" x14ac:dyDescent="0.25"/>
    <row r="18" spans="2:3" ht="13.5" thickBot="1" x14ac:dyDescent="0.25">
      <c r="B18" s="197" t="s">
        <v>79</v>
      </c>
      <c r="C18" s="198"/>
    </row>
    <row r="19" spans="2:3" ht="13.5" customHeight="1" thickBot="1" x14ac:dyDescent="0.25"/>
    <row r="20" spans="2:3" ht="13.5" thickBot="1" x14ac:dyDescent="0.25">
      <c r="B20" s="199" t="s">
        <v>70</v>
      </c>
      <c r="C20" s="196"/>
    </row>
    <row r="21" spans="2:3" ht="13.5" thickBot="1" x14ac:dyDescent="0.25"/>
    <row r="22" spans="2:3" ht="13.5" thickBot="1" x14ac:dyDescent="0.25">
      <c r="B22" s="77" t="s">
        <v>71</v>
      </c>
      <c r="C22" s="77" t="s">
        <v>72</v>
      </c>
    </row>
    <row r="23" spans="2:3" ht="16.5" thickBot="1" x14ac:dyDescent="0.3">
      <c r="B23" s="76">
        <v>5</v>
      </c>
      <c r="C23" s="76">
        <v>3</v>
      </c>
    </row>
    <row r="24" spans="2:3" ht="13.5" customHeight="1" x14ac:dyDescent="0.2"/>
    <row r="25" spans="2:3" ht="13.5" thickBot="1" x14ac:dyDescent="0.25"/>
    <row r="26" spans="2:3" ht="13.5" thickBot="1" x14ac:dyDescent="0.25">
      <c r="B26" s="195" t="s">
        <v>73</v>
      </c>
      <c r="C26" s="196"/>
    </row>
    <row r="27" spans="2:3" ht="13.5" thickBot="1" x14ac:dyDescent="0.25"/>
    <row r="28" spans="2:3" ht="13.5" thickBot="1" x14ac:dyDescent="0.25">
      <c r="B28" s="77" t="s">
        <v>71</v>
      </c>
      <c r="C28" s="77" t="s">
        <v>72</v>
      </c>
    </row>
    <row r="29" spans="2:3" ht="16.5" thickBot="1" x14ac:dyDescent="0.3">
      <c r="B29" s="76">
        <v>8</v>
      </c>
      <c r="C29" s="76">
        <v>3</v>
      </c>
    </row>
    <row r="31" spans="2:3" ht="13.5" thickBot="1" x14ac:dyDescent="0.25"/>
    <row r="32" spans="2:3" ht="13.5" thickBot="1" x14ac:dyDescent="0.25">
      <c r="B32" s="195" t="s">
        <v>74</v>
      </c>
      <c r="C32" s="196"/>
    </row>
    <row r="33" spans="2:3" ht="13.5" thickBot="1" x14ac:dyDescent="0.25"/>
    <row r="34" spans="2:3" ht="13.5" thickBot="1" x14ac:dyDescent="0.25">
      <c r="B34" s="77" t="s">
        <v>71</v>
      </c>
      <c r="C34" s="77" t="s">
        <v>72</v>
      </c>
    </row>
    <row r="35" spans="2:3" ht="16.5" thickBot="1" x14ac:dyDescent="0.3">
      <c r="B35" s="76">
        <v>11</v>
      </c>
      <c r="C35" s="76">
        <v>3</v>
      </c>
    </row>
    <row r="37" spans="2:3" ht="13.5" thickBot="1" x14ac:dyDescent="0.25"/>
    <row r="38" spans="2:3" ht="13.5" thickBot="1" x14ac:dyDescent="0.25">
      <c r="B38" s="195" t="s">
        <v>75</v>
      </c>
      <c r="C38" s="196"/>
    </row>
    <row r="39" spans="2:3" ht="13.5" thickBot="1" x14ac:dyDescent="0.25"/>
    <row r="40" spans="2:3" ht="13.5" thickBot="1" x14ac:dyDescent="0.25">
      <c r="B40" s="77" t="s">
        <v>71</v>
      </c>
      <c r="C40" s="77" t="s">
        <v>72</v>
      </c>
    </row>
    <row r="41" spans="2:3" ht="16.5" thickBot="1" x14ac:dyDescent="0.3">
      <c r="B41" s="76">
        <v>12</v>
      </c>
      <c r="C41" s="76">
        <v>6</v>
      </c>
    </row>
    <row r="43" spans="2:3" ht="13.5" thickBot="1" x14ac:dyDescent="0.25"/>
    <row r="44" spans="2:3" ht="13.5" thickBot="1" x14ac:dyDescent="0.25">
      <c r="B44" s="195" t="s">
        <v>76</v>
      </c>
      <c r="C44" s="196"/>
    </row>
    <row r="45" spans="2:3" ht="13.5" thickBot="1" x14ac:dyDescent="0.25"/>
    <row r="46" spans="2:3" ht="13.5" thickBot="1" x14ac:dyDescent="0.25">
      <c r="B46" s="77" t="s">
        <v>71</v>
      </c>
      <c r="C46" s="77" t="s">
        <v>72</v>
      </c>
    </row>
    <row r="47" spans="2:3" ht="16.5" thickBot="1" x14ac:dyDescent="0.3">
      <c r="B47" s="76">
        <v>15</v>
      </c>
      <c r="C47" s="76">
        <v>6</v>
      </c>
    </row>
    <row r="48" spans="2:3" ht="13.5" thickBot="1" x14ac:dyDescent="0.25"/>
    <row r="49" spans="2:3" ht="16.5" thickBot="1" x14ac:dyDescent="0.3">
      <c r="B49" s="80" t="s">
        <v>77</v>
      </c>
      <c r="C49" s="76">
        <v>20</v>
      </c>
    </row>
    <row r="52" spans="2:3" ht="13.5" thickBot="1" x14ac:dyDescent="0.25"/>
    <row r="53" spans="2:3" ht="16.5" thickBot="1" x14ac:dyDescent="0.3">
      <c r="B53" s="82" t="s">
        <v>85</v>
      </c>
      <c r="C53" s="76">
        <v>1</v>
      </c>
    </row>
    <row r="54" spans="2:3" ht="16.5" thickBot="1" x14ac:dyDescent="0.3">
      <c r="B54" s="82" t="s">
        <v>86</v>
      </c>
      <c r="C54" s="76">
        <v>2</v>
      </c>
    </row>
    <row r="55" spans="2:3" ht="16.5" thickBot="1" x14ac:dyDescent="0.3">
      <c r="B55" s="82" t="s">
        <v>87</v>
      </c>
      <c r="C55" s="76">
        <v>3</v>
      </c>
    </row>
    <row r="56" spans="2:3" ht="16.5" thickBot="1" x14ac:dyDescent="0.3">
      <c r="B56" s="82" t="s">
        <v>88</v>
      </c>
      <c r="C56" s="76">
        <v>4</v>
      </c>
    </row>
    <row r="57" spans="2:3" ht="16.5" thickBot="1" x14ac:dyDescent="0.3">
      <c r="B57" s="82" t="s">
        <v>89</v>
      </c>
      <c r="C57" s="76">
        <v>5</v>
      </c>
    </row>
    <row r="58" spans="2:3" ht="16.5" thickBot="1" x14ac:dyDescent="0.3">
      <c r="B58" s="82" t="s">
        <v>90</v>
      </c>
      <c r="C58" s="76">
        <v>6</v>
      </c>
    </row>
    <row r="59" spans="2:3" ht="16.5" thickBot="1" x14ac:dyDescent="0.3">
      <c r="B59" s="82" t="s">
        <v>91</v>
      </c>
      <c r="C59" s="76">
        <v>7</v>
      </c>
    </row>
    <row r="61" spans="2:3" ht="13.5" thickBot="1" x14ac:dyDescent="0.25"/>
    <row r="62" spans="2:3" ht="13.5" thickBot="1" x14ac:dyDescent="0.25">
      <c r="B62" s="195" t="s">
        <v>92</v>
      </c>
      <c r="C62" s="196"/>
    </row>
    <row r="64" spans="2:3" ht="13.5" thickBot="1" x14ac:dyDescent="0.25"/>
    <row r="65" spans="1:5" ht="13.5" thickBot="1" x14ac:dyDescent="0.25">
      <c r="B65" s="195" t="s">
        <v>93</v>
      </c>
      <c r="C65" s="196"/>
    </row>
    <row r="66" spans="1:5" ht="13.5" thickBot="1" x14ac:dyDescent="0.25"/>
    <row r="67" spans="1:5" ht="13.5" thickBot="1" x14ac:dyDescent="0.25">
      <c r="B67" s="77" t="s">
        <v>71</v>
      </c>
      <c r="C67" s="77" t="s">
        <v>72</v>
      </c>
      <c r="D67" s="80" t="s">
        <v>94</v>
      </c>
    </row>
    <row r="68" spans="1:5" ht="16.5" thickBot="1" x14ac:dyDescent="0.3">
      <c r="A68" s="83" t="s">
        <v>16</v>
      </c>
      <c r="B68" s="84"/>
      <c r="C68" s="84"/>
      <c r="D68" s="85">
        <v>2</v>
      </c>
      <c r="E68" s="86">
        <v>25</v>
      </c>
    </row>
    <row r="69" spans="1:5" ht="16.5" thickBot="1" x14ac:dyDescent="0.3">
      <c r="A69" s="83" t="s">
        <v>17</v>
      </c>
      <c r="B69" s="84"/>
      <c r="C69" s="84"/>
      <c r="D69" s="85">
        <v>3</v>
      </c>
      <c r="E69" s="86">
        <v>25</v>
      </c>
    </row>
    <row r="70" spans="1:5" ht="16.5" thickBot="1" x14ac:dyDescent="0.3">
      <c r="A70" s="83" t="s">
        <v>18</v>
      </c>
      <c r="B70" s="76">
        <v>4</v>
      </c>
      <c r="C70" s="76">
        <v>2</v>
      </c>
      <c r="D70" s="85">
        <v>4</v>
      </c>
    </row>
    <row r="71" spans="1:5" ht="16.5" thickBot="1" x14ac:dyDescent="0.3">
      <c r="A71" s="83" t="s">
        <v>19</v>
      </c>
      <c r="B71" s="76">
        <v>6</v>
      </c>
      <c r="C71" s="76">
        <v>4</v>
      </c>
      <c r="D71" s="85">
        <v>5</v>
      </c>
    </row>
    <row r="72" spans="1:5" ht="16.5" thickBot="1" x14ac:dyDescent="0.3">
      <c r="A72" s="83" t="s">
        <v>26</v>
      </c>
      <c r="B72" s="76">
        <v>8</v>
      </c>
      <c r="C72" s="76">
        <v>6</v>
      </c>
      <c r="D72" s="85">
        <v>6</v>
      </c>
    </row>
    <row r="73" spans="1:5" ht="16.5" thickBot="1" x14ac:dyDescent="0.3">
      <c r="A73" s="83" t="s">
        <v>68</v>
      </c>
      <c r="B73" s="76">
        <v>10</v>
      </c>
      <c r="C73" s="76">
        <v>8</v>
      </c>
      <c r="D73" s="85">
        <v>7</v>
      </c>
    </row>
    <row r="74" spans="1:5" ht="16.5" thickBot="1" x14ac:dyDescent="0.3">
      <c r="A74" s="83" t="s">
        <v>69</v>
      </c>
      <c r="B74" s="76">
        <v>12</v>
      </c>
      <c r="C74" s="76">
        <v>10</v>
      </c>
      <c r="D74" s="85">
        <v>8</v>
      </c>
    </row>
    <row r="75" spans="1:5" ht="13.5" thickBot="1" x14ac:dyDescent="0.25"/>
    <row r="76" spans="1:5" ht="13.5" thickBot="1" x14ac:dyDescent="0.25">
      <c r="B76" s="195" t="s">
        <v>95</v>
      </c>
      <c r="C76" s="196"/>
    </row>
    <row r="77" spans="1:5" ht="13.5" thickBot="1" x14ac:dyDescent="0.25"/>
    <row r="78" spans="1:5" ht="13.5" thickBot="1" x14ac:dyDescent="0.25">
      <c r="B78" s="77" t="s">
        <v>71</v>
      </c>
      <c r="C78" s="77" t="s">
        <v>72</v>
      </c>
    </row>
    <row r="79" spans="1:5" ht="16.5" thickBot="1" x14ac:dyDescent="0.3">
      <c r="B79" s="84">
        <v>4</v>
      </c>
      <c r="C79" s="84">
        <v>3</v>
      </c>
    </row>
    <row r="80" spans="1:5" ht="16.5" thickBot="1" x14ac:dyDescent="0.3">
      <c r="B80" s="84">
        <v>5</v>
      </c>
      <c r="C80" s="84">
        <v>4</v>
      </c>
    </row>
    <row r="81" spans="2:3" ht="16.5" thickBot="1" x14ac:dyDescent="0.3">
      <c r="B81" s="84">
        <v>6</v>
      </c>
      <c r="C81" s="84">
        <v>5</v>
      </c>
    </row>
    <row r="82" spans="2:3" ht="16.5" thickBot="1" x14ac:dyDescent="0.3">
      <c r="B82" s="84">
        <v>7</v>
      </c>
      <c r="C82" s="84">
        <v>6</v>
      </c>
    </row>
    <row r="83" spans="2:3" ht="16.5" thickBot="1" x14ac:dyDescent="0.3">
      <c r="B83" s="84">
        <v>8</v>
      </c>
      <c r="C83" s="84">
        <v>7</v>
      </c>
    </row>
    <row r="84" spans="2:3" ht="16.5" thickBot="1" x14ac:dyDescent="0.3">
      <c r="B84" s="84">
        <v>9</v>
      </c>
      <c r="C84" s="84">
        <v>8</v>
      </c>
    </row>
    <row r="85" spans="2:3" ht="16.5" thickBot="1" x14ac:dyDescent="0.3">
      <c r="B85" s="84">
        <v>10</v>
      </c>
      <c r="C85" s="84">
        <v>9</v>
      </c>
    </row>
  </sheetData>
  <mergeCells count="11">
    <mergeCell ref="B44:C44"/>
    <mergeCell ref="B62:C62"/>
    <mergeCell ref="B65:C65"/>
    <mergeCell ref="B76:C76"/>
    <mergeCell ref="B4:C4"/>
    <mergeCell ref="B18:C18"/>
    <mergeCell ref="B9:C9"/>
    <mergeCell ref="B20:C20"/>
    <mergeCell ref="B26:C26"/>
    <mergeCell ref="B32:C32"/>
    <mergeCell ref="B38:C3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Rapport journalier</vt:lpstr>
      <vt:lpstr>calcul </vt:lpstr>
      <vt:lpstr>'Rapport journalier'!Zone_d_impression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HADI</dc:creator>
  <cp:lastModifiedBy>Bsiimo</cp:lastModifiedBy>
  <cp:lastPrinted>2011-12-27T15:47:05Z</cp:lastPrinted>
  <dcterms:created xsi:type="dcterms:W3CDTF">2000-09-16T22:30:27Z</dcterms:created>
  <dcterms:modified xsi:type="dcterms:W3CDTF">2012-08-30T09:30:59Z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1107681458</vt:i4>
  </property>
  <property fmtid="{D5CDD505-2E9C-101B-9397-08002B2CF9AE}" pid="3" name="_EmailSubject">
    <vt:lpwstr>Formulaires ISO U04</vt:lpwstr>
  </property>
  <property fmtid="{D5CDD505-2E9C-101B-9397-08002B2CF9AE}" pid="4" name="_AuthorEmailDisplayName">
    <vt:lpwstr>ELHADI Seddiq</vt:lpwstr>
  </property>
  <property fmtid="{D5CDD505-2E9C-101B-9397-08002B2CF9AE}" pid="5" name="_ReviewingToolsShownOnce">
    <vt:lpwstr/>
  </property>
</Properties>
</file>