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B788DD7-A901-4103-8000-9F2A7231ED3E}" xr6:coauthVersionLast="45" xr6:coauthVersionMax="45" xr10:uidLastSave="{00000000-0000-0000-0000-000000000000}"/>
  <bookViews>
    <workbookView xWindow="-120" yWindow="-120" windowWidth="24240" windowHeight="13740" activeTab="1" xr2:uid="{9E28A105-7DA3-434C-B509-47CDFCBAC9A8}"/>
  </bookViews>
  <sheets>
    <sheet name="Paramètres" sheetId="2" r:id="rId1"/>
    <sheet name="Calendrier" sheetId="10" r:id="rId2"/>
  </sheets>
  <definedNames>
    <definedName name="DonnéesExternes_1" localSheetId="1" hidden="1">Calendrier!$H$2:$M$7</definedName>
    <definedName name="DonnéesExternes_2" localSheetId="1" hidden="1">Calendrier!$A$2:$F$89</definedName>
    <definedName name="Fériés">Paramètres!$D$3:$E$13</definedName>
    <definedName name="Période">Paramètres!$A$3:$B$4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7" i="2" l="1"/>
  <c r="E13" i="2"/>
  <c r="E12" i="2"/>
  <c r="E11" i="2"/>
  <c r="E10" i="2"/>
  <c r="E9" i="2"/>
  <c r="E7" i="2"/>
  <c r="E6" i="2"/>
  <c r="E4" i="2"/>
  <c r="E1" i="2"/>
  <c r="E16" i="2" s="1"/>
  <c r="E5" i="2" l="1"/>
  <c r="E8" i="2" s="1"/>
  <c r="E15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5033899-64E8-43E0-99B0-671979B4C867}" keepAlive="1" name="Requête - Calendrier" description="Connexion à la requête « Calendrier » dans le classeur." type="5" refreshedVersion="6" background="1">
    <dbPr connection="Provider=Microsoft.Mashup.OleDb.1;Data Source=$Workbook$;Location=Calendrier;Extended Properties=&quot;&quot;" command="SELECT * FROM [Calendrier]"/>
  </connection>
  <connection id="2" xr16:uid="{DDEE4C7F-EDD0-4CB7-BA7E-F63AC7EE2F48}" keepAlive="1" name="Requête - Détails calendrier" description="Connexion à la requête « Détails calendrier » dans le classeur." type="5" refreshedVersion="6" background="1" saveData="1">
    <dbPr connection="Provider=Microsoft.Mashup.OleDb.1;Data Source=$Workbook$;Location=&quot;Détails calendrier&quot;;Extended Properties=&quot;&quot;" command="SELECT * FROM [Détails calendrier]"/>
  </connection>
  <connection id="3" xr16:uid="{2DC4B249-3BE0-4EFE-B177-604C0BF9C7E9}" keepAlive="1" name="Requête - Fériés" description="Connexion à la requête « Fériés » dans le classeur." type="5" refreshedVersion="0" background="1">
    <dbPr connection="Provider=Microsoft.Mashup.OleDb.1;Data Source=$Workbook$;Location=Fériés;Extended Properties=&quot;&quot;" command="SELECT * FROM [Fériés]"/>
  </connection>
  <connection id="4" xr16:uid="{1AE256D2-D685-4EA4-B6FE-F3413D9E89A6}" keepAlive="1" name="Requête - Input" description="Connexion à la requête « Input » dans le classeur." type="5" refreshedVersion="0" background="1">
    <dbPr connection="Provider=Microsoft.Mashup.OleDb.1;Data Source=$Workbook$;Location=Input;Extended Properties=&quot;&quot;" command="SELECT * FROM [Input]"/>
  </connection>
  <connection id="5" xr16:uid="{ED093151-FE05-4AB6-9F99-A16D193B075B}" keepAlive="1" name="Requête - Jours ouvrés" description="Connexion à la requête « Jours ouvrés » dans le classeur." type="5" refreshedVersion="6" background="1" saveData="1">
    <dbPr connection="Provider=Microsoft.Mashup.OleDb.1;Data Source=$Workbook$;Location=&quot;Jours ouvrés&quot;;Extended Properties=&quot;&quot;" command="SELECT * FROM [Jours ouvrés]"/>
  </connection>
</connections>
</file>

<file path=xl/sharedStrings.xml><?xml version="1.0" encoding="utf-8"?>
<sst xmlns="http://schemas.openxmlformats.org/spreadsheetml/2006/main" count="390" uniqueCount="60">
  <si>
    <t>Début</t>
  </si>
  <si>
    <t>Fin</t>
  </si>
  <si>
    <t>Année</t>
  </si>
  <si>
    <t>Dim. Pâques</t>
  </si>
  <si>
    <t>Jour férié</t>
  </si>
  <si>
    <t>Date</t>
  </si>
  <si>
    <t>Jour de l'an</t>
  </si>
  <si>
    <t>Lundi de Pâques</t>
  </si>
  <si>
    <t>Fête du travail</t>
  </si>
  <si>
    <t>Fête de la victoire 1945</t>
  </si>
  <si>
    <t>Jeudi de l'Acsension</t>
  </si>
  <si>
    <t>Fête nationale</t>
  </si>
  <si>
    <t>Assomption</t>
  </si>
  <si>
    <t>Toussaint</t>
  </si>
  <si>
    <t>Fête de l'Armistice</t>
  </si>
  <si>
    <t>Noël</t>
  </si>
  <si>
    <t>Vendredi saint</t>
  </si>
  <si>
    <t>Après Noël</t>
  </si>
  <si>
    <t>Lundi de Pentecôte</t>
  </si>
  <si>
    <t>Mois</t>
  </si>
  <si>
    <t>06</t>
  </si>
  <si>
    <t>07</t>
  </si>
  <si>
    <t>08</t>
  </si>
  <si>
    <t>09</t>
  </si>
  <si>
    <t>https://forum.excel-pratique.com/viewtopic.php?f=2&amp;t=142586</t>
  </si>
  <si>
    <t>Nb. semaines</t>
  </si>
  <si>
    <t>Nb. jours ouvrés</t>
  </si>
  <si>
    <t>10</t>
  </si>
  <si>
    <t>Liste semaines</t>
  </si>
  <si>
    <t>23, 24, 25, 26</t>
  </si>
  <si>
    <t>27, 28, 29, 30, 31</t>
  </si>
  <si>
    <t>32, 33, 34, 35</t>
  </si>
  <si>
    <t>36, 37, 38, 39</t>
  </si>
  <si>
    <t>40</t>
  </si>
  <si>
    <t>Semaine</t>
  </si>
  <si>
    <t>2020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</si>
  <si>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</si>
  <si>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</si>
  <si>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</si>
  <si>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</si>
  <si>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</si>
  <si>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</si>
  <si>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</si>
  <si>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</si>
  <si>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</si>
  <si>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</si>
  <si>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</si>
  <si>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</si>
  <si>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</si>
  <si>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</si>
  <si>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</si>
  <si>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</si>
  <si>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</si>
  <si>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Num jour</t>
  </si>
  <si>
    <t>lun</t>
  </si>
  <si>
    <t>mar</t>
  </si>
  <si>
    <t>mer</t>
  </si>
  <si>
    <t>jeu</t>
  </si>
  <si>
    <t>ven</t>
  </si>
  <si>
    <t>Nom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</si>
</sst>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d\ dd/mm/yyyy"/>
  </numFmts>
  <fonts count="5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2" fillId="2" borderId="2" xfId="0" applyFont="1" applyFill="1" applyBorder="1"/>
    <xf numFmtId="0" fontId="2" fillId="2" borderId="3" xfId="0" applyFont="1" applyFill="1" applyBorder="1"/>
    <xf numFmtId="14" fontId="0" fillId="0" borderId="4" xfId="0" applyNumberFormat="1" applyBorder="1"/>
    <xf numFmtId="14" fontId="0" fillId="0" borderId="1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0" fontId="1" fillId="0" borderId="0" xfId="1"/>
    <xf numFmtId="14" fontId="1" fillId="0" borderId="0" xfId="1" applyNumberFormat="1"/>
    <xf numFmtId="0" fontId="0" fillId="0" borderId="0" xfId="0" applyBorder="1"/>
    <xf numFmtId="14" fontId="0" fillId="0" borderId="0" xfId="0" applyNumberFormat="1" applyBorder="1"/>
    <xf numFmtId="0" fontId="0" fillId="0" borderId="0" xfId="0" applyNumberFormat="1"/>
    <xf numFmtId="0" fontId="4" fillId="0" borderId="0" xfId="2"/>
    <xf numFmtId="164" fontId="0" fillId="0" borderId="0" xfId="0" applyNumberFormat="1"/>
  </cellXfs>
  <cellStyles count="3">
    <cellStyle name="Lien hypertexte" xfId="2" builtinId="8"/>
    <cellStyle name="Normal" xfId="0" builtinId="0"/>
    <cellStyle name="Texte explicatif" xfId="1" builtinId="53"/>
  </cellStyles>
  <dxfs count="7">
    <dxf>
      <numFmt numFmtId="0" formatCode="General"/>
    </dxf>
    <dxf>
      <numFmt numFmtId="164" formatCode="ddd\ dd/mm/yyyy"/>
    </dxf>
    <dxf>
      <numFmt numFmtId="164" formatCode="ddd\ dd/mm/yyyy"/>
    </dxf>
    <dxf>
      <numFmt numFmtId="0" formatCode="General"/>
    </dxf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7EA50378-51BD-4EC5-9CBF-4B3942FE4FA9}">
      <tableStyleElement type="wholeTable" dxfId="6"/>
      <tableStyleElement type="headerRow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5" xr16:uid="{81B639A5-B2C0-45F8-A6D6-3F432766BA5E}" autoFormatId="16" applyNumberFormats="0" applyBorderFormats="0" applyFontFormats="0" applyPatternFormats="0" applyAlignmentFormats="0" applyWidthHeightFormats="0">
  <queryTableRefresh nextId="9">
    <queryTableFields count="6">
      <queryTableField id="1" name="Date" tableColumnId="1"/>
      <queryTableField id="2" name="Année" tableColumnId="2"/>
      <queryTableField id="3" name="Mois" tableColumnId="3"/>
      <queryTableField id="4" name="Semaine" tableColumnId="4"/>
      <queryTableField id="6" name="Num jour" tableColumnId="6"/>
      <queryTableField id="8" name="Nom jour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B10A3174-F037-43A1-A432-3D7B40D08174}" autoFormatId="16" applyNumberFormats="0" applyBorderFormats="0" applyFontFormats="0" applyPatternFormats="0" applyAlignmentFormats="0" applyWidthHeightFormats="0">
  <queryTableRefresh nextId="11">
    <queryTableFields count="6">
      <queryTableField id="1" name="Mois" tableColumnId="1"/>
      <queryTableField id="2" name="Nb. semaines" tableColumnId="2"/>
      <queryTableField id="3" name="Nb. jours ouvrés" tableColumnId="3"/>
      <queryTableField id="4" name="Début" tableColumnId="4"/>
      <queryTableField id="5" name="Fin" tableColumnId="5"/>
      <queryTableField id="6" name="Liste semaines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34CDE37-7781-4E79-B22F-5DE2319ADADD}" name="Jours_ouvrés" displayName="Jours_ouvrés" ref="A2:F89" tableType="queryTable" totalsRowShown="0">
  <autoFilter ref="A2:F89" xr:uid="{CF934F19-DFED-4E11-8D24-584D3B2138C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594228A-CA9F-472F-B934-457CAD9658F5}" uniqueName="1" name="Date" queryTableFieldId="1" dataDxfId="4"/>
    <tableColumn id="2" xr3:uid="{45839E35-7794-48BC-957F-EDF090A66E4F}" uniqueName="2" name="Année" queryTableFieldId="2"/>
    <tableColumn id="3" xr3:uid="{51047762-1E37-4AB5-9266-2CA6985B6C3F}" uniqueName="3" name="Mois" queryTableFieldId="3"/>
    <tableColumn id="4" xr3:uid="{B8B0CD13-22A1-4DE8-8E59-3E240873DEF2}" uniqueName="4" name="Semaine" queryTableFieldId="4"/>
    <tableColumn id="6" xr3:uid="{0535F010-C28B-478E-83F9-004012B8B0A0}" uniqueName="6" name="Num jour" queryTableFieldId="6"/>
    <tableColumn id="8" xr3:uid="{AF9A1EE7-FA56-4DB5-B5F1-66AC77A2D8C9}" uniqueName="8" name="Nom jour" queryTableFieldId="8" dataDxfId="3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25D83E-C81F-4EB7-9188-4F651A49CCB9}" name="Détails_calendrier" displayName="Détails_calendrier" ref="H2:M7" tableType="queryTable" totalsRowShown="0">
  <autoFilter ref="H2:M7" xr:uid="{2CF2DED4-2C21-49F6-872D-CC0AB0B7BE9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A5C9C2EA-76B9-41CB-B11B-23F9391F91EE}" uniqueName="1" name="Mois" queryTableFieldId="1"/>
    <tableColumn id="2" xr3:uid="{C27CFED9-26BA-4BDA-9A86-02E960EC3BA6}" uniqueName="2" name="Nb. semaines" queryTableFieldId="2"/>
    <tableColumn id="3" xr3:uid="{CF215B7B-714D-4E9B-859C-F61B1B28E539}" uniqueName="3" name="Nb. jours ouvrés" queryTableFieldId="3"/>
    <tableColumn id="4" xr3:uid="{8A455C89-B452-4CF0-8D25-E03AF03B069B}" uniqueName="4" name="Début" queryTableFieldId="4" dataDxfId="2"/>
    <tableColumn id="5" xr3:uid="{59F3FE7D-8987-4B5D-BEB4-71F416A3675C}" uniqueName="5" name="Fin" queryTableFieldId="5" dataDxfId="1"/>
    <tableColumn id="6" xr3:uid="{631127B7-2525-4DC3-B99E-D273816C2840}" uniqueName="6" name="Liste semaines" queryTableFieldId="6" data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42586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3732FC-95BF-48E3-9289-B7DD7943D37A}">
  <sheetPr codeName="Feuil2"/>
  <dimension ref="A1:H17"/>
  <sheetViews>
    <sheetView showGridLines="0" workbookViewId="0">
      <selection activeCell="G10" sqref="G10"/>
    </sheetView>
  </sheetViews>
  <sheetFormatPr baseColWidth="10" defaultRowHeight="15" x14ac:dyDescent="0.25"/>
  <cols>
    <col min="4" max="4" width="21.5703125" bestFit="1" customWidth="1"/>
    <col min="5" max="5" width="11" bestFit="1" customWidth="1"/>
    <col min="8" max="8" width="7.7109375" bestFit="1" customWidth="1"/>
    <col min="9" max="9" width="15.28515625" bestFit="1" customWidth="1"/>
    <col min="10" max="10" width="17.7109375" bestFit="1" customWidth="1"/>
    <col min="11" max="11" width="14" bestFit="1" customWidth="1"/>
    <col min="12" max="12" width="14.7109375" bestFit="1" customWidth="1"/>
    <col min="13" max="13" width="16.28515625" bestFit="1" customWidth="1"/>
  </cols>
  <sheetData>
    <row r="1" spans="1:8" x14ac:dyDescent="0.25">
      <c r="A1" s="3" t="s">
        <v>2</v>
      </c>
      <c r="B1">
        <v>2020</v>
      </c>
      <c r="D1" s="9" t="s">
        <v>3</v>
      </c>
      <c r="E1" s="10">
        <f>ROUND(DATE(B1,4,MOD(234-11*MOD(B1,19),30))/7,0)*7-6</f>
        <v>43933</v>
      </c>
      <c r="H1" s="14" t="s">
        <v>24</v>
      </c>
    </row>
    <row r="3" spans="1:8" x14ac:dyDescent="0.25">
      <c r="A3" s="2" t="s">
        <v>0</v>
      </c>
      <c r="B3" s="3" t="s">
        <v>1</v>
      </c>
      <c r="D3" s="2" t="s">
        <v>4</v>
      </c>
      <c r="E3" s="3" t="s">
        <v>5</v>
      </c>
    </row>
    <row r="4" spans="1:8" x14ac:dyDescent="0.25">
      <c r="A4" s="4">
        <v>43983</v>
      </c>
      <c r="B4" s="5">
        <v>44104</v>
      </c>
      <c r="D4" s="6" t="s">
        <v>6</v>
      </c>
      <c r="E4" s="7">
        <f>DATE(B1,1,1)</f>
        <v>43831</v>
      </c>
    </row>
    <row r="5" spans="1:8" x14ac:dyDescent="0.25">
      <c r="D5" s="6" t="s">
        <v>7</v>
      </c>
      <c r="E5" s="7">
        <f>E1+1</f>
        <v>43934</v>
      </c>
    </row>
    <row r="6" spans="1:8" x14ac:dyDescent="0.25">
      <c r="D6" s="6" t="s">
        <v>8</v>
      </c>
      <c r="E6" s="7">
        <f>DATE(B1,5,1)</f>
        <v>43952</v>
      </c>
    </row>
    <row r="7" spans="1:8" x14ac:dyDescent="0.25">
      <c r="D7" s="6" t="s">
        <v>9</v>
      </c>
      <c r="E7" s="7">
        <f>DATE(B1,5,8)</f>
        <v>43959</v>
      </c>
    </row>
    <row r="8" spans="1:8" x14ac:dyDescent="0.25">
      <c r="D8" s="6" t="s">
        <v>10</v>
      </c>
      <c r="E8" s="7">
        <f>E5+38</f>
        <v>43972</v>
      </c>
    </row>
    <row r="9" spans="1:8" x14ac:dyDescent="0.25">
      <c r="D9" s="6" t="s">
        <v>11</v>
      </c>
      <c r="E9" s="7">
        <f>DATE(B1,7,14)</f>
        <v>44026</v>
      </c>
    </row>
    <row r="10" spans="1:8" x14ac:dyDescent="0.25">
      <c r="D10" s="6" t="s">
        <v>12</v>
      </c>
      <c r="E10" s="7">
        <f>DATE(B1,8,15)</f>
        <v>44058</v>
      </c>
    </row>
    <row r="11" spans="1:8" x14ac:dyDescent="0.25">
      <c r="D11" s="6" t="s">
        <v>13</v>
      </c>
      <c r="E11" s="7">
        <f>DATE(B1,11,1)</f>
        <v>44136</v>
      </c>
    </row>
    <row r="12" spans="1:8" x14ac:dyDescent="0.25">
      <c r="D12" s="6" t="s">
        <v>14</v>
      </c>
      <c r="E12" s="7">
        <f>DATE(B1,11,11)</f>
        <v>44146</v>
      </c>
    </row>
    <row r="13" spans="1:8" x14ac:dyDescent="0.25">
      <c r="D13" s="8" t="s">
        <v>15</v>
      </c>
      <c r="E13" s="5">
        <f>DATE(B1,12,25)</f>
        <v>44190</v>
      </c>
    </row>
    <row r="14" spans="1:8" x14ac:dyDescent="0.25">
      <c r="D14" s="11"/>
      <c r="E14" s="12"/>
    </row>
    <row r="15" spans="1:8" x14ac:dyDescent="0.25">
      <c r="D15" s="9" t="s">
        <v>18</v>
      </c>
      <c r="E15" s="10">
        <f>E5+49</f>
        <v>43983</v>
      </c>
    </row>
    <row r="16" spans="1:8" x14ac:dyDescent="0.25">
      <c r="D16" s="9" t="s">
        <v>16</v>
      </c>
      <c r="E16" s="10">
        <f>E1-2</f>
        <v>43931</v>
      </c>
    </row>
    <row r="17" spans="4:5" x14ac:dyDescent="0.25">
      <c r="D17" s="9" t="s">
        <v>17</v>
      </c>
      <c r="E17" s="10">
        <f>DATE(B1,12,26)</f>
        <v>44191</v>
      </c>
    </row>
  </sheetData>
  <hyperlinks>
    <hyperlink ref="H1" r:id="rId1" xr:uid="{7F6D2379-552C-4F71-9ADB-0849BFA4BB33}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11AF46-0673-4141-BCDD-92A9F72ECDFA}">
  <dimension ref="A2:M89"/>
  <sheetViews>
    <sheetView showGridLines="0" tabSelected="1" workbookViewId="0">
      <selection activeCell="K13" sqref="K13"/>
    </sheetView>
  </sheetViews>
  <sheetFormatPr baseColWidth="10" defaultRowHeight="15" x14ac:dyDescent="0.25"/>
  <cols>
    <col min="1" max="1" width="10.85546875" bestFit="1" customWidth="1"/>
    <col min="2" max="2" width="9.140625" bestFit="1" customWidth="1"/>
    <col min="3" max="3" width="7.7109375" bestFit="1" customWidth="1"/>
    <col min="4" max="4" width="11" bestFit="1" customWidth="1"/>
    <col min="5" max="6" width="11.5703125" bestFit="1" customWidth="1"/>
    <col min="7" max="7" width="14.28515625" bestFit="1" customWidth="1"/>
    <col min="9" max="9" width="15.28515625" bestFit="1" customWidth="1"/>
    <col min="10" max="10" width="15.42578125" bestFit="1" customWidth="1"/>
    <col min="11" max="11" width="14" bestFit="1" customWidth="1"/>
    <col min="12" max="13" width="14.7109375" bestFit="1" customWidth="1"/>
    <col min="14" max="14" width="16.28515625" bestFit="1" customWidth="1"/>
  </cols>
  <sheetData>
    <row r="2" spans="1:13" x14ac:dyDescent="0.25">
      <c r="A2" t="s">
        <v>5</v>
      </c>
      <c r="B2" t="s">
        <v>2</v>
      </c>
      <c r="C2" t="s">
        <v>19</v>
      </c>
      <c r="D2" t="s">
        <v>34</v>
      </c>
      <c r="E2" t="s">
        <v>53</v>
      </c>
      <c r="F2" t="s">
        <v>59</v>
      </c>
      <c r="H2" t="s">
        <v>19</v>
      </c>
      <c r="I2" t="s">
        <v>25</v>
      </c>
      <c r="J2" t="s">
        <v>26</v>
      </c>
      <c r="K2" t="s">
        <v>0</v>
      </c>
      <c r="L2" t="s">
        <v>1</v>
      </c>
      <c r="M2" t="s">
        <v>28</v>
      </c>
    </row>
    <row r="3" spans="1:13" x14ac:dyDescent="0.25">
      <c r="A3" s="1">
        <v>43983</v>
      </c>
      <c r="B3" t="s">
        <v>35</v>
      </c>
      <c r="C3" t="s">
        <v>20</v>
      </c>
      <c r="D3" t="s">
        <v>36</v>
      </c>
      <c r="E3">
        <v>1</v>
      </c>
      <c r="F3" s="13" t="s">
        <v>54</v>
      </c>
      <c r="H3" t="s">
        <v>20</v>
      </c>
      <c r="I3">
        <v>4</v>
      </c>
      <c r="J3">
        <v>20</v>
      </c>
      <c r="K3" s="15">
        <v>43983</v>
      </c>
      <c r="L3" s="15">
        <v>44008</v>
      </c>
      <c r="M3" s="13" t="s">
        <v>29</v>
      </c>
    </row>
    <row r="4" spans="1:13" x14ac:dyDescent="0.25">
      <c r="A4" s="1">
        <v>43984</v>
      </c>
      <c r="B4" t="s">
        <v>35</v>
      </c>
      <c r="C4" t="s">
        <v>20</v>
      </c>
      <c r="D4" t="s">
        <v>36</v>
      </c>
      <c r="E4">
        <v>2</v>
      </c>
      <c r="F4" s="13" t="s">
        <v>55</v>
      </c>
      <c r="H4" t="s">
        <v>21</v>
      </c>
      <c r="I4">
        <v>5</v>
      </c>
      <c r="J4">
        <v>24</v>
      </c>
      <c r="K4" s="15">
        <v>44011</v>
      </c>
      <c r="L4" s="15">
        <v>44043</v>
      </c>
      <c r="M4" s="13" t="s">
        <v>30</v>
      </c>
    </row>
    <row r="5" spans="1:13" x14ac:dyDescent="0.25">
      <c r="A5" s="1">
        <v>43985</v>
      </c>
      <c r="B5" t="s">
        <v>35</v>
      </c>
      <c r="C5" t="s">
        <v>20</v>
      </c>
      <c r="D5" t="s">
        <v>36</v>
      </c>
      <c r="E5">
        <v>3</v>
      </c>
      <c r="F5" s="13" t="s">
        <v>56</v>
      </c>
      <c r="H5" t="s">
        <v>22</v>
      </c>
      <c r="I5">
        <v>4</v>
      </c>
      <c r="J5">
        <v>20</v>
      </c>
      <c r="K5" s="15">
        <v>44046</v>
      </c>
      <c r="L5" s="15">
        <v>44071</v>
      </c>
      <c r="M5" s="13" t="s">
        <v>31</v>
      </c>
    </row>
    <row r="6" spans="1:13" x14ac:dyDescent="0.25">
      <c r="A6" s="1">
        <v>43986</v>
      </c>
      <c r="B6" t="s">
        <v>35</v>
      </c>
      <c r="C6" t="s">
        <v>20</v>
      </c>
      <c r="D6" t="s">
        <v>36</v>
      </c>
      <c r="E6">
        <v>4</v>
      </c>
      <c r="F6" s="13" t="s">
        <v>57</v>
      </c>
      <c r="H6" t="s">
        <v>23</v>
      </c>
      <c r="I6">
        <v>4</v>
      </c>
      <c r="J6">
        <v>20</v>
      </c>
      <c r="K6" s="15">
        <v>44074</v>
      </c>
      <c r="L6" s="15">
        <v>44099</v>
      </c>
      <c r="M6" s="13" t="s">
        <v>32</v>
      </c>
    </row>
    <row r="7" spans="1:13" x14ac:dyDescent="0.25">
      <c r="A7" s="1">
        <v>43987</v>
      </c>
      <c r="B7" t="s">
        <v>35</v>
      </c>
      <c r="C7" t="s">
        <v>20</v>
      </c>
      <c r="D7" t="s">
        <v>36</v>
      </c>
      <c r="E7">
        <v>5</v>
      </c>
      <c r="F7" s="13" t="s">
        <v>58</v>
      </c>
      <c r="H7" t="s">
        <v>27</v>
      </c>
      <c r="I7">
        <v>1</v>
      </c>
      <c r="J7">
        <v>3</v>
      </c>
      <c r="K7" s="15">
        <v>44102</v>
      </c>
      <c r="L7" s="15">
        <v>44104</v>
      </c>
      <c r="M7" s="13" t="s">
        <v>33</v>
      </c>
    </row>
    <row r="8" spans="1:13" x14ac:dyDescent="0.25">
      <c r="A8" s="1">
        <v>43990</v>
      </c>
      <c r="B8" t="s">
        <v>35</v>
      </c>
      <c r="C8" t="s">
        <v>20</v>
      </c>
      <c r="D8" t="s">
        <v>37</v>
      </c>
      <c r="E8">
        <v>1</v>
      </c>
      <c r="F8" s="13" t="s">
        <v>54</v>
      </c>
    </row>
    <row r="9" spans="1:13" x14ac:dyDescent="0.25">
      <c r="A9" s="1">
        <v>43991</v>
      </c>
      <c r="B9" t="s">
        <v>35</v>
      </c>
      <c r="C9" t="s">
        <v>20</v>
      </c>
      <c r="D9" t="s">
        <v>37</v>
      </c>
      <c r="E9">
        <v>2</v>
      </c>
      <c r="F9" s="13" t="s">
        <v>55</v>
      </c>
    </row>
    <row r="10" spans="1:13" x14ac:dyDescent="0.25">
      <c r="A10" s="1">
        <v>43992</v>
      </c>
      <c r="B10" t="s">
        <v>35</v>
      </c>
      <c r="C10" t="s">
        <v>20</v>
      </c>
      <c r="D10" t="s">
        <v>37</v>
      </c>
      <c r="E10">
        <v>3</v>
      </c>
      <c r="F10" s="13" t="s">
        <v>56</v>
      </c>
    </row>
    <row r="11" spans="1:13" x14ac:dyDescent="0.25">
      <c r="A11" s="1">
        <v>43993</v>
      </c>
      <c r="B11" t="s">
        <v>35</v>
      </c>
      <c r="C11" t="s">
        <v>20</v>
      </c>
      <c r="D11" t="s">
        <v>37</v>
      </c>
      <c r="E11">
        <v>4</v>
      </c>
      <c r="F11" s="13" t="s">
        <v>57</v>
      </c>
    </row>
    <row r="12" spans="1:13" x14ac:dyDescent="0.25">
      <c r="A12" s="1">
        <v>43994</v>
      </c>
      <c r="B12" t="s">
        <v>35</v>
      </c>
      <c r="C12" t="s">
        <v>20</v>
      </c>
      <c r="D12" t="s">
        <v>37</v>
      </c>
      <c r="E12">
        <v>5</v>
      </c>
      <c r="F12" s="13" t="s">
        <v>58</v>
      </c>
    </row>
    <row r="13" spans="1:13" x14ac:dyDescent="0.25">
      <c r="A13" s="1">
        <v>43997</v>
      </c>
      <c r="B13" t="s">
        <v>35</v>
      </c>
      <c r="C13" t="s">
        <v>20</v>
      </c>
      <c r="D13" t="s">
        <v>38</v>
      </c>
      <c r="E13">
        <v>1</v>
      </c>
      <c r="F13" s="13" t="s">
        <v>54</v>
      </c>
    </row>
    <row r="14" spans="1:13" x14ac:dyDescent="0.25">
      <c r="A14" s="1">
        <v>43998</v>
      </c>
      <c r="B14" t="s">
        <v>35</v>
      </c>
      <c r="C14" t="s">
        <v>20</v>
      </c>
      <c r="D14" t="s">
        <v>38</v>
      </c>
      <c r="E14">
        <v>2</v>
      </c>
      <c r="F14" s="13" t="s">
        <v>55</v>
      </c>
    </row>
    <row r="15" spans="1:13" x14ac:dyDescent="0.25">
      <c r="A15" s="1">
        <v>43999</v>
      </c>
      <c r="B15" t="s">
        <v>35</v>
      </c>
      <c r="C15" t="s">
        <v>20</v>
      </c>
      <c r="D15" t="s">
        <v>38</v>
      </c>
      <c r="E15">
        <v>3</v>
      </c>
      <c r="F15" s="13" t="s">
        <v>56</v>
      </c>
    </row>
    <row r="16" spans="1:13" x14ac:dyDescent="0.25">
      <c r="A16" s="1">
        <v>44000</v>
      </c>
      <c r="B16" t="s">
        <v>35</v>
      </c>
      <c r="C16" t="s">
        <v>20</v>
      </c>
      <c r="D16" t="s">
        <v>38</v>
      </c>
      <c r="E16">
        <v>4</v>
      </c>
      <c r="F16" s="13" t="s">
        <v>57</v>
      </c>
    </row>
    <row r="17" spans="1:6" x14ac:dyDescent="0.25">
      <c r="A17" s="1">
        <v>44001</v>
      </c>
      <c r="B17" t="s">
        <v>35</v>
      </c>
      <c r="C17" t="s">
        <v>20</v>
      </c>
      <c r="D17" t="s">
        <v>38</v>
      </c>
      <c r="E17">
        <v>5</v>
      </c>
      <c r="F17" s="13" t="s">
        <v>58</v>
      </c>
    </row>
    <row r="18" spans="1:6" x14ac:dyDescent="0.25">
      <c r="A18" s="1">
        <v>44004</v>
      </c>
      <c r="B18" t="s">
        <v>35</v>
      </c>
      <c r="C18" t="s">
        <v>20</v>
      </c>
      <c r="D18" t="s">
        <v>39</v>
      </c>
      <c r="E18">
        <v>1</v>
      </c>
      <c r="F18" s="13" t="s">
        <v>54</v>
      </c>
    </row>
    <row r="19" spans="1:6" x14ac:dyDescent="0.25">
      <c r="A19" s="1">
        <v>44005</v>
      </c>
      <c r="B19" t="s">
        <v>35</v>
      </c>
      <c r="C19" t="s">
        <v>20</v>
      </c>
      <c r="D19" t="s">
        <v>39</v>
      </c>
      <c r="E19">
        <v>2</v>
      </c>
      <c r="F19" s="13" t="s">
        <v>55</v>
      </c>
    </row>
    <row r="20" spans="1:6" x14ac:dyDescent="0.25">
      <c r="A20" s="1">
        <v>44006</v>
      </c>
      <c r="B20" t="s">
        <v>35</v>
      </c>
      <c r="C20" t="s">
        <v>20</v>
      </c>
      <c r="D20" t="s">
        <v>39</v>
      </c>
      <c r="E20">
        <v>3</v>
      </c>
      <c r="F20" s="13" t="s">
        <v>56</v>
      </c>
    </row>
    <row r="21" spans="1:6" x14ac:dyDescent="0.25">
      <c r="A21" s="1">
        <v>44007</v>
      </c>
      <c r="B21" t="s">
        <v>35</v>
      </c>
      <c r="C21" t="s">
        <v>20</v>
      </c>
      <c r="D21" t="s">
        <v>39</v>
      </c>
      <c r="E21">
        <v>4</v>
      </c>
      <c r="F21" s="13" t="s">
        <v>57</v>
      </c>
    </row>
    <row r="22" spans="1:6" x14ac:dyDescent="0.25">
      <c r="A22" s="1">
        <v>44008</v>
      </c>
      <c r="B22" t="s">
        <v>35</v>
      </c>
      <c r="C22" t="s">
        <v>20</v>
      </c>
      <c r="D22" t="s">
        <v>39</v>
      </c>
      <c r="E22">
        <v>5</v>
      </c>
      <c r="F22" s="13" t="s">
        <v>58</v>
      </c>
    </row>
    <row r="23" spans="1:6" x14ac:dyDescent="0.25">
      <c r="A23" s="1">
        <v>44011</v>
      </c>
      <c r="B23" t="s">
        <v>35</v>
      </c>
      <c r="C23" t="s">
        <v>21</v>
      </c>
      <c r="D23" t="s">
        <v>40</v>
      </c>
      <c r="E23">
        <v>1</v>
      </c>
      <c r="F23" s="13" t="s">
        <v>54</v>
      </c>
    </row>
    <row r="24" spans="1:6" x14ac:dyDescent="0.25">
      <c r="A24" s="1">
        <v>44012</v>
      </c>
      <c r="B24" t="s">
        <v>35</v>
      </c>
      <c r="C24" t="s">
        <v>21</v>
      </c>
      <c r="D24" t="s">
        <v>40</v>
      </c>
      <c r="E24">
        <v>2</v>
      </c>
      <c r="F24" s="13" t="s">
        <v>55</v>
      </c>
    </row>
    <row r="25" spans="1:6" x14ac:dyDescent="0.25">
      <c r="A25" s="1">
        <v>44013</v>
      </c>
      <c r="B25" t="s">
        <v>35</v>
      </c>
      <c r="C25" t="s">
        <v>21</v>
      </c>
      <c r="D25" t="s">
        <v>40</v>
      </c>
      <c r="E25">
        <v>3</v>
      </c>
      <c r="F25" s="13" t="s">
        <v>56</v>
      </c>
    </row>
    <row r="26" spans="1:6" x14ac:dyDescent="0.25">
      <c r="A26" s="1">
        <v>44014</v>
      </c>
      <c r="B26" t="s">
        <v>35</v>
      </c>
      <c r="C26" t="s">
        <v>21</v>
      </c>
      <c r="D26" t="s">
        <v>40</v>
      </c>
      <c r="E26">
        <v>4</v>
      </c>
      <c r="F26" s="13" t="s">
        <v>57</v>
      </c>
    </row>
    <row r="27" spans="1:6" x14ac:dyDescent="0.25">
      <c r="A27" s="1">
        <v>44015</v>
      </c>
      <c r="B27" t="s">
        <v>35</v>
      </c>
      <c r="C27" t="s">
        <v>21</v>
      </c>
      <c r="D27" t="s">
        <v>40</v>
      </c>
      <c r="E27">
        <v>5</v>
      </c>
      <c r="F27" s="13" t="s">
        <v>58</v>
      </c>
    </row>
    <row r="28" spans="1:6" x14ac:dyDescent="0.25">
      <c r="A28" s="1">
        <v>44018</v>
      </c>
      <c r="B28" t="s">
        <v>35</v>
      </c>
      <c r="C28" t="s">
        <v>21</v>
      </c>
      <c r="D28" t="s">
        <v>41</v>
      </c>
      <c r="E28">
        <v>1</v>
      </c>
      <c r="F28" s="13" t="s">
        <v>54</v>
      </c>
    </row>
    <row r="29" spans="1:6" x14ac:dyDescent="0.25">
      <c r="A29" s="1">
        <v>44019</v>
      </c>
      <c r="B29" t="s">
        <v>35</v>
      </c>
      <c r="C29" t="s">
        <v>21</v>
      </c>
      <c r="D29" t="s">
        <v>41</v>
      </c>
      <c r="E29">
        <v>2</v>
      </c>
      <c r="F29" s="13" t="s">
        <v>55</v>
      </c>
    </row>
    <row r="30" spans="1:6" x14ac:dyDescent="0.25">
      <c r="A30" s="1">
        <v>44020</v>
      </c>
      <c r="B30" t="s">
        <v>35</v>
      </c>
      <c r="C30" t="s">
        <v>21</v>
      </c>
      <c r="D30" t="s">
        <v>41</v>
      </c>
      <c r="E30">
        <v>3</v>
      </c>
      <c r="F30" s="13" t="s">
        <v>56</v>
      </c>
    </row>
    <row r="31" spans="1:6" x14ac:dyDescent="0.25">
      <c r="A31" s="1">
        <v>44021</v>
      </c>
      <c r="B31" t="s">
        <v>35</v>
      </c>
      <c r="C31" t="s">
        <v>21</v>
      </c>
      <c r="D31" t="s">
        <v>41</v>
      </c>
      <c r="E31">
        <v>4</v>
      </c>
      <c r="F31" s="13" t="s">
        <v>57</v>
      </c>
    </row>
    <row r="32" spans="1:6" x14ac:dyDescent="0.25">
      <c r="A32" s="1">
        <v>44022</v>
      </c>
      <c r="B32" t="s">
        <v>35</v>
      </c>
      <c r="C32" t="s">
        <v>21</v>
      </c>
      <c r="D32" t="s">
        <v>41</v>
      </c>
      <c r="E32">
        <v>5</v>
      </c>
      <c r="F32" s="13" t="s">
        <v>58</v>
      </c>
    </row>
    <row r="33" spans="1:6" x14ac:dyDescent="0.25">
      <c r="A33" s="1">
        <v>44025</v>
      </c>
      <c r="B33" t="s">
        <v>35</v>
      </c>
      <c r="C33" t="s">
        <v>21</v>
      </c>
      <c r="D33" t="s">
        <v>42</v>
      </c>
      <c r="E33">
        <v>1</v>
      </c>
      <c r="F33" s="13" t="s">
        <v>54</v>
      </c>
    </row>
    <row r="34" spans="1:6" x14ac:dyDescent="0.25">
      <c r="A34" s="1">
        <v>44027</v>
      </c>
      <c r="B34" t="s">
        <v>35</v>
      </c>
      <c r="C34" t="s">
        <v>21</v>
      </c>
      <c r="D34" t="s">
        <v>42</v>
      </c>
      <c r="E34">
        <v>3</v>
      </c>
      <c r="F34" s="13" t="s">
        <v>56</v>
      </c>
    </row>
    <row r="35" spans="1:6" x14ac:dyDescent="0.25">
      <c r="A35" s="1">
        <v>44028</v>
      </c>
      <c r="B35" t="s">
        <v>35</v>
      </c>
      <c r="C35" t="s">
        <v>21</v>
      </c>
      <c r="D35" t="s">
        <v>42</v>
      </c>
      <c r="E35">
        <v>4</v>
      </c>
      <c r="F35" s="13" t="s">
        <v>57</v>
      </c>
    </row>
    <row r="36" spans="1:6" x14ac:dyDescent="0.25">
      <c r="A36" s="1">
        <v>44029</v>
      </c>
      <c r="B36" t="s">
        <v>35</v>
      </c>
      <c r="C36" t="s">
        <v>21</v>
      </c>
      <c r="D36" t="s">
        <v>42</v>
      </c>
      <c r="E36">
        <v>5</v>
      </c>
      <c r="F36" s="13" t="s">
        <v>58</v>
      </c>
    </row>
    <row r="37" spans="1:6" x14ac:dyDescent="0.25">
      <c r="A37" s="1">
        <v>44032</v>
      </c>
      <c r="B37" t="s">
        <v>35</v>
      </c>
      <c r="C37" t="s">
        <v>21</v>
      </c>
      <c r="D37" t="s">
        <v>43</v>
      </c>
      <c r="E37">
        <v>1</v>
      </c>
      <c r="F37" s="13" t="s">
        <v>54</v>
      </c>
    </row>
    <row r="38" spans="1:6" x14ac:dyDescent="0.25">
      <c r="A38" s="1">
        <v>44033</v>
      </c>
      <c r="B38" t="s">
        <v>35</v>
      </c>
      <c r="C38" t="s">
        <v>21</v>
      </c>
      <c r="D38" t="s">
        <v>43</v>
      </c>
      <c r="E38">
        <v>2</v>
      </c>
      <c r="F38" s="13" t="s">
        <v>55</v>
      </c>
    </row>
    <row r="39" spans="1:6" x14ac:dyDescent="0.25">
      <c r="A39" s="1">
        <v>44034</v>
      </c>
      <c r="B39" t="s">
        <v>35</v>
      </c>
      <c r="C39" t="s">
        <v>21</v>
      </c>
      <c r="D39" t="s">
        <v>43</v>
      </c>
      <c r="E39">
        <v>3</v>
      </c>
      <c r="F39" s="13" t="s">
        <v>56</v>
      </c>
    </row>
    <row r="40" spans="1:6" x14ac:dyDescent="0.25">
      <c r="A40" s="1">
        <v>44035</v>
      </c>
      <c r="B40" t="s">
        <v>35</v>
      </c>
      <c r="C40" t="s">
        <v>21</v>
      </c>
      <c r="D40" t="s">
        <v>43</v>
      </c>
      <c r="E40">
        <v>4</v>
      </c>
      <c r="F40" s="13" t="s">
        <v>57</v>
      </c>
    </row>
    <row r="41" spans="1:6" x14ac:dyDescent="0.25">
      <c r="A41" s="1">
        <v>44036</v>
      </c>
      <c r="B41" t="s">
        <v>35</v>
      </c>
      <c r="C41" t="s">
        <v>21</v>
      </c>
      <c r="D41" t="s">
        <v>43</v>
      </c>
      <c r="E41">
        <v>5</v>
      </c>
      <c r="F41" s="13" t="s">
        <v>58</v>
      </c>
    </row>
    <row r="42" spans="1:6" x14ac:dyDescent="0.25">
      <c r="A42" s="1">
        <v>44039</v>
      </c>
      <c r="B42" t="s">
        <v>35</v>
      </c>
      <c r="C42" t="s">
        <v>21</v>
      </c>
      <c r="D42" t="s">
        <v>44</v>
      </c>
      <c r="E42">
        <v>1</v>
      </c>
      <c r="F42" s="13" t="s">
        <v>54</v>
      </c>
    </row>
    <row r="43" spans="1:6" x14ac:dyDescent="0.25">
      <c r="A43" s="1">
        <v>44040</v>
      </c>
      <c r="B43" t="s">
        <v>35</v>
      </c>
      <c r="C43" t="s">
        <v>21</v>
      </c>
      <c r="D43" t="s">
        <v>44</v>
      </c>
      <c r="E43">
        <v>2</v>
      </c>
      <c r="F43" s="13" t="s">
        <v>55</v>
      </c>
    </row>
    <row r="44" spans="1:6" x14ac:dyDescent="0.25">
      <c r="A44" s="1">
        <v>44041</v>
      </c>
      <c r="B44" t="s">
        <v>35</v>
      </c>
      <c r="C44" t="s">
        <v>21</v>
      </c>
      <c r="D44" t="s">
        <v>44</v>
      </c>
      <c r="E44">
        <v>3</v>
      </c>
      <c r="F44" s="13" t="s">
        <v>56</v>
      </c>
    </row>
    <row r="45" spans="1:6" x14ac:dyDescent="0.25">
      <c r="A45" s="1">
        <v>44042</v>
      </c>
      <c r="B45" t="s">
        <v>35</v>
      </c>
      <c r="C45" t="s">
        <v>21</v>
      </c>
      <c r="D45" t="s">
        <v>44</v>
      </c>
      <c r="E45">
        <v>4</v>
      </c>
      <c r="F45" s="13" t="s">
        <v>57</v>
      </c>
    </row>
    <row r="46" spans="1:6" x14ac:dyDescent="0.25">
      <c r="A46" s="1">
        <v>44043</v>
      </c>
      <c r="B46" t="s">
        <v>35</v>
      </c>
      <c r="C46" t="s">
        <v>21</v>
      </c>
      <c r="D46" t="s">
        <v>44</v>
      </c>
      <c r="E46">
        <v>5</v>
      </c>
      <c r="F46" s="13" t="s">
        <v>58</v>
      </c>
    </row>
    <row r="47" spans="1:6" x14ac:dyDescent="0.25">
      <c r="A47" s="1">
        <v>44046</v>
      </c>
      <c r="B47" t="s">
        <v>35</v>
      </c>
      <c r="C47" t="s">
        <v>22</v>
      </c>
      <c r="D47" t="s">
        <v>45</v>
      </c>
      <c r="E47">
        <v>1</v>
      </c>
      <c r="F47" s="13" t="s">
        <v>54</v>
      </c>
    </row>
    <row r="48" spans="1:6" x14ac:dyDescent="0.25">
      <c r="A48" s="1">
        <v>44047</v>
      </c>
      <c r="B48" t="s">
        <v>35</v>
      </c>
      <c r="C48" t="s">
        <v>22</v>
      </c>
      <c r="D48" t="s">
        <v>45</v>
      </c>
      <c r="E48">
        <v>2</v>
      </c>
      <c r="F48" s="13" t="s">
        <v>55</v>
      </c>
    </row>
    <row r="49" spans="1:6" x14ac:dyDescent="0.25">
      <c r="A49" s="1">
        <v>44048</v>
      </c>
      <c r="B49" t="s">
        <v>35</v>
      </c>
      <c r="C49" t="s">
        <v>22</v>
      </c>
      <c r="D49" t="s">
        <v>45</v>
      </c>
      <c r="E49">
        <v>3</v>
      </c>
      <c r="F49" s="13" t="s">
        <v>56</v>
      </c>
    </row>
    <row r="50" spans="1:6" x14ac:dyDescent="0.25">
      <c r="A50" s="1">
        <v>44049</v>
      </c>
      <c r="B50" t="s">
        <v>35</v>
      </c>
      <c r="C50" t="s">
        <v>22</v>
      </c>
      <c r="D50" t="s">
        <v>45</v>
      </c>
      <c r="E50">
        <v>4</v>
      </c>
      <c r="F50" s="13" t="s">
        <v>57</v>
      </c>
    </row>
    <row r="51" spans="1:6" x14ac:dyDescent="0.25">
      <c r="A51" s="1">
        <v>44050</v>
      </c>
      <c r="B51" t="s">
        <v>35</v>
      </c>
      <c r="C51" t="s">
        <v>22</v>
      </c>
      <c r="D51" t="s">
        <v>45</v>
      </c>
      <c r="E51">
        <v>5</v>
      </c>
      <c r="F51" s="13" t="s">
        <v>58</v>
      </c>
    </row>
    <row r="52" spans="1:6" x14ac:dyDescent="0.25">
      <c r="A52" s="1">
        <v>44053</v>
      </c>
      <c r="B52" t="s">
        <v>35</v>
      </c>
      <c r="C52" t="s">
        <v>22</v>
      </c>
      <c r="D52" t="s">
        <v>46</v>
      </c>
      <c r="E52">
        <v>1</v>
      </c>
      <c r="F52" s="13" t="s">
        <v>54</v>
      </c>
    </row>
    <row r="53" spans="1:6" x14ac:dyDescent="0.25">
      <c r="A53" s="1">
        <v>44054</v>
      </c>
      <c r="B53" t="s">
        <v>35</v>
      </c>
      <c r="C53" t="s">
        <v>22</v>
      </c>
      <c r="D53" t="s">
        <v>46</v>
      </c>
      <c r="E53">
        <v>2</v>
      </c>
      <c r="F53" s="13" t="s">
        <v>55</v>
      </c>
    </row>
    <row r="54" spans="1:6" x14ac:dyDescent="0.25">
      <c r="A54" s="1">
        <v>44055</v>
      </c>
      <c r="B54" t="s">
        <v>35</v>
      </c>
      <c r="C54" t="s">
        <v>22</v>
      </c>
      <c r="D54" t="s">
        <v>46</v>
      </c>
      <c r="E54">
        <v>3</v>
      </c>
      <c r="F54" s="13" t="s">
        <v>56</v>
      </c>
    </row>
    <row r="55" spans="1:6" x14ac:dyDescent="0.25">
      <c r="A55" s="1">
        <v>44056</v>
      </c>
      <c r="B55" t="s">
        <v>35</v>
      </c>
      <c r="C55" t="s">
        <v>22</v>
      </c>
      <c r="D55" t="s">
        <v>46</v>
      </c>
      <c r="E55">
        <v>4</v>
      </c>
      <c r="F55" s="13" t="s">
        <v>57</v>
      </c>
    </row>
    <row r="56" spans="1:6" x14ac:dyDescent="0.25">
      <c r="A56" s="1">
        <v>44057</v>
      </c>
      <c r="B56" t="s">
        <v>35</v>
      </c>
      <c r="C56" t="s">
        <v>22</v>
      </c>
      <c r="D56" t="s">
        <v>46</v>
      </c>
      <c r="E56">
        <v>5</v>
      </c>
      <c r="F56" s="13" t="s">
        <v>58</v>
      </c>
    </row>
    <row r="57" spans="1:6" x14ac:dyDescent="0.25">
      <c r="A57" s="1">
        <v>44060</v>
      </c>
      <c r="B57" t="s">
        <v>35</v>
      </c>
      <c r="C57" t="s">
        <v>22</v>
      </c>
      <c r="D57" t="s">
        <v>47</v>
      </c>
      <c r="E57">
        <v>1</v>
      </c>
      <c r="F57" s="13" t="s">
        <v>54</v>
      </c>
    </row>
    <row r="58" spans="1:6" x14ac:dyDescent="0.25">
      <c r="A58" s="1">
        <v>44061</v>
      </c>
      <c r="B58" t="s">
        <v>35</v>
      </c>
      <c r="C58" t="s">
        <v>22</v>
      </c>
      <c r="D58" t="s">
        <v>47</v>
      </c>
      <c r="E58">
        <v>2</v>
      </c>
      <c r="F58" s="13" t="s">
        <v>55</v>
      </c>
    </row>
    <row r="59" spans="1:6" x14ac:dyDescent="0.25">
      <c r="A59" s="1">
        <v>44062</v>
      </c>
      <c r="B59" t="s">
        <v>35</v>
      </c>
      <c r="C59" t="s">
        <v>22</v>
      </c>
      <c r="D59" t="s">
        <v>47</v>
      </c>
      <c r="E59">
        <v>3</v>
      </c>
      <c r="F59" s="13" t="s">
        <v>56</v>
      </c>
    </row>
    <row r="60" spans="1:6" x14ac:dyDescent="0.25">
      <c r="A60" s="1">
        <v>44063</v>
      </c>
      <c r="B60" t="s">
        <v>35</v>
      </c>
      <c r="C60" t="s">
        <v>22</v>
      </c>
      <c r="D60" t="s">
        <v>47</v>
      </c>
      <c r="E60">
        <v>4</v>
      </c>
      <c r="F60" s="13" t="s">
        <v>57</v>
      </c>
    </row>
    <row r="61" spans="1:6" x14ac:dyDescent="0.25">
      <c r="A61" s="1">
        <v>44064</v>
      </c>
      <c r="B61" t="s">
        <v>35</v>
      </c>
      <c r="C61" t="s">
        <v>22</v>
      </c>
      <c r="D61" t="s">
        <v>47</v>
      </c>
      <c r="E61">
        <v>5</v>
      </c>
      <c r="F61" s="13" t="s">
        <v>58</v>
      </c>
    </row>
    <row r="62" spans="1:6" x14ac:dyDescent="0.25">
      <c r="A62" s="1">
        <v>44067</v>
      </c>
      <c r="B62" t="s">
        <v>35</v>
      </c>
      <c r="C62" t="s">
        <v>22</v>
      </c>
      <c r="D62" t="s">
        <v>48</v>
      </c>
      <c r="E62">
        <v>1</v>
      </c>
      <c r="F62" s="13" t="s">
        <v>54</v>
      </c>
    </row>
    <row r="63" spans="1:6" x14ac:dyDescent="0.25">
      <c r="A63" s="1">
        <v>44068</v>
      </c>
      <c r="B63" t="s">
        <v>35</v>
      </c>
      <c r="C63" t="s">
        <v>22</v>
      </c>
      <c r="D63" t="s">
        <v>48</v>
      </c>
      <c r="E63">
        <v>2</v>
      </c>
      <c r="F63" s="13" t="s">
        <v>55</v>
      </c>
    </row>
    <row r="64" spans="1:6" x14ac:dyDescent="0.25">
      <c r="A64" s="1">
        <v>44069</v>
      </c>
      <c r="B64" t="s">
        <v>35</v>
      </c>
      <c r="C64" t="s">
        <v>22</v>
      </c>
      <c r="D64" t="s">
        <v>48</v>
      </c>
      <c r="E64">
        <v>3</v>
      </c>
      <c r="F64" s="13" t="s">
        <v>56</v>
      </c>
    </row>
    <row r="65" spans="1:6" x14ac:dyDescent="0.25">
      <c r="A65" s="1">
        <v>44070</v>
      </c>
      <c r="B65" t="s">
        <v>35</v>
      </c>
      <c r="C65" t="s">
        <v>22</v>
      </c>
      <c r="D65" t="s">
        <v>48</v>
      </c>
      <c r="E65">
        <v>4</v>
      </c>
      <c r="F65" s="13" t="s">
        <v>57</v>
      </c>
    </row>
    <row r="66" spans="1:6" x14ac:dyDescent="0.25">
      <c r="A66" s="1">
        <v>44071</v>
      </c>
      <c r="B66" t="s">
        <v>35</v>
      </c>
      <c r="C66" t="s">
        <v>22</v>
      </c>
      <c r="D66" t="s">
        <v>48</v>
      </c>
      <c r="E66">
        <v>5</v>
      </c>
      <c r="F66" s="13" t="s">
        <v>58</v>
      </c>
    </row>
    <row r="67" spans="1:6" x14ac:dyDescent="0.25">
      <c r="A67" s="1">
        <v>44074</v>
      </c>
      <c r="B67" t="s">
        <v>35</v>
      </c>
      <c r="C67" t="s">
        <v>23</v>
      </c>
      <c r="D67" t="s">
        <v>49</v>
      </c>
      <c r="E67">
        <v>1</v>
      </c>
      <c r="F67" s="13" t="s">
        <v>54</v>
      </c>
    </row>
    <row r="68" spans="1:6" x14ac:dyDescent="0.25">
      <c r="A68" s="1">
        <v>44075</v>
      </c>
      <c r="B68" t="s">
        <v>35</v>
      </c>
      <c r="C68" t="s">
        <v>23</v>
      </c>
      <c r="D68" t="s">
        <v>49</v>
      </c>
      <c r="E68">
        <v>2</v>
      </c>
      <c r="F68" s="13" t="s">
        <v>55</v>
      </c>
    </row>
    <row r="69" spans="1:6" x14ac:dyDescent="0.25">
      <c r="A69" s="1">
        <v>44076</v>
      </c>
      <c r="B69" t="s">
        <v>35</v>
      </c>
      <c r="C69" t="s">
        <v>23</v>
      </c>
      <c r="D69" t="s">
        <v>49</v>
      </c>
      <c r="E69">
        <v>3</v>
      </c>
      <c r="F69" s="13" t="s">
        <v>56</v>
      </c>
    </row>
    <row r="70" spans="1:6" x14ac:dyDescent="0.25">
      <c r="A70" s="1">
        <v>44077</v>
      </c>
      <c r="B70" t="s">
        <v>35</v>
      </c>
      <c r="C70" t="s">
        <v>23</v>
      </c>
      <c r="D70" t="s">
        <v>49</v>
      </c>
      <c r="E70">
        <v>4</v>
      </c>
      <c r="F70" s="13" t="s">
        <v>57</v>
      </c>
    </row>
    <row r="71" spans="1:6" x14ac:dyDescent="0.25">
      <c r="A71" s="1">
        <v>44078</v>
      </c>
      <c r="B71" t="s">
        <v>35</v>
      </c>
      <c r="C71" t="s">
        <v>23</v>
      </c>
      <c r="D71" t="s">
        <v>49</v>
      </c>
      <c r="E71">
        <v>5</v>
      </c>
      <c r="F71" s="13" t="s">
        <v>58</v>
      </c>
    </row>
    <row r="72" spans="1:6" x14ac:dyDescent="0.25">
      <c r="A72" s="1">
        <v>44081</v>
      </c>
      <c r="B72" t="s">
        <v>35</v>
      </c>
      <c r="C72" t="s">
        <v>23</v>
      </c>
      <c r="D72" t="s">
        <v>50</v>
      </c>
      <c r="E72">
        <v>1</v>
      </c>
      <c r="F72" s="13" t="s">
        <v>54</v>
      </c>
    </row>
    <row r="73" spans="1:6" x14ac:dyDescent="0.25">
      <c r="A73" s="1">
        <v>44082</v>
      </c>
      <c r="B73" t="s">
        <v>35</v>
      </c>
      <c r="C73" t="s">
        <v>23</v>
      </c>
      <c r="D73" t="s">
        <v>50</v>
      </c>
      <c r="E73">
        <v>2</v>
      </c>
      <c r="F73" s="13" t="s">
        <v>55</v>
      </c>
    </row>
    <row r="74" spans="1:6" x14ac:dyDescent="0.25">
      <c r="A74" s="1">
        <v>44083</v>
      </c>
      <c r="B74" t="s">
        <v>35</v>
      </c>
      <c r="C74" t="s">
        <v>23</v>
      </c>
      <c r="D74" t="s">
        <v>50</v>
      </c>
      <c r="E74">
        <v>3</v>
      </c>
      <c r="F74" s="13" t="s">
        <v>56</v>
      </c>
    </row>
    <row r="75" spans="1:6" x14ac:dyDescent="0.25">
      <c r="A75" s="1">
        <v>44084</v>
      </c>
      <c r="B75" t="s">
        <v>35</v>
      </c>
      <c r="C75" t="s">
        <v>23</v>
      </c>
      <c r="D75" t="s">
        <v>50</v>
      </c>
      <c r="E75">
        <v>4</v>
      </c>
      <c r="F75" s="13" t="s">
        <v>57</v>
      </c>
    </row>
    <row r="76" spans="1:6" x14ac:dyDescent="0.25">
      <c r="A76" s="1">
        <v>44085</v>
      </c>
      <c r="B76" t="s">
        <v>35</v>
      </c>
      <c r="C76" t="s">
        <v>23</v>
      </c>
      <c r="D76" t="s">
        <v>50</v>
      </c>
      <c r="E76">
        <v>5</v>
      </c>
      <c r="F76" s="13" t="s">
        <v>58</v>
      </c>
    </row>
    <row r="77" spans="1:6" x14ac:dyDescent="0.25">
      <c r="A77" s="1">
        <v>44088</v>
      </c>
      <c r="B77" t="s">
        <v>35</v>
      </c>
      <c r="C77" t="s">
        <v>23</v>
      </c>
      <c r="D77" t="s">
        <v>51</v>
      </c>
      <c r="E77">
        <v>1</v>
      </c>
      <c r="F77" s="13" t="s">
        <v>54</v>
      </c>
    </row>
    <row r="78" spans="1:6" x14ac:dyDescent="0.25">
      <c r="A78" s="1">
        <v>44089</v>
      </c>
      <c r="B78" t="s">
        <v>35</v>
      </c>
      <c r="C78" t="s">
        <v>23</v>
      </c>
      <c r="D78" t="s">
        <v>51</v>
      </c>
      <c r="E78">
        <v>2</v>
      </c>
      <c r="F78" s="13" t="s">
        <v>55</v>
      </c>
    </row>
    <row r="79" spans="1:6" x14ac:dyDescent="0.25">
      <c r="A79" s="1">
        <v>44090</v>
      </c>
      <c r="B79" t="s">
        <v>35</v>
      </c>
      <c r="C79" t="s">
        <v>23</v>
      </c>
      <c r="D79" t="s">
        <v>51</v>
      </c>
      <c r="E79">
        <v>3</v>
      </c>
      <c r="F79" s="13" t="s">
        <v>56</v>
      </c>
    </row>
    <row r="80" spans="1:6" x14ac:dyDescent="0.25">
      <c r="A80" s="1">
        <v>44091</v>
      </c>
      <c r="B80" t="s">
        <v>35</v>
      </c>
      <c r="C80" t="s">
        <v>23</v>
      </c>
      <c r="D80" t="s">
        <v>51</v>
      </c>
      <c r="E80">
        <v>4</v>
      </c>
      <c r="F80" s="13" t="s">
        <v>57</v>
      </c>
    </row>
    <row r="81" spans="1:6" x14ac:dyDescent="0.25">
      <c r="A81" s="1">
        <v>44092</v>
      </c>
      <c r="B81" t="s">
        <v>35</v>
      </c>
      <c r="C81" t="s">
        <v>23</v>
      </c>
      <c r="D81" t="s">
        <v>51</v>
      </c>
      <c r="E81">
        <v>5</v>
      </c>
      <c r="F81" s="13" t="s">
        <v>58</v>
      </c>
    </row>
    <row r="82" spans="1:6" x14ac:dyDescent="0.25">
      <c r="A82" s="1">
        <v>44095</v>
      </c>
      <c r="B82" t="s">
        <v>35</v>
      </c>
      <c r="C82" t="s">
        <v>23</v>
      </c>
      <c r="D82" t="s">
        <v>52</v>
      </c>
      <c r="E82">
        <v>1</v>
      </c>
      <c r="F82" s="13" t="s">
        <v>54</v>
      </c>
    </row>
    <row r="83" spans="1:6" x14ac:dyDescent="0.25">
      <c r="A83" s="1">
        <v>44096</v>
      </c>
      <c r="B83" t="s">
        <v>35</v>
      </c>
      <c r="C83" t="s">
        <v>23</v>
      </c>
      <c r="D83" t="s">
        <v>52</v>
      </c>
      <c r="E83">
        <v>2</v>
      </c>
      <c r="F83" s="13" t="s">
        <v>55</v>
      </c>
    </row>
    <row r="84" spans="1:6" x14ac:dyDescent="0.25">
      <c r="A84" s="1">
        <v>44097</v>
      </c>
      <c r="B84" t="s">
        <v>35</v>
      </c>
      <c r="C84" t="s">
        <v>23</v>
      </c>
      <c r="D84" t="s">
        <v>52</v>
      </c>
      <c r="E84">
        <v>3</v>
      </c>
      <c r="F84" s="13" t="s">
        <v>56</v>
      </c>
    </row>
    <row r="85" spans="1:6" x14ac:dyDescent="0.25">
      <c r="A85" s="1">
        <v>44098</v>
      </c>
      <c r="B85" t="s">
        <v>35</v>
      </c>
      <c r="C85" t="s">
        <v>23</v>
      </c>
      <c r="D85" t="s">
        <v>52</v>
      </c>
      <c r="E85">
        <v>4</v>
      </c>
      <c r="F85" s="13" t="s">
        <v>57</v>
      </c>
    </row>
    <row r="86" spans="1:6" x14ac:dyDescent="0.25">
      <c r="A86" s="1">
        <v>44099</v>
      </c>
      <c r="B86" t="s">
        <v>35</v>
      </c>
      <c r="C86" t="s">
        <v>23</v>
      </c>
      <c r="D86" t="s">
        <v>52</v>
      </c>
      <c r="E86">
        <v>5</v>
      </c>
      <c r="F86" s="13" t="s">
        <v>58</v>
      </c>
    </row>
    <row r="87" spans="1:6" x14ac:dyDescent="0.25">
      <c r="A87" s="1">
        <v>44102</v>
      </c>
      <c r="B87" t="s">
        <v>35</v>
      </c>
      <c r="C87" t="s">
        <v>27</v>
      </c>
      <c r="D87" t="s">
        <v>33</v>
      </c>
      <c r="E87">
        <v>1</v>
      </c>
      <c r="F87" s="13" t="s">
        <v>54</v>
      </c>
    </row>
    <row r="88" spans="1:6" x14ac:dyDescent="0.25">
      <c r="A88" s="1">
        <v>44103</v>
      </c>
      <c r="B88" t="s">
        <v>35</v>
      </c>
      <c r="C88" t="s">
        <v>27</v>
      </c>
      <c r="D88" t="s">
        <v>33</v>
      </c>
      <c r="E88">
        <v>2</v>
      </c>
      <c r="F88" s="13" t="s">
        <v>55</v>
      </c>
    </row>
    <row r="89" spans="1:6" x14ac:dyDescent="0.25">
      <c r="A89" s="1">
        <v>44104</v>
      </c>
      <c r="B89" t="s">
        <v>35</v>
      </c>
      <c r="C89" t="s">
        <v>27</v>
      </c>
      <c r="D89" t="s">
        <v>33</v>
      </c>
      <c r="E89">
        <v>3</v>
      </c>
      <c r="F89" s="13" t="s">
        <v>56</v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CD2FDF3-5754-4ACE-97E5-CA3FBAAB51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Paramètres</vt:lpstr>
      <vt:lpstr>Calendrier</vt:lpstr>
      <vt:lpstr>Fériés</vt:lpstr>
      <vt:lpstr>Période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Darthout, Benoit</dc:creator>
  <cp:lastModifiedBy>Jean-Eric</cp:lastModifiedBy>
  <cp:lastPrinted>2020-06-05T06:30:16Z</cp:lastPrinted>
  <dcterms:created xsi:type="dcterms:W3CDTF">2020-06-03T08:16:13Z</dcterms:created>
  <dcterms:modified xsi:type="dcterms:W3CDTF">2020-06-05T07:11:07Z</dcterms:modified>
</cp:coreProperties>
</file>