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pivotTables/pivotTable1.xml" ContentType="application/vnd.openxmlformats-officedocument.spreadsheetml.pivotTable+xml"/>
  <Override PartName="/xl/drawings/drawing1.xml" ContentType="application/vnd.openxmlformats-officedocument.drawing+xml"/>
  <Override PartName="/xl/ctrlProps/ctrlProp1.xml" ContentType="application/vnd.ms-excel.controlproperties+xml"/>
  <Override PartName="/xl/drawings/drawing2.xml" ContentType="application/vnd.openxmlformats-officedocument.drawing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codeName="ThisWorkbook" hidePivotFieldList="1" defaultThemeVersion="153222"/>
  <mc:AlternateContent xmlns:mc="http://schemas.openxmlformats.org/markup-compatibility/2006">
    <mc:Choice Requires="x15">
      <x15ac:absPath xmlns:x15ac="http://schemas.microsoft.com/office/spreadsheetml/2010/11/ac" url="C:\Users\Jean-Eric\Downloads\"/>
    </mc:Choice>
  </mc:AlternateContent>
  <bookViews>
    <workbookView xWindow="0" yWindow="0" windowWidth="24000" windowHeight="9660" activeTab="1"/>
  </bookViews>
  <sheets>
    <sheet name="Résultat" sheetId="5" r:id="rId1"/>
    <sheet name="Synthèse" sheetId="4" r:id="rId2"/>
    <sheet name="Graphique" sheetId="10" r:id="rId3"/>
    <sheet name="parametre" sheetId="6" r:id="rId4"/>
  </sheets>
  <calcPr calcId="162913"/>
  <pivotCaches>
    <pivotCache cacheId="0" r:id="rId5"/>
  </pivotCaches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4" i="4" l="1"/>
  <c r="D1" i="6" l="1"/>
  <c r="B3" i="6"/>
  <c r="B4" i="6"/>
  <c r="B2" i="6"/>
  <c r="A5" i="5"/>
  <c r="A6" i="5"/>
  <c r="A7" i="5"/>
  <c r="A8" i="5"/>
  <c r="A9" i="5"/>
  <c r="A10" i="5"/>
  <c r="A11" i="5"/>
  <c r="A12" i="5"/>
  <c r="A13" i="5"/>
  <c r="A14" i="5"/>
  <c r="A15" i="5"/>
  <c r="A16" i="5"/>
  <c r="A17" i="5"/>
  <c r="A18" i="5"/>
  <c r="A19" i="5"/>
  <c r="A4" i="5"/>
</calcChain>
</file>

<file path=xl/sharedStrings.xml><?xml version="1.0" encoding="utf-8"?>
<sst xmlns="http://schemas.openxmlformats.org/spreadsheetml/2006/main" count="59" uniqueCount="33">
  <si>
    <t>P1</t>
  </si>
  <si>
    <t>P2</t>
  </si>
  <si>
    <t>P3</t>
  </si>
  <si>
    <t>P4</t>
  </si>
  <si>
    <t>P5</t>
  </si>
  <si>
    <t>Jean</t>
  </si>
  <si>
    <t>Bastien</t>
  </si>
  <si>
    <t>Arnaud</t>
  </si>
  <si>
    <t>John</t>
  </si>
  <si>
    <t>Georges</t>
  </si>
  <si>
    <t>Gustave</t>
  </si>
  <si>
    <t>Henri</t>
  </si>
  <si>
    <t>René</t>
  </si>
  <si>
    <t>Edgard</t>
  </si>
  <si>
    <t>Maurice</t>
  </si>
  <si>
    <t>Nicolas</t>
  </si>
  <si>
    <t>Perdige</t>
  </si>
  <si>
    <t>Frau</t>
  </si>
  <si>
    <t>P6</t>
  </si>
  <si>
    <t>P7</t>
  </si>
  <si>
    <t>P8</t>
  </si>
  <si>
    <t>Ludivine</t>
  </si>
  <si>
    <t>Nadège</t>
  </si>
  <si>
    <t>Baptiste</t>
  </si>
  <si>
    <t>Résultat 1</t>
  </si>
  <si>
    <t>Résultat 2</t>
  </si>
  <si>
    <t>équipe</t>
  </si>
  <si>
    <t>position</t>
  </si>
  <si>
    <t>libellé</t>
  </si>
  <si>
    <t>Prénom</t>
  </si>
  <si>
    <t xml:space="preserve">Résultat 1 </t>
  </si>
  <si>
    <t xml:space="preserve">Résultat 2 </t>
  </si>
  <si>
    <t>(Tous)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</si>
</sst>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#,##0.00_ ;[Red]\-#,##0.00\ "/>
  </numFmts>
  <fonts count="2" x14ac:knownFonts="1">
    <font>
      <sz val="10"/>
      <color theme="1"/>
      <name val="Arial"/>
      <family val="2"/>
    </font>
    <font>
      <sz val="10"/>
      <color rgb="FF000000"/>
      <name val="Arial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4">
    <xf numFmtId="0" fontId="0" fillId="0" borderId="0" xfId="0"/>
    <xf numFmtId="2" fontId="0" fillId="0" borderId="0" xfId="0" applyNumberFormat="1"/>
    <xf numFmtId="0" fontId="0" fillId="0" borderId="0" xfId="0" pivotButton="1"/>
    <xf numFmtId="164" fontId="0" fillId="0" borderId="0" xfId="0" applyNumberFormat="1"/>
  </cellXfs>
  <cellStyles count="1">
    <cellStyle name="Normal" xfId="0" builtinId="0"/>
  </cellStyles>
  <dxfs count="2">
    <dxf>
      <numFmt numFmtId="2" formatCode="0.00"/>
    </dxf>
    <dxf>
      <numFmt numFmtId="2" formatCode="0.0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pivotCacheDefinition" Target="pivotCache/pivotCacheDefinition1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[Nikolepal.xlsm]Synthèse!Tableau croisé dynamique1</c:name>
    <c:fmtId val="2"/>
  </c:pivotSource>
  <c:chart>
    <c:title>
      <c:tx>
        <c:strRef>
          <c:f>Synthèse!$B$4</c:f>
          <c:strCache>
            <c:ptCount val="1"/>
            <c:pt idx="0">
              <c:v>Résultat cumulé équipe (Tous)</c:v>
            </c:pt>
          </c:strCache>
        </c:strRef>
      </c:tx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ivotFmts>
      <c:pivotFmt>
        <c:idx val="0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1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2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3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4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5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6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7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8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9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</c:pivotFmts>
    <c:plotArea>
      <c:layout/>
      <c:barChart>
        <c:barDir val="col"/>
        <c:grouping val="stacked"/>
        <c:varyColors val="0"/>
        <c:ser>
          <c:idx val="0"/>
          <c:order val="0"/>
          <c:tx>
            <c:strRef>
              <c:f>Synthèse!$B$4</c:f>
              <c:strCache>
                <c:ptCount val="1"/>
                <c:pt idx="0">
                  <c:v>Résultat 1 </c:v>
                </c:pt>
              </c:strCache>
            </c:strRef>
          </c:tx>
          <c:spPr>
            <a:solidFill>
              <a:schemeClr val="accent1"/>
            </a:solidFill>
            <a:ln>
              <a:noFill/>
            </a:ln>
            <a:effectLst/>
          </c:spPr>
          <c:invertIfNegative val="0"/>
          <c:cat>
            <c:strRef>
              <c:f>Synthèse!$B$4</c:f>
              <c:strCache>
                <c:ptCount val="16"/>
                <c:pt idx="0">
                  <c:v>Maurice</c:v>
                </c:pt>
                <c:pt idx="1">
                  <c:v>Bastien</c:v>
                </c:pt>
                <c:pt idx="2">
                  <c:v>Gustave</c:v>
                </c:pt>
                <c:pt idx="3">
                  <c:v>Jean</c:v>
                </c:pt>
                <c:pt idx="4">
                  <c:v>Georges</c:v>
                </c:pt>
                <c:pt idx="5">
                  <c:v>Nicolas</c:v>
                </c:pt>
                <c:pt idx="6">
                  <c:v>Baptiste</c:v>
                </c:pt>
                <c:pt idx="7">
                  <c:v>Perdige</c:v>
                </c:pt>
                <c:pt idx="8">
                  <c:v>Ludivine</c:v>
                </c:pt>
                <c:pt idx="9">
                  <c:v>Nadège</c:v>
                </c:pt>
                <c:pt idx="10">
                  <c:v>Henri</c:v>
                </c:pt>
                <c:pt idx="11">
                  <c:v>Frau</c:v>
                </c:pt>
                <c:pt idx="12">
                  <c:v>John</c:v>
                </c:pt>
                <c:pt idx="13">
                  <c:v>René</c:v>
                </c:pt>
                <c:pt idx="14">
                  <c:v>Arnaud</c:v>
                </c:pt>
                <c:pt idx="15">
                  <c:v>Edgard</c:v>
                </c:pt>
              </c:strCache>
            </c:strRef>
          </c:cat>
          <c:val>
            <c:numRef>
              <c:f>Synthèse!$B$4</c:f>
              <c:numCache>
                <c:formatCode>#\ ##0.00_ ;[Red]\-#\ ##0.00\ </c:formatCode>
                <c:ptCount val="16"/>
                <c:pt idx="0">
                  <c:v>2059.9026941356901</c:v>
                </c:pt>
                <c:pt idx="1">
                  <c:v>1626.9541177303431</c:v>
                </c:pt>
                <c:pt idx="2">
                  <c:v>1612.8955815121003</c:v>
                </c:pt>
                <c:pt idx="3">
                  <c:v>1564.7881073791068</c:v>
                </c:pt>
                <c:pt idx="4">
                  <c:v>1542.0925684926997</c:v>
                </c:pt>
                <c:pt idx="5">
                  <c:v>1332.8856537090305</c:v>
                </c:pt>
                <c:pt idx="6">
                  <c:v>1323.2328541217828</c:v>
                </c:pt>
                <c:pt idx="7">
                  <c:v>1178.3509672814753</c:v>
                </c:pt>
                <c:pt idx="8">
                  <c:v>952.62372751525834</c:v>
                </c:pt>
                <c:pt idx="9">
                  <c:v>706.70935019013439</c:v>
                </c:pt>
                <c:pt idx="10">
                  <c:v>631.98125695902547</c:v>
                </c:pt>
                <c:pt idx="11">
                  <c:v>594.03623660305243</c:v>
                </c:pt>
                <c:pt idx="12">
                  <c:v>302.15540720547347</c:v>
                </c:pt>
                <c:pt idx="13">
                  <c:v>218.72311053933834</c:v>
                </c:pt>
                <c:pt idx="14">
                  <c:v>216.09065169347807</c:v>
                </c:pt>
                <c:pt idx="15">
                  <c:v>120.85541123549513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07B6-47A6-964F-00D2F2C74B59}"/>
            </c:ext>
          </c:extLst>
        </c:ser>
        <c:ser>
          <c:idx val="1"/>
          <c:order val="1"/>
          <c:tx>
            <c:strRef>
              <c:f>Synthèse!$B$4</c:f>
              <c:strCache>
                <c:ptCount val="1"/>
                <c:pt idx="0">
                  <c:v>Résultat 2 </c:v>
                </c:pt>
              </c:strCache>
            </c:strRef>
          </c:tx>
          <c:spPr>
            <a:solidFill>
              <a:schemeClr val="accent2"/>
            </a:solidFill>
            <a:ln>
              <a:noFill/>
            </a:ln>
            <a:effectLst/>
          </c:spPr>
          <c:invertIfNegative val="0"/>
          <c:cat>
            <c:strRef>
              <c:f>Synthèse!$B$4</c:f>
              <c:strCache>
                <c:ptCount val="16"/>
                <c:pt idx="0">
                  <c:v>Maurice</c:v>
                </c:pt>
                <c:pt idx="1">
                  <c:v>Bastien</c:v>
                </c:pt>
                <c:pt idx="2">
                  <c:v>Gustave</c:v>
                </c:pt>
                <c:pt idx="3">
                  <c:v>Jean</c:v>
                </c:pt>
                <c:pt idx="4">
                  <c:v>Georges</c:v>
                </c:pt>
                <c:pt idx="5">
                  <c:v>Nicolas</c:v>
                </c:pt>
                <c:pt idx="6">
                  <c:v>Baptiste</c:v>
                </c:pt>
                <c:pt idx="7">
                  <c:v>Perdige</c:v>
                </c:pt>
                <c:pt idx="8">
                  <c:v>Ludivine</c:v>
                </c:pt>
                <c:pt idx="9">
                  <c:v>Nadège</c:v>
                </c:pt>
                <c:pt idx="10">
                  <c:v>Henri</c:v>
                </c:pt>
                <c:pt idx="11">
                  <c:v>Frau</c:v>
                </c:pt>
                <c:pt idx="12">
                  <c:v>John</c:v>
                </c:pt>
                <c:pt idx="13">
                  <c:v>René</c:v>
                </c:pt>
                <c:pt idx="14">
                  <c:v>Arnaud</c:v>
                </c:pt>
                <c:pt idx="15">
                  <c:v>Edgard</c:v>
                </c:pt>
              </c:strCache>
            </c:strRef>
          </c:cat>
          <c:val>
            <c:numRef>
              <c:f>Synthèse!$B$4</c:f>
              <c:numCache>
                <c:formatCode>#\ ##0.00_ ;[Red]\-#\ ##0.00\ </c:formatCode>
                <c:ptCount val="16"/>
                <c:pt idx="0">
                  <c:v>1453.9285102895612</c:v>
                </c:pt>
                <c:pt idx="1">
                  <c:v>352.55410302199584</c:v>
                </c:pt>
                <c:pt idx="2">
                  <c:v>524.77984030232369</c:v>
                </c:pt>
                <c:pt idx="3">
                  <c:v>88.376762001169837</c:v>
                </c:pt>
                <c:pt idx="4">
                  <c:v>656.43075448514912</c:v>
                </c:pt>
                <c:pt idx="5">
                  <c:v>457.72278933458449</c:v>
                </c:pt>
                <c:pt idx="6">
                  <c:v>1328.0798469070455</c:v>
                </c:pt>
                <c:pt idx="7">
                  <c:v>1237.6965949308872</c:v>
                </c:pt>
                <c:pt idx="8">
                  <c:v>826.08604667543682</c:v>
                </c:pt>
                <c:pt idx="9">
                  <c:v>1615.1298562708191</c:v>
                </c:pt>
                <c:pt idx="10">
                  <c:v>1343.5906126716709</c:v>
                </c:pt>
                <c:pt idx="11">
                  <c:v>1004.1216057751534</c:v>
                </c:pt>
                <c:pt idx="12">
                  <c:v>1068.7303487004292</c:v>
                </c:pt>
                <c:pt idx="13">
                  <c:v>484.85379257834944</c:v>
                </c:pt>
                <c:pt idx="14">
                  <c:v>1180.544461932642</c:v>
                </c:pt>
                <c:pt idx="15">
                  <c:v>1570.4858316716081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1-07B6-47A6-964F-00D2F2C74B59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overlap val="100"/>
        <c:axId val="358223104"/>
        <c:axId val="358224088"/>
      </c:barChart>
      <c:catAx>
        <c:axId val="358223104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358224088"/>
        <c:crosses val="autoZero"/>
        <c:auto val="1"/>
        <c:lblAlgn val="ctr"/>
        <c:lblOffset val="100"/>
        <c:noMultiLvlLbl val="0"/>
      </c:catAx>
      <c:valAx>
        <c:axId val="358224088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#\ ##0.00_ ;[Red]\-#\ ##0.00\ 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358223104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b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  <c:extLst>
    <c:ext xmlns:c14="http://schemas.microsoft.com/office/drawing/2007/8/2/chart" uri="{781A3756-C4B2-4CAC-9D66-4F8BD8637D16}">
      <c14:pivotOptions>
        <c14:dropZoneFilter val="1"/>
        <c14:dropZoneCategories val="1"/>
        <c14:dropZoneData val="1"/>
        <c14:dropZoneSeries val="1"/>
      </c14:pivotOptions>
    </c:ext>
    <c:ext xmlns:c16="http://schemas.microsoft.com/office/drawing/2014/chart" uri="{E28EC0CA-F0BB-4C9C-879D-F8772B89E7AC}">
      <c16:pivotOptions16>
        <c16:showExpandCollapseFieldButtons val="1"/>
      </c16:pivotOptions16>
    </c:ext>
  </c:extLst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97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trlProps/ctrlProp1.xml><?xml version="1.0" encoding="utf-8"?>
<formControlPr xmlns="http://schemas.microsoft.com/office/spreadsheetml/2009/9/main" objectType="Button" lockText="1"/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0</xdr:colOff>
          <xdr:row>5</xdr:row>
          <xdr:rowOff>0</xdr:rowOff>
        </xdr:from>
        <xdr:to>
          <xdr:col>6</xdr:col>
          <xdr:colOff>9525</xdr:colOff>
          <xdr:row>6</xdr:row>
          <xdr:rowOff>38100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Gif</a:t>
              </a:r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0</xdr:colOff>
      <xdr:row>2</xdr:row>
      <xdr:rowOff>0</xdr:rowOff>
    </xdr:from>
    <xdr:to>
      <xdr:col>8</xdr:col>
      <xdr:colOff>557213</xdr:colOff>
      <xdr:row>18</xdr:row>
      <xdr:rowOff>152400</xdr:rowOff>
    </xdr:to>
    <xdr:graphicFrame macro="">
      <xdr:nvGraphicFramePr>
        <xdr:cNvPr id="2" name="Graphique 1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Jean-Eric Pelouas" refreshedDate="43137.703587384261" createdVersion="6" refreshedVersion="6" minRefreshableVersion="3" recordCount="16">
  <cacheSource type="worksheet">
    <worksheetSource name="Tableau2"/>
  </cacheSource>
  <cacheFields count="6">
    <cacheField name="libellé" numFmtId="0">
      <sharedItems/>
    </cacheField>
    <cacheField name="équipe" numFmtId="0">
      <sharedItems containsSemiMixedTypes="0" containsString="0" containsNumber="1" containsInteger="1" minValue="1" maxValue="3" count="3">
        <n v="1"/>
        <n v="2"/>
        <n v="3"/>
      </sharedItems>
    </cacheField>
    <cacheField name="position" numFmtId="0">
      <sharedItems/>
    </cacheField>
    <cacheField name="Prénom" numFmtId="0">
      <sharedItems count="16">
        <s v="Jean"/>
        <s v="Georges"/>
        <s v="Bastien"/>
        <s v="Arnaud"/>
        <s v="John"/>
        <s v="Ludivine"/>
        <s v="Nadège"/>
        <s v="Baptiste"/>
        <s v="Gustave"/>
        <s v="Henri"/>
        <s v="René"/>
        <s v="Edgard"/>
        <s v="Maurice"/>
        <s v="Nicolas"/>
        <s v="Perdige"/>
        <s v="Frau"/>
      </sharedItems>
    </cacheField>
    <cacheField name="Résultat 1" numFmtId="2">
      <sharedItems containsSemiMixedTypes="0" containsString="0" containsNumber="1" minValue="120.85541123549513" maxValue="2059.9026941356901"/>
    </cacheField>
    <cacheField name="Résultat 2" numFmtId="2">
      <sharedItems containsSemiMixedTypes="0" containsString="0" containsNumber="1" minValue="88.376762001169837" maxValue="1615.1298562708191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16">
  <r>
    <s v="1-P1"/>
    <x v="0"/>
    <s v="P1"/>
    <x v="0"/>
    <n v="1564.7881073791068"/>
    <n v="88.376762001169837"/>
  </r>
  <r>
    <s v="1-P2"/>
    <x v="0"/>
    <s v="P2"/>
    <x v="1"/>
    <n v="1542.0925684926997"/>
    <n v="656.43075448514912"/>
  </r>
  <r>
    <s v="1-P3"/>
    <x v="0"/>
    <s v="P3"/>
    <x v="2"/>
    <n v="1626.9541177303431"/>
    <n v="352.55410302199584"/>
  </r>
  <r>
    <s v="1-P4"/>
    <x v="0"/>
    <s v="P4"/>
    <x v="3"/>
    <n v="216.09065169347807"/>
    <n v="1180.544461932642"/>
  </r>
  <r>
    <s v="1-P5"/>
    <x v="0"/>
    <s v="P5"/>
    <x v="4"/>
    <n v="302.15540720547347"/>
    <n v="1068.7303487004292"/>
  </r>
  <r>
    <s v="2-P1"/>
    <x v="1"/>
    <s v="P1"/>
    <x v="5"/>
    <n v="952.62372751525834"/>
    <n v="826.08604667543682"/>
  </r>
  <r>
    <s v="2-P2"/>
    <x v="1"/>
    <s v="P2"/>
    <x v="6"/>
    <n v="706.70935019013439"/>
    <n v="1615.1298562708191"/>
  </r>
  <r>
    <s v="2-P3"/>
    <x v="1"/>
    <s v="P3"/>
    <x v="7"/>
    <n v="1323.2328541217828"/>
    <n v="1328.0798469070455"/>
  </r>
  <r>
    <s v="3-P1"/>
    <x v="2"/>
    <s v="P1"/>
    <x v="8"/>
    <n v="1612.8955815121003"/>
    <n v="524.77984030232369"/>
  </r>
  <r>
    <s v="3-P2"/>
    <x v="2"/>
    <s v="P2"/>
    <x v="9"/>
    <n v="631.98125695902547"/>
    <n v="1343.5906126716709"/>
  </r>
  <r>
    <s v="3-P3"/>
    <x v="2"/>
    <s v="P3"/>
    <x v="10"/>
    <n v="218.72311053933834"/>
    <n v="484.85379257834944"/>
  </r>
  <r>
    <s v="3-P4"/>
    <x v="2"/>
    <s v="P4"/>
    <x v="11"/>
    <n v="120.85541123549513"/>
    <n v="1570.4858316716081"/>
  </r>
  <r>
    <s v="3-P5"/>
    <x v="2"/>
    <s v="P5"/>
    <x v="12"/>
    <n v="2059.9026941356901"/>
    <n v="1453.9285102895612"/>
  </r>
  <r>
    <s v="3-P6"/>
    <x v="2"/>
    <s v="P6"/>
    <x v="13"/>
    <n v="1332.8856537090305"/>
    <n v="457.72278933458449"/>
  </r>
  <r>
    <s v="3-P7"/>
    <x v="2"/>
    <s v="P7"/>
    <x v="14"/>
    <n v="1178.3509672814753"/>
    <n v="1237.6965949308872"/>
  </r>
  <r>
    <s v="3-P8"/>
    <x v="2"/>
    <s v="P8"/>
    <x v="15"/>
    <n v="594.03623660305243"/>
    <n v="1004.1216057751534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0" applyNumberFormats="0" applyBorderFormats="0" applyFontFormats="0" applyPatternFormats="0" applyAlignmentFormats="0" applyWidthHeightFormats="1" dataCaption="Valeurs" updatedVersion="6" minRefreshableVersion="3" useAutoFormatting="1" rowGrandTotals="0" colGrandTotals="0" itemPrintTitles="1" createdVersion="6" indent="0" compact="0" compactData="0" multipleFieldFilters="0" chartFormat="3">
  <location ref="B8:D24" firstHeaderRow="0" firstDataRow="1" firstDataCol="1" rowPageCount="1" colPageCount="1"/>
  <pivotFields count="6">
    <pivotField compact="0" outline="0" showAll="0"/>
    <pivotField axis="axisPage" compact="0" outline="0" showAll="0">
      <items count="4">
        <item x="0"/>
        <item x="1"/>
        <item x="2"/>
        <item t="default"/>
      </items>
    </pivotField>
    <pivotField compact="0" outline="0" showAll="0"/>
    <pivotField axis="axisRow" compact="0" outline="0" showAll="0" sortType="descending">
      <items count="17">
        <item x="3"/>
        <item x="7"/>
        <item x="2"/>
        <item x="11"/>
        <item x="15"/>
        <item x="1"/>
        <item x="8"/>
        <item x="9"/>
        <item x="0"/>
        <item x="4"/>
        <item x="5"/>
        <item x="12"/>
        <item x="6"/>
        <item x="13"/>
        <item x="14"/>
        <item x="10"/>
        <item t="default"/>
      </items>
      <autoSortScope>
        <pivotArea dataOnly="0" outline="0" fieldPosition="0">
          <references count="1">
            <reference field="4294967294" count="1" selected="0">
              <x v="0"/>
            </reference>
          </references>
        </pivotArea>
      </autoSortScope>
    </pivotField>
    <pivotField dataField="1" compact="0" numFmtId="2" outline="0" showAll="0"/>
    <pivotField dataField="1" compact="0" numFmtId="2" outline="0" showAll="0"/>
  </pivotFields>
  <rowFields count="1">
    <field x="3"/>
  </rowFields>
  <rowItems count="16">
    <i>
      <x v="11"/>
    </i>
    <i>
      <x v="2"/>
    </i>
    <i>
      <x v="6"/>
    </i>
    <i>
      <x v="8"/>
    </i>
    <i>
      <x v="5"/>
    </i>
    <i>
      <x v="13"/>
    </i>
    <i>
      <x v="1"/>
    </i>
    <i>
      <x v="14"/>
    </i>
    <i>
      <x v="10"/>
    </i>
    <i>
      <x v="12"/>
    </i>
    <i>
      <x v="7"/>
    </i>
    <i>
      <x v="4"/>
    </i>
    <i>
      <x v="9"/>
    </i>
    <i>
      <x v="15"/>
    </i>
    <i>
      <x/>
    </i>
    <i>
      <x v="3"/>
    </i>
  </rowItems>
  <colFields count="1">
    <field x="-2"/>
  </colFields>
  <colItems count="2">
    <i>
      <x/>
    </i>
    <i i="1">
      <x v="1"/>
    </i>
  </colItems>
  <pageFields count="1">
    <pageField fld="1" hier="-1"/>
  </pageFields>
  <dataFields count="2">
    <dataField name="Résultat 1 " fld="4" baseField="3" baseItem="4" numFmtId="164"/>
    <dataField name="Résultat 2 " fld="5" baseField="3" baseItem="9" numFmtId="164"/>
  </dataFields>
  <chartFormats count="2">
    <chartFormat chart="2" format="8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2" format="9" series="1">
      <pivotArea type="data" outline="0" fieldPosition="0">
        <references count="1">
          <reference field="4294967294" count="1" selected="0">
            <x v="1"/>
          </reference>
        </references>
      </pivotArea>
    </chartFormat>
  </chart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ables/table1.xml><?xml version="1.0" encoding="utf-8"?>
<table xmlns="http://schemas.openxmlformats.org/spreadsheetml/2006/main" id="2" name="Tableau2" displayName="Tableau2" ref="A3:F19" totalsRowShown="0">
  <autoFilter ref="A3:F19"/>
  <tableColumns count="6">
    <tableColumn id="1" name="libellé">
      <calculatedColumnFormula>+B4&amp;"-"&amp;C4</calculatedColumnFormula>
    </tableColumn>
    <tableColumn id="2" name="équipe"/>
    <tableColumn id="3" name="position"/>
    <tableColumn id="4" name="Prénom"/>
    <tableColumn id="5" name="Résultat 1" dataDxfId="1"/>
    <tableColumn id="6" name="Résultat 2" dataDxfId="0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pivotTable" Target="../pivotTables/pivotTable1.xml"/><Relationship Id="rId5" Type="http://schemas.openxmlformats.org/officeDocument/2006/relationships/ctrlProp" Target="../ctrlProps/ctrlProp1.xml"/><Relationship Id="rId4" Type="http://schemas.openxmlformats.org/officeDocument/2006/relationships/vmlDrawing" Target="../drawings/vmlDrawing1.v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3:F19"/>
  <sheetViews>
    <sheetView workbookViewId="0">
      <selection activeCell="C9" sqref="C9"/>
    </sheetView>
  </sheetViews>
  <sheetFormatPr baseColWidth="10" defaultRowHeight="12.75" x14ac:dyDescent="0.2"/>
  <cols>
    <col min="4" max="4" width="11.7109375" customWidth="1"/>
    <col min="5" max="6" width="12" customWidth="1"/>
  </cols>
  <sheetData>
    <row r="3" spans="1:6" x14ac:dyDescent="0.2">
      <c r="A3" t="s">
        <v>28</v>
      </c>
      <c r="B3" t="s">
        <v>26</v>
      </c>
      <c r="C3" t="s">
        <v>27</v>
      </c>
      <c r="D3" t="s">
        <v>29</v>
      </c>
      <c r="E3" t="s">
        <v>24</v>
      </c>
      <c r="F3" t="s">
        <v>25</v>
      </c>
    </row>
    <row r="4" spans="1:6" x14ac:dyDescent="0.2">
      <c r="A4" t="str">
        <f>+B4&amp;"-"&amp;C4</f>
        <v>1-P1</v>
      </c>
      <c r="B4">
        <v>1</v>
      </c>
      <c r="C4" t="s">
        <v>0</v>
      </c>
      <c r="D4" t="s">
        <v>5</v>
      </c>
      <c r="E4" s="1">
        <v>1564.7881073791068</v>
      </c>
      <c r="F4" s="1">
        <v>88.376762001169837</v>
      </c>
    </row>
    <row r="5" spans="1:6" x14ac:dyDescent="0.2">
      <c r="A5" t="str">
        <f t="shared" ref="A5:A19" si="0">+B5&amp;"-"&amp;C5</f>
        <v>1-P2</v>
      </c>
      <c r="B5">
        <v>1</v>
      </c>
      <c r="C5" t="s">
        <v>1</v>
      </c>
      <c r="D5" t="s">
        <v>9</v>
      </c>
      <c r="E5" s="1">
        <v>1542.0925684926997</v>
      </c>
      <c r="F5" s="1">
        <v>656.43075448514912</v>
      </c>
    </row>
    <row r="6" spans="1:6" x14ac:dyDescent="0.2">
      <c r="A6" t="str">
        <f t="shared" si="0"/>
        <v>1-P3</v>
      </c>
      <c r="B6">
        <v>1</v>
      </c>
      <c r="C6" t="s">
        <v>2</v>
      </c>
      <c r="D6" t="s">
        <v>6</v>
      </c>
      <c r="E6" s="1">
        <v>1626.9541177303431</v>
      </c>
      <c r="F6" s="1">
        <v>352.55410302199584</v>
      </c>
    </row>
    <row r="7" spans="1:6" x14ac:dyDescent="0.2">
      <c r="A7" t="str">
        <f t="shared" si="0"/>
        <v>1-P4</v>
      </c>
      <c r="B7">
        <v>1</v>
      </c>
      <c r="C7" t="s">
        <v>3</v>
      </c>
      <c r="D7" t="s">
        <v>7</v>
      </c>
      <c r="E7" s="1">
        <v>216.09065169347807</v>
      </c>
      <c r="F7" s="1">
        <v>1180.544461932642</v>
      </c>
    </row>
    <row r="8" spans="1:6" x14ac:dyDescent="0.2">
      <c r="A8" t="str">
        <f t="shared" si="0"/>
        <v>1-P5</v>
      </c>
      <c r="B8">
        <v>1</v>
      </c>
      <c r="C8" t="s">
        <v>4</v>
      </c>
      <c r="D8" t="s">
        <v>8</v>
      </c>
      <c r="E8" s="1">
        <v>302.15540720547347</v>
      </c>
      <c r="F8" s="1">
        <v>1068.7303487004292</v>
      </c>
    </row>
    <row r="9" spans="1:6" x14ac:dyDescent="0.2">
      <c r="A9" t="str">
        <f t="shared" si="0"/>
        <v>2-P1</v>
      </c>
      <c r="B9">
        <v>2</v>
      </c>
      <c r="C9" t="s">
        <v>0</v>
      </c>
      <c r="D9" t="s">
        <v>21</v>
      </c>
      <c r="E9" s="1">
        <v>952.62372751525834</v>
      </c>
      <c r="F9" s="1">
        <v>826.08604667543682</v>
      </c>
    </row>
    <row r="10" spans="1:6" x14ac:dyDescent="0.2">
      <c r="A10" t="str">
        <f t="shared" si="0"/>
        <v>2-P2</v>
      </c>
      <c r="B10">
        <v>2</v>
      </c>
      <c r="C10" t="s">
        <v>1</v>
      </c>
      <c r="D10" t="s">
        <v>22</v>
      </c>
      <c r="E10" s="1">
        <v>706.70935019013439</v>
      </c>
      <c r="F10" s="1">
        <v>1615.1298562708191</v>
      </c>
    </row>
    <row r="11" spans="1:6" x14ac:dyDescent="0.2">
      <c r="A11" t="str">
        <f t="shared" si="0"/>
        <v>2-P3</v>
      </c>
      <c r="B11">
        <v>2</v>
      </c>
      <c r="C11" t="s">
        <v>2</v>
      </c>
      <c r="D11" t="s">
        <v>23</v>
      </c>
      <c r="E11" s="1">
        <v>1323.2328541217828</v>
      </c>
      <c r="F11" s="1">
        <v>1328.0798469070455</v>
      </c>
    </row>
    <row r="12" spans="1:6" x14ac:dyDescent="0.2">
      <c r="A12" t="str">
        <f t="shared" si="0"/>
        <v>3-P1</v>
      </c>
      <c r="B12">
        <v>3</v>
      </c>
      <c r="C12" t="s">
        <v>0</v>
      </c>
      <c r="D12" t="s">
        <v>10</v>
      </c>
      <c r="E12" s="1">
        <v>1612.8955815121003</v>
      </c>
      <c r="F12" s="1">
        <v>524.77984030232369</v>
      </c>
    </row>
    <row r="13" spans="1:6" x14ac:dyDescent="0.2">
      <c r="A13" t="str">
        <f t="shared" si="0"/>
        <v>3-P2</v>
      </c>
      <c r="B13">
        <v>3</v>
      </c>
      <c r="C13" t="s">
        <v>1</v>
      </c>
      <c r="D13" t="s">
        <v>11</v>
      </c>
      <c r="E13" s="1">
        <v>631.98125695902547</v>
      </c>
      <c r="F13" s="1">
        <v>1343.5906126716709</v>
      </c>
    </row>
    <row r="14" spans="1:6" x14ac:dyDescent="0.2">
      <c r="A14" t="str">
        <f t="shared" si="0"/>
        <v>3-P3</v>
      </c>
      <c r="B14">
        <v>3</v>
      </c>
      <c r="C14" t="s">
        <v>2</v>
      </c>
      <c r="D14" t="s">
        <v>12</v>
      </c>
      <c r="E14" s="1">
        <v>218.72311053933834</v>
      </c>
      <c r="F14" s="1">
        <v>484.85379257834944</v>
      </c>
    </row>
    <row r="15" spans="1:6" x14ac:dyDescent="0.2">
      <c r="A15" t="str">
        <f t="shared" si="0"/>
        <v>3-P4</v>
      </c>
      <c r="B15">
        <v>3</v>
      </c>
      <c r="C15" t="s">
        <v>3</v>
      </c>
      <c r="D15" t="s">
        <v>13</v>
      </c>
      <c r="E15" s="1">
        <v>120.85541123549513</v>
      </c>
      <c r="F15" s="1">
        <v>1570.4858316716081</v>
      </c>
    </row>
    <row r="16" spans="1:6" x14ac:dyDescent="0.2">
      <c r="A16" t="str">
        <f t="shared" si="0"/>
        <v>3-P5</v>
      </c>
      <c r="B16">
        <v>3</v>
      </c>
      <c r="C16" t="s">
        <v>4</v>
      </c>
      <c r="D16" t="s">
        <v>14</v>
      </c>
      <c r="E16" s="1">
        <v>2059.9026941356901</v>
      </c>
      <c r="F16" s="1">
        <v>1453.9285102895612</v>
      </c>
    </row>
    <row r="17" spans="1:6" x14ac:dyDescent="0.2">
      <c r="A17" t="str">
        <f t="shared" si="0"/>
        <v>3-P6</v>
      </c>
      <c r="B17">
        <v>3</v>
      </c>
      <c r="C17" t="s">
        <v>18</v>
      </c>
      <c r="D17" t="s">
        <v>15</v>
      </c>
      <c r="E17" s="1">
        <v>1332.8856537090305</v>
      </c>
      <c r="F17" s="1">
        <v>457.72278933458449</v>
      </c>
    </row>
    <row r="18" spans="1:6" x14ac:dyDescent="0.2">
      <c r="A18" t="str">
        <f t="shared" si="0"/>
        <v>3-P7</v>
      </c>
      <c r="B18">
        <v>3</v>
      </c>
      <c r="C18" t="s">
        <v>19</v>
      </c>
      <c r="D18" t="s">
        <v>16</v>
      </c>
      <c r="E18" s="1">
        <v>1178.3509672814753</v>
      </c>
      <c r="F18" s="1">
        <v>1237.6965949308872</v>
      </c>
    </row>
    <row r="19" spans="1:6" x14ac:dyDescent="0.2">
      <c r="A19" t="str">
        <f t="shared" si="0"/>
        <v>3-P8</v>
      </c>
      <c r="B19">
        <v>3</v>
      </c>
      <c r="C19" t="s">
        <v>20</v>
      </c>
      <c r="D19" t="s">
        <v>17</v>
      </c>
      <c r="E19" s="1">
        <v>594.03623660305243</v>
      </c>
      <c r="F19" s="1">
        <v>1004.1216057751534</v>
      </c>
    </row>
  </sheetData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4"/>
  <dimension ref="B4:D24"/>
  <sheetViews>
    <sheetView tabSelected="1" topLeftCell="A2" workbookViewId="0">
      <selection activeCell="F20" sqref="F20"/>
    </sheetView>
  </sheetViews>
  <sheetFormatPr baseColWidth="10" defaultRowHeight="12.75" x14ac:dyDescent="0.2"/>
  <cols>
    <col min="2" max="4" width="10.42578125" customWidth="1"/>
  </cols>
  <sheetData>
    <row r="4" spans="2:4" x14ac:dyDescent="0.2">
      <c r="B4" t="str">
        <f>"Résultat cumulé équipe "&amp;C6</f>
        <v>Résultat cumulé équipe (Tous)</v>
      </c>
    </row>
    <row r="6" spans="2:4" x14ac:dyDescent="0.2">
      <c r="B6" s="2" t="s">
        <v>26</v>
      </c>
      <c r="C6" t="s">
        <v>32</v>
      </c>
    </row>
    <row r="8" spans="2:4" x14ac:dyDescent="0.2">
      <c r="B8" s="2" t="s">
        <v>29</v>
      </c>
      <c r="C8" t="s">
        <v>30</v>
      </c>
      <c r="D8" t="s">
        <v>31</v>
      </c>
    </row>
    <row r="9" spans="2:4" x14ac:dyDescent="0.2">
      <c r="B9" t="s">
        <v>14</v>
      </c>
      <c r="C9" s="3">
        <v>2059.9026941356901</v>
      </c>
      <c r="D9" s="3">
        <v>1453.9285102895612</v>
      </c>
    </row>
    <row r="10" spans="2:4" x14ac:dyDescent="0.2">
      <c r="B10" t="s">
        <v>6</v>
      </c>
      <c r="C10" s="3">
        <v>1626.9541177303431</v>
      </c>
      <c r="D10" s="3">
        <v>352.55410302199584</v>
      </c>
    </row>
    <row r="11" spans="2:4" x14ac:dyDescent="0.2">
      <c r="B11" t="s">
        <v>10</v>
      </c>
      <c r="C11" s="3">
        <v>1612.8955815121003</v>
      </c>
      <c r="D11" s="3">
        <v>524.77984030232369</v>
      </c>
    </row>
    <row r="12" spans="2:4" x14ac:dyDescent="0.2">
      <c r="B12" t="s">
        <v>5</v>
      </c>
      <c r="C12" s="3">
        <v>1564.7881073791068</v>
      </c>
      <c r="D12" s="3">
        <v>88.376762001169837</v>
      </c>
    </row>
    <row r="13" spans="2:4" x14ac:dyDescent="0.2">
      <c r="B13" t="s">
        <v>9</v>
      </c>
      <c r="C13" s="3">
        <v>1542.0925684926997</v>
      </c>
      <c r="D13" s="3">
        <v>656.43075448514912</v>
      </c>
    </row>
    <row r="14" spans="2:4" x14ac:dyDescent="0.2">
      <c r="B14" t="s">
        <v>15</v>
      </c>
      <c r="C14" s="3">
        <v>1332.8856537090305</v>
      </c>
      <c r="D14" s="3">
        <v>457.72278933458449</v>
      </c>
    </row>
    <row r="15" spans="2:4" x14ac:dyDescent="0.2">
      <c r="B15" t="s">
        <v>23</v>
      </c>
      <c r="C15" s="3">
        <v>1323.2328541217828</v>
      </c>
      <c r="D15" s="3">
        <v>1328.0798469070455</v>
      </c>
    </row>
    <row r="16" spans="2:4" x14ac:dyDescent="0.2">
      <c r="B16" t="s">
        <v>16</v>
      </c>
      <c r="C16" s="3">
        <v>1178.3509672814753</v>
      </c>
      <c r="D16" s="3">
        <v>1237.6965949308872</v>
      </c>
    </row>
    <row r="17" spans="2:4" x14ac:dyDescent="0.2">
      <c r="B17" t="s">
        <v>21</v>
      </c>
      <c r="C17" s="3">
        <v>952.62372751525834</v>
      </c>
      <c r="D17" s="3">
        <v>826.08604667543682</v>
      </c>
    </row>
    <row r="18" spans="2:4" x14ac:dyDescent="0.2">
      <c r="B18" t="s">
        <v>22</v>
      </c>
      <c r="C18" s="3">
        <v>706.70935019013439</v>
      </c>
      <c r="D18" s="3">
        <v>1615.1298562708191</v>
      </c>
    </row>
    <row r="19" spans="2:4" x14ac:dyDescent="0.2">
      <c r="B19" t="s">
        <v>11</v>
      </c>
      <c r="C19" s="3">
        <v>631.98125695902547</v>
      </c>
      <c r="D19" s="3">
        <v>1343.5906126716709</v>
      </c>
    </row>
    <row r="20" spans="2:4" x14ac:dyDescent="0.2">
      <c r="B20" t="s">
        <v>17</v>
      </c>
      <c r="C20" s="3">
        <v>594.03623660305243</v>
      </c>
      <c r="D20" s="3">
        <v>1004.1216057751534</v>
      </c>
    </row>
    <row r="21" spans="2:4" x14ac:dyDescent="0.2">
      <c r="B21" t="s">
        <v>8</v>
      </c>
      <c r="C21" s="3">
        <v>302.15540720547347</v>
      </c>
      <c r="D21" s="3">
        <v>1068.7303487004292</v>
      </c>
    </row>
    <row r="22" spans="2:4" x14ac:dyDescent="0.2">
      <c r="B22" t="s">
        <v>12</v>
      </c>
      <c r="C22" s="3">
        <v>218.72311053933834</v>
      </c>
      <c r="D22" s="3">
        <v>484.85379257834944</v>
      </c>
    </row>
    <row r="23" spans="2:4" x14ac:dyDescent="0.2">
      <c r="B23" t="s">
        <v>7</v>
      </c>
      <c r="C23" s="3">
        <v>216.09065169347807</v>
      </c>
      <c r="D23" s="3">
        <v>1180.544461932642</v>
      </c>
    </row>
    <row r="24" spans="2:4" x14ac:dyDescent="0.2">
      <c r="B24" t="s">
        <v>13</v>
      </c>
      <c r="C24" s="3">
        <v>120.85541123549513</v>
      </c>
      <c r="D24" s="3">
        <v>1570.4858316716081</v>
      </c>
    </row>
  </sheetData>
  <pageMargins left="0.7" right="0.7" top="0.75" bottom="0.75" header="0.3" footer="0.3"/>
  <pageSetup paperSize="9" orientation="portrait" verticalDpi="0" r:id="rId2"/>
  <drawing r:id="rId3"/>
  <legacyDrawing r:id="rId4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5" name="Button 1">
              <controlPr defaultSize="0" print="0" autoFill="0" autoPict="0" macro="[0]!Create_Pictures">
                <anchor moveWithCells="1" sizeWithCells="1">
                  <from>
                    <xdr:col>5</xdr:col>
                    <xdr:colOff>0</xdr:colOff>
                    <xdr:row>5</xdr:row>
                    <xdr:rowOff>0</xdr:rowOff>
                  </from>
                  <to>
                    <xdr:col>6</xdr:col>
                    <xdr:colOff>9525</xdr:colOff>
                    <xdr:row>6</xdr:row>
                    <xdr:rowOff>38100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"/>
  <sheetViews>
    <sheetView showGridLines="0" workbookViewId="0">
      <selection activeCell="D29" sqref="D29"/>
    </sheetView>
  </sheetViews>
  <sheetFormatPr baseColWidth="10" defaultRowHeight="12.75" x14ac:dyDescent="0.2"/>
  <sheetData/>
  <pageMargins left="0.7" right="0.7" top="0.75" bottom="0.75" header="0.3" footer="0.3"/>
  <drawing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1:D4"/>
  <sheetViews>
    <sheetView workbookViewId="0">
      <selection activeCell="J15" sqref="J15"/>
    </sheetView>
  </sheetViews>
  <sheetFormatPr baseColWidth="10" defaultRowHeight="12.75" x14ac:dyDescent="0.2"/>
  <sheetData>
    <row r="1" spans="1:4" x14ac:dyDescent="0.2">
      <c r="D1">
        <f>COUNTA(A:A)</f>
        <v>3</v>
      </c>
    </row>
    <row r="2" spans="1:4" x14ac:dyDescent="0.2">
      <c r="A2">
        <v>1</v>
      </c>
      <c r="B2">
        <f>COUNTIF(Résultat!$B:$B,parametre!A2)</f>
        <v>5</v>
      </c>
    </row>
    <row r="3" spans="1:4" x14ac:dyDescent="0.2">
      <c r="A3">
        <v>2</v>
      </c>
      <c r="B3">
        <f>COUNTIF(Résultat!$B:$B,parametre!A3)</f>
        <v>3</v>
      </c>
    </row>
    <row r="4" spans="1:4" x14ac:dyDescent="0.2">
      <c r="A4">
        <v>3</v>
      </c>
      <c r="B4">
        <f>COUNTIF(Résultat!$B:$B,parametre!A4)</f>
        <v>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Résultat</vt:lpstr>
      <vt:lpstr>Synthèse</vt:lpstr>
      <vt:lpstr>Graphique</vt:lpstr>
      <vt:lpstr>parametre</vt:lpstr>
    </vt:vector>
  </TitlesOfParts>
  <Company>Lidl Stiftung &amp; Co. KG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NICOLAS LEPAUL</dc:creator>
  <cp:lastModifiedBy>Jean-Eric Pelouas</cp:lastModifiedBy>
  <dcterms:created xsi:type="dcterms:W3CDTF">2018-02-06T14:57:58Z</dcterms:created>
  <dcterms:modified xsi:type="dcterms:W3CDTF">2018-02-06T16:30:48Z</dcterms:modified>
</cp:coreProperties>
</file>