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390CDC9-EA75-4E9F-A860-FA0D8688EAA8}" xr6:coauthVersionLast="43" xr6:coauthVersionMax="43" xr10:uidLastSave="{00000000-0000-0000-0000-000000000000}"/>
  <bookViews>
    <workbookView xWindow="-120" yWindow="-120" windowWidth="24240" windowHeight="13740" activeTab="1" xr2:uid="{CF9E7E3A-0784-463F-8875-BA3358047991}"/>
  </bookViews>
  <sheets>
    <sheet name="Feuil1" sheetId="1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3" l="1"/>
  <c r="F9" i="3"/>
  <c r="G5" i="3"/>
  <c r="G6" i="3"/>
  <c r="G7" i="3"/>
  <c r="G8" i="3"/>
  <c r="F6" i="3"/>
  <c r="F7" i="3"/>
  <c r="F8" i="3"/>
  <c r="G11" i="3"/>
  <c r="G12" i="3"/>
  <c r="G13" i="3"/>
  <c r="G14" i="3"/>
  <c r="G15" i="3"/>
  <c r="G10" i="3"/>
  <c r="F15" i="3"/>
  <c r="F14" i="3"/>
  <c r="F11" i="3"/>
  <c r="F12" i="3"/>
  <c r="F13" i="3"/>
  <c r="F10" i="3"/>
  <c r="G4" i="3"/>
  <c r="G3" i="3"/>
  <c r="F4" i="3"/>
  <c r="F5" i="3"/>
  <c r="F3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F9" i="1" l="1" a="1"/>
  <c r="F9" i="1" s="1"/>
  <c r="F7" i="1" a="1"/>
  <c r="F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<sst xmlns="http://schemas.openxmlformats.org/spreadsheetml/2006/main" count="13" uniqueCount="6">
  <si>
    <t>ALP</t>
  </si>
  <si>
    <t>Date</t>
  </si>
  <si>
    <t>GLP</t>
  </si>
  <si>
    <t>La tache ALP a débuté le 05/02/2020.
La tache GLP a débuté le 29/01/2020.
La date de fin d'ALP est le 25/03/2020.
La date de fin d'ALP est le 08/04/2020.
Aujourd'hui on est le 26/02/2020 et on note que le taux d'avancement d'ALP est de 20% et de GLP de 70%.
Question : Quel est l'estimation en pourcentage du taux d'avancement de ces deux tâche la semaine suivante ?</t>
  </si>
  <si>
    <t>tALP</t>
  </si>
  <si>
    <t>tGLP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</si>
</sst>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-mm"/>
  </numFmts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" fontId="0" fillId="0" borderId="0" xfId="0" applyNumberFormat="1"/>
    <xf numFmtId="16" fontId="0" fillId="0" borderId="1" xfId="0" applyNumberForma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/>
    <xf numFmtId="0" fontId="0" fillId="0" borderId="6" xfId="0" applyBorder="1" applyAlignment="1">
      <alignment horizontal="center"/>
    </xf>
    <xf numFmtId="16" fontId="0" fillId="0" borderId="7" xfId="0" applyNumberFormat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8" xfId="0" applyFill="1" applyBorder="1"/>
    <xf numFmtId="16" fontId="0" fillId="0" borderId="0" xfId="0" applyNumberFormat="1" applyBorder="1"/>
    <xf numFmtId="0" fontId="0" fillId="4" borderId="1" xfId="0" applyFill="1" applyBorder="1" applyAlignment="1">
      <alignment horizontal="center" vertical="top" wrapText="1"/>
    </xf>
    <xf numFmtId="0" fontId="0" fillId="0" borderId="0" xfId="0" applyNumberFormat="1" applyBorder="1"/>
    <xf numFmtId="0" fontId="1" fillId="0" borderId="0" xfId="1"/>
    <xf numFmtId="165" fontId="1" fillId="0" borderId="0" xfId="1" applyNumberFormat="1"/>
    <xf numFmtId="165" fontId="0" fillId="0" borderId="0" xfId="0" applyNumberFormat="1"/>
  </cellXfs>
  <cellStyles count="2">
    <cellStyle name="Normal" xfId="0" builtinId="0"/>
    <cellStyle name="Texte explicatif" xfId="1" builtinId="53"/>
  </cellStyles>
  <dxfs count="1">
    <dxf>
      <numFmt numFmtId="165" formatCode="dd\-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Feuil3!$B$2</c:f>
              <c:strCache>
                <c:ptCount val="1"/>
                <c:pt idx="0">
                  <c:v>ALP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Feuil3!$A$3:$A$15</c:f>
              <c:numCache>
                <c:formatCode>dd\-mm</c:formatCode>
                <c:ptCount val="13"/>
                <c:pt idx="0">
                  <c:v>43845</c:v>
                </c:pt>
                <c:pt idx="1">
                  <c:v>43852</c:v>
                </c:pt>
                <c:pt idx="2">
                  <c:v>43859</c:v>
                </c:pt>
                <c:pt idx="3">
                  <c:v>43866</c:v>
                </c:pt>
                <c:pt idx="4">
                  <c:v>43873</c:v>
                </c:pt>
                <c:pt idx="5">
                  <c:v>43880</c:v>
                </c:pt>
                <c:pt idx="6">
                  <c:v>43887</c:v>
                </c:pt>
                <c:pt idx="7">
                  <c:v>43894</c:v>
                </c:pt>
                <c:pt idx="8">
                  <c:v>43901</c:v>
                </c:pt>
                <c:pt idx="9">
                  <c:v>43908</c:v>
                </c:pt>
                <c:pt idx="10">
                  <c:v>43915</c:v>
                </c:pt>
                <c:pt idx="11">
                  <c:v>43922</c:v>
                </c:pt>
                <c:pt idx="12">
                  <c:v>43929</c:v>
                </c:pt>
              </c:numCache>
            </c:numRef>
          </c:cat>
          <c:val>
            <c:numRef>
              <c:f>Feuil3!$B$3:$B$15</c:f>
              <c:numCache>
                <c:formatCode>General</c:formatCode>
                <c:ptCount val="13"/>
                <c:pt idx="3">
                  <c:v>0</c:v>
                </c:pt>
                <c:pt idx="4">
                  <c:v>10</c:v>
                </c:pt>
                <c:pt idx="5">
                  <c:v>15</c:v>
                </c:pt>
                <c:pt idx="6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AB-4B1F-9DA6-FB9A566B2B11}"/>
            </c:ext>
          </c:extLst>
        </c:ser>
        <c:ser>
          <c:idx val="1"/>
          <c:order val="1"/>
          <c:tx>
            <c:strRef>
              <c:f>Feuil3!$C$2</c:f>
              <c:strCache>
                <c:ptCount val="1"/>
                <c:pt idx="0">
                  <c:v>GLP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Feuil3!$A$3:$A$15</c:f>
              <c:numCache>
                <c:formatCode>dd\-mm</c:formatCode>
                <c:ptCount val="13"/>
                <c:pt idx="0">
                  <c:v>43845</c:v>
                </c:pt>
                <c:pt idx="1">
                  <c:v>43852</c:v>
                </c:pt>
                <c:pt idx="2">
                  <c:v>43859</c:v>
                </c:pt>
                <c:pt idx="3">
                  <c:v>43866</c:v>
                </c:pt>
                <c:pt idx="4">
                  <c:v>43873</c:v>
                </c:pt>
                <c:pt idx="5">
                  <c:v>43880</c:v>
                </c:pt>
                <c:pt idx="6">
                  <c:v>43887</c:v>
                </c:pt>
                <c:pt idx="7">
                  <c:v>43894</c:v>
                </c:pt>
                <c:pt idx="8">
                  <c:v>43901</c:v>
                </c:pt>
                <c:pt idx="9">
                  <c:v>43908</c:v>
                </c:pt>
                <c:pt idx="10">
                  <c:v>43915</c:v>
                </c:pt>
                <c:pt idx="11">
                  <c:v>43922</c:v>
                </c:pt>
                <c:pt idx="12">
                  <c:v>43929</c:v>
                </c:pt>
              </c:numCache>
            </c:numRef>
          </c:cat>
          <c:val>
            <c:numRef>
              <c:f>Feuil3!$C$3:$C$15</c:f>
              <c:numCache>
                <c:formatCode>General</c:formatCode>
                <c:ptCount val="13"/>
                <c:pt idx="2">
                  <c:v>0</c:v>
                </c:pt>
                <c:pt idx="3">
                  <c:v>20</c:v>
                </c:pt>
                <c:pt idx="4">
                  <c:v>45</c:v>
                </c:pt>
                <c:pt idx="5">
                  <c:v>50</c:v>
                </c:pt>
                <c:pt idx="6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AB-4B1F-9DA6-FB9A566B2B11}"/>
            </c:ext>
          </c:extLst>
        </c:ser>
        <c:ser>
          <c:idx val="2"/>
          <c:order val="2"/>
          <c:tx>
            <c:strRef>
              <c:f>Feuil3!$F$2</c:f>
              <c:strCache>
                <c:ptCount val="1"/>
                <c:pt idx="0">
                  <c:v>tALP</c:v>
                </c:pt>
              </c:strCache>
            </c:strRef>
          </c:tx>
          <c:spPr>
            <a:ln w="22225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Feuil3!$A$3:$A$15</c:f>
              <c:numCache>
                <c:formatCode>dd\-mm</c:formatCode>
                <c:ptCount val="13"/>
                <c:pt idx="0">
                  <c:v>43845</c:v>
                </c:pt>
                <c:pt idx="1">
                  <c:v>43852</c:v>
                </c:pt>
                <c:pt idx="2">
                  <c:v>43859</c:v>
                </c:pt>
                <c:pt idx="3">
                  <c:v>43866</c:v>
                </c:pt>
                <c:pt idx="4">
                  <c:v>43873</c:v>
                </c:pt>
                <c:pt idx="5">
                  <c:v>43880</c:v>
                </c:pt>
                <c:pt idx="6">
                  <c:v>43887</c:v>
                </c:pt>
                <c:pt idx="7">
                  <c:v>43894</c:v>
                </c:pt>
                <c:pt idx="8">
                  <c:v>43901</c:v>
                </c:pt>
                <c:pt idx="9">
                  <c:v>43908</c:v>
                </c:pt>
                <c:pt idx="10">
                  <c:v>43915</c:v>
                </c:pt>
                <c:pt idx="11">
                  <c:v>43922</c:v>
                </c:pt>
                <c:pt idx="12">
                  <c:v>43929</c:v>
                </c:pt>
              </c:numCache>
            </c:numRef>
          </c:cat>
          <c:val>
            <c:numRef>
              <c:f>Feuil3!$F$3:$F$15</c:f>
              <c:numCache>
                <c:formatCode>General</c:formatCode>
                <c:ptCount val="1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20</c:v>
                </c:pt>
                <c:pt idx="7">
                  <c:v>27.5</c:v>
                </c:pt>
                <c:pt idx="8">
                  <c:v>34</c:v>
                </c:pt>
                <c:pt idx="9">
                  <c:v>40.5</c:v>
                </c:pt>
                <c:pt idx="10">
                  <c:v>47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AB-4B1F-9DA6-FB9A566B2B11}"/>
            </c:ext>
          </c:extLst>
        </c:ser>
        <c:ser>
          <c:idx val="3"/>
          <c:order val="3"/>
          <c:tx>
            <c:strRef>
              <c:f>Feuil3!$G$2</c:f>
              <c:strCache>
                <c:ptCount val="1"/>
                <c:pt idx="0">
                  <c:v>tGLP</c:v>
                </c:pt>
              </c:strCache>
            </c:strRef>
          </c:tx>
          <c:spPr>
            <a:ln w="22225" cap="rnd">
              <a:solidFill>
                <a:srgbClr val="FFC000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Feuil3!$A$3:$A$15</c:f>
              <c:numCache>
                <c:formatCode>dd\-mm</c:formatCode>
                <c:ptCount val="13"/>
                <c:pt idx="0">
                  <c:v>43845</c:v>
                </c:pt>
                <c:pt idx="1">
                  <c:v>43852</c:v>
                </c:pt>
                <c:pt idx="2">
                  <c:v>43859</c:v>
                </c:pt>
                <c:pt idx="3">
                  <c:v>43866</c:v>
                </c:pt>
                <c:pt idx="4">
                  <c:v>43873</c:v>
                </c:pt>
                <c:pt idx="5">
                  <c:v>43880</c:v>
                </c:pt>
                <c:pt idx="6">
                  <c:v>43887</c:v>
                </c:pt>
                <c:pt idx="7">
                  <c:v>43894</c:v>
                </c:pt>
                <c:pt idx="8">
                  <c:v>43901</c:v>
                </c:pt>
                <c:pt idx="9">
                  <c:v>43908</c:v>
                </c:pt>
                <c:pt idx="10">
                  <c:v>43915</c:v>
                </c:pt>
                <c:pt idx="11">
                  <c:v>43922</c:v>
                </c:pt>
                <c:pt idx="12">
                  <c:v>43929</c:v>
                </c:pt>
              </c:numCache>
            </c:numRef>
          </c:cat>
          <c:val>
            <c:numRef>
              <c:f>Feuil3!$G$3:$G$15</c:f>
              <c:numCache>
                <c:formatCode>General</c:formatCode>
                <c:ptCount val="1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70</c:v>
                </c:pt>
                <c:pt idx="7">
                  <c:v>88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5AB-4B1F-9DA6-FB9A566B2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8640784"/>
        <c:axId val="408641440"/>
      </c:lineChart>
      <c:dateAx>
        <c:axId val="408640784"/>
        <c:scaling>
          <c:orientation val="minMax"/>
        </c:scaling>
        <c:delete val="0"/>
        <c:axPos val="b"/>
        <c:numFmt formatCode="dd\-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641440"/>
        <c:crosses val="autoZero"/>
        <c:auto val="1"/>
        <c:lblOffset val="100"/>
        <c:baseTimeUnit val="days"/>
      </c:dateAx>
      <c:valAx>
        <c:axId val="408641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640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4762</xdr:rowOff>
    </xdr:from>
    <xdr:to>
      <xdr:col>14</xdr:col>
      <xdr:colOff>457200</xdr:colOff>
      <xdr:row>15</xdr:row>
      <xdr:rowOff>80962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E37A11A-3B52-43D2-85D0-B05B13861E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45A6D6-9C1E-471C-AC0E-73B489BE3D11}" name="Tableau1" displayName="Tableau1" ref="A2:C15" totalsRowShown="0">
  <autoFilter ref="A2:C15" xr:uid="{6C4A9475-0D1A-4B16-9BEC-EB1459528651}"/>
  <tableColumns count="3">
    <tableColumn id="1" xr3:uid="{F3E27104-97AD-48DC-80E5-E450FC3D7690}" name="Date" dataDxfId="0"/>
    <tableColumn id="2" xr3:uid="{3D1FCA6C-7DA9-485F-8C46-018D0EAB5B6C}" name="ALP"/>
    <tableColumn id="3" xr3:uid="{418759A3-C42F-4FBC-8666-DC3C52048C52}" name="GLP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46414-5AE4-453A-9835-EF572DE7EAD1}">
  <dimension ref="A1:P27"/>
  <sheetViews>
    <sheetView workbookViewId="0">
      <selection sqref="A1:D14"/>
    </sheetView>
  </sheetViews>
  <sheetFormatPr baseColWidth="10" defaultRowHeight="15" x14ac:dyDescent="0.25"/>
  <cols>
    <col min="2" max="2" width="10.85546875" style="3"/>
    <col min="4" max="4" width="10.85546875" style="3"/>
    <col min="6" max="6" width="94" bestFit="1" customWidth="1"/>
  </cols>
  <sheetData>
    <row r="1" spans="1:6" x14ac:dyDescent="0.25">
      <c r="A1" s="6" t="s">
        <v>0</v>
      </c>
      <c r="B1" s="1" t="s">
        <v>1</v>
      </c>
      <c r="C1" s="6" t="s">
        <v>2</v>
      </c>
      <c r="D1" s="1" t="s">
        <v>1</v>
      </c>
      <c r="F1" s="14"/>
    </row>
    <row r="2" spans="1:6" x14ac:dyDescent="0.25">
      <c r="A2" s="13"/>
      <c r="B2" s="10">
        <v>43845</v>
      </c>
      <c r="C2" s="11"/>
      <c r="D2" s="5">
        <v>43845</v>
      </c>
      <c r="F2" s="14"/>
    </row>
    <row r="3" spans="1:6" x14ac:dyDescent="0.25">
      <c r="A3" s="8"/>
      <c r="B3" s="10">
        <v>43852</v>
      </c>
      <c r="C3" s="12"/>
      <c r="D3" s="5">
        <v>43852</v>
      </c>
      <c r="F3" s="14"/>
    </row>
    <row r="4" spans="1:6" x14ac:dyDescent="0.25">
      <c r="A4" s="9"/>
      <c r="B4" s="5">
        <v>43859</v>
      </c>
      <c r="C4" s="7">
        <v>0</v>
      </c>
      <c r="D4" s="4">
        <v>43859</v>
      </c>
      <c r="F4" s="14">
        <v>43894</v>
      </c>
    </row>
    <row r="5" spans="1:6" x14ac:dyDescent="0.25">
      <c r="A5" s="7">
        <v>0</v>
      </c>
      <c r="B5" s="4">
        <v>43866</v>
      </c>
      <c r="C5" s="2">
        <v>20</v>
      </c>
      <c r="D5" s="4">
        <v>43866</v>
      </c>
      <c r="F5" s="14"/>
    </row>
    <row r="6" spans="1:6" x14ac:dyDescent="0.25">
      <c r="A6" s="2">
        <v>10</v>
      </c>
      <c r="B6" s="4">
        <v>43873</v>
      </c>
      <c r="C6" s="2">
        <v>45</v>
      </c>
      <c r="D6" s="4">
        <v>43873</v>
      </c>
      <c r="F6" s="14" t="s">
        <v>0</v>
      </c>
    </row>
    <row r="7" spans="1:6" x14ac:dyDescent="0.25">
      <c r="A7" s="2">
        <v>15</v>
      </c>
      <c r="B7" s="4">
        <v>43880</v>
      </c>
      <c r="C7" s="2">
        <v>50</v>
      </c>
      <c r="D7" s="4">
        <v>43880</v>
      </c>
      <c r="F7" s="16" cm="1">
        <f t="array" ref="F7">TREND(A5:A8,B5:B8,F4)</f>
        <v>27.5</v>
      </c>
    </row>
    <row r="8" spans="1:6" x14ac:dyDescent="0.25">
      <c r="A8" s="2">
        <v>20</v>
      </c>
      <c r="B8" s="4">
        <v>43887</v>
      </c>
      <c r="C8" s="2">
        <v>70</v>
      </c>
      <c r="D8" s="4">
        <v>43887</v>
      </c>
      <c r="F8" s="14" t="s">
        <v>2</v>
      </c>
    </row>
    <row r="9" spans="1:6" x14ac:dyDescent="0.25">
      <c r="A9" s="2"/>
      <c r="B9" s="4">
        <v>43894</v>
      </c>
      <c r="C9" s="2"/>
      <c r="D9" s="4">
        <v>43894</v>
      </c>
      <c r="F9" s="16" cm="1">
        <f t="array" ref="F9">TREND(C4:C8,D4:D8,F4)</f>
        <v>88</v>
      </c>
    </row>
    <row r="10" spans="1:6" x14ac:dyDescent="0.25">
      <c r="A10" s="2"/>
      <c r="B10" s="4">
        <v>43901</v>
      </c>
      <c r="C10" s="2"/>
      <c r="D10" s="4">
        <v>43901</v>
      </c>
      <c r="F10" s="14"/>
    </row>
    <row r="11" spans="1:6" x14ac:dyDescent="0.25">
      <c r="A11" s="2"/>
      <c r="B11" s="4">
        <v>43908</v>
      </c>
      <c r="C11" s="2"/>
      <c r="D11" s="4">
        <v>43908</v>
      </c>
    </row>
    <row r="12" spans="1:6" x14ac:dyDescent="0.25">
      <c r="A12" s="2"/>
      <c r="B12" s="4">
        <v>43915</v>
      </c>
      <c r="C12" s="2"/>
      <c r="D12" s="4">
        <v>43915</v>
      </c>
    </row>
    <row r="13" spans="1:6" x14ac:dyDescent="0.25">
      <c r="A13" s="2"/>
      <c r="B13" s="4">
        <v>43922</v>
      </c>
      <c r="C13" s="2"/>
      <c r="D13" s="4">
        <v>43922</v>
      </c>
    </row>
    <row r="14" spans="1:6" x14ac:dyDescent="0.25">
      <c r="A14" s="2"/>
      <c r="B14" s="4">
        <v>43929</v>
      </c>
      <c r="C14" s="2"/>
      <c r="D14" s="4">
        <v>43929</v>
      </c>
    </row>
    <row r="15" spans="1:6" ht="120" x14ac:dyDescent="0.25">
      <c r="F15" s="15" t="s">
        <v>3</v>
      </c>
    </row>
    <row r="20" spans="6:16" x14ac:dyDescent="0.25">
      <c r="F20" s="3"/>
      <c r="H20" s="3"/>
      <c r="J20" s="3"/>
      <c r="L20" s="3"/>
      <c r="N20" s="3"/>
      <c r="P20" s="3"/>
    </row>
    <row r="21" spans="6:16" x14ac:dyDescent="0.25">
      <c r="F21" s="3"/>
      <c r="H21" s="3"/>
      <c r="J21" s="3"/>
      <c r="L21" s="3"/>
      <c r="N21" s="3"/>
      <c r="P21" s="3"/>
    </row>
    <row r="22" spans="6:16" x14ac:dyDescent="0.25">
      <c r="F22" s="3"/>
      <c r="H22" s="3"/>
      <c r="J22" s="3"/>
      <c r="L22" s="3"/>
      <c r="N22" s="3"/>
      <c r="P22" s="3"/>
    </row>
    <row r="23" spans="6:16" x14ac:dyDescent="0.25">
      <c r="F23" s="3"/>
      <c r="H23" s="3"/>
      <c r="J23" s="3"/>
      <c r="L23" s="3"/>
      <c r="N23" s="3"/>
      <c r="P23" s="3"/>
    </row>
    <row r="24" spans="6:16" x14ac:dyDescent="0.25">
      <c r="F24" s="3"/>
      <c r="H24" s="3"/>
      <c r="J24" s="3"/>
      <c r="L24" s="3"/>
      <c r="N24" s="3"/>
      <c r="P24" s="3"/>
    </row>
    <row r="25" spans="6:16" x14ac:dyDescent="0.25">
      <c r="F25" s="3"/>
      <c r="H25" s="3"/>
      <c r="J25" s="3"/>
      <c r="L25" s="3"/>
      <c r="N25" s="3"/>
      <c r="P25" s="3"/>
    </row>
    <row r="26" spans="6:16" x14ac:dyDescent="0.25">
      <c r="F26" s="3"/>
      <c r="H26" s="3"/>
      <c r="J26" s="3"/>
      <c r="L26" s="3"/>
      <c r="N26" s="3"/>
      <c r="P26" s="3"/>
    </row>
    <row r="27" spans="6:16" x14ac:dyDescent="0.25">
      <c r="F27" s="3"/>
      <c r="H27" s="3"/>
      <c r="J27" s="3"/>
      <c r="L27" s="3"/>
      <c r="N27" s="3"/>
      <c r="P27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D6E4C-36AA-489B-BD86-D1A40087A3AF}">
  <dimension ref="A2:G15"/>
  <sheetViews>
    <sheetView showGridLines="0" tabSelected="1" workbookViewId="0">
      <selection activeCell="G12" sqref="G12"/>
    </sheetView>
  </sheetViews>
  <sheetFormatPr baseColWidth="10" defaultRowHeight="15" x14ac:dyDescent="0.25"/>
  <sheetData>
    <row r="2" spans="1:7" x14ac:dyDescent="0.25">
      <c r="A2" t="s">
        <v>1</v>
      </c>
      <c r="B2" t="s">
        <v>0</v>
      </c>
      <c r="C2" t="s">
        <v>2</v>
      </c>
      <c r="E2" s="17" t="s">
        <v>1</v>
      </c>
      <c r="F2" s="17" t="s">
        <v>4</v>
      </c>
      <c r="G2" s="17" t="s">
        <v>5</v>
      </c>
    </row>
    <row r="3" spans="1:7" x14ac:dyDescent="0.25">
      <c r="A3" s="19">
        <v>43845</v>
      </c>
      <c r="E3" s="18">
        <f>Tableau1[[#This Row],[Date]]</f>
        <v>43845</v>
      </c>
      <c r="F3" s="17" t="e">
        <f>NA()</f>
        <v>#N/A</v>
      </c>
      <c r="G3" s="17" t="e">
        <f>NA()</f>
        <v>#N/A</v>
      </c>
    </row>
    <row r="4" spans="1:7" x14ac:dyDescent="0.25">
      <c r="A4" s="19">
        <v>43852</v>
      </c>
      <c r="E4" s="18">
        <f>Tableau1[[#This Row],[Date]]</f>
        <v>43852</v>
      </c>
      <c r="F4" s="17" t="e">
        <f>NA()</f>
        <v>#N/A</v>
      </c>
      <c r="G4" s="17" t="e">
        <f>NA()</f>
        <v>#N/A</v>
      </c>
    </row>
    <row r="5" spans="1:7" x14ac:dyDescent="0.25">
      <c r="A5" s="19">
        <v>43859</v>
      </c>
      <c r="C5">
        <v>0</v>
      </c>
      <c r="E5" s="18">
        <f>Tableau1[[#This Row],[Date]]</f>
        <v>43859</v>
      </c>
      <c r="F5" s="17" t="e">
        <f>NA()</f>
        <v>#N/A</v>
      </c>
      <c r="G5" s="17" t="e">
        <f>NA()</f>
        <v>#N/A</v>
      </c>
    </row>
    <row r="6" spans="1:7" x14ac:dyDescent="0.25">
      <c r="A6" s="19">
        <v>43866</v>
      </c>
      <c r="B6">
        <v>0</v>
      </c>
      <c r="C6">
        <v>20</v>
      </c>
      <c r="E6" s="18">
        <f>Tableau1[[#This Row],[Date]]</f>
        <v>43866</v>
      </c>
      <c r="F6" s="17" t="e">
        <f>NA()</f>
        <v>#N/A</v>
      </c>
      <c r="G6" s="17" t="e">
        <f>NA()</f>
        <v>#N/A</v>
      </c>
    </row>
    <row r="7" spans="1:7" x14ac:dyDescent="0.25">
      <c r="A7" s="19">
        <v>43873</v>
      </c>
      <c r="B7">
        <v>10</v>
      </c>
      <c r="C7">
        <v>45</v>
      </c>
      <c r="E7" s="18">
        <f>Tableau1[[#This Row],[Date]]</f>
        <v>43873</v>
      </c>
      <c r="F7" s="17" t="e">
        <f>NA()</f>
        <v>#N/A</v>
      </c>
      <c r="G7" s="17" t="e">
        <f>NA()</f>
        <v>#N/A</v>
      </c>
    </row>
    <row r="8" spans="1:7" x14ac:dyDescent="0.25">
      <c r="A8" s="19">
        <v>43880</v>
      </c>
      <c r="B8">
        <v>15</v>
      </c>
      <c r="C8">
        <v>50</v>
      </c>
      <c r="E8" s="18">
        <f>Tableau1[[#This Row],[Date]]</f>
        <v>43880</v>
      </c>
      <c r="F8" s="17" t="e">
        <f>NA()</f>
        <v>#N/A</v>
      </c>
      <c r="G8" s="17" t="e">
        <f>NA()</f>
        <v>#N/A</v>
      </c>
    </row>
    <row r="9" spans="1:7" x14ac:dyDescent="0.25">
      <c r="A9" s="19">
        <v>43887</v>
      </c>
      <c r="B9">
        <v>20</v>
      </c>
      <c r="C9">
        <v>70</v>
      </c>
      <c r="E9" s="18">
        <f>Tableau1[[#This Row],[Date]]</f>
        <v>43887</v>
      </c>
      <c r="F9" s="17">
        <f>Tableau1[[#This Row],[ALP]]</f>
        <v>20</v>
      </c>
      <c r="G9" s="17">
        <f>Tableau1[[#This Row],[GLP]]</f>
        <v>70</v>
      </c>
    </row>
    <row r="10" spans="1:7" x14ac:dyDescent="0.25">
      <c r="A10" s="19">
        <v>43894</v>
      </c>
      <c r="E10" s="18">
        <f>Tableau1[[#This Row],[Date]]</f>
        <v>43894</v>
      </c>
      <c r="F10" s="17">
        <f>MIN(TREND(B$6:B$9,A$6:A$9,E10),100)</f>
        <v>27.5</v>
      </c>
      <c r="G10" s="17">
        <f>MIN(100,TREND(C$5:C$9,A$5:$A$9,E10))</f>
        <v>88</v>
      </c>
    </row>
    <row r="11" spans="1:7" x14ac:dyDescent="0.25">
      <c r="A11" s="19">
        <v>43901</v>
      </c>
      <c r="E11" s="18">
        <f>Tableau1[[#This Row],[Date]]</f>
        <v>43901</v>
      </c>
      <c r="F11" s="17">
        <f t="shared" ref="F11:F13" si="0">MIN(TREND(B$6:B$9,A$6:A$9,E11),100)</f>
        <v>34</v>
      </c>
      <c r="G11" s="17">
        <f>MIN(100,TREND(C$5:C$9,A$5:$A$9,E11))</f>
        <v>100</v>
      </c>
    </row>
    <row r="12" spans="1:7" x14ac:dyDescent="0.25">
      <c r="A12" s="19">
        <v>43908</v>
      </c>
      <c r="E12" s="18">
        <f>Tableau1[[#This Row],[Date]]</f>
        <v>43908</v>
      </c>
      <c r="F12" s="17">
        <f t="shared" si="0"/>
        <v>40.5</v>
      </c>
      <c r="G12" s="17">
        <f>MIN(100,TREND(C$5:C$9,A$5:$A$9,E12))</f>
        <v>100</v>
      </c>
    </row>
    <row r="13" spans="1:7" x14ac:dyDescent="0.25">
      <c r="A13" s="19">
        <v>43915</v>
      </c>
      <c r="E13" s="18">
        <f>Tableau1[[#This Row],[Date]]</f>
        <v>43915</v>
      </c>
      <c r="F13" s="17">
        <f t="shared" si="0"/>
        <v>47</v>
      </c>
      <c r="G13" s="17">
        <f>MIN(100,TREND(C$5:C$9,A$5:$A$9,E13))</f>
        <v>100</v>
      </c>
    </row>
    <row r="14" spans="1:7" x14ac:dyDescent="0.25">
      <c r="A14" s="19">
        <v>43922</v>
      </c>
      <c r="E14" s="18">
        <f>Tableau1[[#This Row],[Date]]</f>
        <v>43922</v>
      </c>
      <c r="F14" s="17" t="e">
        <f>NA()</f>
        <v>#N/A</v>
      </c>
      <c r="G14" s="17">
        <f>MIN(100,TREND(C$5:C$9,A$5:$A$9,E14))</f>
        <v>100</v>
      </c>
    </row>
    <row r="15" spans="1:7" x14ac:dyDescent="0.25">
      <c r="A15" s="19">
        <v>43929</v>
      </c>
      <c r="E15" s="18">
        <f>Tableau1[[#This Row],[Date]]</f>
        <v>43929</v>
      </c>
      <c r="F15" s="17" t="e">
        <f>NA()</f>
        <v>#N/A</v>
      </c>
      <c r="G15" s="17">
        <f>MIN(100,TREND(C$5:C$9,A$5:$A$9,E15))</f>
        <v>100</v>
      </c>
    </row>
  </sheetData>
  <pageMargins left="0.7" right="0.7" top="0.75" bottom="0.75" header="0.3" footer="0.3"/>
  <ignoredErrors>
    <ignoredError xmlns:x16r3="http://schemas.microsoft.com/office/spreadsheetml/2018/08/main" sqref="E3:E15" x16r3:misleadingFormat="1"/>
  </ignoredErrors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034C2B339196419DCAD8B65ABEAC0E" ma:contentTypeVersion="9" ma:contentTypeDescription="Create a new document." ma:contentTypeScope="" ma:versionID="fe99d863e2890150372e6d91229e37c9">
  <xsd:schema xmlns:xsd="http://www.w3.org/2001/XMLSchema" xmlns:xs="http://www.w3.org/2001/XMLSchema" xmlns:p="http://schemas.microsoft.com/office/2006/metadata/properties" xmlns:ns3="c2b6304b-2543-4d7a-87e4-de223a338560" xmlns:ns4="99e4ebd2-d21c-4c72-a344-de5fea69253b" targetNamespace="http://schemas.microsoft.com/office/2006/metadata/properties" ma:root="true" ma:fieldsID="5157fae8537558eb82f94541b8a67cb5" ns3:_="" ns4:_="">
    <xsd:import namespace="c2b6304b-2543-4d7a-87e4-de223a338560"/>
    <xsd:import namespace="99e4ebd2-d21c-4c72-a344-de5fea69253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6304b-2543-4d7a-87e4-de223a3385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e4ebd2-d21c-4c72-a344-de5fea69253b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1368F3-3DCC-429E-B19D-0F8B09B014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6304b-2543-4d7a-87e4-de223a338560"/>
    <ds:schemaRef ds:uri="99e4ebd2-d21c-4c72-a344-de5fea6925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6D6A2F-7D91-4A3E-A0FE-07131E21BB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87E50F-D85E-46FC-9E0E-B8E24B0A90A9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c2b6304b-2543-4d7a-87e4-de223a338560"/>
    <ds:schemaRef ds:uri="http://purl.org/dc/terms/"/>
    <ds:schemaRef ds:uri="http://schemas.openxmlformats.org/package/2006/metadata/core-properties"/>
    <ds:schemaRef ds:uri="99e4ebd2-d21c-4c72-a344-de5fea69253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Venedittan Vinoth</dc:creator>
  <cp:lastModifiedBy>Jean-Eric Pelouas</cp:lastModifiedBy>
  <dcterms:created xsi:type="dcterms:W3CDTF">2019-07-26T12:31:03Z</dcterms:created>
  <dcterms:modified xsi:type="dcterms:W3CDTF">2019-07-26T18:17:44Z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0x0101000B034C2B339196419DCAD8B65ABEAC0E</vt:lpwstr>
  </property>
</Properties>
</file>