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18915" windowHeight="11820" activeTab="1"/>
  </bookViews>
  <sheets>
    <sheet name="Feuil1" sheetId="1" r:id="rId1"/>
    <sheet name="Feuil1 (2)" sheetId="2" r:id="rId2"/>
  </sheets>
  <functionGroups builtInGroupCount="17"/>
  <calcPr calcId="145621"/>
</workbook>
</file>

<file path=xl/calcChain.xml><?xml version="1.0" encoding="utf-8"?>
<calcChain xmlns="http://schemas.openxmlformats.org/spreadsheetml/2006/main">
  <c r="N3" i="2" l="1"/>
  <c r="N4" i="2"/>
  <c r="N5" i="2"/>
  <c r="N6" i="2"/>
  <c r="N7" i="2"/>
  <c r="N8" i="2"/>
  <c r="N9" i="2"/>
  <c r="N10" i="2"/>
  <c r="N11" i="2"/>
  <c r="N2" i="2"/>
  <c r="M3" i="2"/>
  <c r="M4" i="2"/>
  <c r="M5" i="2"/>
  <c r="M6" i="2"/>
  <c r="M7" i="2"/>
  <c r="M8" i="2"/>
  <c r="M9" i="2"/>
  <c r="M10" i="2"/>
  <c r="M11" i="2"/>
  <c r="M2" i="2"/>
  <c r="I7" i="2" l="1"/>
  <c r="J7" i="2"/>
  <c r="I8" i="2"/>
  <c r="J8" i="2"/>
  <c r="I9" i="2"/>
  <c r="J9" i="2"/>
  <c r="I10" i="2"/>
  <c r="J10" i="2"/>
  <c r="I11" i="2"/>
  <c r="J11" i="2"/>
  <c r="I2" i="2"/>
  <c r="J2" i="2"/>
  <c r="I3" i="2"/>
  <c r="J3" i="2"/>
  <c r="I4" i="2"/>
  <c r="J4" i="2"/>
  <c r="I5" i="2"/>
  <c r="J5" i="2"/>
  <c r="J6" i="2"/>
  <c r="I6" i="2"/>
  <c r="K7" i="2"/>
  <c r="K9" i="2"/>
  <c r="K11" i="2"/>
  <c r="K8" i="2"/>
  <c r="K10" i="2"/>
  <c r="K6" i="2"/>
  <c r="K5" i="2"/>
  <c r="K4" i="2"/>
  <c r="K3" i="2"/>
  <c r="K2" i="2"/>
  <c r="L3" i="2" l="1"/>
  <c r="L4" i="2"/>
  <c r="L5" i="2"/>
  <c r="L6" i="2"/>
  <c r="L10" i="2"/>
  <c r="L8" i="2"/>
  <c r="L11" i="2"/>
  <c r="L9" i="2"/>
  <c r="L7" i="2"/>
  <c r="D9" i="1"/>
  <c r="E9" i="1" s="1"/>
  <c r="D10" i="1"/>
  <c r="E10" i="1" s="1"/>
  <c r="D8" i="1"/>
  <c r="E8" i="1" s="1"/>
  <c r="D7" i="1"/>
  <c r="E7" i="1" s="1"/>
  <c r="D6" i="1"/>
  <c r="E6" i="1" s="1"/>
  <c r="D2" i="1"/>
  <c r="E2" i="1" s="1"/>
  <c r="D4" i="1"/>
  <c r="E4" i="1" s="1"/>
  <c r="D3" i="1"/>
  <c r="E3" i="1" s="1"/>
  <c r="D5" i="1"/>
  <c r="E5" i="1" s="1"/>
  <c r="D11" i="1"/>
  <c r="E11" i="1" s="1"/>
</calcChain>
</file>

<file path=xl/sharedStrings.xml><?xml version="1.0" encoding="utf-8"?>
<sst xmlns="http://schemas.openxmlformats.org/spreadsheetml/2006/main" count="67" uniqueCount="34">
  <si>
    <t>nom prenom</t>
  </si>
  <si>
    <t>31/03/1685</t>
  </si>
  <si>
    <t>02/07/1714</t>
  </si>
  <si>
    <t>15/11/1787</t>
  </si>
  <si>
    <t>03/03/1706</t>
  </si>
  <si>
    <t>08/09/1949</t>
  </si>
  <si>
    <t>a john</t>
  </si>
  <si>
    <t>G  fils2</t>
  </si>
  <si>
    <t>F   francois</t>
  </si>
  <si>
    <t>Père fondat</t>
  </si>
  <si>
    <t>fondat branche All</t>
  </si>
  <si>
    <t>Richard  1</t>
  </si>
  <si>
    <t>Premier du 20</t>
  </si>
  <si>
    <t>19/11/1898</t>
  </si>
  <si>
    <t>18/09/1975</t>
  </si>
  <si>
    <t>Naissance</t>
  </si>
  <si>
    <t>Déces</t>
  </si>
  <si>
    <t>B albert</t>
  </si>
  <si>
    <t>Robert</t>
  </si>
  <si>
    <t>05/10/1847</t>
  </si>
  <si>
    <t>29/08/1751</t>
  </si>
  <si>
    <t>04/05/1898</t>
  </si>
  <si>
    <t>07/05/1834</t>
  </si>
  <si>
    <t>12/07/1863</t>
  </si>
  <si>
    <t>14/03/1682</t>
  </si>
  <si>
    <t>25/07/1768</t>
  </si>
  <si>
    <t>14/03/1882</t>
  </si>
  <si>
    <t>27/06/1812</t>
  </si>
  <si>
    <t>garnd oncle</t>
  </si>
  <si>
    <t>01/09/1654</t>
  </si>
  <si>
    <t>08/06/1710</t>
  </si>
  <si>
    <t>29/07/1789</t>
  </si>
  <si>
    <t>03/02/1781</t>
  </si>
  <si>
    <t>Dates anglaises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</si>
</sst>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" fontId="0" fillId="0" borderId="0" xfId="0" applyNumberFormat="1"/>
    <xf numFmtId="49" fontId="0" fillId="0" borderId="0" xfId="0" applyNumberFormat="1"/>
    <xf numFmtId="49" fontId="0" fillId="0" borderId="0" xfId="0" quotePrefix="1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1"/>
          <c:order val="0"/>
          <c:tx>
            <c:v>Naissance</c:v>
          </c:tx>
          <c:spPr>
            <a:noFill/>
            <a:ln>
              <a:noFill/>
            </a:ln>
          </c:spPr>
          <c:invertIfNegative val="0"/>
          <c:cat>
            <c:strRef>
              <c:f>Feuil1!$A$2:$A$11</c:f>
              <c:strCache>
                <c:ptCount val="10"/>
                <c:pt idx="0">
                  <c:v>Père fondat</c:v>
                </c:pt>
                <c:pt idx="1">
                  <c:v>G  fils2</c:v>
                </c:pt>
                <c:pt idx="2">
                  <c:v>F   francois</c:v>
                </c:pt>
                <c:pt idx="3">
                  <c:v>B albert</c:v>
                </c:pt>
                <c:pt idx="4">
                  <c:v>Robert</c:v>
                </c:pt>
                <c:pt idx="5">
                  <c:v>Richard  1</c:v>
                </c:pt>
                <c:pt idx="6">
                  <c:v>garnd oncle</c:v>
                </c:pt>
                <c:pt idx="7">
                  <c:v>Premier du 20</c:v>
                </c:pt>
                <c:pt idx="8">
                  <c:v>fondat branche All</c:v>
                </c:pt>
                <c:pt idx="9">
                  <c:v>a john</c:v>
                </c:pt>
              </c:strCache>
            </c:strRef>
          </c:cat>
          <c:val>
            <c:numRef>
              <c:f>Feuil1!$D$2:$D$11</c:f>
              <c:numCache>
                <c:formatCode>0</c:formatCode>
                <c:ptCount val="10"/>
                <c:pt idx="0">
                  <c:v>604356</c:v>
                </c:pt>
                <c:pt idx="1">
                  <c:v>626210</c:v>
                </c:pt>
                <c:pt idx="2">
                  <c:v>650533</c:v>
                </c:pt>
                <c:pt idx="3">
                  <c:v>669983</c:v>
                </c:pt>
                <c:pt idx="4">
                  <c:v>624725</c:v>
                </c:pt>
                <c:pt idx="5">
                  <c:v>680641</c:v>
                </c:pt>
                <c:pt idx="6">
                  <c:v>614412</c:v>
                </c:pt>
                <c:pt idx="7">
                  <c:v>693555</c:v>
                </c:pt>
                <c:pt idx="8">
                  <c:v>661999</c:v>
                </c:pt>
                <c:pt idx="9">
                  <c:v>615525</c:v>
                </c:pt>
              </c:numCache>
            </c:numRef>
          </c:val>
        </c:ser>
        <c:ser>
          <c:idx val="2"/>
          <c:order val="1"/>
          <c:tx>
            <c:v>vie</c:v>
          </c:tx>
          <c:invertIfNegative val="0"/>
          <c:cat>
            <c:strRef>
              <c:f>Feuil1!$A$2:$A$11</c:f>
              <c:strCache>
                <c:ptCount val="10"/>
                <c:pt idx="0">
                  <c:v>Père fondat</c:v>
                </c:pt>
                <c:pt idx="1">
                  <c:v>G  fils2</c:v>
                </c:pt>
                <c:pt idx="2">
                  <c:v>F   francois</c:v>
                </c:pt>
                <c:pt idx="3">
                  <c:v>B albert</c:v>
                </c:pt>
                <c:pt idx="4">
                  <c:v>Robert</c:v>
                </c:pt>
                <c:pt idx="5">
                  <c:v>Richard  1</c:v>
                </c:pt>
                <c:pt idx="6">
                  <c:v>garnd oncle</c:v>
                </c:pt>
                <c:pt idx="7">
                  <c:v>Premier du 20</c:v>
                </c:pt>
                <c:pt idx="8">
                  <c:v>fondat branche All</c:v>
                </c:pt>
                <c:pt idx="9">
                  <c:v>a john</c:v>
                </c:pt>
              </c:strCache>
            </c:strRef>
          </c:cat>
          <c:val>
            <c:numRef>
              <c:f>Feuil1!$E$2:$E$11</c:f>
              <c:numCache>
                <c:formatCode>0</c:formatCode>
                <c:ptCount val="10"/>
                <c:pt idx="0">
                  <c:v>18811</c:v>
                </c:pt>
                <c:pt idx="1">
                  <c:v>26799</c:v>
                </c:pt>
                <c:pt idx="2">
                  <c:v>24349</c:v>
                </c:pt>
                <c:pt idx="3">
                  <c:v>23373</c:v>
                </c:pt>
                <c:pt idx="4">
                  <c:v>28906</c:v>
                </c:pt>
                <c:pt idx="5">
                  <c:v>31470</c:v>
                </c:pt>
                <c:pt idx="6">
                  <c:v>31545</c:v>
                </c:pt>
                <c:pt idx="7">
                  <c:v>28062</c:v>
                </c:pt>
                <c:pt idx="8">
                  <c:v>25462</c:v>
                </c:pt>
                <c:pt idx="9">
                  <c:v>24257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-90"/>
        <c:axId val="309340416"/>
        <c:axId val="312352768"/>
      </c:barChart>
      <c:catAx>
        <c:axId val="309340416"/>
        <c:scaling>
          <c:orientation val="minMax"/>
        </c:scaling>
        <c:delete val="0"/>
        <c:axPos val="l"/>
        <c:majorTickMark val="out"/>
        <c:minorTickMark val="none"/>
        <c:tickLblPos val="nextTo"/>
        <c:crossAx val="312352768"/>
        <c:crosses val="autoZero"/>
        <c:auto val="1"/>
        <c:lblAlgn val="ctr"/>
        <c:lblOffset val="100"/>
        <c:tickLblSkip val="1"/>
        <c:tickMarkSkip val="4"/>
        <c:noMultiLvlLbl val="0"/>
      </c:catAx>
      <c:valAx>
        <c:axId val="312352768"/>
        <c:scaling>
          <c:orientation val="minMax"/>
          <c:max val="740000"/>
          <c:min val="602652"/>
        </c:scaling>
        <c:delete val="0"/>
        <c:axPos val="b"/>
        <c:majorGridlines/>
        <c:numFmt formatCode="General" sourceLinked="0"/>
        <c:majorTickMark val="out"/>
        <c:minorTickMark val="out"/>
        <c:tickLblPos val="low"/>
        <c:txPr>
          <a:bodyPr rot="-5400000" vert="horz" anchor="ctr" anchorCtr="0"/>
          <a:lstStyle/>
          <a:p>
            <a:pPr>
              <a:defRPr/>
            </a:pPr>
            <a:endParaRPr lang="fr-FR"/>
          </a:p>
        </c:txPr>
        <c:crossAx val="309340416"/>
        <c:crossesAt val="1"/>
        <c:crossBetween val="between"/>
        <c:majorUnit val="18260"/>
        <c:minorUnit val="3652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v>a</c:v>
          </c:tx>
          <c:spPr>
            <a:noFill/>
          </c:spPr>
          <c:invertIfNegative val="0"/>
          <c:dLbls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'Feuil1 (2)'!$A$2:$A$11</c:f>
              <c:strCache>
                <c:ptCount val="10"/>
                <c:pt idx="0">
                  <c:v>Père fondat</c:v>
                </c:pt>
                <c:pt idx="1">
                  <c:v>G  fils2</c:v>
                </c:pt>
                <c:pt idx="2">
                  <c:v>F   francois</c:v>
                </c:pt>
                <c:pt idx="3">
                  <c:v>B albert</c:v>
                </c:pt>
                <c:pt idx="4">
                  <c:v>Robert</c:v>
                </c:pt>
                <c:pt idx="5">
                  <c:v>Richard  1</c:v>
                </c:pt>
                <c:pt idx="6">
                  <c:v>garnd oncle</c:v>
                </c:pt>
                <c:pt idx="7">
                  <c:v>Premier du 20</c:v>
                </c:pt>
                <c:pt idx="8">
                  <c:v>fondat branche All</c:v>
                </c:pt>
                <c:pt idx="9">
                  <c:v>a john</c:v>
                </c:pt>
              </c:strCache>
            </c:strRef>
          </c:cat>
          <c:val>
            <c:numRef>
              <c:f>'Feuil1 (2)'!$M$2:$M$11</c:f>
              <c:numCache>
                <c:formatCode>General</c:formatCode>
                <c:ptCount val="10"/>
                <c:pt idx="0">
                  <c:v>1654</c:v>
                </c:pt>
                <c:pt idx="1">
                  <c:v>1714</c:v>
                </c:pt>
                <c:pt idx="2">
                  <c:v>1781</c:v>
                </c:pt>
                <c:pt idx="3">
                  <c:v>1834</c:v>
                </c:pt>
                <c:pt idx="4">
                  <c:v>1710</c:v>
                </c:pt>
                <c:pt idx="5">
                  <c:v>1863</c:v>
                </c:pt>
                <c:pt idx="6">
                  <c:v>1682</c:v>
                </c:pt>
                <c:pt idx="7">
                  <c:v>1898</c:v>
                </c:pt>
                <c:pt idx="8">
                  <c:v>1812</c:v>
                </c:pt>
                <c:pt idx="9">
                  <c:v>1685</c:v>
                </c:pt>
              </c:numCache>
            </c:numRef>
          </c:val>
        </c:ser>
        <c:ser>
          <c:idx val="1"/>
          <c:order val="1"/>
          <c:tx>
            <c:v>b</c:v>
          </c:tx>
          <c:spPr>
            <a:solidFill>
              <a:schemeClr val="bg1">
                <a:lumMod val="65000"/>
              </a:schemeClr>
            </a:solidFill>
          </c:spPr>
          <c:invertIfNegative val="0"/>
          <c:cat>
            <c:strRef>
              <c:f>'Feuil1 (2)'!$A$2:$A$11</c:f>
              <c:strCache>
                <c:ptCount val="10"/>
                <c:pt idx="0">
                  <c:v>Père fondat</c:v>
                </c:pt>
                <c:pt idx="1">
                  <c:v>G  fils2</c:v>
                </c:pt>
                <c:pt idx="2">
                  <c:v>F   francois</c:v>
                </c:pt>
                <c:pt idx="3">
                  <c:v>B albert</c:v>
                </c:pt>
                <c:pt idx="4">
                  <c:v>Robert</c:v>
                </c:pt>
                <c:pt idx="5">
                  <c:v>Richard  1</c:v>
                </c:pt>
                <c:pt idx="6">
                  <c:v>garnd oncle</c:v>
                </c:pt>
                <c:pt idx="7">
                  <c:v>Premier du 20</c:v>
                </c:pt>
                <c:pt idx="8">
                  <c:v>fondat branche All</c:v>
                </c:pt>
                <c:pt idx="9">
                  <c:v>a john</c:v>
                </c:pt>
              </c:strCache>
            </c:strRef>
          </c:cat>
          <c:val>
            <c:numRef>
              <c:f>'Feuil1 (2)'!$K$2:$K$11</c:f>
              <c:numCache>
                <c:formatCode>General</c:formatCode>
                <c:ptCount val="10"/>
                <c:pt idx="0">
                  <c:v>51</c:v>
                </c:pt>
                <c:pt idx="1">
                  <c:v>73</c:v>
                </c:pt>
                <c:pt idx="2">
                  <c:v>66</c:v>
                </c:pt>
                <c:pt idx="3">
                  <c:v>63</c:v>
                </c:pt>
                <c:pt idx="4">
                  <c:v>79</c:v>
                </c:pt>
                <c:pt idx="5">
                  <c:v>86</c:v>
                </c:pt>
                <c:pt idx="6">
                  <c:v>86</c:v>
                </c:pt>
                <c:pt idx="7">
                  <c:v>76</c:v>
                </c:pt>
                <c:pt idx="8">
                  <c:v>69</c:v>
                </c:pt>
                <c:pt idx="9">
                  <c:v>66</c:v>
                </c:pt>
              </c:numCache>
            </c:numRef>
          </c:val>
        </c:ser>
        <c:ser>
          <c:idx val="2"/>
          <c:order val="2"/>
          <c:tx>
            <c:v>c</c:v>
          </c:tx>
          <c:spPr>
            <a:noFill/>
          </c:spPr>
          <c:invertIfNegative val="0"/>
          <c:dLbls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'Feuil1 (2)'!$N$2:$N$11</c:f>
              <c:numCache>
                <c:formatCode>General</c:formatCode>
                <c:ptCount val="10"/>
                <c:pt idx="0">
                  <c:v>1706</c:v>
                </c:pt>
                <c:pt idx="1">
                  <c:v>1787</c:v>
                </c:pt>
                <c:pt idx="2">
                  <c:v>1847</c:v>
                </c:pt>
                <c:pt idx="3">
                  <c:v>1898</c:v>
                </c:pt>
                <c:pt idx="4">
                  <c:v>1789</c:v>
                </c:pt>
                <c:pt idx="5">
                  <c:v>1949</c:v>
                </c:pt>
                <c:pt idx="6">
                  <c:v>1768</c:v>
                </c:pt>
                <c:pt idx="7">
                  <c:v>1975</c:v>
                </c:pt>
                <c:pt idx="8">
                  <c:v>1882</c:v>
                </c:pt>
                <c:pt idx="9">
                  <c:v>1751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89836928"/>
        <c:axId val="89928448"/>
      </c:barChart>
      <c:catAx>
        <c:axId val="89836928"/>
        <c:scaling>
          <c:orientation val="minMax"/>
        </c:scaling>
        <c:delete val="0"/>
        <c:axPos val="l"/>
        <c:majorTickMark val="out"/>
        <c:minorTickMark val="none"/>
        <c:tickLblPos val="nextTo"/>
        <c:crossAx val="89928448"/>
        <c:crosses val="autoZero"/>
        <c:auto val="1"/>
        <c:lblAlgn val="ctr"/>
        <c:lblOffset val="100"/>
        <c:noMultiLvlLbl val="0"/>
      </c:catAx>
      <c:valAx>
        <c:axId val="89928448"/>
        <c:scaling>
          <c:orientation val="minMax"/>
          <c:max val="2000"/>
          <c:min val="1600"/>
        </c:scaling>
        <c:delete val="0"/>
        <c:axPos val="b"/>
        <c:majorGridlines/>
        <c:minorGridlines/>
        <c:numFmt formatCode="General" sourceLinked="1"/>
        <c:majorTickMark val="out"/>
        <c:minorTickMark val="none"/>
        <c:tickLblPos val="nextTo"/>
        <c:crossAx val="89836928"/>
        <c:crosses val="autoZero"/>
        <c:crossBetween val="between"/>
        <c:majorUnit val="50"/>
        <c:minorUnit val="25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285750</xdr:colOff>
      <xdr:row>12</xdr:row>
      <xdr:rowOff>133350</xdr:rowOff>
    </xdr:from>
    <xdr:to>
      <xdr:col>12</xdr:col>
      <xdr:colOff>647700</xdr:colOff>
      <xdr:row>30</xdr:row>
      <xdr:rowOff>171450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1104899</xdr:colOff>
      <xdr:row>12</xdr:row>
      <xdr:rowOff>0</xdr:rowOff>
    </xdr:from>
    <xdr:to>
      <xdr:col>9</xdr:col>
      <xdr:colOff>47624</xdr:colOff>
      <xdr:row>26</xdr:row>
      <xdr:rowOff>76200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1"/>
  <sheetViews>
    <sheetView workbookViewId="0">
      <selection activeCell="D2" sqref="D2"/>
    </sheetView>
  </sheetViews>
  <sheetFormatPr baseColWidth="10" defaultRowHeight="15" x14ac:dyDescent="0.25"/>
  <cols>
    <col min="1" max="1" width="17.140625" customWidth="1"/>
    <col min="2" max="3" width="15.28515625" customWidth="1"/>
  </cols>
  <sheetData>
    <row r="1" spans="1:5" x14ac:dyDescent="0.25">
      <c r="A1" t="s">
        <v>0</v>
      </c>
      <c r="B1" t="s">
        <v>15</v>
      </c>
      <c r="C1" t="s">
        <v>16</v>
      </c>
    </row>
    <row r="2" spans="1:5" x14ac:dyDescent="0.25">
      <c r="A2" t="s">
        <v>9</v>
      </c>
      <c r="B2" s="2" t="s">
        <v>29</v>
      </c>
      <c r="C2" s="2" t="s">
        <v>4</v>
      </c>
      <c r="D2" s="1">
        <f t="shared" ref="D2:D11" si="0" xml:space="preserve"> IF(MID(B2,7,4)&lt; "1900", DATE(MID(B2,7,4), MID(B2,4,2),MID(B2,1,2)), DATE(MID(B2,7,4), MID(B2,4,2),MID(B2,1,2)) + 693962)</f>
        <v>604356</v>
      </c>
      <c r="E2" s="1">
        <f t="shared" ref="E2:E11" si="1" xml:space="preserve"> IF(MID(C2,7,4)&lt; "1900", DATE(MID(C2,7,4), MID(C2,4,2),MID(C2,1,2)), DATE(MID(C2,7,4), MID(C2,4,2),MID(C2,1,2)) + 693962) -D2</f>
        <v>18811</v>
      </c>
    </row>
    <row r="3" spans="1:5" x14ac:dyDescent="0.25">
      <c r="A3" t="s">
        <v>7</v>
      </c>
      <c r="B3" s="2" t="s">
        <v>2</v>
      </c>
      <c r="C3" s="2" t="s">
        <v>3</v>
      </c>
      <c r="D3" s="1">
        <f t="shared" si="0"/>
        <v>626210</v>
      </c>
      <c r="E3" s="1">
        <f t="shared" si="1"/>
        <v>26799</v>
      </c>
    </row>
    <row r="4" spans="1:5" x14ac:dyDescent="0.25">
      <c r="A4" t="s">
        <v>8</v>
      </c>
      <c r="B4" s="2" t="s">
        <v>32</v>
      </c>
      <c r="C4" s="2" t="s">
        <v>19</v>
      </c>
      <c r="D4" s="1">
        <f t="shared" si="0"/>
        <v>650533</v>
      </c>
      <c r="E4" s="1">
        <f t="shared" si="1"/>
        <v>24349</v>
      </c>
    </row>
    <row r="5" spans="1:5" x14ac:dyDescent="0.25">
      <c r="A5" t="s">
        <v>17</v>
      </c>
      <c r="B5" s="2" t="s">
        <v>22</v>
      </c>
      <c r="C5" s="2" t="s">
        <v>21</v>
      </c>
      <c r="D5" s="1">
        <f t="shared" si="0"/>
        <v>669983</v>
      </c>
      <c r="E5" s="1">
        <f t="shared" si="1"/>
        <v>23373</v>
      </c>
    </row>
    <row r="6" spans="1:5" x14ac:dyDescent="0.25">
      <c r="A6" t="s">
        <v>18</v>
      </c>
      <c r="B6" s="2" t="s">
        <v>30</v>
      </c>
      <c r="C6" s="2" t="s">
        <v>31</v>
      </c>
      <c r="D6" s="1">
        <f t="shared" si="0"/>
        <v>624725</v>
      </c>
      <c r="E6" s="1">
        <f t="shared" si="1"/>
        <v>28906</v>
      </c>
    </row>
    <row r="7" spans="1:5" x14ac:dyDescent="0.25">
      <c r="A7" t="s">
        <v>11</v>
      </c>
      <c r="B7" s="2" t="s">
        <v>23</v>
      </c>
      <c r="C7" s="2" t="s">
        <v>5</v>
      </c>
      <c r="D7" s="1">
        <f t="shared" si="0"/>
        <v>680641</v>
      </c>
      <c r="E7" s="1">
        <f t="shared" si="1"/>
        <v>31470</v>
      </c>
    </row>
    <row r="8" spans="1:5" x14ac:dyDescent="0.25">
      <c r="A8" t="s">
        <v>28</v>
      </c>
      <c r="B8" s="2" t="s">
        <v>24</v>
      </c>
      <c r="C8" s="2" t="s">
        <v>25</v>
      </c>
      <c r="D8" s="1">
        <f t="shared" si="0"/>
        <v>614412</v>
      </c>
      <c r="E8" s="1">
        <f t="shared" si="1"/>
        <v>31545</v>
      </c>
    </row>
    <row r="9" spans="1:5" x14ac:dyDescent="0.25">
      <c r="A9" t="s">
        <v>12</v>
      </c>
      <c r="B9" s="2" t="s">
        <v>13</v>
      </c>
      <c r="C9" s="3" t="s">
        <v>14</v>
      </c>
      <c r="D9" s="1">
        <f t="shared" si="0"/>
        <v>693555</v>
      </c>
      <c r="E9" s="1">
        <f t="shared" si="1"/>
        <v>28062</v>
      </c>
    </row>
    <row r="10" spans="1:5" x14ac:dyDescent="0.25">
      <c r="A10" t="s">
        <v>10</v>
      </c>
      <c r="B10" s="2" t="s">
        <v>27</v>
      </c>
      <c r="C10" s="2" t="s">
        <v>26</v>
      </c>
      <c r="D10" s="1">
        <f t="shared" si="0"/>
        <v>661999</v>
      </c>
      <c r="E10" s="1">
        <f t="shared" si="1"/>
        <v>25462</v>
      </c>
    </row>
    <row r="11" spans="1:5" x14ac:dyDescent="0.25">
      <c r="A11" t="s">
        <v>6</v>
      </c>
      <c r="B11" s="2" t="s">
        <v>1</v>
      </c>
      <c r="C11" s="2" t="s">
        <v>20</v>
      </c>
      <c r="D11" s="1">
        <f t="shared" si="0"/>
        <v>615525</v>
      </c>
      <c r="E11" s="1">
        <f t="shared" si="1"/>
        <v>24257</v>
      </c>
    </row>
  </sheetData>
  <sortState ref="A2:E11">
    <sortCondition ref="B2:B11"/>
  </sortState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1"/>
  <sheetViews>
    <sheetView tabSelected="1" workbookViewId="0">
      <selection activeCell="F6" sqref="F6"/>
    </sheetView>
  </sheetViews>
  <sheetFormatPr baseColWidth="10" defaultRowHeight="15" x14ac:dyDescent="0.25"/>
  <cols>
    <col min="1" max="1" width="17.140625" customWidth="1"/>
    <col min="2" max="3" width="15.28515625" customWidth="1"/>
  </cols>
  <sheetData>
    <row r="1" spans="1:14" x14ac:dyDescent="0.25">
      <c r="A1" t="s">
        <v>0</v>
      </c>
      <c r="B1" t="s">
        <v>15</v>
      </c>
      <c r="C1" t="s">
        <v>16</v>
      </c>
      <c r="I1" t="s">
        <v>33</v>
      </c>
    </row>
    <row r="2" spans="1:14" x14ac:dyDescent="0.25">
      <c r="A2" t="s">
        <v>9</v>
      </c>
      <c r="B2" s="2" t="s">
        <v>29</v>
      </c>
      <c r="C2" s="2" t="s">
        <v>4</v>
      </c>
      <c r="D2" s="1"/>
      <c r="E2" s="1"/>
      <c r="I2" t="str">
        <f t="shared" ref="I2:I5" si="0">MID(B2,FIND("/",B2,1)+1,2)&amp;"/"&amp;MID(B2,1,2)&amp;"/"&amp;RIGHT(B2,4)</f>
        <v>09/01/1654</v>
      </c>
      <c r="J2" t="str">
        <f t="shared" ref="J2:J5" si="1">MID(C2,FIND("/",C2,1)+1,2)&amp;"/"&amp;MID(C2,1,2)&amp;"/"&amp;RIGHT(C2,4)</f>
        <v>03/03/1706</v>
      </c>
      <c r="K2">
        <f>AgeFunc(I2,J2)</f>
        <v>51</v>
      </c>
      <c r="L2">
        <v>0</v>
      </c>
      <c r="M2">
        <f>RIGHT(I2,4)*1</f>
        <v>1654</v>
      </c>
      <c r="N2">
        <f>RIGHT(J2,4)*1</f>
        <v>1706</v>
      </c>
    </row>
    <row r="3" spans="1:14" x14ac:dyDescent="0.25">
      <c r="A3" t="s">
        <v>7</v>
      </c>
      <c r="B3" s="2" t="s">
        <v>2</v>
      </c>
      <c r="C3" s="2" t="s">
        <v>3</v>
      </c>
      <c r="D3" s="1"/>
      <c r="E3" s="1"/>
      <c r="I3" t="str">
        <f t="shared" si="0"/>
        <v>07/02/1714</v>
      </c>
      <c r="J3" t="str">
        <f t="shared" si="1"/>
        <v>11/15/1787</v>
      </c>
      <c r="K3">
        <f>AgeFunc(I3,J3)</f>
        <v>73</v>
      </c>
      <c r="L3">
        <f>K3-K$2</f>
        <v>22</v>
      </c>
      <c r="M3">
        <f t="shared" ref="M3:M11" si="2">RIGHT(I3,4)*1</f>
        <v>1714</v>
      </c>
      <c r="N3">
        <f t="shared" ref="N3:N11" si="3">RIGHT(J3,4)*1</f>
        <v>1787</v>
      </c>
    </row>
    <row r="4" spans="1:14" x14ac:dyDescent="0.25">
      <c r="A4" t="s">
        <v>8</v>
      </c>
      <c r="B4" s="2" t="s">
        <v>32</v>
      </c>
      <c r="C4" s="2" t="s">
        <v>19</v>
      </c>
      <c r="D4" s="1"/>
      <c r="E4" s="1"/>
      <c r="I4" t="str">
        <f t="shared" si="0"/>
        <v>02/03/1781</v>
      </c>
      <c r="J4" t="str">
        <f t="shared" si="1"/>
        <v>10/05/1847</v>
      </c>
      <c r="K4">
        <f>AgeFunc(I4,J4)</f>
        <v>66</v>
      </c>
      <c r="L4">
        <f t="shared" ref="L4:L11" si="4">K4-K$2</f>
        <v>15</v>
      </c>
      <c r="M4">
        <f t="shared" si="2"/>
        <v>1781</v>
      </c>
      <c r="N4">
        <f t="shared" si="3"/>
        <v>1847</v>
      </c>
    </row>
    <row r="5" spans="1:14" x14ac:dyDescent="0.25">
      <c r="A5" t="s">
        <v>17</v>
      </c>
      <c r="B5" s="2" t="s">
        <v>22</v>
      </c>
      <c r="C5" s="2" t="s">
        <v>21</v>
      </c>
      <c r="D5" s="1"/>
      <c r="E5" s="1"/>
      <c r="I5" t="str">
        <f t="shared" si="0"/>
        <v>05/07/1834</v>
      </c>
      <c r="J5" t="str">
        <f t="shared" si="1"/>
        <v>05/04/1898</v>
      </c>
      <c r="K5">
        <f>AgeFunc(I5,J5)</f>
        <v>63</v>
      </c>
      <c r="L5">
        <f t="shared" si="4"/>
        <v>12</v>
      </c>
      <c r="M5">
        <f t="shared" si="2"/>
        <v>1834</v>
      </c>
      <c r="N5">
        <f t="shared" si="3"/>
        <v>1898</v>
      </c>
    </row>
    <row r="6" spans="1:14" x14ac:dyDescent="0.25">
      <c r="A6" t="s">
        <v>18</v>
      </c>
      <c r="B6" s="2" t="s">
        <v>30</v>
      </c>
      <c r="C6" s="2" t="s">
        <v>31</v>
      </c>
      <c r="D6" s="1"/>
      <c r="E6" s="1"/>
      <c r="I6" t="str">
        <f>MID(B6,FIND("/",B6,1)+1,2)&amp;"/"&amp;MID(B6,1,2)&amp;"/"&amp;RIGHT(B6,4)</f>
        <v>06/08/1710</v>
      </c>
      <c r="J6" t="str">
        <f>MID(C6,FIND("/",C6,1)+1,2)&amp;"/"&amp;MID(C6,1,2)&amp;"/"&amp;RIGHT(C6,4)</f>
        <v>07/29/1789</v>
      </c>
      <c r="K6">
        <f>AgeFunc(I6,J6)</f>
        <v>79</v>
      </c>
      <c r="L6">
        <f t="shared" si="4"/>
        <v>28</v>
      </c>
      <c r="M6">
        <f t="shared" si="2"/>
        <v>1710</v>
      </c>
      <c r="N6">
        <f t="shared" si="3"/>
        <v>1789</v>
      </c>
    </row>
    <row r="7" spans="1:14" x14ac:dyDescent="0.25">
      <c r="A7" t="s">
        <v>11</v>
      </c>
      <c r="B7" s="2" t="s">
        <v>23</v>
      </c>
      <c r="C7" s="2" t="s">
        <v>5</v>
      </c>
      <c r="D7" s="1"/>
      <c r="E7" s="1"/>
      <c r="I7" t="str">
        <f t="shared" ref="I7:I11" si="5">MID(B7,FIND("/",B7,1)+1,2)&amp;"/"&amp;MID(B7,1,2)&amp;"/"&amp;RIGHT(B7,4)</f>
        <v>07/12/1863</v>
      </c>
      <c r="J7" t="str">
        <f t="shared" ref="J7:J11" si="6">MID(C7,FIND("/",C7,1)+1,2)&amp;"/"&amp;MID(C7,1,2)&amp;"/"&amp;RIGHT(C7,4)</f>
        <v>09/08/1949</v>
      </c>
      <c r="K7">
        <f t="shared" ref="K7:K11" si="7">AgeFunc(I7,J7)</f>
        <v>86</v>
      </c>
      <c r="L7">
        <f t="shared" si="4"/>
        <v>35</v>
      </c>
      <c r="M7">
        <f t="shared" si="2"/>
        <v>1863</v>
      </c>
      <c r="N7">
        <f t="shared" si="3"/>
        <v>1949</v>
      </c>
    </row>
    <row r="8" spans="1:14" x14ac:dyDescent="0.25">
      <c r="A8" t="s">
        <v>28</v>
      </c>
      <c r="B8" s="2" t="s">
        <v>24</v>
      </c>
      <c r="C8" s="2" t="s">
        <v>25</v>
      </c>
      <c r="D8" s="1"/>
      <c r="E8" s="1"/>
      <c r="I8" t="str">
        <f t="shared" si="5"/>
        <v>03/14/1682</v>
      </c>
      <c r="J8" t="str">
        <f t="shared" si="6"/>
        <v>07/25/1768</v>
      </c>
      <c r="K8">
        <f t="shared" si="7"/>
        <v>86</v>
      </c>
      <c r="L8">
        <f t="shared" si="4"/>
        <v>35</v>
      </c>
      <c r="M8">
        <f t="shared" si="2"/>
        <v>1682</v>
      </c>
      <c r="N8">
        <f t="shared" si="3"/>
        <v>1768</v>
      </c>
    </row>
    <row r="9" spans="1:14" x14ac:dyDescent="0.25">
      <c r="A9" t="s">
        <v>12</v>
      </c>
      <c r="B9" s="2" t="s">
        <v>13</v>
      </c>
      <c r="C9" s="3" t="s">
        <v>14</v>
      </c>
      <c r="D9" s="1"/>
      <c r="E9" s="1"/>
      <c r="I9" t="str">
        <f t="shared" si="5"/>
        <v>11/19/1898</v>
      </c>
      <c r="J9" t="str">
        <f t="shared" si="6"/>
        <v>09/18/1975</v>
      </c>
      <c r="K9">
        <f t="shared" si="7"/>
        <v>76</v>
      </c>
      <c r="L9">
        <f t="shared" si="4"/>
        <v>25</v>
      </c>
      <c r="M9">
        <f t="shared" si="2"/>
        <v>1898</v>
      </c>
      <c r="N9">
        <f t="shared" si="3"/>
        <v>1975</v>
      </c>
    </row>
    <row r="10" spans="1:14" x14ac:dyDescent="0.25">
      <c r="A10" t="s">
        <v>10</v>
      </c>
      <c r="B10" s="2" t="s">
        <v>27</v>
      </c>
      <c r="C10" s="2" t="s">
        <v>26</v>
      </c>
      <c r="D10" s="1"/>
      <c r="E10" s="1"/>
      <c r="I10" t="str">
        <f t="shared" si="5"/>
        <v>06/27/1812</v>
      </c>
      <c r="J10" t="str">
        <f t="shared" si="6"/>
        <v>03/14/1882</v>
      </c>
      <c r="K10">
        <f t="shared" si="7"/>
        <v>69</v>
      </c>
      <c r="L10">
        <f t="shared" si="4"/>
        <v>18</v>
      </c>
      <c r="M10">
        <f t="shared" si="2"/>
        <v>1812</v>
      </c>
      <c r="N10">
        <f t="shared" si="3"/>
        <v>1882</v>
      </c>
    </row>
    <row r="11" spans="1:14" x14ac:dyDescent="0.25">
      <c r="A11" t="s">
        <v>6</v>
      </c>
      <c r="B11" s="2" t="s">
        <v>1</v>
      </c>
      <c r="C11" s="2" t="s">
        <v>20</v>
      </c>
      <c r="D11" s="1"/>
      <c r="E11" s="1"/>
      <c r="I11" t="str">
        <f t="shared" si="5"/>
        <v>03/31/1685</v>
      </c>
      <c r="J11" t="str">
        <f t="shared" si="6"/>
        <v>08/29/1751</v>
      </c>
      <c r="K11">
        <f t="shared" si="7"/>
        <v>66</v>
      </c>
      <c r="L11">
        <f t="shared" si="4"/>
        <v>15</v>
      </c>
      <c r="M11">
        <f t="shared" si="2"/>
        <v>1685</v>
      </c>
      <c r="N11">
        <f t="shared" si="3"/>
        <v>1751</v>
      </c>
    </row>
  </sheetData>
  <sortState ref="A2:C11">
    <sortCondition ref="B2:B11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Lacombe, Pierre PH/FR</dc:creator>
  <cp:lastModifiedBy>Jean-Eric Pelouas</cp:lastModifiedBy>
  <dcterms:created xsi:type="dcterms:W3CDTF">2014-01-09T08:27:49Z</dcterms:created>
  <dcterms:modified xsi:type="dcterms:W3CDTF">2014-01-09T15:32:32Z</dcterms:modified>
</cp:coreProperties>
</file>