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75" yWindow="-210" windowWidth="19440" windowHeight="5985" firstSheet="2" activeTab="3"/>
  </bookViews>
  <sheets>
    <sheet name="125404" sheetId="1" r:id="rId1"/>
    <sheet name="tcd" sheetId="10" state="hidden" r:id="rId2"/>
    <sheet name="Iso General" sheetId="8" r:id="rId3"/>
    <sheet name="David" sheetId="11" r:id="rId4"/>
    <sheet name="DESIGNATION" sheetId="12" state="hidden" r:id="rId5"/>
  </sheets>
  <definedNames>
    <definedName name="_xlnm._FilterDatabase" localSheetId="3" hidden="1">David!$C$9:$F$12</definedName>
    <definedName name="_xlnm._FilterDatabase" localSheetId="2" hidden="1">'Iso General'!$A$7:$AM$245</definedName>
    <definedName name="AFC_IFR">OFFSET('Iso General'!$I$8,,,COUNTIF('Iso General'!$I:$I,"*"))</definedName>
    <definedName name="Level">OFFSET('Iso General'!$O$8,,,COUNTIF('Iso General'!$O:$O,"*")-1)</definedName>
    <definedName name="_xlnm.Print_Area" localSheetId="3">David!$B$1:$J$30</definedName>
  </definedNam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I2" i="11" l="1"/>
  <c r="E6" i="11"/>
  <c r="C185" i="11"/>
  <c r="E182" i="11"/>
  <c r="E185" i="11"/>
  <c r="F185" i="11"/>
  <c r="G185" i="11"/>
  <c r="B185" i="11"/>
  <c r="D182" i="11"/>
  <c r="C182" i="11"/>
  <c r="B182" i="11"/>
  <c r="D179" i="11"/>
  <c r="C179" i="11"/>
  <c r="B179" i="11"/>
  <c r="E176" i="11"/>
  <c r="D176" i="11"/>
  <c r="C176" i="11"/>
  <c r="B176" i="11"/>
  <c r="K2" i="8"/>
  <c r="E10" i="11"/>
  <c r="E11" i="11"/>
  <c r="F10" i="11"/>
  <c r="D10" i="11"/>
  <c r="F11" i="11"/>
  <c r="D11" i="11"/>
  <c r="D12" i="11" l="1"/>
  <c r="F6" i="11" s="1"/>
  <c r="D187" i="11"/>
</calcChain>
</file>

<file path=xl/sharedStrings.xml><?xml version="1.0" encoding="utf-8"?>
<sst xmlns="http://schemas.openxmlformats.org/spreadsheetml/2006/main" count="4412" uniqueCount="1120">
  <si>
    <t>N° document</t>
  </si>
  <si>
    <t>2"-IA-2907-001-B10-PART1</t>
  </si>
  <si>
    <t>2"-IA-2907-001-B10-PART2</t>
  </si>
  <si>
    <t>2"-IA-2907-002-B10</t>
  </si>
  <si>
    <t>2"-IA-2907-003-B10</t>
  </si>
  <si>
    <t>2"-IA-2907-004-B10</t>
  </si>
  <si>
    <t>2"-IA-2907-005-B10</t>
  </si>
  <si>
    <t>2"-IA-2907-006-B10</t>
  </si>
  <si>
    <t>2"-IA-2907-010-B10</t>
  </si>
  <si>
    <t>2"-IA-2907-015-B10</t>
  </si>
  <si>
    <t>2"-IA-2907-038-B10</t>
  </si>
  <si>
    <t>2"-IA-2907-007-B10</t>
  </si>
  <si>
    <t>2"-IA-2907-014-B10</t>
  </si>
  <si>
    <t>2"-OD-2928-002-B03</t>
  </si>
  <si>
    <t>2"-OD-2928-005-B03</t>
  </si>
  <si>
    <t>2"-OD-2928-013-B03</t>
  </si>
  <si>
    <t>2"-OD-2928-014-B03</t>
  </si>
  <si>
    <t>2"-OD-2928-015-B03</t>
  </si>
  <si>
    <t>2"-OD-2928-025-B03</t>
  </si>
  <si>
    <t>2"-OD-2928-034-B03</t>
  </si>
  <si>
    <t>2"-OD-2928-037-B03</t>
  </si>
  <si>
    <t>2"-OD-2928-038-B03</t>
  </si>
  <si>
    <t>2"-OD-2928-039-B03</t>
  </si>
  <si>
    <t>2"-OD-2928-040-B03</t>
  </si>
  <si>
    <t>2"-OD-2928-044-B03</t>
  </si>
  <si>
    <t>2"-OD-2928-048-B03</t>
  </si>
  <si>
    <t>2"-OD-2928-055-B03</t>
  </si>
  <si>
    <t>2"-OD-2928-056-B03</t>
  </si>
  <si>
    <t>2"-OD-2928-057-B03</t>
  </si>
  <si>
    <t>2"-OD-2928-058-B03</t>
  </si>
  <si>
    <t>2"-OD-2928-059-B03</t>
  </si>
  <si>
    <t>2"-OD-2928-061-B03</t>
  </si>
  <si>
    <t>2"-OD-2928-062-B03</t>
  </si>
  <si>
    <t>2"-OD-2928-063-B03</t>
  </si>
  <si>
    <t>2"-OD-2928-065-B03</t>
  </si>
  <si>
    <t>2"-OD-2928-066-B03</t>
  </si>
  <si>
    <t>2"-OD-2928-067-B03</t>
  </si>
  <si>
    <t>2"-OD-2928-069-B03</t>
  </si>
  <si>
    <t>2"-OD-2928-080-B03</t>
  </si>
  <si>
    <t>2"-OD-2928-090-B03</t>
  </si>
  <si>
    <t>2"-OD-2928-100-B03</t>
  </si>
  <si>
    <t>2"-OD-2928-101-B03</t>
  </si>
  <si>
    <t>2"-OD-2928-111-B03</t>
  </si>
  <si>
    <t>2"-OD-2928-112-B03</t>
  </si>
  <si>
    <t>2"-OD-2928-115-B03</t>
  </si>
  <si>
    <t>2"-OD-2928-117-B03</t>
  </si>
  <si>
    <t>2"-OD-2928-130-B03</t>
  </si>
  <si>
    <t>2"-OD-2928-132-B03</t>
  </si>
  <si>
    <t>2"-OD-2928-133-B03</t>
  </si>
  <si>
    <t>2"-OD-2928-134-B03</t>
  </si>
  <si>
    <t>2"-OD-2928-136-B03</t>
  </si>
  <si>
    <t>2"-OD-2928-145-B03</t>
  </si>
  <si>
    <t>2"-OD-2928-146-B03</t>
  </si>
  <si>
    <t>2"-OD-2928-147-B03</t>
  </si>
  <si>
    <t>2"-OD-2928-150-B03</t>
  </si>
  <si>
    <t>2"-OD-2971-001-B03</t>
  </si>
  <si>
    <t>2"-OD-2971-067-B03</t>
  </si>
  <si>
    <t>2"-OD-2977-027-B03</t>
  </si>
  <si>
    <t>2"-OD-2977-029-B03</t>
  </si>
  <si>
    <t>2"-OD-2977-075-B03</t>
  </si>
  <si>
    <t>2"-OD-2977-109-B03</t>
  </si>
  <si>
    <t>2"-RW-2977-002-B31C</t>
  </si>
  <si>
    <t>2"-RW-2977-004-B31C</t>
  </si>
  <si>
    <t>2"-RW-2977-017-B31C</t>
  </si>
  <si>
    <t>2"-RW-2977-020-B31C</t>
  </si>
  <si>
    <t>2"-RW-2977-021-B31C</t>
  </si>
  <si>
    <t>2"-SA-2907-001-B10</t>
  </si>
  <si>
    <t>2"-SA-2907-003-B10</t>
  </si>
  <si>
    <t>2"-SA-2907-036-B10</t>
  </si>
  <si>
    <t>3"DO-2971-054-B01</t>
  </si>
  <si>
    <t>3"-OD-2928-033-B03</t>
  </si>
  <si>
    <t>3"-OD-2928-035-B03</t>
  </si>
  <si>
    <t>3"-OD-2928-047-B03</t>
  </si>
  <si>
    <t>3"-OD-2928-064-B03</t>
  </si>
  <si>
    <t>3"-OD-2928-093-B03</t>
  </si>
  <si>
    <t>3"-OD-2928-106-B03</t>
  </si>
  <si>
    <t>3"-OD-2928-116-B03</t>
  </si>
  <si>
    <t>3"-VE-2928-029-B03</t>
  </si>
  <si>
    <t>4"-ATM-2928-081-B01</t>
  </si>
  <si>
    <t>4"-DO-2971-049-B01</t>
  </si>
  <si>
    <t>4"-DO-2971-051-B01</t>
  </si>
  <si>
    <t>4"-OD-2928-120-B03</t>
  </si>
  <si>
    <t>4"-RW-2977-009-B13C</t>
  </si>
  <si>
    <t>4"-RW-2977-010-B13C</t>
  </si>
  <si>
    <t>4"-RW-2977-022-B13C</t>
  </si>
  <si>
    <t>4"-VE-2928-066-BO3</t>
  </si>
  <si>
    <t>4"-VE-2928-081-BO3</t>
  </si>
  <si>
    <t>4"-VE-2971-001-BO3</t>
  </si>
  <si>
    <t>4"-VE-2971-063-BO3</t>
  </si>
  <si>
    <t>4"-VE-2971-064-BO3</t>
  </si>
  <si>
    <t>4"-WD-2982-001-B01</t>
  </si>
  <si>
    <t>4"-WD-2982-009-B01</t>
  </si>
  <si>
    <t>4"-WD-2982-053-B01</t>
  </si>
  <si>
    <t>6"-CW-2909-020-B01K</t>
  </si>
  <si>
    <t>6"-CW-2909-086-B01K</t>
  </si>
  <si>
    <t>6"-CW-2909-098-B01K</t>
  </si>
  <si>
    <t>6"-OD-2928-017-B03</t>
  </si>
  <si>
    <t>6"-OD-2928-018-B03</t>
  </si>
  <si>
    <t>6"-OD-2928-019-B03</t>
  </si>
  <si>
    <t>6"-OD-2928-020-B03</t>
  </si>
  <si>
    <t>6"-OD-2928-021-B03</t>
  </si>
  <si>
    <t>6"-OD-2928-028-B03</t>
  </si>
  <si>
    <t>6"-OD-2928-044-B03</t>
  </si>
  <si>
    <t>6"-OD-2928-120-B03</t>
  </si>
  <si>
    <t>6"-RW-2977-003-B13C</t>
  </si>
  <si>
    <t>6"-RW-2977-033-B13C</t>
  </si>
  <si>
    <t>6"-RW-2977-009-B45C</t>
  </si>
  <si>
    <t>6"-RW-2977-010-B45C</t>
  </si>
  <si>
    <t>6"-WD-2982-004-B01</t>
  </si>
  <si>
    <t>6"-WD-2982-010-B01</t>
  </si>
  <si>
    <t>6"-WD-2982-011-B01</t>
  </si>
  <si>
    <t>6"-WD-2982-012-B01</t>
  </si>
  <si>
    <t>6"-WD-2982-013-B01</t>
  </si>
  <si>
    <t>8"-CW-2909-002-B01-K</t>
  </si>
  <si>
    <t>8"-CW-2909-003-B01-K</t>
  </si>
  <si>
    <t>8"-CW-2909-004-B01-K</t>
  </si>
  <si>
    <t>8"-CW-2909-005-B01-K</t>
  </si>
  <si>
    <t>8"-CW-2909-006-B01-K</t>
  </si>
  <si>
    <t>8"-CW-2909-017-B01-K</t>
  </si>
  <si>
    <t>8"-CW-2909-099-B01-K</t>
  </si>
  <si>
    <t>8"-CW-2976-002-B01-K</t>
  </si>
  <si>
    <t>8"-CW-2976-003-B01-K</t>
  </si>
  <si>
    <t>8"-CW-2976-006-B01-K</t>
  </si>
  <si>
    <t>8"-CW-2976-007-B01-K</t>
  </si>
  <si>
    <t>8"-CW-2976-008-B01-K</t>
  </si>
  <si>
    <t>8"-CW-2909-009-B01-K</t>
  </si>
  <si>
    <t>8"-CW-2976-010-B01-K</t>
  </si>
  <si>
    <t>8"-CW-2976-012-B01-K</t>
  </si>
  <si>
    <t>8"-CW-2976-018-B01-K</t>
  </si>
  <si>
    <t>8"-CW-2976-021-B01-K</t>
  </si>
  <si>
    <t>8"-CW-2976-022-B01-K</t>
  </si>
  <si>
    <t>8"-CW-2976-019-B01</t>
  </si>
  <si>
    <t>8"-OD-2977-024-B03</t>
  </si>
  <si>
    <t>8"-RW-2977-077-B13C</t>
  </si>
  <si>
    <t>8"-RW-2977-078-B13C</t>
  </si>
  <si>
    <t>8"-VE-2952-040-B45C</t>
  </si>
  <si>
    <t>8"-VE-2977-032-B03</t>
  </si>
  <si>
    <t>8"-VE-2977-033-B03</t>
  </si>
  <si>
    <t>8"-VE-2982-032-B03</t>
  </si>
  <si>
    <t>8"-WD-2982-005-B01</t>
  </si>
  <si>
    <t>8"-WD-2982-007-B01</t>
  </si>
  <si>
    <t>8"-WD-2982-039-B01</t>
  </si>
  <si>
    <t>gardé</t>
  </si>
  <si>
    <t>2-OD-2928-027-B03</t>
  </si>
  <si>
    <t>Non inscrit sur listing</t>
  </si>
  <si>
    <t>Annotation</t>
  </si>
  <si>
    <t>1 ou 2 folio</t>
  </si>
  <si>
    <t>1"-ATM-2951-010-B90</t>
  </si>
  <si>
    <t>1"-ATM-2951-011-B90</t>
  </si>
  <si>
    <t>1"SW-2950-029-B90</t>
  </si>
  <si>
    <t>1"-HY-2952-004-B86</t>
  </si>
  <si>
    <t>1"-HY-2952-005-B86</t>
  </si>
  <si>
    <t>1"-HY-2952-001 -B86</t>
  </si>
  <si>
    <t>1"-HY-2952-006-B86</t>
  </si>
  <si>
    <t>1"-HY-2952-007-B86</t>
  </si>
  <si>
    <t>1"-HY-2952-012-B86</t>
  </si>
  <si>
    <t>1"-HY-2952-003-B86</t>
  </si>
  <si>
    <t>1"-HY-2952-002-B86</t>
  </si>
  <si>
    <t>1"1/2-FW-2901-027-B90</t>
  </si>
  <si>
    <t>4"-SW-2950-026-B90</t>
  </si>
  <si>
    <t>6"-FW-2901-010-B90</t>
  </si>
  <si>
    <t>6"-OD-2928-105-B91</t>
  </si>
  <si>
    <t>6"-OD-2928-108-B91</t>
  </si>
  <si>
    <t>8"-SW-2950-001-B90</t>
  </si>
  <si>
    <t>8"-SW-2950-002-B90</t>
  </si>
  <si>
    <t>8"-SW-2950-003-B90</t>
  </si>
  <si>
    <t>8"-SW-2950-008-B90</t>
  </si>
  <si>
    <t>8"-SW-2951-015-B90</t>
  </si>
  <si>
    <t>8"-SW-2951-016-B90</t>
  </si>
  <si>
    <t>8"-SW-2951-017-B90</t>
  </si>
  <si>
    <t>8"-SW-2951-022-B90</t>
  </si>
  <si>
    <t>8"-SW-2951-043-B90</t>
  </si>
  <si>
    <t>8"-SW-2951-044-B90</t>
  </si>
  <si>
    <t>IFR</t>
  </si>
  <si>
    <t>AFC</t>
  </si>
  <si>
    <t>afc</t>
  </si>
  <si>
    <t>ifr</t>
  </si>
  <si>
    <t>?</t>
  </si>
  <si>
    <t>4"-FW-2901-074-B90 PART 3</t>
  </si>
  <si>
    <t>4"-FW-2901-074-B90 PART 5</t>
  </si>
  <si>
    <t>4"-FW-2901-074-B90 PART 6</t>
  </si>
  <si>
    <t>2"-OD-2928-065-B91</t>
  </si>
  <si>
    <t>12"-FW-2901-060-B90</t>
  </si>
  <si>
    <t>Rev</t>
  </si>
  <si>
    <t>2"DO-2971-012-B01</t>
  </si>
  <si>
    <t>2"-OD-2928-151-B03</t>
  </si>
  <si>
    <t>4"-DO-2971-050-B01</t>
  </si>
  <si>
    <t>4"-OD-2928-116-B03</t>
  </si>
  <si>
    <t>8"-VE-2971-061-B03</t>
  </si>
  <si>
    <t>8"-VE-2971-062-B03</t>
  </si>
  <si>
    <t xml:space="preserve">  </t>
  </si>
  <si>
    <t>PAS D'iSO</t>
  </si>
  <si>
    <t>Pas d'Iso</t>
  </si>
  <si>
    <t>EXISTE EN 4"</t>
  </si>
  <si>
    <t>pas d'Iso</t>
  </si>
  <si>
    <r>
      <t>ATM</t>
    </r>
    <r>
      <rPr>
        <sz val="11"/>
        <color theme="1"/>
        <rFont val="Calibri"/>
        <family val="2"/>
      </rPr>
      <t>˃VE ?</t>
    </r>
  </si>
  <si>
    <t>101130/101135</t>
  </si>
  <si>
    <t>101106/101135</t>
  </si>
  <si>
    <t>101112/101114</t>
  </si>
  <si>
    <t>101106/101114</t>
  </si>
  <si>
    <t>N° Layout</t>
  </si>
  <si>
    <t>101112/101125</t>
  </si>
  <si>
    <t>101112/101135</t>
  </si>
  <si>
    <t>10122/101125</t>
  </si>
  <si>
    <t>101120/101122</t>
  </si>
  <si>
    <t>101125/101160</t>
  </si>
  <si>
    <t>10110/101125</t>
  </si>
  <si>
    <t>101187/101125</t>
  </si>
  <si>
    <t>101125/101187</t>
  </si>
  <si>
    <t>101135/10122</t>
  </si>
  <si>
    <t>101106/101122</t>
  </si>
  <si>
    <t>101130/101122</t>
  </si>
  <si>
    <t>101190/101125</t>
  </si>
  <si>
    <t>101125/101180</t>
  </si>
  <si>
    <t>101180/101125</t>
  </si>
  <si>
    <t>101180/101195</t>
  </si>
  <si>
    <t>101185/101130</t>
  </si>
  <si>
    <t>PAS DE N° SUR PID</t>
  </si>
  <si>
    <t>3" ou 4"VERIFIER AVEC 3"</t>
  </si>
  <si>
    <t>N° PID</t>
  </si>
  <si>
    <t>N° ISO</t>
  </si>
  <si>
    <t>101101/101103</t>
  </si>
  <si>
    <t>101101/101105</t>
  </si>
  <si>
    <t>101130/101182</t>
  </si>
  <si>
    <t>101103/101182</t>
  </si>
  <si>
    <t>101184/101125</t>
  </si>
  <si>
    <t>101122/101125</t>
  </si>
  <si>
    <t>101125 ou101150</t>
  </si>
  <si>
    <t>101150/101125</t>
  </si>
  <si>
    <t>101150/101182</t>
  </si>
  <si>
    <t>101150/101184</t>
  </si>
  <si>
    <t>101103/101114</t>
  </si>
  <si>
    <t>1"IA-2907-012-B10</t>
  </si>
  <si>
    <t>Chrono</t>
  </si>
  <si>
    <t>2"-OD-2928-027-B03</t>
  </si>
  <si>
    <t>2"-OD-2928-051-B03</t>
  </si>
  <si>
    <t>2"-OD-2928-070-B03</t>
  </si>
  <si>
    <t>2"-OD-2928-107-B03</t>
  </si>
  <si>
    <t>2"-OD-2928-129-B03</t>
  </si>
  <si>
    <t>2"-RW-2977-002-B45C</t>
  </si>
  <si>
    <t>2"-RW-2977-021-B13C</t>
  </si>
  <si>
    <t>8"-OD-2928-023-B03</t>
  </si>
  <si>
    <t>8"-OD-2928-024-B03</t>
  </si>
  <si>
    <t>10"-OD-2928-023-B03</t>
  </si>
  <si>
    <t>inexploitable</t>
  </si>
  <si>
    <t>2"-SW-2951-045-B90</t>
  </si>
  <si>
    <t>2"-OD-2952-009-B90</t>
  </si>
  <si>
    <t>6"-OD-2928-108-B90</t>
  </si>
  <si>
    <t>101103/ ?-----</t>
  </si>
  <si>
    <t>101125/101182</t>
  </si>
  <si>
    <t>2"-FW-2901-052-B90</t>
  </si>
  <si>
    <t>3"-FW-2901-094-B90</t>
  </si>
  <si>
    <t>6"-OD-2928-103-B90</t>
  </si>
  <si>
    <t>8"-FW-2901-004-B90</t>
  </si>
  <si>
    <t>8"-FW-2901-006-B90</t>
  </si>
  <si>
    <t>8"-FW-2901-009-B90</t>
  </si>
  <si>
    <t>101101/101125</t>
  </si>
  <si>
    <t>101125 sur Iso 101180 sur Pid</t>
  </si>
  <si>
    <t>4"-OD-2928-030-B03 1/2</t>
  </si>
  <si>
    <t>8"-OD-2982-008-B03</t>
  </si>
  <si>
    <t>101125/101195</t>
  </si>
  <si>
    <t>167 a</t>
  </si>
  <si>
    <t>167 b</t>
  </si>
  <si>
    <t>167 c</t>
  </si>
  <si>
    <t>12"-OD -2928-004 -B90  2/6</t>
  </si>
  <si>
    <t>12"-OD -2928-004 -B90  3/6</t>
  </si>
  <si>
    <t>167 d</t>
  </si>
  <si>
    <t>167 e</t>
  </si>
  <si>
    <t>167 f</t>
  </si>
  <si>
    <t>12-"OD-2928-004-B91</t>
  </si>
  <si>
    <t>8"-FW-2901-005-B90</t>
  </si>
  <si>
    <t>101130/?-----</t>
  </si>
  <si>
    <t>101185/101125</t>
  </si>
  <si>
    <t>4"-OD-2928-030-B03 2/2</t>
  </si>
  <si>
    <t>4"-VE-2928-081-BO1</t>
  </si>
  <si>
    <t>4"-FW-2901-074-B90 PART 4 1/2</t>
  </si>
  <si>
    <t>12"-OD -2928-004 -B91-PART 1 1/2</t>
  </si>
  <si>
    <t>12"-OD -2928-004 -B91-PART 1 2/2</t>
  </si>
  <si>
    <t xml:space="preserve">8"-SW-2951-009-B90 </t>
  </si>
  <si>
    <t>vers lower</t>
  </si>
  <si>
    <t>?pas d'Iso</t>
  </si>
  <si>
    <t>2"-SW-2951-013-B90</t>
  </si>
  <si>
    <t>2"-SW-2951-031-B90</t>
  </si>
  <si>
    <t>2"-SW-2951-045-B91</t>
  </si>
  <si>
    <t>3"-FW-2901-059-B90</t>
  </si>
  <si>
    <t>3"-FW-2901-075-B90</t>
  </si>
  <si>
    <t>3"-FW-2901-076-B90</t>
  </si>
  <si>
    <t>3"-FW-2901-077-B90</t>
  </si>
  <si>
    <t>3"-FW-2901-084-B90</t>
  </si>
  <si>
    <t>1"-SW-2950-004-B90</t>
  </si>
  <si>
    <t>1"-SW-2950-005-B90</t>
  </si>
  <si>
    <t>2"-CW-2909-081-B01-K</t>
  </si>
  <si>
    <t>2"-CW-2909-082-B01-K</t>
  </si>
  <si>
    <t>2"-CW-2909-083-B01-K</t>
  </si>
  <si>
    <t>2"-CW-2909-084-B01-K</t>
  </si>
  <si>
    <t>2"-FW-2901-085-B90</t>
  </si>
  <si>
    <t>2"-FW-2901-086-B90</t>
  </si>
  <si>
    <t>2"-FW-2901-087-B90</t>
  </si>
  <si>
    <t>2"-FW-2901-088-B90</t>
  </si>
  <si>
    <t>2"-DO-2971-007-B01</t>
  </si>
  <si>
    <t>2"-DO-2971-008-B01</t>
  </si>
  <si>
    <t>2"-DO-2971-009-B01</t>
  </si>
  <si>
    <t>2"-DO-2971-010-B01</t>
  </si>
  <si>
    <t>2"-DO-2971-011-B01</t>
  </si>
  <si>
    <t>2"-DO-2971-013-B01 1/2</t>
  </si>
  <si>
    <t>2"-DO-2971-014-B01</t>
  </si>
  <si>
    <t>2"-DO-2971-015-B01</t>
  </si>
  <si>
    <t>2"-DO-2971-016-B01</t>
  </si>
  <si>
    <t>2"-DO-2971-017-B01</t>
  </si>
  <si>
    <t>2"-DO-2971-019-B01</t>
  </si>
  <si>
    <t>2"-DO-2971-020-B01</t>
  </si>
  <si>
    <t>2"-DO-2971-021-B01</t>
  </si>
  <si>
    <t>2"-DO-2971-022-B01</t>
  </si>
  <si>
    <t>2"-DO-2971-023-B01</t>
  </si>
  <si>
    <t>2"-DO-2971-024-B01</t>
  </si>
  <si>
    <t>2"-DO-2971-026-B01</t>
  </si>
  <si>
    <t>2"-DO-2971-027-B01</t>
  </si>
  <si>
    <t>2"-DO-2971-028-B01</t>
  </si>
  <si>
    <t>2"-DO-2971-030-B01</t>
  </si>
  <si>
    <t>2"-DO-2971-031-B01</t>
  </si>
  <si>
    <t>2"-DO-2971-035-B01</t>
  </si>
  <si>
    <t>2"-DO-2971-038-B01</t>
  </si>
  <si>
    <t>2"-DO-2971-039-B01</t>
  </si>
  <si>
    <t>2"-DO-2971-041-B01</t>
  </si>
  <si>
    <t>2"-DO-2971-043-B01</t>
  </si>
  <si>
    <t>2"-DO-2971-044-B01</t>
  </si>
  <si>
    <t>2"-DO-2971-045-B01</t>
  </si>
  <si>
    <t>2"-DO-2971-046-B01</t>
  </si>
  <si>
    <t>2"-DO-2971-048-B01 PART 2</t>
  </si>
  <si>
    <t>2"-DO-2971-057-B01</t>
  </si>
  <si>
    <t>2"-DO-2971-071-B01</t>
  </si>
  <si>
    <t>2"-DO-2971-111-B01</t>
  </si>
  <si>
    <t>2"-SW-2950-023-B90</t>
  </si>
  <si>
    <t>3/4"-OD-2928-113-B03</t>
  </si>
  <si>
    <t>1"-IA-2907-013-B10</t>
  </si>
  <si>
    <t>2"-DO-2971-012-B01</t>
  </si>
  <si>
    <t>2"-DO-2971-013-B01</t>
  </si>
  <si>
    <t>2"-DO-2971-025-B01 part 1</t>
  </si>
  <si>
    <t>101130/101113</t>
  </si>
  <si>
    <t>101103/101135</t>
  </si>
  <si>
    <t>4"-FW-2901-074-B90 PART 4 2/2</t>
  </si>
  <si>
    <t>8"-SW-2951-014-B90 1/2</t>
  </si>
  <si>
    <t>8"-SW-2951-014-B90 2/2</t>
  </si>
  <si>
    <t>poids</t>
  </si>
  <si>
    <t>Zone</t>
  </si>
  <si>
    <t>Spider &lt;2''</t>
  </si>
  <si>
    <t>Étiquettes de lignes</t>
  </si>
  <si>
    <t>(vide)</t>
  </si>
  <si>
    <t>Total général</t>
  </si>
  <si>
    <t>Somme de poids</t>
  </si>
  <si>
    <t>Spider &gt;=2''</t>
  </si>
  <si>
    <t>non inscrit</t>
  </si>
  <si>
    <t>²</t>
  </si>
  <si>
    <t>rev</t>
  </si>
  <si>
    <t xml:space="preserve">2"-DO-2971-025-B01-PART 1 </t>
  </si>
  <si>
    <t>12"-OD -2928-004 -B90  4/6</t>
  </si>
  <si>
    <t>12"-OD -2928-004 -B90  5/6</t>
  </si>
  <si>
    <t>12"-OD -2928-004 -B90  6/6</t>
  </si>
  <si>
    <t xml:space="preserve">manque pid sur Iso </t>
  </si>
  <si>
    <t>HU Spider / Jacket - &lt;2''</t>
  </si>
  <si>
    <t>Hélideck - Composite</t>
  </si>
  <si>
    <t>3/4"-NG-2974-009-B01</t>
  </si>
  <si>
    <t>HU Spider / Jacket - Composite</t>
  </si>
  <si>
    <t>HU Spider / Jacket  - &gt;=2''</t>
  </si>
  <si>
    <t>Spider - Composite</t>
  </si>
  <si>
    <t>Étiquettes de colonnes</t>
  </si>
  <si>
    <t>Total Somme de poids</t>
  </si>
  <si>
    <t>Total Nombre de N° ISO</t>
  </si>
  <si>
    <t>Nombre de N° ISO</t>
  </si>
  <si>
    <t>101125/?......</t>
  </si>
  <si>
    <t>4"-FW-2901-074-B90 PART 2 1/2</t>
  </si>
  <si>
    <t>MAnque  Iso 1/2</t>
  </si>
  <si>
    <t xml:space="preserve">12"-OD -2928-004 -B91-PART 2 </t>
  </si>
  <si>
    <t>verifier poid</t>
  </si>
  <si>
    <t>verifier le poids des iso</t>
  </si>
  <si>
    <t>erreur de book annulé</t>
  </si>
  <si>
    <t>class. OD vessel 29VS2820</t>
  </si>
  <si>
    <t>Sampling point 2801</t>
  </si>
  <si>
    <t>L</t>
  </si>
  <si>
    <t>ATM</t>
  </si>
  <si>
    <t>H</t>
  </si>
  <si>
    <t>L1</t>
  </si>
  <si>
    <t>Splash Zone</t>
  </si>
  <si>
    <t>3/4"-NG-2974-008-B01</t>
  </si>
  <si>
    <t>3/4"-NG-2907-009-B01</t>
  </si>
  <si>
    <t>2"-NG-2974-002-B01</t>
  </si>
  <si>
    <t>utili. stat. spider deck - west side</t>
  </si>
  <si>
    <t>G</t>
  </si>
  <si>
    <t>7.7</t>
  </si>
  <si>
    <t>N/A</t>
  </si>
  <si>
    <t>utility station jacket</t>
  </si>
  <si>
    <t>SW filters 29VF5001 A vent</t>
  </si>
  <si>
    <t>FL</t>
  </si>
  <si>
    <t>L3-V</t>
  </si>
  <si>
    <t>SW filters 29VF5001 B vent</t>
  </si>
  <si>
    <t>Electrochlorination pack. 29UC5202</t>
  </si>
  <si>
    <t>XV0211/XV0221 - SW Lift Pump</t>
  </si>
  <si>
    <t>XV0211</t>
  </si>
  <si>
    <t>SW lift pump caisson 29TC5001A</t>
  </si>
  <si>
    <t>XV0221</t>
  </si>
  <si>
    <t>SW lift pump caisson 29TC5001B</t>
  </si>
  <si>
    <t>XV0210/XV0220 - SW Jockey Pump</t>
  </si>
  <si>
    <t>XV0210</t>
  </si>
  <si>
    <t>FW jock. pump caiss. 29TC0101A</t>
  </si>
  <si>
    <t>XV0220</t>
  </si>
  <si>
    <t>FW jock. pump caisson 29TC0101B</t>
  </si>
  <si>
    <t xml:space="preserve">   XV0102 - FW pump</t>
  </si>
  <si>
    <t>1.2</t>
  </si>
  <si>
    <t>1030</t>
  </si>
  <si>
    <t>0.3</t>
  </si>
  <si>
    <t>3.6</t>
  </si>
  <si>
    <t>Electrochlorination pack.</t>
  </si>
  <si>
    <t>Instrument air distribution</t>
  </si>
  <si>
    <t>PACKAGE 29P_0101</t>
  </si>
  <si>
    <t>40</t>
  </si>
  <si>
    <t>L2</t>
  </si>
  <si>
    <t>Raw diesel treat. 29UJ7102</t>
  </si>
  <si>
    <t>10</t>
  </si>
  <si>
    <t>ringmain intermediate module lev 2</t>
  </si>
  <si>
    <t>Hose Reel</t>
  </si>
  <si>
    <t>SW filters 29VF5001 A/B</t>
  </si>
  <si>
    <t>5.5</t>
  </si>
  <si>
    <t>SW lift pumps discharge line</t>
  </si>
  <si>
    <t>SW lift pump caisson 29TC5001A/B</t>
  </si>
  <si>
    <t>5</t>
  </si>
  <si>
    <t>RO 0110</t>
  </si>
  <si>
    <t>ringmain upper module level 7</t>
  </si>
  <si>
    <t>disposal caisson 29TC2801</t>
  </si>
  <si>
    <t>PCV0210</t>
  </si>
  <si>
    <t>FW Caisson 29TC0101A</t>
  </si>
  <si>
    <t>PCV0220</t>
  </si>
  <si>
    <t>FW Caisson 29TC0101B</t>
  </si>
  <si>
    <t>FW jockey pumps 29PL0102B</t>
  </si>
  <si>
    <t>PCV0220 By-pass</t>
  </si>
  <si>
    <t>FW jockey pumps 29PL0102A</t>
  </si>
  <si>
    <t>PCV0210 By-pass</t>
  </si>
  <si>
    <t>Raw diesel tank A/B - overflow</t>
  </si>
  <si>
    <t>transfer pumps 29PM7107A/B</t>
  </si>
  <si>
    <t>Raw diesel tank A - SDV0710</t>
  </si>
  <si>
    <t>Raw diesel tank B - overflow</t>
  </si>
  <si>
    <t>Raw diesel tank B - SDV0720</t>
  </si>
  <si>
    <t>Raw diesel tanks 29TR7107A/B</t>
  </si>
  <si>
    <t>transfer pump 29PM7107A</t>
  </si>
  <si>
    <t>transfer pump 29PM7107B</t>
  </si>
  <si>
    <t>883</t>
  </si>
  <si>
    <t>transfer pumps 29PM7107A</t>
  </si>
  <si>
    <t>Diesel treat. pack. 29UJ7102 29UJ7102</t>
  </si>
  <si>
    <t>transfer pumps 29PM7107B</t>
  </si>
  <si>
    <t>raw diesel filter 2929VF7105A/B or OFP2</t>
  </si>
  <si>
    <t>Treat. Diesel tank 29TR7106A/B</t>
  </si>
  <si>
    <t>Raw diesel tanks 29TR7107 A/B</t>
  </si>
  <si>
    <t>Transfer pump 29PA7106A/B</t>
  </si>
  <si>
    <t>Transfer pumps 29PA7106 A/B</t>
  </si>
  <si>
    <t>Diesel storage tanks 29TR7106</t>
  </si>
  <si>
    <t>filters 29VF7102A</t>
  </si>
  <si>
    <t>Treated diesel distribution</t>
  </si>
  <si>
    <t>filters 29VF7102A/B</t>
  </si>
  <si>
    <t>ESDV0601</t>
  </si>
  <si>
    <t>3</t>
  </si>
  <si>
    <t>OFP2</t>
  </si>
  <si>
    <t>treat. Diesel tanks 29TR7106</t>
  </si>
  <si>
    <t>Tr. diesel transfer pumps 29PA7106 A/B</t>
  </si>
  <si>
    <t>SDV0603</t>
  </si>
  <si>
    <t>0.42</t>
  </si>
  <si>
    <t>SDV0602</t>
  </si>
  <si>
    <t>Treated DO distribution (SDV0602)</t>
  </si>
  <si>
    <t>DG 29G_0501</t>
  </si>
  <si>
    <t>0.4</t>
  </si>
  <si>
    <t>SDV0605</t>
  </si>
  <si>
    <t>Supply boat/surfers south side</t>
  </si>
  <si>
    <t>SDV0604</t>
  </si>
  <si>
    <t>Supply boat/surfers north side</t>
  </si>
  <si>
    <t>2</t>
  </si>
  <si>
    <t>Treated DO distribution (SDV0607)</t>
  </si>
  <si>
    <t>XV0601</t>
  </si>
  <si>
    <t>Treat. Diesel tanks 29TR7106B</t>
  </si>
  <si>
    <t>Transfer pumps 29PA7106A/B</t>
  </si>
  <si>
    <t>Raw diesel tank 29TR7107A/B</t>
  </si>
  <si>
    <t>Air Compressor pack. 29UA0704</t>
  </si>
  <si>
    <t>IA receiver 29VA0702</t>
  </si>
  <si>
    <t>Air service receiver 29VA0702</t>
  </si>
  <si>
    <t>PCV0204</t>
  </si>
  <si>
    <t>PCV0203 / PCV0204</t>
  </si>
  <si>
    <t>PCV0203</t>
  </si>
  <si>
    <t>SDV0202</t>
  </si>
  <si>
    <t>137.4</t>
  </si>
  <si>
    <t>57.4</t>
  </si>
  <si>
    <t>57.7</t>
  </si>
  <si>
    <t>30</t>
  </si>
  <si>
    <t>air receiver 29VA0702</t>
  </si>
  <si>
    <t>downstr. IA receiver 29VA0702</t>
  </si>
  <si>
    <t>IA receiver 29VA0702 tundish</t>
  </si>
  <si>
    <t>Disposal caisson 29TC2801</t>
  </si>
  <si>
    <t>Treat. Diesel tank 29TR7106A/B drip pan</t>
  </si>
  <si>
    <t>Raw diesel tank 29TR7107A</t>
  </si>
  <si>
    <t>Raw diesel tank 29TR7107B</t>
  </si>
  <si>
    <t>1000</t>
  </si>
  <si>
    <t>18</t>
  </si>
  <si>
    <t>35</t>
  </si>
  <si>
    <t>3.5</t>
  </si>
  <si>
    <t>13</t>
  </si>
  <si>
    <t>60</t>
  </si>
  <si>
    <t>Vent pipe 3"-OD-2928-093-B03</t>
  </si>
  <si>
    <t>CW plate Heat Exch. 29EP7602 drip pan</t>
  </si>
  <si>
    <t>Disposal Caisson 29TC2801</t>
  </si>
  <si>
    <t>Air compressor package 29UA0704 drips pan</t>
  </si>
  <si>
    <t>DG 29G_0501. tundish</t>
  </si>
  <si>
    <t>boat quick coupling hose</t>
  </si>
  <si>
    <t>raw dies.filt. 29VF7105A/B drips pan</t>
  </si>
  <si>
    <t>29TR7107A overflow comp. drain</t>
  </si>
  <si>
    <t>29TR7107A Tundish</t>
  </si>
  <si>
    <t>29TR7107B overflow comp. drain</t>
  </si>
  <si>
    <t>29TR7107B Tundish</t>
  </si>
  <si>
    <t>29PM7107B drip pan</t>
  </si>
  <si>
    <t>29PM7107A drip pan</t>
  </si>
  <si>
    <t>Water desalination package 29UU7702</t>
  </si>
  <si>
    <t>29TR7106A</t>
  </si>
  <si>
    <t>Drip pan under storage tank</t>
  </si>
  <si>
    <t>Safety shower</t>
  </si>
  <si>
    <t>Drip pan transformer 29IU6100 A</t>
  </si>
  <si>
    <t>class. OD vessel 29VS2820 drains</t>
  </si>
  <si>
    <t>FW jockey pumps 29PL0102A/B filter drips pan</t>
  </si>
  <si>
    <t>from</t>
  </si>
  <si>
    <t>to</t>
  </si>
  <si>
    <t>storage tank 29TR7106B</t>
  </si>
  <si>
    <t>PW pumps 29PA8506A/B drips pan</t>
  </si>
  <si>
    <t>FW sto tank 29TR7703A tundish</t>
  </si>
  <si>
    <t>pumps 29PA7106A/B drips pan</t>
  </si>
  <si>
    <t>Organic Macerator</t>
  </si>
  <si>
    <t>FW sto tank 29TR7703B</t>
  </si>
  <si>
    <t>Air compressor pack 29UA0704        drip pan</t>
  </si>
  <si>
    <t>Raw diesel tank 29TR7107A drip pan</t>
  </si>
  <si>
    <t>Raw diesel tank 29TR7107B drip pan</t>
  </si>
  <si>
    <t>29PM7107A/B drips pan</t>
  </si>
  <si>
    <t>Hold</t>
  </si>
  <si>
    <t>filter 29VF7102A</t>
  </si>
  <si>
    <t>filter 29VF7102B</t>
  </si>
  <si>
    <t>TSV0501 drip pan</t>
  </si>
  <si>
    <t>FW transfer pumps 29PA7701A/B drips pan</t>
  </si>
  <si>
    <t>Bunker station FWV 29VF7705 drip pan</t>
  </si>
  <si>
    <t>FW generator 29UU7702</t>
  </si>
  <si>
    <t>FW sto. Tank 29TR7703B</t>
  </si>
  <si>
    <t>FW sto. Tank 29TR7703A</t>
  </si>
  <si>
    <t>Pot. water treat. pack. 29UT8502</t>
  </si>
  <si>
    <t>0.7</t>
  </si>
  <si>
    <t>995</t>
  </si>
  <si>
    <t>101187/101130</t>
  </si>
  <si>
    <t xml:space="preserve">aera </t>
  </si>
  <si>
    <t xml:space="preserve">sub </t>
  </si>
  <si>
    <t>LS</t>
  </si>
  <si>
    <t>voir dessous</t>
  </si>
  <si>
    <t>S</t>
  </si>
  <si>
    <t>-</t>
  </si>
  <si>
    <t>SL</t>
  </si>
  <si>
    <t>FW Gene. 29UU7702</t>
  </si>
  <si>
    <t>6</t>
  </si>
  <si>
    <t>SW filters 29VF5001 A drain</t>
  </si>
  <si>
    <t>SW filters 29VF5101A/B drips pan</t>
  </si>
  <si>
    <t>FW jockey filter 29VF0102B</t>
  </si>
  <si>
    <t>SLI</t>
  </si>
  <si>
    <t>HU</t>
  </si>
  <si>
    <t>ringmain upper module lev 7</t>
  </si>
  <si>
    <t>PACKAGE 29UV0105</t>
  </si>
  <si>
    <t>JLSI</t>
  </si>
  <si>
    <t>Class. OD transfer pump 29PM2825</t>
  </si>
  <si>
    <t>OPF2 class. OD drum</t>
  </si>
  <si>
    <t>22</t>
  </si>
  <si>
    <t>Treat. Diesel trans. eqpts drips pan</t>
  </si>
  <si>
    <t>Raw diesel treat.eqpts. drips pan</t>
  </si>
  <si>
    <t>8.9</t>
  </si>
  <si>
    <t>collection of class. OD vessel 29VS2820</t>
  </si>
  <si>
    <t>14.2</t>
  </si>
  <si>
    <t>UILS</t>
  </si>
  <si>
    <t>Helideck and Helifuel zone drip pan collection</t>
  </si>
  <si>
    <t>8.5</t>
  </si>
  <si>
    <t>J</t>
  </si>
  <si>
    <t>class. OD vessel 29VS2820 overflow line</t>
  </si>
  <si>
    <t>Diesel treat. pack. 29UJ7102 Drip pan</t>
  </si>
  <si>
    <t xml:space="preserve">voir dessus </t>
  </si>
  <si>
    <t>JSL</t>
  </si>
  <si>
    <t>Disposal caisson 29TC2801 vent</t>
  </si>
  <si>
    <t>Treat. Die. tank 29TR7106A ovfl.</t>
  </si>
  <si>
    <t>Raw die. Tanks 29TR7107</t>
  </si>
  <si>
    <t xml:space="preserve">Tr. diesel tanks TR7106 overflow </t>
  </si>
  <si>
    <t>diesel overflow from above tank</t>
  </si>
  <si>
    <t>ILS</t>
  </si>
  <si>
    <t>PACKAGE 29UV0106</t>
  </si>
  <si>
    <t>Deluge valve spider module</t>
  </si>
  <si>
    <t>32</t>
  </si>
  <si>
    <t>HVAC room drips pan</t>
  </si>
  <si>
    <t>1</t>
  </si>
  <si>
    <t>FV0101</t>
  </si>
  <si>
    <t>98</t>
  </si>
  <si>
    <t>Treated diesel tank 29TR7106A</t>
  </si>
  <si>
    <t>Treated diesel tank 29TR7106B</t>
  </si>
  <si>
    <t>XV090710</t>
  </si>
  <si>
    <t>CW plate HE 29EP7602A</t>
  </si>
  <si>
    <t>Chillers 29UE091301 A/B/C</t>
  </si>
  <si>
    <t>Plate HE 29EP7602A/B</t>
  </si>
  <si>
    <t>CW plate HE 29EP7602B</t>
  </si>
  <si>
    <t>Chillers 29UE091301 A/B</t>
  </si>
  <si>
    <t>XV090720</t>
  </si>
  <si>
    <t>Chemical dosing unit 29UI090701</t>
  </si>
  <si>
    <t>CW plate HE 29EP7602A/B</t>
  </si>
  <si>
    <t>Sewage water treat. 29UZ8201 overflow</t>
  </si>
  <si>
    <t>Upper Module ringmain distribution</t>
  </si>
  <si>
    <t>IU</t>
  </si>
  <si>
    <t>PACKAGE 29UV0102</t>
  </si>
  <si>
    <t>SJ</t>
  </si>
  <si>
    <t>LIS</t>
  </si>
  <si>
    <t>U</t>
  </si>
  <si>
    <t>29TR7703A drip pan</t>
  </si>
  <si>
    <t>RO 0120</t>
  </si>
  <si>
    <t>B03</t>
  </si>
  <si>
    <t>B01</t>
  </si>
  <si>
    <t>B90</t>
  </si>
  <si>
    <t>B86</t>
  </si>
  <si>
    <t>B10</t>
  </si>
  <si>
    <t>B9B</t>
  </si>
  <si>
    <t>B91</t>
  </si>
  <si>
    <t>B45C</t>
  </si>
  <si>
    <t>B13C</t>
  </si>
  <si>
    <t>B90B90</t>
  </si>
  <si>
    <t>State L/G/M</t>
  </si>
  <si>
    <t>Fluide maxi. Density</t>
  </si>
  <si>
    <t>Fluide maxi. Velocity</t>
  </si>
  <si>
    <t>Flowrate</t>
  </si>
  <si>
    <t>Temperature</t>
  </si>
  <si>
    <t>°C</t>
  </si>
  <si>
    <t>Press.</t>
  </si>
  <si>
    <t>bar g</t>
  </si>
  <si>
    <t>Level</t>
  </si>
  <si>
    <t>Maximum pressure</t>
  </si>
  <si>
    <t>Type</t>
  </si>
  <si>
    <t>H/P FL/</t>
  </si>
  <si>
    <t>pressure</t>
  </si>
  <si>
    <t>LINE LOCATION</t>
  </si>
  <si>
    <t>Classe</t>
  </si>
  <si>
    <t>introuvable dans  liste piping EIF</t>
  </si>
  <si>
    <t xml:space="preserve">PW pump 29PL0103 - Clapet Shroeder </t>
  </si>
  <si>
    <t>Overboard discharge</t>
  </si>
  <si>
    <t>JS</t>
  </si>
  <si>
    <t xml:space="preserve">PW treatment package 29UT8502 drip pan </t>
  </si>
  <si>
    <t>43</t>
  </si>
  <si>
    <t>Coating</t>
  </si>
  <si>
    <t>P&amp;ID Number</t>
  </si>
  <si>
    <t>P12</t>
  </si>
  <si>
    <t>NG-018-Q1-EIF-101187
NG-018-Q1-EIF-101125</t>
  </si>
  <si>
    <t>P12/P07</t>
  </si>
  <si>
    <t>NG-018-Q1-EIF-101122</t>
  </si>
  <si>
    <t>Helideck zone drip pan</t>
  </si>
  <si>
    <t>NG-018-Q1-EIF-101122
NG-018-Q1-EIF-101125</t>
  </si>
  <si>
    <t>Helideck and Helifuel zone drips pan collection</t>
  </si>
  <si>
    <t>NG-018-Q1-EIF-101118</t>
  </si>
  <si>
    <t>SJL</t>
  </si>
  <si>
    <t>NG-018-Q1-EIF-101150</t>
  </si>
  <si>
    <t>NG-018-Q1-EIF-101182
NG-018-Q1-EIF-101150</t>
  </si>
  <si>
    <t>NG-018-Q1-EIF-101182
NG-018-Q1-EIF-101103</t>
  </si>
  <si>
    <t>NG-018-Q1-EIF-101103</t>
  </si>
  <si>
    <t>P05</t>
  </si>
  <si>
    <t>NG-018-Q1-EIF-101114
NG-018-Q1-EIF-101103</t>
  </si>
  <si>
    <t>NG-018-Q1-EIF-101114
NG-018-Q1-EIF-101130</t>
  </si>
  <si>
    <t>NG-018-Q1-EIF-101101</t>
  </si>
  <si>
    <t>introuv classeur iso</t>
  </si>
  <si>
    <t>NG-018-Q1-EIF-101101
NG-018-Q1-EIF-101122</t>
  </si>
  <si>
    <t>1"1/2-SW-2951-012-B90</t>
  </si>
  <si>
    <t>NG-018-Q1-EIF-101150
NG-018-Q1-EIF-101184</t>
  </si>
  <si>
    <t>P01</t>
  </si>
  <si>
    <t>NG-018-Q1-EIF-101130</t>
  </si>
  <si>
    <t>voir dessus</t>
  </si>
  <si>
    <t>NG-018-Q1-EIF-101130
NG-018-Q1-EIF-101135</t>
  </si>
  <si>
    <t>NG-018-Q1-EIF-101135</t>
  </si>
  <si>
    <t>NG-018-Q1-EIF-101135
NG-018-Q1-EIF-101130</t>
  </si>
  <si>
    <t>NG-018-Q1-EIF-101135
NG-018-Q1-EIF-101106</t>
  </si>
  <si>
    <t>RO-710648</t>
  </si>
  <si>
    <t>Treated diesel tanks 29TR7106A/B</t>
  </si>
  <si>
    <t>3" sur tab exc</t>
  </si>
  <si>
    <t>NG-018-Q1-EIF-101135
NG-018-Q1-EIF-101103</t>
  </si>
  <si>
    <t>216 ligne exc</t>
  </si>
  <si>
    <t>NG-018-Q1-EIF-101110
NG-018-Q1-EIF-101112</t>
  </si>
  <si>
    <t>101112/101110</t>
  </si>
  <si>
    <t>NG-018-Q1-EIF-101112</t>
  </si>
  <si>
    <t>NG-018-Q1-EIF-101112
NG-018-Q1-EIF-101114</t>
  </si>
  <si>
    <t>NG-018-Q1-EIF-101114
NG-018-Q1-EIF-101106</t>
  </si>
  <si>
    <t>NG-018-Q1-EIF-101112
NG-018-Q1-EIF-101125</t>
  </si>
  <si>
    <t>NG-018-Q1-EIF-101135
NG-018-Q1-EIF-101122</t>
  </si>
  <si>
    <t>a verifier 10122/101135</t>
  </si>
  <si>
    <t>Diesel treat. pack. 29UJ7102</t>
  </si>
  <si>
    <t>0.01</t>
  </si>
  <si>
    <t>1" sur exc</t>
  </si>
  <si>
    <t>non inscrit sur exc</t>
  </si>
  <si>
    <t>NG-018-Q1-EIF-101110
NG-018-Q1-EIF-101125</t>
  </si>
  <si>
    <t>NG-018-Q1-EIF-101106
NG-018-Q1-EIF-101122</t>
  </si>
  <si>
    <t>P01/P07</t>
  </si>
  <si>
    <t>NG-018-Q1-EIF-101130
NG-018-Q1-EIF-101122</t>
  </si>
  <si>
    <t>NG-018-Q1-EIF-101184
NG-018-Q1-EIF-101125</t>
  </si>
  <si>
    <t>NG-018-Q1-EIF-101189
NG-018-Q1-EIF-101125</t>
  </si>
  <si>
    <t>a vérifier 101135</t>
  </si>
  <si>
    <t>1011350sur iso</t>
  </si>
  <si>
    <t>NG-018-Q1-EIF-101103
NG-018-Q1-EIF-101125</t>
  </si>
  <si>
    <t>NG-018-Q1-EIF-101180</t>
  </si>
  <si>
    <t>NG-018-Q1-EIF-101190
NG-018-Q1-EIF-101125</t>
  </si>
  <si>
    <t>NG-018-Q1-EIF-101180
NG-018-Q1-EIF-101125</t>
  </si>
  <si>
    <t>NG-018-Q1-EIF-101110</t>
  </si>
  <si>
    <t>2"-RW-2977-002-B13C</t>
  </si>
  <si>
    <t>2"-RW-2977-004-B13C</t>
  </si>
  <si>
    <t>2"-RW-2977-020-B13C</t>
  </si>
  <si>
    <t>non inscrit sur excel</t>
  </si>
  <si>
    <t>B45C sur excel et Pid</t>
  </si>
  <si>
    <t>NG-018-Q1-EIF-101187
NG-018-Q1-EIF-101130</t>
  </si>
  <si>
    <t>A VERIFIER/non iscrit sur excel</t>
  </si>
  <si>
    <t>SDV0201</t>
  </si>
  <si>
    <t>80</t>
  </si>
  <si>
    <t>Air service distribution</t>
  </si>
  <si>
    <t>SLIU</t>
  </si>
  <si>
    <t>SDV0203</t>
  </si>
  <si>
    <t>NG-018-Q1-EIF-101150
NG-018-Q1-EIF-101125</t>
  </si>
  <si>
    <t>NG-018-Q1-EIF-101101
NG-018-Q1-EIF-101103</t>
  </si>
  <si>
    <t>NG-018-Q1-EIF-101125</t>
  </si>
  <si>
    <t>NON INSCRIT dans  liste piping SOF</t>
  </si>
  <si>
    <t>Class. OD vessel overflow line</t>
  </si>
  <si>
    <t>NON INSCRIT SUR LISTE SOF</t>
  </si>
  <si>
    <t>6"-OD-2928-156-B91</t>
  </si>
  <si>
    <t>6"-OD-2928-157-B91</t>
  </si>
  <si>
    <t>Helifuel zone drip pan</t>
  </si>
  <si>
    <t>supply water inlet filter 29VF7705</t>
  </si>
  <si>
    <t>FW storage tank 29TR7703A</t>
  </si>
  <si>
    <t>150</t>
  </si>
  <si>
    <t>FW sto. Tank 29TR7703A/B</t>
  </si>
  <si>
    <t>FW transfer pumps 29PA7701</t>
  </si>
  <si>
    <t>Supply water inlet filter 29VF7705</t>
  </si>
  <si>
    <t>FW storage tank 29TR7703B</t>
  </si>
  <si>
    <t>B45C EXCEL et sur  Pid</t>
  </si>
  <si>
    <t>Elévation</t>
  </si>
  <si>
    <t>From</t>
  </si>
  <si>
    <t>+9870</t>
  </si>
  <si>
    <t>+8053</t>
  </si>
  <si>
    <t>+8906</t>
  </si>
  <si>
    <t>TO Top</t>
  </si>
  <si>
    <r>
      <t xml:space="preserve">TO </t>
    </r>
    <r>
      <rPr>
        <b/>
        <sz val="8"/>
        <color theme="1"/>
        <rFont val="Calibri"/>
        <family val="2"/>
        <scheme val="minor"/>
      </rPr>
      <t>intermediaire</t>
    </r>
  </si>
  <si>
    <t>+8298</t>
  </si>
  <si>
    <t>+8079</t>
  </si>
  <si>
    <t>+10395</t>
  </si>
  <si>
    <t>+8323</t>
  </si>
  <si>
    <t>+9590</t>
  </si>
  <si>
    <t>10418</t>
  </si>
  <si>
    <t>+9293</t>
  </si>
  <si>
    <t>+8453</t>
  </si>
  <si>
    <t>+9084</t>
  </si>
  <si>
    <t>+10186</t>
  </si>
  <si>
    <t>+8584</t>
  </si>
  <si>
    <t>+7266</t>
  </si>
  <si>
    <t>+8050</t>
  </si>
  <si>
    <t>+8300</t>
  </si>
  <si>
    <t>+8049</t>
  </si>
  <si>
    <t>+8500</t>
  </si>
  <si>
    <t>+8330</t>
  </si>
  <si>
    <t>+11135</t>
  </si>
  <si>
    <t>2"-DO-2971-013-B01 2/2</t>
  </si>
  <si>
    <t>+8322</t>
  </si>
  <si>
    <t>+8677</t>
  </si>
  <si>
    <t>+8380</t>
  </si>
  <si>
    <t>+8805</t>
  </si>
  <si>
    <t>+10433</t>
  </si>
  <si>
    <t>11052</t>
  </si>
  <si>
    <t>+9056</t>
  </si>
  <si>
    <t>+10633</t>
  </si>
  <si>
    <t>+9506</t>
  </si>
  <si>
    <t>+11497</t>
  </si>
  <si>
    <t>+10734</t>
  </si>
  <si>
    <t>+8868</t>
  </si>
  <si>
    <t>+11740</t>
  </si>
  <si>
    <t>+6966</t>
  </si>
  <si>
    <t>+7768</t>
  </si>
  <si>
    <t>+8538</t>
  </si>
  <si>
    <t>+8464</t>
  </si>
  <si>
    <t>+9069</t>
  </si>
  <si>
    <t>+8610</t>
  </si>
  <si>
    <t>+8941</t>
  </si>
  <si>
    <t>+9209</t>
  </si>
  <si>
    <t>11209</t>
  </si>
  <si>
    <t>+11133</t>
  </si>
  <si>
    <t>+9414</t>
  </si>
  <si>
    <t>+11225</t>
  </si>
  <si>
    <t>+9030</t>
  </si>
  <si>
    <t>+11285</t>
  </si>
  <si>
    <t>+9367</t>
  </si>
  <si>
    <t>+9370</t>
  </si>
  <si>
    <t>+11209</t>
  </si>
  <si>
    <t>+9066</t>
  </si>
  <si>
    <t>+6363</t>
  </si>
  <si>
    <t>+7172</t>
  </si>
  <si>
    <t>+8706</t>
  </si>
  <si>
    <t>7600</t>
  </si>
  <si>
    <t>+9411</t>
  </si>
  <si>
    <t>+10931</t>
  </si>
  <si>
    <t>+10703</t>
  </si>
  <si>
    <t>+8710</t>
  </si>
  <si>
    <t>+10907</t>
  </si>
  <si>
    <t>+7042</t>
  </si>
  <si>
    <t>+7353</t>
  </si>
  <si>
    <t>+8266</t>
  </si>
  <si>
    <t>+9794</t>
  </si>
  <si>
    <t>+9978</t>
  </si>
  <si>
    <t>+11384</t>
  </si>
  <si>
    <t>+11408</t>
  </si>
  <si>
    <t>+8188</t>
  </si>
  <si>
    <t>+10676</t>
  </si>
  <si>
    <t>+10510</t>
  </si>
  <si>
    <t>+8572</t>
  </si>
  <si>
    <t>+8030</t>
  </si>
  <si>
    <t>+8910</t>
  </si>
  <si>
    <t>+8426</t>
  </si>
  <si>
    <t>+10220</t>
  </si>
  <si>
    <t>+11646</t>
  </si>
  <si>
    <t>+13426</t>
  </si>
  <si>
    <t>+9572</t>
  </si>
  <si>
    <t>+7254</t>
  </si>
  <si>
    <t>+7408</t>
  </si>
  <si>
    <t>+7414</t>
  </si>
  <si>
    <t>+7670</t>
  </si>
  <si>
    <t>+7675</t>
  </si>
  <si>
    <t>+7040</t>
  </si>
  <si>
    <t>+7095</t>
  </si>
  <si>
    <t>-7116</t>
  </si>
  <si>
    <t>a verifier avec desssous</t>
  </si>
  <si>
    <t>+7037</t>
  </si>
  <si>
    <t>+7093</t>
  </si>
  <si>
    <t>+7047</t>
  </si>
  <si>
    <t>+7087</t>
  </si>
  <si>
    <t>+7268</t>
  </si>
  <si>
    <t>+10775</t>
  </si>
  <si>
    <t>+10519</t>
  </si>
  <si>
    <t>+11445</t>
  </si>
  <si>
    <t>+10632</t>
  </si>
  <si>
    <t>+11741</t>
  </si>
  <si>
    <t>+12391</t>
  </si>
  <si>
    <t>+10662</t>
  </si>
  <si>
    <t>+12212</t>
  </si>
  <si>
    <t>+8400</t>
  </si>
  <si>
    <t>+8721</t>
  </si>
  <si>
    <t>+7080</t>
  </si>
  <si>
    <t>+6660</t>
  </si>
  <si>
    <t>+6970</t>
  </si>
  <si>
    <t>+8126</t>
  </si>
  <si>
    <t>+7165</t>
  </si>
  <si>
    <t>+11182</t>
  </si>
  <si>
    <t>-6295</t>
  </si>
  <si>
    <t>+4717</t>
  </si>
  <si>
    <t>+4600</t>
  </si>
  <si>
    <t>+6772</t>
  </si>
  <si>
    <t>+7258</t>
  </si>
  <si>
    <t>+8130</t>
  </si>
  <si>
    <t>85+157</t>
  </si>
  <si>
    <t>+4760</t>
  </si>
  <si>
    <t>+6570</t>
  </si>
  <si>
    <t>+6825</t>
  </si>
  <si>
    <t>+11159</t>
  </si>
  <si>
    <t>+12810</t>
  </si>
  <si>
    <t>+6977</t>
  </si>
  <si>
    <t>+7104</t>
  </si>
  <si>
    <t>+7176</t>
  </si>
  <si>
    <t>+11417</t>
  </si>
  <si>
    <t>+11700</t>
  </si>
  <si>
    <t>+13596</t>
  </si>
  <si>
    <t>+10466</t>
  </si>
  <si>
    <t>+10565</t>
  </si>
  <si>
    <t>+7224</t>
  </si>
  <si>
    <t>+7300</t>
  </si>
  <si>
    <t>+7202</t>
  </si>
  <si>
    <t>+7376</t>
  </si>
  <si>
    <t>+11018</t>
  </si>
  <si>
    <t>+6881</t>
  </si>
  <si>
    <t>+7105</t>
  </si>
  <si>
    <t>+6932</t>
  </si>
  <si>
    <t>+6929</t>
  </si>
  <si>
    <t>+8035</t>
  </si>
  <si>
    <t>+6933</t>
  </si>
  <si>
    <t>+6884</t>
  </si>
  <si>
    <t>+6849</t>
  </si>
  <si>
    <t>+8067</t>
  </si>
  <si>
    <t>+8296</t>
  </si>
  <si>
    <t>+7850</t>
  </si>
  <si>
    <t>+11506</t>
  </si>
  <si>
    <t>11706</t>
  </si>
  <si>
    <t>+7201</t>
  </si>
  <si>
    <t>+7306</t>
  </si>
  <si>
    <t>+18602</t>
  </si>
  <si>
    <t>+28766</t>
  </si>
  <si>
    <t>+6700</t>
  </si>
  <si>
    <t>+11297</t>
  </si>
  <si>
    <t>+7674</t>
  </si>
  <si>
    <t>+6943</t>
  </si>
  <si>
    <t>+7114</t>
  </si>
  <si>
    <t>+7350</t>
  </si>
  <si>
    <t>+6844</t>
  </si>
  <si>
    <t>+10555</t>
  </si>
  <si>
    <t>+6791</t>
  </si>
  <si>
    <t>+6480</t>
  </si>
  <si>
    <t>+7039</t>
  </si>
  <si>
    <t>+6868</t>
  </si>
  <si>
    <t>+6891</t>
  </si>
  <si>
    <t>+7059</t>
  </si>
  <si>
    <t>+7402</t>
  </si>
  <si>
    <t>+7079</t>
  </si>
  <si>
    <t>+7062</t>
  </si>
  <si>
    <t>+6931</t>
  </si>
  <si>
    <t>+7154</t>
  </si>
  <si>
    <t>+8250</t>
  </si>
  <si>
    <t>+7107</t>
  </si>
  <si>
    <t>+6981</t>
  </si>
  <si>
    <t>+7332</t>
  </si>
  <si>
    <t>+11270</t>
  </si>
  <si>
    <t>+6960</t>
  </si>
  <si>
    <t>+7019</t>
  </si>
  <si>
    <t>+8279</t>
  </si>
  <si>
    <t>+7204</t>
  </si>
  <si>
    <t>+8256</t>
  </si>
  <si>
    <t>-7204</t>
  </si>
  <si>
    <t>+12442</t>
  </si>
  <si>
    <t>+11600</t>
  </si>
  <si>
    <t>+10347</t>
  </si>
  <si>
    <t>+10068</t>
  </si>
  <si>
    <t>+10710</t>
  </si>
  <si>
    <t>+13923</t>
  </si>
  <si>
    <t>+12765</t>
  </si>
  <si>
    <t>+7750</t>
  </si>
  <si>
    <t>+10112</t>
  </si>
  <si>
    <t>+10650</t>
  </si>
  <si>
    <t>+9669</t>
  </si>
  <si>
    <t>+11800</t>
  </si>
  <si>
    <t>+11266</t>
  </si>
  <si>
    <t>+8872</t>
  </si>
  <si>
    <t>+7284</t>
  </si>
  <si>
    <t>+8350</t>
  </si>
  <si>
    <t>+5600</t>
  </si>
  <si>
    <t>+11347</t>
  </si>
  <si>
    <t>+10659</t>
  </si>
  <si>
    <t>+11895</t>
  </si>
  <si>
    <t>+8645</t>
  </si>
  <si>
    <t>+10981</t>
  </si>
  <si>
    <t>+10427</t>
  </si>
  <si>
    <t>+13396</t>
  </si>
  <si>
    <t>+11300</t>
  </si>
  <si>
    <t>+13548</t>
  </si>
  <si>
    <t>+11605</t>
  </si>
  <si>
    <t>+11500</t>
  </si>
  <si>
    <t>+13673</t>
  </si>
  <si>
    <t>+11847</t>
  </si>
  <si>
    <t>+14633</t>
  </si>
  <si>
    <t>+10460</t>
  </si>
  <si>
    <t>+9346</t>
  </si>
  <si>
    <t>+5250</t>
  </si>
  <si>
    <t>+5200</t>
  </si>
  <si>
    <t>+6863</t>
  </si>
  <si>
    <t>-7210</t>
  </si>
  <si>
    <t>+7239</t>
  </si>
  <si>
    <t>+6279</t>
  </si>
  <si>
    <t>-7260</t>
  </si>
  <si>
    <t>-7251</t>
  </si>
  <si>
    <t>-4562</t>
  </si>
  <si>
    <t>+4265</t>
  </si>
  <si>
    <t>+4900</t>
  </si>
  <si>
    <t>+4557</t>
  </si>
  <si>
    <t>+4516</t>
  </si>
  <si>
    <t>+4561</t>
  </si>
  <si>
    <t>-4581</t>
  </si>
  <si>
    <t>-4543</t>
  </si>
  <si>
    <t>-4576</t>
  </si>
  <si>
    <t>-4348</t>
  </si>
  <si>
    <t>-6660</t>
  </si>
  <si>
    <t>-24264</t>
  </si>
  <si>
    <t>-11445</t>
  </si>
  <si>
    <t>166</t>
  </si>
  <si>
    <t>+11554</t>
  </si>
  <si>
    <t>+2200</t>
  </si>
  <si>
    <t>+7310</t>
  </si>
  <si>
    <t>+6243</t>
  </si>
  <si>
    <t xml:space="preserve">12"-OD -2928-004 -B90  1/6 </t>
  </si>
  <si>
    <t>167a</t>
  </si>
  <si>
    <t>-4250</t>
  </si>
  <si>
    <t>167b</t>
  </si>
  <si>
    <t>167c</t>
  </si>
  <si>
    <t>167d</t>
  </si>
  <si>
    <t>167e</t>
  </si>
  <si>
    <t>167f</t>
  </si>
  <si>
    <t>+4250</t>
  </si>
  <si>
    <t>+5755</t>
  </si>
  <si>
    <t>-6958</t>
  </si>
  <si>
    <t>-7160</t>
  </si>
  <si>
    <t>+43655</t>
  </si>
  <si>
    <t>+43940</t>
  </si>
  <si>
    <t>+45760</t>
  </si>
  <si>
    <t>+44150</t>
  </si>
  <si>
    <t>+43904</t>
  </si>
  <si>
    <t>+44089</t>
  </si>
  <si>
    <t>+45592</t>
  </si>
  <si>
    <t>+42863</t>
  </si>
  <si>
    <t>+42465</t>
  </si>
  <si>
    <t>+42341</t>
  </si>
  <si>
    <t>+42590</t>
  </si>
  <si>
    <t>+9608</t>
  </si>
  <si>
    <t>+10108</t>
  </si>
  <si>
    <t>+10444</t>
  </si>
  <si>
    <t>+8679</t>
  </si>
  <si>
    <t>+11100</t>
  </si>
  <si>
    <t>+10713</t>
  </si>
  <si>
    <t>+11078</t>
  </si>
  <si>
    <t>+10682</t>
  </si>
  <si>
    <t>+11032</t>
  </si>
  <si>
    <t>+11050</t>
  </si>
  <si>
    <t>+8230</t>
  </si>
  <si>
    <t>+9110</t>
  </si>
  <si>
    <t>+8320</t>
  </si>
  <si>
    <t>+8070</t>
  </si>
  <si>
    <t>+8134</t>
  </si>
  <si>
    <t>+8850</t>
  </si>
  <si>
    <t>+8608</t>
  </si>
  <si>
    <t>+9108</t>
  </si>
  <si>
    <t>+10821</t>
  </si>
  <si>
    <t>+8080</t>
  </si>
  <si>
    <t>+8373</t>
  </si>
  <si>
    <t>+9062</t>
  </si>
  <si>
    <t>+6839</t>
  </si>
  <si>
    <t>+5920</t>
  </si>
  <si>
    <t>+6074</t>
  </si>
  <si>
    <t>+7029</t>
  </si>
  <si>
    <t>+10364</t>
  </si>
  <si>
    <t>+6035</t>
  </si>
  <si>
    <t>+5880</t>
  </si>
  <si>
    <t>+6573</t>
  </si>
  <si>
    <t>+8285</t>
  </si>
  <si>
    <t>+10548</t>
  </si>
  <si>
    <t>+10457</t>
  </si>
  <si>
    <t>+8782</t>
  </si>
  <si>
    <t>+9100</t>
  </si>
  <si>
    <t>+10458</t>
  </si>
  <si>
    <t>+7038</t>
  </si>
  <si>
    <t>+8932</t>
  </si>
  <si>
    <t>+9694</t>
  </si>
  <si>
    <t>+9303</t>
  </si>
  <si>
    <t>+11206</t>
  </si>
  <si>
    <t>+9731</t>
  </si>
  <si>
    <t>+10680</t>
  </si>
  <si>
    <t>+9623</t>
  </si>
  <si>
    <t>+7989</t>
  </si>
  <si>
    <t>+10393</t>
  </si>
  <si>
    <t>+7433</t>
  </si>
  <si>
    <t>+8650</t>
  </si>
  <si>
    <t>+7109</t>
  </si>
  <si>
    <t>+7436</t>
  </si>
  <si>
    <t>+4315</t>
  </si>
  <si>
    <t>+6686</t>
  </si>
  <si>
    <t>+16942</t>
  </si>
  <si>
    <t>+44066</t>
  </si>
  <si>
    <t>+5486</t>
  </si>
  <si>
    <t>+11929</t>
  </si>
  <si>
    <t>+8580</t>
  </si>
  <si>
    <t>non inscrit sur listte SOF</t>
  </si>
  <si>
    <t>101130 sur iso /101122 sur liste SOF</t>
  </si>
  <si>
    <t>B91 sur liste SOF</t>
  </si>
  <si>
    <t>introuvable sur Pid/non inscrit sur listte SOF</t>
  </si>
  <si>
    <t>inexploitable/non inscrit sur listte SOF</t>
  </si>
  <si>
    <t>inexploitablenon inscrit sur listte SOF</t>
  </si>
  <si>
    <t>non inscrit sur listte SOFl</t>
  </si>
  <si>
    <t>sup</t>
  </si>
  <si>
    <t>inf</t>
  </si>
  <si>
    <t>LEVEL SUP / INF</t>
  </si>
  <si>
    <t>MODULE Id</t>
  </si>
  <si>
    <t>Inf</t>
  </si>
  <si>
    <t>+4367</t>
  </si>
  <si>
    <t>SPÏDER COMPOSIT</t>
  </si>
  <si>
    <t>HOOK UP SPIDER JACKET</t>
  </si>
  <si>
    <t>HELIDECK COMPOSITE</t>
  </si>
  <si>
    <t>HOOK UP SPIDER JACKET COMPOSITE</t>
  </si>
  <si>
    <t>S =</t>
  </si>
  <si>
    <t>S/JHU=</t>
  </si>
  <si>
    <t>H/COMP=</t>
  </si>
  <si>
    <t>S/JHUCOMP=</t>
  </si>
  <si>
    <t>Abréviation</t>
  </si>
  <si>
    <t>INF</t>
  </si>
  <si>
    <t>supérieur au jacket</t>
  </si>
  <si>
    <t>inférieure au jacket</t>
  </si>
  <si>
    <t>SPIDER Inf et Sup à 2"</t>
  </si>
  <si>
    <t>AFC / IFR</t>
  </si>
  <si>
    <t>AFC exploitable</t>
  </si>
  <si>
    <t>SSUP</t>
  </si>
  <si>
    <t>SINF</t>
  </si>
  <si>
    <t>HOOK UP Jacket/Spider</t>
  </si>
  <si>
    <t>Spider Composite</t>
  </si>
  <si>
    <t>Helideck Composite</t>
  </si>
  <si>
    <t>Hook Up Jacket / Spider Composite</t>
  </si>
  <si>
    <t>A/S/S/JHU</t>
  </si>
  <si>
    <t>I/S/S/JHU</t>
  </si>
  <si>
    <t>A/S/S/COMP</t>
  </si>
  <si>
    <t>I/S/H/COMP</t>
  </si>
  <si>
    <t>I/S/S</t>
  </si>
  <si>
    <t>A/S/S</t>
  </si>
  <si>
    <t>A/I/S</t>
  </si>
  <si>
    <t>I/I/S</t>
  </si>
  <si>
    <t>I/I/S/JHU</t>
  </si>
  <si>
    <t>A/I/S/JHU</t>
  </si>
  <si>
    <t>A/I/S/COMP</t>
  </si>
  <si>
    <t>I/I/S/JHUCOMP</t>
  </si>
  <si>
    <t>I/I/S/COMP</t>
  </si>
  <si>
    <t>A/S/H/COMP</t>
  </si>
  <si>
    <t>A/I/S/JHUCOMP</t>
  </si>
  <si>
    <t>A/I/H/COMP</t>
  </si>
  <si>
    <t>AFC     attente</t>
  </si>
  <si>
    <t>OK</t>
  </si>
  <si>
    <t>A/I/S/COMP=</t>
  </si>
  <si>
    <t>date du rapport:</t>
  </si>
  <si>
    <t>Suivi d'exploitation  ISOMETRIQUE</t>
  </si>
  <si>
    <t>H/COMP</t>
  </si>
  <si>
    <t>S/COMP</t>
  </si>
  <si>
    <t>S/JHU</t>
  </si>
  <si>
    <t>S/JHUCOMP</t>
  </si>
  <si>
    <t>Nombre ISO</t>
  </si>
  <si>
    <t>Total</t>
  </si>
  <si>
    <t>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</si>
</sst>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d\-mmm\-yy;@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name val="Arial"/>
      <family val="2"/>
    </font>
    <font>
      <strike/>
      <sz val="12"/>
      <name val="Arial"/>
      <family val="2"/>
    </font>
    <font>
      <sz val="12"/>
      <name val="Calibri"/>
      <family val="2"/>
      <scheme val="minor"/>
    </font>
    <font>
      <sz val="12"/>
      <color indexed="10"/>
      <name val="Calibri"/>
      <family val="2"/>
      <scheme val="minor"/>
    </font>
    <font>
      <strike/>
      <sz val="12"/>
      <name val="Calibri"/>
      <family val="2"/>
      <scheme val="minor"/>
    </font>
    <font>
      <sz val="12"/>
      <color theme="1"/>
      <name val="Arial"/>
      <family val="2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91">
    <xf numFmtId="0" fontId="0" fillId="0" borderId="0" xfId="0"/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" fontId="0" fillId="0" borderId="1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left"/>
    </xf>
    <xf numFmtId="1" fontId="0" fillId="3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1" fontId="0" fillId="3" borderId="1" xfId="0" applyNumberFormat="1" applyFill="1" applyBorder="1"/>
    <xf numFmtId="0" fontId="0" fillId="3" borderId="1" xfId="0" applyNumberFormat="1" applyFill="1" applyBorder="1"/>
    <xf numFmtId="0" fontId="0" fillId="0" borderId="1" xfId="0" pivotButton="1" applyBorder="1" applyAlignment="1">
      <alignment horizontal="center"/>
    </xf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49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0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49" fontId="8" fillId="6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49" fontId="12" fillId="6" borderId="1" xfId="0" applyNumberFormat="1" applyFont="1" applyFill="1" applyBorder="1" applyAlignment="1">
      <alignment horizontal="center" vertical="center"/>
    </xf>
    <xf numFmtId="49" fontId="9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2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 shrinkToFit="1"/>
    </xf>
    <xf numFmtId="164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>
      <alignment horizontal="center" vertical="center"/>
    </xf>
    <xf numFmtId="1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 shrinkToFit="1"/>
    </xf>
    <xf numFmtId="1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14" fillId="6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center" vertical="center" shrinkToFit="1"/>
    </xf>
    <xf numFmtId="49" fontId="1" fillId="8" borderId="1" xfId="0" applyNumberFormat="1" applyFont="1" applyFill="1" applyBorder="1" applyAlignment="1">
      <alignment horizontal="center" vertical="center"/>
    </xf>
    <xf numFmtId="49" fontId="3" fillId="8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8" borderId="1" xfId="0" applyNumberFormat="1" applyFont="1" applyFill="1" applyBorder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 vertical="center" wrapText="1" shrinkToFi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5" fillId="2" borderId="5" xfId="0" applyNumberFormat="1" applyFont="1" applyFill="1" applyBorder="1" applyAlignment="1">
      <alignment vertical="center" shrinkToFit="1"/>
    </xf>
    <xf numFmtId="49" fontId="5" fillId="2" borderId="11" xfId="0" applyNumberFormat="1" applyFont="1" applyFill="1" applyBorder="1" applyAlignment="1">
      <alignment vertical="center" shrinkToFit="1"/>
    </xf>
    <xf numFmtId="49" fontId="5" fillId="2" borderId="6" xfId="0" applyNumberFormat="1" applyFont="1" applyFill="1" applyBorder="1" applyAlignment="1">
      <alignment vertical="center" shrinkToFit="1"/>
    </xf>
    <xf numFmtId="49" fontId="5" fillId="2" borderId="9" xfId="0" applyNumberFormat="1" applyFont="1" applyFill="1" applyBorder="1" applyAlignment="1">
      <alignment vertical="center" shrinkToFit="1"/>
    </xf>
    <xf numFmtId="49" fontId="5" fillId="2" borderId="12" xfId="0" applyNumberFormat="1" applyFont="1" applyFill="1" applyBorder="1" applyAlignment="1">
      <alignment vertical="center" shrinkToFit="1"/>
    </xf>
    <xf numFmtId="49" fontId="5" fillId="2" borderId="10" xfId="0" applyNumberFormat="1" applyFont="1" applyFill="1" applyBorder="1" applyAlignment="1">
      <alignment vertical="center" shrinkToFit="1"/>
    </xf>
    <xf numFmtId="49" fontId="17" fillId="2" borderId="12" xfId="0" applyNumberFormat="1" applyFont="1" applyFill="1" applyBorder="1" applyAlignment="1">
      <alignment vertical="center" shrinkToFit="1"/>
    </xf>
    <xf numFmtId="0" fontId="0" fillId="10" borderId="0" xfId="0" applyFill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/>
    <xf numFmtId="49" fontId="11" fillId="2" borderId="1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left" readingOrder="1"/>
    </xf>
    <xf numFmtId="0" fontId="16" fillId="4" borderId="0" xfId="0" applyFont="1" applyFill="1" applyAlignment="1">
      <alignment horizontal="center"/>
    </xf>
    <xf numFmtId="0" fontId="16" fillId="4" borderId="0" xfId="0" applyFont="1" applyFill="1" applyAlignment="1">
      <alignment horizontal="center" wrapText="1"/>
    </xf>
    <xf numFmtId="0" fontId="4" fillId="2" borderId="2" xfId="0" applyFont="1" applyFill="1" applyBorder="1" applyAlignment="1">
      <alignment horizontal="center" vertical="center" textRotation="90" shrinkToFit="1"/>
    </xf>
    <xf numFmtId="0" fontId="4" fillId="2" borderId="3" xfId="0" applyFont="1" applyFill="1" applyBorder="1" applyAlignment="1">
      <alignment horizontal="center" vertical="center" textRotation="90" shrinkToFit="1"/>
    </xf>
    <xf numFmtId="0" fontId="4" fillId="2" borderId="4" xfId="0" applyFont="1" applyFill="1" applyBorder="1" applyAlignment="1">
      <alignment horizontal="center" vertical="center" textRotation="90" shrinkToFit="1"/>
    </xf>
    <xf numFmtId="0" fontId="5" fillId="2" borderId="2" xfId="0" applyFont="1" applyFill="1" applyBorder="1" applyAlignment="1">
      <alignment horizontal="center" vertical="center" shrinkToFit="1"/>
    </xf>
    <xf numFmtId="0" fontId="5" fillId="2" borderId="3" xfId="0" applyFont="1" applyFill="1" applyBorder="1" applyAlignment="1">
      <alignment horizontal="center" vertical="center" shrinkToFit="1"/>
    </xf>
    <xf numFmtId="0" fontId="5" fillId="2" borderId="4" xfId="0" applyFont="1" applyFill="1" applyBorder="1" applyAlignment="1">
      <alignment horizontal="center" vertical="center" shrinkToFit="1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textRotation="90" shrinkToFit="1"/>
    </xf>
    <xf numFmtId="0" fontId="5" fillId="2" borderId="3" xfId="0" applyFont="1" applyFill="1" applyBorder="1" applyAlignment="1">
      <alignment horizontal="center" vertical="center" textRotation="90" shrinkToFit="1"/>
    </xf>
    <xf numFmtId="0" fontId="5" fillId="2" borderId="4" xfId="0" applyFont="1" applyFill="1" applyBorder="1" applyAlignment="1">
      <alignment horizontal="center" vertical="center" textRotation="90" shrinkToFit="1"/>
    </xf>
    <xf numFmtId="0" fontId="6" fillId="2" borderId="2" xfId="0" applyFont="1" applyFill="1" applyBorder="1" applyAlignment="1">
      <alignment horizontal="center" vertical="center" shrinkToFit="1"/>
    </xf>
    <xf numFmtId="0" fontId="6" fillId="2" borderId="3" xfId="0" applyFont="1" applyFill="1" applyBorder="1" applyAlignment="1">
      <alignment horizontal="center" vertical="center" shrinkToFit="1"/>
    </xf>
    <xf numFmtId="0" fontId="6" fillId="2" borderId="4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textRotation="90" wrapText="1"/>
    </xf>
    <xf numFmtId="0" fontId="6" fillId="2" borderId="3" xfId="0" applyFont="1" applyFill="1" applyBorder="1" applyAlignment="1">
      <alignment horizontal="center" vertical="center" textRotation="90" wrapText="1"/>
    </xf>
    <xf numFmtId="0" fontId="6" fillId="2" borderId="4" xfId="0" applyFont="1" applyFill="1" applyBorder="1" applyAlignment="1">
      <alignment horizontal="center" vertical="center" textRotation="90" wrapText="1"/>
    </xf>
    <xf numFmtId="0" fontId="0" fillId="2" borderId="5" xfId="0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7" xfId="0" applyFill="1" applyBorder="1" applyAlignment="1">
      <alignment horizontal="center" vertical="center" shrinkToFit="1"/>
    </xf>
    <xf numFmtId="0" fontId="0" fillId="2" borderId="8" xfId="0" applyFill="1" applyBorder="1" applyAlignment="1">
      <alignment horizontal="center" vertical="center" shrinkToFit="1"/>
    </xf>
    <xf numFmtId="0" fontId="0" fillId="2" borderId="9" xfId="0" applyFill="1" applyBorder="1" applyAlignment="1">
      <alignment horizontal="center" vertical="center" shrinkToFit="1"/>
    </xf>
    <xf numFmtId="0" fontId="0" fillId="2" borderId="10" xfId="0" applyFill="1" applyBorder="1" applyAlignment="1">
      <alignment horizontal="center" vertical="center" shrinkToFit="1"/>
    </xf>
    <xf numFmtId="0" fontId="6" fillId="2" borderId="5" xfId="0" applyFont="1" applyFill="1" applyBorder="1" applyAlignment="1">
      <alignment horizontal="center" vertical="center" shrinkToFit="1"/>
    </xf>
    <xf numFmtId="0" fontId="6" fillId="2" borderId="6" xfId="0" applyFont="1" applyFill="1" applyBorder="1" applyAlignment="1">
      <alignment horizontal="center" vertical="center" shrinkToFit="1"/>
    </xf>
    <xf numFmtId="0" fontId="6" fillId="2" borderId="7" xfId="0" applyFont="1" applyFill="1" applyBorder="1" applyAlignment="1">
      <alignment horizontal="center" vertical="center" shrinkToFit="1"/>
    </xf>
    <xf numFmtId="0" fontId="6" fillId="2" borderId="8" xfId="0" applyFont="1" applyFill="1" applyBorder="1" applyAlignment="1">
      <alignment horizontal="center" vertical="center" shrinkToFit="1"/>
    </xf>
    <xf numFmtId="0" fontId="6" fillId="2" borderId="9" xfId="0" applyFont="1" applyFill="1" applyBorder="1" applyAlignment="1">
      <alignment horizontal="center" vertical="center" shrinkToFit="1"/>
    </xf>
    <xf numFmtId="0" fontId="6" fillId="2" borderId="10" xfId="0" applyFont="1" applyFill="1" applyBorder="1" applyAlignment="1">
      <alignment horizontal="center" vertical="center" shrinkToFit="1"/>
    </xf>
    <xf numFmtId="0" fontId="6" fillId="2" borderId="11" xfId="0" applyFont="1" applyFill="1" applyBorder="1" applyAlignment="1">
      <alignment horizontal="center" vertical="center" shrinkToFit="1"/>
    </xf>
    <xf numFmtId="0" fontId="6" fillId="2" borderId="0" xfId="0" applyFont="1" applyFill="1" applyBorder="1" applyAlignment="1">
      <alignment horizontal="center" vertical="center" shrinkToFit="1"/>
    </xf>
    <xf numFmtId="0" fontId="6" fillId="2" borderId="12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wrapText="1" shrinkToFit="1"/>
    </xf>
    <xf numFmtId="0" fontId="6" fillId="2" borderId="3" xfId="0" applyFont="1" applyFill="1" applyBorder="1" applyAlignment="1">
      <alignment horizontal="center" vertical="center" wrapText="1" shrinkToFit="1"/>
    </xf>
    <xf numFmtId="0" fontId="6" fillId="2" borderId="4" xfId="0" applyFont="1" applyFill="1" applyBorder="1" applyAlignment="1">
      <alignment horizontal="center" vertical="center" wrapText="1" shrinkToFit="1"/>
    </xf>
    <xf numFmtId="0" fontId="5" fillId="0" borderId="3" xfId="0" applyFont="1" applyBorder="1" applyAlignment="1">
      <alignment horizontal="center" vertical="center" shrinkToFit="1"/>
    </xf>
    <xf numFmtId="0" fontId="5" fillId="0" borderId="4" xfId="0" applyFont="1" applyBorder="1" applyAlignment="1">
      <alignment horizontal="center" vertical="center" shrinkToFit="1"/>
    </xf>
    <xf numFmtId="49" fontId="5" fillId="2" borderId="2" xfId="0" applyNumberFormat="1" applyFont="1" applyFill="1" applyBorder="1" applyAlignment="1">
      <alignment horizontal="center" vertical="center" shrinkToFit="1"/>
    </xf>
    <xf numFmtId="49" fontId="0" fillId="2" borderId="3" xfId="0" applyNumberFormat="1" applyFill="1" applyBorder="1" applyAlignment="1">
      <alignment horizontal="center" vertical="center" shrinkToFit="1"/>
    </xf>
    <xf numFmtId="49" fontId="0" fillId="2" borderId="4" xfId="0" applyNumberFormat="1" applyFill="1" applyBorder="1" applyAlignment="1">
      <alignment horizontal="center" vertical="center" shrinkToFit="1"/>
    </xf>
    <xf numFmtId="49" fontId="5" fillId="2" borderId="2" xfId="0" applyNumberFormat="1" applyFont="1" applyFill="1" applyBorder="1" applyAlignment="1">
      <alignment horizontal="center" vertical="center" wrapText="1" shrinkToFit="1"/>
    </xf>
    <xf numFmtId="49" fontId="0" fillId="2" borderId="3" xfId="0" applyNumberFormat="1" applyFill="1" applyBorder="1" applyAlignment="1">
      <alignment horizontal="center" vertical="center" wrapText="1" shrinkToFit="1"/>
    </xf>
    <xf numFmtId="49" fontId="0" fillId="2" borderId="4" xfId="0" applyNumberFormat="1" applyFill="1" applyBorder="1" applyAlignment="1">
      <alignment horizontal="center" vertical="center" wrapText="1" shrinkToFit="1"/>
    </xf>
    <xf numFmtId="0" fontId="5" fillId="2" borderId="2" xfId="0" applyNumberFormat="1" applyFont="1" applyFill="1" applyBorder="1" applyAlignment="1">
      <alignment horizontal="center" vertical="center" shrinkToFit="1"/>
    </xf>
    <xf numFmtId="0" fontId="0" fillId="2" borderId="3" xfId="0" applyNumberFormat="1" applyFill="1" applyBorder="1" applyAlignment="1">
      <alignment horizontal="center" vertical="center" shrinkToFit="1"/>
    </xf>
    <xf numFmtId="0" fontId="0" fillId="2" borderId="4" xfId="0" applyNumberFormat="1" applyFill="1" applyBorder="1" applyAlignment="1">
      <alignment horizontal="center" vertical="center" shrinkToFit="1"/>
    </xf>
    <xf numFmtId="49" fontId="0" fillId="2" borderId="2" xfId="0" applyNumberFormat="1" applyFill="1" applyBorder="1" applyAlignment="1">
      <alignment horizontal="center" vertical="center" wrapText="1" shrinkToFit="1"/>
    </xf>
    <xf numFmtId="49" fontId="5" fillId="2" borderId="3" xfId="0" applyNumberFormat="1" applyFont="1" applyFill="1" applyBorder="1" applyAlignment="1">
      <alignment horizontal="center" vertical="center" wrapText="1" shrinkToFit="1"/>
    </xf>
    <xf numFmtId="49" fontId="5" fillId="2" borderId="4" xfId="0" applyNumberFormat="1" applyFont="1" applyFill="1" applyBorder="1" applyAlignment="1">
      <alignment horizontal="center" vertical="center" wrapText="1" shrinkToFit="1"/>
    </xf>
    <xf numFmtId="0" fontId="0" fillId="10" borderId="18" xfId="0" applyFill="1" applyBorder="1" applyAlignment="1">
      <alignment horizontal="center" wrapText="1"/>
    </xf>
    <xf numFmtId="0" fontId="0" fillId="10" borderId="0" xfId="0" applyFill="1" applyBorder="1" applyAlignment="1">
      <alignment horizontal="center" wrapText="1"/>
    </xf>
    <xf numFmtId="0" fontId="0" fillId="10" borderId="19" xfId="0" applyFill="1" applyBorder="1" applyAlignment="1">
      <alignment horizontal="center" wrapText="1"/>
    </xf>
    <xf numFmtId="0" fontId="18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</cellXfs>
  <cellStyles count="1">
    <cellStyle name="Normal" xfId="0" builtinId="0"/>
  </cellStyles>
  <dxfs count="3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7</xdr:row>
      <xdr:rowOff>38100</xdr:rowOff>
    </xdr:from>
    <xdr:to>
      <xdr:col>11</xdr:col>
      <xdr:colOff>438150</xdr:colOff>
      <xdr:row>17</xdr:row>
      <xdr:rowOff>104775</xdr:rowOff>
    </xdr:to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5610225" y="1685925"/>
          <a:ext cx="3552825" cy="2009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faire un filtre pour avoir une somme donnée  dans une cellule , mais je dois filter sur deux colonnes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bref j ai une colonne avec deux etat AFC (finis) et IFR (non finis) la colonne  (I) du tableau  ISO GENERAL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je dois filtrer en plus avec une autre colonne ou il y a (superieur ou inferieur) la colonne (O) du tableau ISO GENRAL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ceci pour avoir un resultat en quatre  cases AFC +SUPERIEUR une autre AFC+INFERIEUR et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IFR + SUPERIEUR  ou IFR +INFERIEUR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dmin/Desktop/ISO%20liste%20patrickgood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KEVORK" refreshedDate="41214.581575810182" createdVersion="4" refreshedVersion="4" minRefreshableVersion="3" recordCount="239">
  <cacheSource type="worksheet">
    <worksheetSource ref="A7:K3340" sheet="Iso General" r:id="rId2"/>
  </cacheSource>
  <cacheFields count="10">
    <cacheField name="Annotation" numFmtId="0">
      <sharedItems containsBlank="1" containsMixedTypes="1" containsNumber="1" containsInteger="1" minValue="0" maxValue="0"/>
    </cacheField>
    <cacheField name="N° document" numFmtId="0">
      <sharedItems containsString="0" containsBlank="1" containsNumber="1" containsInteger="1" minValue="125401" maxValue="165407"/>
    </cacheField>
    <cacheField name="Zone" numFmtId="0">
      <sharedItems containsBlank="1" count="8">
        <s v="HU Spider / Jacket - &lt;2''"/>
        <s v="Spider &lt;2''"/>
        <s v="Spider - Composite"/>
        <s v="Hélideck - Composite"/>
        <s v="Spider &gt;=2''"/>
        <s v="HU Spider / Jacket  - &gt;=2''"/>
        <s v="HU Spider / Jacket - Composite"/>
        <m/>
      </sharedItems>
    </cacheField>
    <cacheField name="N° PID" numFmtId="0">
      <sharedItems containsBlank="1" containsMixedTypes="1" containsNumber="1" containsInteger="1" minValue="101101" maxValue="1011135"/>
    </cacheField>
    <cacheField name="N° Layout" numFmtId="0">
      <sharedItems containsBlank="1" containsMixedTypes="1" containsNumber="1" containsInteger="1" minValue="122302" maxValue="1325302"/>
    </cacheField>
    <cacheField name="N° ISO" numFmtId="0">
      <sharedItems containsBlank="1"/>
    </cacheField>
    <cacheField name="rev" numFmtId="0">
      <sharedItems containsString="0" containsBlank="1" containsNumber="1" containsInteger="1" minValue="0" maxValue="9"/>
    </cacheField>
    <cacheField name="AFC" numFmtId="0">
      <sharedItems containsBlank="1" count="3">
        <s v="AFC"/>
        <s v="IFR"/>
        <m/>
      </sharedItems>
    </cacheField>
    <cacheField name="Chrono" numFmtId="0">
      <sharedItems containsBlank="1" containsMixedTypes="1" containsNumber="1" containsInteger="1" minValue="0" maxValue="178"/>
    </cacheField>
    <cacheField name="poids" numFmtId="0">
      <sharedItems containsString="0" containsBlank="1" containsNumber="1" minValue="0.65700000000000003" maxValue="2660.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n v="0"/>
    <n v="125431"/>
    <x v="0"/>
    <n v="101122"/>
    <n v="125302"/>
    <s v="3/4&quot;-OD-2928-113-B03"/>
    <n v="1"/>
    <x v="0"/>
    <n v="150"/>
    <n v="11.551"/>
  </r>
  <r>
    <n v="0"/>
    <n v="125401"/>
    <x v="1"/>
    <n v="101118"/>
    <n v="125302"/>
    <s v="3/4&quot;-NG-2907-009-B01"/>
    <n v="0"/>
    <x v="0"/>
    <n v="149"/>
    <n v="11.291"/>
  </r>
  <r>
    <n v="0"/>
    <n v="125431"/>
    <x v="0"/>
    <n v="101118"/>
    <s v="non inscrit"/>
    <s v="3/4&quot;-NG-2974-009-B01"/>
    <n v="0"/>
    <x v="1"/>
    <n v="151"/>
    <n v="19.486999999999998"/>
  </r>
  <r>
    <m/>
    <m/>
    <x v="1"/>
    <n v="101118"/>
    <n v="125302"/>
    <s v="3/4&quot;-NG-2974-008-B01"/>
    <n v="3"/>
    <x v="0"/>
    <s v="vers lower"/>
    <n v="12.394"/>
  </r>
  <r>
    <n v="0"/>
    <n v="125407"/>
    <x v="2"/>
    <n v="101150"/>
    <n v="125301"/>
    <s v="1&quot;-ATM-2951-010-B90"/>
    <n v="6"/>
    <x v="0"/>
    <n v="137"/>
    <n v="6.8739999999999997"/>
  </r>
  <r>
    <n v="0"/>
    <n v="125407"/>
    <x v="2"/>
    <n v="101150"/>
    <n v="125301"/>
    <s v="1&quot;-ATM-2951-011-B90"/>
    <n v="6"/>
    <x v="0"/>
    <n v="0"/>
    <n v="6.875"/>
  </r>
  <r>
    <n v="0"/>
    <n v="125407"/>
    <x v="2"/>
    <n v="101182"/>
    <n v="125302"/>
    <s v="1&quot;-HY-2952-001 -B86"/>
    <n v="1"/>
    <x v="0"/>
    <n v="0"/>
    <n v="17.541"/>
  </r>
  <r>
    <n v="0"/>
    <n v="125407"/>
    <x v="2"/>
    <n v="101150"/>
    <n v="125302"/>
    <s v="1&quot;-HY-2952-002-B86"/>
    <n v="1"/>
    <x v="0"/>
    <n v="138"/>
    <n v="7.0229999999999997"/>
  </r>
  <r>
    <n v="0"/>
    <n v="125407"/>
    <x v="2"/>
    <n v="101150"/>
    <n v="125302"/>
    <s v="1&quot;-HY-2952-003-B86"/>
    <n v="1"/>
    <x v="0"/>
    <n v="139"/>
    <n v="7.5650000000000004"/>
  </r>
  <r>
    <n v="0"/>
    <n v="125407"/>
    <x v="2"/>
    <s v="101130/101182"/>
    <n v="125302"/>
    <s v="1&quot;-HY-2952-004-B86"/>
    <n v="2"/>
    <x v="0"/>
    <n v="141"/>
    <n v="37.902000000000001"/>
  </r>
  <r>
    <n v="0"/>
    <n v="125407"/>
    <x v="2"/>
    <n v="101103"/>
    <n v="1325302"/>
    <s v="1&quot;-HY-2952-005-B86"/>
    <n v="2"/>
    <x v="0"/>
    <n v="0"/>
    <n v="0.65700000000000003"/>
  </r>
  <r>
    <n v="0"/>
    <n v="125407"/>
    <x v="2"/>
    <n v="101103"/>
    <n v="125302"/>
    <s v="1&quot;-HY-2952-006-B86"/>
    <n v="2"/>
    <x v="0"/>
    <n v="142"/>
    <n v="1.635"/>
  </r>
  <r>
    <n v="0"/>
    <n v="125407"/>
    <x v="2"/>
    <s v="101103/101182"/>
    <n v="122302"/>
    <s v="1&quot;-HY-2952-007-B86"/>
    <n v="1"/>
    <x v="0"/>
    <n v="143"/>
    <n v="0.97599999999999998"/>
  </r>
  <r>
    <n v="0"/>
    <n v="125407"/>
    <x v="2"/>
    <n v="101103"/>
    <n v="125302"/>
    <s v="1&quot;-HY-2952-012-B86"/>
    <n v="1"/>
    <x v="0"/>
    <n v="0"/>
    <n v="36.448"/>
  </r>
  <r>
    <n v="0"/>
    <n v="125401"/>
    <x v="1"/>
    <s v="101103/101114"/>
    <n v="125302"/>
    <s v="1&quot;IA-2907-012-B10"/>
    <n v="0"/>
    <x v="1"/>
    <n v="148"/>
    <n v="107.77"/>
  </r>
  <r>
    <n v="0"/>
    <n v="125401"/>
    <x v="1"/>
    <n v="101114"/>
    <n v="125302"/>
    <s v="1&quot;-IA-2907-013-B10"/>
    <n v="2"/>
    <x v="0"/>
    <n v="0"/>
    <n v="28.529"/>
  </r>
  <r>
    <n v="0"/>
    <n v="125407"/>
    <x v="2"/>
    <n v="101101"/>
    <n v="135301"/>
    <s v="1&quot;1/2-FW-2901-027-B90"/>
    <n v="5"/>
    <x v="0"/>
    <n v="145"/>
    <n v="11.151999999999999"/>
  </r>
  <r>
    <n v="0"/>
    <n v="125407"/>
    <x v="2"/>
    <s v="101150/101182"/>
    <s v="non inscrit"/>
    <s v="1&quot;1/2-FW-2951-012-B90"/>
    <n v="4"/>
    <x v="0"/>
    <n v="0"/>
    <n v="4.7869999999999999"/>
  </r>
  <r>
    <n v="0"/>
    <n v="125407"/>
    <x v="2"/>
    <n v="101150"/>
    <n v="125302"/>
    <s v="1&quot;-SW-2950-004-B90"/>
    <n v="4"/>
    <x v="0"/>
    <n v="0"/>
    <n v="16.593"/>
  </r>
  <r>
    <n v="0"/>
    <n v="125407"/>
    <x v="2"/>
    <n v="101150"/>
    <n v="125302"/>
    <s v="1&quot;-SW-2950-005-B90"/>
    <n v="4"/>
    <x v="0"/>
    <n v="127"/>
    <n v="2.0750000000000002"/>
  </r>
  <r>
    <n v="0"/>
    <n v="125407"/>
    <x v="2"/>
    <n v="101150"/>
    <n v="125302"/>
    <s v="1&quot;SW-2950-029-B90"/>
    <n v="4"/>
    <x v="0"/>
    <n v="129"/>
    <n v="2.077"/>
  </r>
  <r>
    <n v="0"/>
    <n v="165407"/>
    <x v="3"/>
    <s v="101101/101125"/>
    <n v="165313"/>
    <s v="2&quot;-FW-2901-052-B90"/>
    <n v="0"/>
    <x v="1"/>
    <n v="176"/>
    <n v="13.84"/>
  </r>
  <r>
    <n v="0"/>
    <n v="125407"/>
    <x v="2"/>
    <s v="101101/101103"/>
    <n v="125302"/>
    <s v="2&quot;-FW-2901-085-B90"/>
    <n v="3"/>
    <x v="0"/>
    <n v="120"/>
    <n v="16.376999999999999"/>
  </r>
  <r>
    <n v="0"/>
    <n v="125407"/>
    <x v="2"/>
    <s v="101101/101103"/>
    <n v="125302"/>
    <s v="2&quot;-FW-2901-086-B90"/>
    <n v="3"/>
    <x v="0"/>
    <n v="121"/>
    <n v="18.960999999999999"/>
  </r>
  <r>
    <n v="0"/>
    <n v="125407"/>
    <x v="2"/>
    <s v="101101/101105"/>
    <n v="125302"/>
    <s v="2&quot;-FW-2901-087-B90"/>
    <n v="3"/>
    <x v="0"/>
    <n v="0"/>
    <n v="7.3040000000000003"/>
  </r>
  <r>
    <n v="0"/>
    <n v="125407"/>
    <x v="2"/>
    <s v="101101/101103"/>
    <n v="125302"/>
    <s v="2&quot;-FW-2901-088-B90"/>
    <n v="3"/>
    <x v="0"/>
    <n v="0"/>
    <n v="7.7610000000000001"/>
  </r>
  <r>
    <n v="0"/>
    <n v="125404"/>
    <x v="4"/>
    <n v="101130"/>
    <n v="125302"/>
    <s v="2&quot;-DO-2971-007-B01"/>
    <n v="1"/>
    <x v="0"/>
    <n v="46"/>
    <n v="116.73"/>
  </r>
  <r>
    <n v="0"/>
    <n v="125404"/>
    <x v="4"/>
    <n v="101130"/>
    <n v="125302"/>
    <s v="2&quot;-DO-2971-008-B01"/>
    <n v="3"/>
    <x v="0"/>
    <n v="47"/>
    <n v="63.600999999999999"/>
  </r>
  <r>
    <n v="0"/>
    <n v="125404"/>
    <x v="4"/>
    <n v="101130"/>
    <n v="125302"/>
    <s v="2&quot;-DO-2971-009-B01"/>
    <n v="3"/>
    <x v="0"/>
    <n v="0"/>
    <n v="31.72"/>
  </r>
  <r>
    <n v="0"/>
    <n v="125404"/>
    <x v="4"/>
    <n v="101130"/>
    <n v="125302"/>
    <s v="2&quot;-DO-2971-010-B01"/>
    <n v="3"/>
    <x v="0"/>
    <n v="0"/>
    <n v="74.539000000000001"/>
  </r>
  <r>
    <n v="0"/>
    <n v="125404"/>
    <x v="4"/>
    <n v="101130"/>
    <n v="125302"/>
    <s v="2&quot;-DO-2971-011-B01"/>
    <n v="3"/>
    <x v="0"/>
    <n v="48"/>
    <n v="54.38"/>
  </r>
  <r>
    <n v="0"/>
    <n v="125404"/>
    <x v="4"/>
    <n v="101130"/>
    <n v="125302"/>
    <s v="2&quot;DO-2971-012-B01"/>
    <n v="3"/>
    <x v="0"/>
    <n v="49"/>
    <n v="103.08"/>
  </r>
  <r>
    <n v="0"/>
    <n v="125404"/>
    <x v="4"/>
    <n v="101130"/>
    <n v="125302"/>
    <s v="2&quot;-DO-2971-013-B01 1/2"/>
    <n v="3"/>
    <x v="0"/>
    <n v="50"/>
    <n v="209.04"/>
  </r>
  <r>
    <n v="0"/>
    <n v="125404"/>
    <x v="4"/>
    <n v="101130"/>
    <n v="125302"/>
    <s v="2&quot;-DO-2971-013-B01 /2"/>
    <n v="3"/>
    <x v="0"/>
    <n v="51"/>
    <n v="209.04"/>
  </r>
  <r>
    <n v="0"/>
    <n v="125404"/>
    <x v="4"/>
    <n v="101130"/>
    <n v="125302"/>
    <s v="2&quot;-DO-2971-014-B01"/>
    <n v="3"/>
    <x v="0"/>
    <n v="52"/>
    <n v="78.16"/>
  </r>
  <r>
    <n v="0"/>
    <n v="125404"/>
    <x v="4"/>
    <n v="101130"/>
    <n v="125302"/>
    <s v="2&quot;-DO-2971-015-B01"/>
    <n v="7"/>
    <x v="0"/>
    <n v="0"/>
    <n v="62.646999999999998"/>
  </r>
  <r>
    <n v="0"/>
    <n v="125404"/>
    <x v="4"/>
    <n v="101130"/>
    <n v="125302"/>
    <s v="2&quot;-DO-2971-016-B01"/>
    <n v="7"/>
    <x v="0"/>
    <n v="53"/>
    <n v="87.713999999999999"/>
  </r>
  <r>
    <n v="0"/>
    <n v="125404"/>
    <x v="4"/>
    <s v="101130/101135"/>
    <n v="125302"/>
    <s v="2&quot;-DO-2971-017-B01"/>
    <n v="0"/>
    <x v="1"/>
    <n v="54"/>
    <n v="100.18"/>
  </r>
  <r>
    <n v="0"/>
    <n v="125404"/>
    <x v="4"/>
    <n v="101130"/>
    <n v="125302"/>
    <s v="2&quot;-DO-2971-019-B01"/>
    <n v="0"/>
    <x v="1"/>
    <n v="56"/>
    <n v="47.951999999999998"/>
  </r>
  <r>
    <n v="0"/>
    <n v="125404"/>
    <x v="4"/>
    <n v="101135"/>
    <n v="125302"/>
    <s v="2&quot;-DO-2971-020-B01"/>
    <n v="0"/>
    <x v="1"/>
    <n v="58"/>
    <n v="56.911999999999999"/>
  </r>
  <r>
    <n v="0"/>
    <n v="125404"/>
    <x v="4"/>
    <n v="101135"/>
    <n v="125302"/>
    <s v="2&quot;-DO-2971-024-B01"/>
    <n v="3"/>
    <x v="0"/>
    <n v="0"/>
    <n v="28.312999999999999"/>
  </r>
  <r>
    <n v="0"/>
    <n v="125404"/>
    <x v="4"/>
    <n v="101135"/>
    <n v="125404"/>
    <s v="2&quot;-DO-2971-025-B01-PART 1 "/>
    <n v="9"/>
    <x v="0"/>
    <n v="57"/>
    <n v="30.696999999999999"/>
  </r>
  <r>
    <n v="0"/>
    <n v="125404"/>
    <x v="4"/>
    <n v="101135"/>
    <n v="125302"/>
    <s v="2&quot;-DO-2971-028-B01"/>
    <n v="4"/>
    <x v="0"/>
    <n v="59"/>
    <n v="38.828000000000003"/>
  </r>
  <r>
    <n v="0"/>
    <n v="125404"/>
    <x v="4"/>
    <n v="101135"/>
    <n v="125302"/>
    <s v="2&quot;-DO-2971-030-B01"/>
    <n v="6"/>
    <x v="0"/>
    <n v="60"/>
    <n v="108.35"/>
  </r>
  <r>
    <n v="0"/>
    <n v="125404"/>
    <x v="4"/>
    <s v="101130/101135"/>
    <n v="125302"/>
    <s v="2&quot;-DO-2971-031-B01"/>
    <n v="9"/>
    <x v="0"/>
    <n v="61"/>
    <n v="51.164999999999999"/>
  </r>
  <r>
    <n v="0"/>
    <n v="125404"/>
    <x v="4"/>
    <n v="101135"/>
    <n v="125302"/>
    <s v="2&quot;-DO-2971-035-B01"/>
    <n v="3"/>
    <x v="0"/>
    <n v="62"/>
    <n v="53.594000000000001"/>
  </r>
  <r>
    <n v="0"/>
    <n v="125404"/>
    <x v="4"/>
    <n v="1011135"/>
    <s v="non inscrit"/>
    <s v="2&quot;-DO-2971-038-B01"/>
    <n v="9"/>
    <x v="0"/>
    <n v="65"/>
    <n v="64.611000000000004"/>
  </r>
  <r>
    <n v="0"/>
    <n v="125404"/>
    <x v="4"/>
    <s v="101106/101135"/>
    <n v="125302"/>
    <s v="2&quot;-DO-2971-039-B01"/>
    <n v="9"/>
    <x v="0"/>
    <n v="63"/>
    <n v="31.832999999999998"/>
  </r>
  <r>
    <n v="0"/>
    <n v="125404"/>
    <x v="4"/>
    <n v="101135"/>
    <n v="1253002"/>
    <s v="2&quot;-DO-2971-043-B01"/>
    <n v="3"/>
    <x v="0"/>
    <n v="0"/>
    <n v="25.367000000000001"/>
  </r>
  <r>
    <n v="0"/>
    <n v="125434"/>
    <x v="5"/>
    <n v="101135"/>
    <n v="125305"/>
    <s v="2&quot;-DO-2971-044-B01"/>
    <n v="3"/>
    <x v="0"/>
    <n v="152"/>
    <n v="87.84"/>
  </r>
  <r>
    <n v="0"/>
    <n v="125404"/>
    <x v="4"/>
    <n v="101135"/>
    <n v="125302"/>
    <s v="2&quot;-DO-2971-044-B01"/>
    <n v="9"/>
    <x v="0"/>
    <n v="66"/>
    <n v="270.58999999999997"/>
  </r>
  <r>
    <n v="0"/>
    <n v="125404"/>
    <x v="4"/>
    <n v="101135"/>
    <n v="125302"/>
    <s v="2&quot;-DO-2971-045-B01"/>
    <n v="3"/>
    <x v="0"/>
    <n v="0"/>
    <n v="22.7"/>
  </r>
  <r>
    <n v="0"/>
    <n v="125404"/>
    <x v="4"/>
    <n v="101135"/>
    <n v="125302"/>
    <s v="2&quot;-DO-2971-046-B01"/>
    <n v="9"/>
    <x v="0"/>
    <n v="67"/>
    <n v="48.170999999999999"/>
  </r>
  <r>
    <n v="0"/>
    <n v="125404"/>
    <x v="4"/>
    <n v="101135"/>
    <n v="125302"/>
    <s v="2&quot;-DO-2971-048-B01 PART 2"/>
    <n v="3"/>
    <x v="0"/>
    <n v="68"/>
    <n v="73.191000000000003"/>
  </r>
  <r>
    <n v="0"/>
    <n v="125404"/>
    <x v="4"/>
    <n v="101103"/>
    <n v="125302"/>
    <s v="2&quot;-DO-2971-057-B01"/>
    <n v="9"/>
    <x v="0"/>
    <n v="71"/>
    <n v="92.759"/>
  </r>
  <r>
    <n v="0"/>
    <n v="125404"/>
    <x v="4"/>
    <n v="101135"/>
    <n v="125302"/>
    <s v="2&quot;-DO-2971-071-B01"/>
    <n v="3"/>
    <x v="0"/>
    <n v="0"/>
    <n v="36.328000000000003"/>
  </r>
  <r>
    <n v="0"/>
    <n v="125404"/>
    <x v="4"/>
    <n v="101130"/>
    <n v="125302"/>
    <s v="2&quot;-DO-2971-111-B01"/>
    <n v="0"/>
    <x v="1"/>
    <n v="0"/>
    <n v="40.156999999999996"/>
  </r>
  <r>
    <n v="0"/>
    <n v="125404"/>
    <x v="4"/>
    <n v="101112"/>
    <n v="125302"/>
    <s v="2&quot;-IA-2907-001-B10-PART1"/>
    <n v="3"/>
    <x v="0"/>
    <n v="72"/>
    <n v="43.764000000000003"/>
  </r>
  <r>
    <n v="0"/>
    <n v="125404"/>
    <x v="4"/>
    <n v="101112"/>
    <n v="125302"/>
    <s v="2&quot;-IA-2907-001-B10-PART2"/>
    <n v="3"/>
    <x v="0"/>
    <n v="73"/>
    <n v="11.7"/>
  </r>
  <r>
    <n v="0"/>
    <n v="125404"/>
    <x v="4"/>
    <n v="101112"/>
    <n v="125302"/>
    <s v="2&quot;-IA-2907-002-B10"/>
    <n v="3"/>
    <x v="0"/>
    <n v="0"/>
    <n v="107.06"/>
  </r>
  <r>
    <n v="0"/>
    <n v="125404"/>
    <x v="4"/>
    <s v="101112/101114"/>
    <n v="125302"/>
    <s v="2&quot;-IA-2907-003-B10"/>
    <n v="3"/>
    <x v="0"/>
    <n v="74"/>
    <n v="95.38"/>
  </r>
  <r>
    <n v="0"/>
    <n v="125404"/>
    <x v="4"/>
    <n v="101112"/>
    <n v="125302"/>
    <s v="2&quot;-IA-2907-004-B10"/>
    <n v="1"/>
    <x v="0"/>
    <n v="0"/>
    <n v="25.39"/>
  </r>
  <r>
    <n v="0"/>
    <n v="125404"/>
    <x v="4"/>
    <n v="101112"/>
    <n v="125302"/>
    <s v="2&quot;-IA-2907-005-B10"/>
    <n v="1"/>
    <x v="0"/>
    <n v="0"/>
    <n v="37.878999999999998"/>
  </r>
  <r>
    <n v="0"/>
    <n v="125404"/>
    <x v="4"/>
    <n v="101112"/>
    <n v="125302"/>
    <s v="2&quot;-IA-2907-006-B10"/>
    <n v="8"/>
    <x v="0"/>
    <n v="0"/>
    <n v="15.868"/>
  </r>
  <r>
    <n v="0"/>
    <n v="125404"/>
    <x v="4"/>
    <s v="101106/101114"/>
    <s v="non inscrit"/>
    <s v="2&quot;-IA-2907-015-B10"/>
    <n v="0"/>
    <x v="1"/>
    <n v="75"/>
    <n v="61.521000000000001"/>
  </r>
  <r>
    <n v="0"/>
    <n v="125404"/>
    <x v="4"/>
    <n v="101112"/>
    <n v="125302"/>
    <s v="2&quot;-IA-2907-038-B10"/>
    <n v="3"/>
    <x v="0"/>
    <n v="0"/>
    <n v="46.341999999999999"/>
  </r>
  <r>
    <n v="0"/>
    <n v="125434"/>
    <x v="5"/>
    <s v="101112/101125"/>
    <n v="125302"/>
    <s v="2&quot;-OD-2928-002-B03"/>
    <n v="0"/>
    <x v="1"/>
    <n v="0"/>
    <n v="110.7"/>
  </r>
  <r>
    <n v="0"/>
    <n v="125404"/>
    <x v="4"/>
    <s v="101112/101125"/>
    <n v="125302"/>
    <s v="2&quot;-OD-2928-002-B03"/>
    <n v="4"/>
    <x v="0"/>
    <n v="76"/>
    <n v="116.91"/>
  </r>
  <r>
    <n v="0"/>
    <n v="125404"/>
    <x v="4"/>
    <s v="101112/101135"/>
    <n v="125302"/>
    <s v="2&quot;-OD-2928-005-B03"/>
    <n v="4"/>
    <x v="0"/>
    <n v="77"/>
    <n v="10.51"/>
  </r>
  <r>
    <n v="0"/>
    <n v="125404"/>
    <x v="4"/>
    <n v="101130"/>
    <n v="125302"/>
    <s v="2&quot;-OD-2928-013-B03"/>
    <n v="6"/>
    <x v="0"/>
    <n v="0"/>
    <n v="15.109"/>
  </r>
  <r>
    <n v="0"/>
    <n v="125404"/>
    <x v="4"/>
    <n v="101130"/>
    <n v="125302"/>
    <s v="2&quot;-OD-2928-014-B03"/>
    <n v="6"/>
    <x v="0"/>
    <n v="0"/>
    <n v="48.055999999999997"/>
  </r>
  <r>
    <n v="0"/>
    <n v="125404"/>
    <x v="4"/>
    <n v="101130"/>
    <n v="125302"/>
    <s v="2&quot;-OD-2928-015-B03"/>
    <n v="6"/>
    <x v="0"/>
    <n v="78"/>
    <n v="42.973999999999997"/>
  </r>
  <r>
    <n v="0"/>
    <n v="125404"/>
    <x v="4"/>
    <n v="101130"/>
    <n v="125302"/>
    <s v="2&quot;-OD-2928-025-B03"/>
    <n v="4"/>
    <x v="0"/>
    <n v="0"/>
    <n v="39.451999999999998"/>
  </r>
  <r>
    <s v="101125 sur Iso 101180 sur Pid"/>
    <n v="125434"/>
    <x v="5"/>
    <s v="101122/101125"/>
    <n v="125302"/>
    <s v="2&quot;-OD-2928-027-B03"/>
    <n v="0"/>
    <x v="1"/>
    <n v="84"/>
    <n v="92.488"/>
  </r>
  <r>
    <s v="Non inscrit sur listing"/>
    <n v="125404"/>
    <x v="4"/>
    <s v="101122/101125"/>
    <s v="non inscrit"/>
    <s v="2-OD-2928-027-B03"/>
    <n v="0"/>
    <x v="1"/>
    <n v="156"/>
    <n v="49.749000000000002"/>
  </r>
  <r>
    <n v="0"/>
    <n v="125404"/>
    <x v="4"/>
    <n v="101130"/>
    <n v="125302"/>
    <s v="2&quot;-OD-2928-034-B03"/>
    <n v="0"/>
    <x v="1"/>
    <n v="0"/>
    <n v="31.884"/>
  </r>
  <r>
    <n v="0"/>
    <n v="125404"/>
    <x v="4"/>
    <s v="101125/101160"/>
    <n v="125302"/>
    <s v="2&quot;-OD-2928-038-B03"/>
    <n v="0"/>
    <x v="1"/>
    <n v="0"/>
    <n v="10.068"/>
  </r>
  <r>
    <n v="0"/>
    <n v="125404"/>
    <x v="4"/>
    <s v="10110/101125"/>
    <n v="125302"/>
    <s v="2&quot;-OD-2928-040-B03"/>
    <n v="6"/>
    <x v="0"/>
    <n v="0"/>
    <n v="106.18"/>
  </r>
  <r>
    <n v="0"/>
    <n v="125404"/>
    <x v="4"/>
    <s v="101125/101187"/>
    <n v="125302"/>
    <s v="2&quot;-OD-2928-044-B03"/>
    <n v="0"/>
    <x v="1"/>
    <n v="0"/>
    <n v="208.25"/>
  </r>
  <r>
    <n v="0"/>
    <n v="125404"/>
    <x v="4"/>
    <s v="101106/101122"/>
    <n v="125302"/>
    <s v="2&quot;-OD-2928-048-B03"/>
    <n v="0"/>
    <x v="1"/>
    <n v="87"/>
    <n v="212.25"/>
  </r>
  <r>
    <n v="0"/>
    <n v="125434"/>
    <x v="5"/>
    <n v="101122"/>
    <n v="125302"/>
    <s v="2&quot;-OD-2928-051-B03"/>
    <n v="1"/>
    <x v="0"/>
    <n v="160"/>
    <n v="41.140999999999998"/>
  </r>
  <r>
    <n v="0"/>
    <n v="125404"/>
    <x v="4"/>
    <s v="101130/?-----"/>
    <n v="125302"/>
    <s v="2&quot;-OD-2928-055-B03"/>
    <n v="3"/>
    <x v="0"/>
    <n v="0"/>
    <n v="75.402000000000001"/>
  </r>
  <r>
    <n v="0"/>
    <n v="125404"/>
    <x v="4"/>
    <n v="101130"/>
    <n v="125302"/>
    <s v="2&quot;-OD-2928-056-B03"/>
    <n v="6"/>
    <x v="0"/>
    <n v="0"/>
    <n v="24.56"/>
  </r>
  <r>
    <n v="0"/>
    <n v="125404"/>
    <x v="4"/>
    <n v="101103"/>
    <n v="125302"/>
    <s v="2&quot;-OD-2928-057-B03"/>
    <n v="7"/>
    <x v="0"/>
    <n v="0"/>
    <n v="212.33"/>
  </r>
  <r>
    <n v="0"/>
    <n v="125404"/>
    <x v="4"/>
    <n v="101130"/>
    <n v="125302"/>
    <s v="2&quot;-OD-2928-058-B03"/>
    <n v="6"/>
    <x v="0"/>
    <n v="0"/>
    <n v="121.91"/>
  </r>
  <r>
    <n v="0"/>
    <n v="125404"/>
    <x v="4"/>
    <n v="101130"/>
    <n v="125302"/>
    <s v="2&quot;-OD-2928-059-B03"/>
    <n v="6"/>
    <x v="0"/>
    <n v="0"/>
    <n v="24.56"/>
  </r>
  <r>
    <n v="0"/>
    <n v="125404"/>
    <x v="4"/>
    <n v="101130"/>
    <n v="125302"/>
    <s v="2&quot;-OD-2928-061-B03"/>
    <n v="7"/>
    <x v="0"/>
    <n v="0"/>
    <n v="88.097999999999999"/>
  </r>
  <r>
    <n v="0"/>
    <n v="125404"/>
    <x v="4"/>
    <n v="101130"/>
    <n v="125302"/>
    <s v="2&quot;-OD-2928-062-B03"/>
    <n v="6"/>
    <x v="0"/>
    <n v="0"/>
    <n v="75.108000000000004"/>
  </r>
  <r>
    <n v="0"/>
    <n v="125404"/>
    <x v="4"/>
    <s v="101184/101125"/>
    <n v="125302"/>
    <s v="2&quot;-OD-2928-063-B03"/>
    <n v="6"/>
    <x v="0"/>
    <n v="0"/>
    <n v="62.518000000000001"/>
  </r>
  <r>
    <n v="0"/>
    <n v="125404"/>
    <x v="4"/>
    <s v="101184/101125"/>
    <n v="125302"/>
    <s v="2&quot;-OD-2928-065-B03"/>
    <n v="0"/>
    <x v="1"/>
    <n v="0"/>
    <n v="11.504"/>
  </r>
  <r>
    <n v="0"/>
    <n v="125407"/>
    <x v="2"/>
    <s v="101184/101125"/>
    <n v="125301"/>
    <s v="2&quot;-OD-2928-065-B91"/>
    <n v="6"/>
    <x v="0"/>
    <n v="116"/>
    <n v="36.133000000000003"/>
  </r>
  <r>
    <n v="0"/>
    <n v="125404"/>
    <x v="4"/>
    <n v="101135"/>
    <n v="125302"/>
    <s v="2&quot;-OD-2928-066-B03"/>
    <n v="9"/>
    <x v="0"/>
    <n v="9"/>
    <n v="20.204000000000001"/>
  </r>
  <r>
    <n v="0"/>
    <n v="125404"/>
    <x v="4"/>
    <n v="101135"/>
    <n v="125302"/>
    <s v="2&quot;-OD-2928-067-B03"/>
    <n v="0"/>
    <x v="1"/>
    <n v="0"/>
    <n v="26.841000000000001"/>
  </r>
  <r>
    <n v="0"/>
    <n v="125404"/>
    <x v="4"/>
    <n v="101122"/>
    <n v="125302"/>
    <s v="2&quot;-OD-2928-069-B03"/>
    <n v="0"/>
    <x v="1"/>
    <n v="0"/>
    <n v="28.460999999999999"/>
  </r>
  <r>
    <n v="0"/>
    <n v="125434"/>
    <x v="5"/>
    <n v="101122"/>
    <n v="125302"/>
    <s v="2&quot;-OD-2928-070-B03"/>
    <n v="2"/>
    <x v="0"/>
    <n v="161"/>
    <n v="104.67"/>
  </r>
  <r>
    <n v="0"/>
    <n v="125404"/>
    <x v="4"/>
    <n v="101130"/>
    <n v="125302"/>
    <s v="2&quot;-OD-2928-080-B03"/>
    <n v="3"/>
    <x v="0"/>
    <n v="0"/>
    <n v="28.745000000000001"/>
  </r>
  <r>
    <n v="0"/>
    <n v="125404"/>
    <x v="4"/>
    <n v="101135"/>
    <n v="125302"/>
    <s v="2&quot;-OD-2928-100-B03"/>
    <n v="9"/>
    <x v="0"/>
    <n v="9"/>
    <n v="20.204000000000001"/>
  </r>
  <r>
    <n v="0"/>
    <n v="125404"/>
    <x v="4"/>
    <s v="101187/101125"/>
    <n v="125302"/>
    <s v="2&quot;-OD-2928-101-B03"/>
    <n v="0"/>
    <x v="1"/>
    <n v="0"/>
    <n v="28.102"/>
  </r>
  <r>
    <s v="introuvable sur Pid"/>
    <n v="125434"/>
    <x v="5"/>
    <n v="101122"/>
    <n v="125302"/>
    <s v="2&quot;-OD-2928-107-B03"/>
    <n v="0"/>
    <x v="1"/>
    <n v="162"/>
    <n v="25.297999999999998"/>
  </r>
  <r>
    <n v="0"/>
    <n v="125404"/>
    <x v="4"/>
    <n v="101130"/>
    <n v="125302"/>
    <s v="2&quot;-OD-2928-111-B03"/>
    <n v="6"/>
    <x v="0"/>
    <n v="0"/>
    <n v="19.082000000000001"/>
  </r>
  <r>
    <n v="0"/>
    <n v="125404"/>
    <x v="4"/>
    <n v="101130"/>
    <n v="125302"/>
    <s v="2&quot;-OD-2928-112-B03"/>
    <n v="6"/>
    <x v="0"/>
    <n v="0"/>
    <n v="25.286000000000001"/>
  </r>
  <r>
    <n v="0"/>
    <n v="125404"/>
    <x v="4"/>
    <n v="101180"/>
    <n v="125302"/>
    <s v="2&quot;-OD-2928-115-B03"/>
    <n v="2"/>
    <x v="0"/>
    <n v="0"/>
    <n v="23.45"/>
  </r>
  <r>
    <n v="0"/>
    <n v="125404"/>
    <x v="4"/>
    <n v="101135"/>
    <n v="125302"/>
    <s v="2&quot;-OD-2928-117-B03"/>
    <n v="8"/>
    <x v="0"/>
    <n v="91"/>
    <n v="18.334"/>
  </r>
  <r>
    <s v="inexploitable"/>
    <n v="125434"/>
    <x v="5"/>
    <n v="101122"/>
    <n v="125302"/>
    <s v="2&quot;-OD-2928-129-B03"/>
    <n v="0"/>
    <x v="1"/>
    <n v="163"/>
    <n v="21.561"/>
  </r>
  <r>
    <n v="0"/>
    <n v="125434"/>
    <x v="5"/>
    <n v="101190"/>
    <n v="125302"/>
    <s v="2&quot;-OD-2928-130-B03"/>
    <n v="0"/>
    <x v="1"/>
    <n v="164"/>
    <n v="280.29000000000002"/>
  </r>
  <r>
    <n v="0"/>
    <n v="125404"/>
    <x v="4"/>
    <s v="101190/101125"/>
    <n v="125302"/>
    <s v="2&quot;-OD-2928-130-B03"/>
    <n v="5"/>
    <x v="0"/>
    <n v="92"/>
    <n v="193.14"/>
  </r>
  <r>
    <n v="0"/>
    <n v="125404"/>
    <x v="4"/>
    <n v="101180"/>
    <n v="125302"/>
    <s v="2&quot;-OD-2928-132-B03"/>
    <n v="2"/>
    <x v="0"/>
    <n v="0"/>
    <n v="23.45"/>
  </r>
  <r>
    <n v="0"/>
    <n v="125404"/>
    <x v="4"/>
    <s v="101125/101180"/>
    <n v="125302"/>
    <s v="2&quot;-OD-2928-133-B03"/>
    <n v="9"/>
    <x v="0"/>
    <n v="9"/>
    <n v="116.98"/>
  </r>
  <r>
    <n v="0"/>
    <n v="125404"/>
    <x v="4"/>
    <s v="101125/101180"/>
    <n v="125302"/>
    <s v="2&quot;-OD-2928-134-B03"/>
    <n v="6"/>
    <x v="0"/>
    <n v="0"/>
    <n v="69.39"/>
  </r>
  <r>
    <n v="0"/>
    <n v="125404"/>
    <x v="4"/>
    <n v="101110"/>
    <n v="125302"/>
    <s v="2&quot;-OD-2928-136-B03"/>
    <n v="5"/>
    <x v="0"/>
    <n v="0"/>
    <n v="9.8480000000000008"/>
  </r>
  <r>
    <n v="0"/>
    <n v="125404"/>
    <x v="4"/>
    <n v="101130"/>
    <n v="125302"/>
    <s v="2&quot;-OD-2928-145-B03"/>
    <n v="6"/>
    <x v="0"/>
    <n v="93"/>
    <n v="46.453000000000003"/>
  </r>
  <r>
    <n v="0"/>
    <n v="125404"/>
    <x v="4"/>
    <n v="101130"/>
    <n v="125302"/>
    <s v="2&quot;-OD-2928-146-B03"/>
    <n v="6"/>
    <x v="0"/>
    <n v="94"/>
    <n v="22.382000000000001"/>
  </r>
  <r>
    <n v="0"/>
    <n v="125404"/>
    <x v="4"/>
    <n v="101130"/>
    <n v="125302"/>
    <s v="2&quot;-OD-2928-147-B03"/>
    <n v="6"/>
    <x v="0"/>
    <n v="95"/>
    <n v="49.911000000000001"/>
  </r>
  <r>
    <n v="0"/>
    <n v="125404"/>
    <x v="4"/>
    <n v="101135"/>
    <n v="125302"/>
    <s v="2&quot;-OD-2928-150-B03"/>
    <n v="6"/>
    <x v="0"/>
    <n v="96"/>
    <n v="32.356999999999999"/>
  </r>
  <r>
    <n v="0"/>
    <n v="125404"/>
    <x v="4"/>
    <n v="101135"/>
    <n v="125301"/>
    <s v="2&quot;-OD-2928-151-B03"/>
    <n v="9"/>
    <x v="0"/>
    <n v="97"/>
    <n v="42.863"/>
  </r>
  <r>
    <s v="inexploitable"/>
    <n v="125437"/>
    <x v="6"/>
    <s v="101125/101182"/>
    <s v="non inscrit"/>
    <s v="2&quot;-OD-2952-009-B90"/>
    <n v="0"/>
    <x v="1"/>
    <n v="168"/>
    <n v="6.766"/>
  </r>
  <r>
    <n v="0"/>
    <n v="125404"/>
    <x v="4"/>
    <s v="101130/101122"/>
    <n v="125301"/>
    <s v="2&quot;-OD-2971-067-B03"/>
    <n v="9"/>
    <x v="0"/>
    <n v="0"/>
    <n v="326.64"/>
  </r>
  <r>
    <n v="0"/>
    <n v="125404"/>
    <x v="4"/>
    <s v="101180/101125"/>
    <n v="125302"/>
    <s v="2&quot;-OD-2977-027-B03"/>
    <n v="5"/>
    <x v="0"/>
    <n v="0"/>
    <n v="50.774999999999999"/>
  </r>
  <r>
    <n v="0"/>
    <n v="125404"/>
    <x v="4"/>
    <s v="101125/101180"/>
    <n v="125302"/>
    <s v="2&quot;-OD-2977-029-B03"/>
    <n v="0"/>
    <x v="1"/>
    <n v="0"/>
    <n v="192.5"/>
  </r>
  <r>
    <n v="0"/>
    <n v="125404"/>
    <x v="4"/>
    <n v="101180"/>
    <n v="125302"/>
    <s v="2&quot;-RW-2977-002-B31C"/>
    <n v="0"/>
    <x v="1"/>
    <n v="99"/>
    <n v="94.983999999999995"/>
  </r>
  <r>
    <n v="0"/>
    <n v="125434"/>
    <x v="5"/>
    <n v="101180"/>
    <n v="125302"/>
    <s v="2&quot;-RW-2977-002-B45C"/>
    <n v="4"/>
    <x v="0"/>
    <n v="0"/>
    <n v="65.992999999999995"/>
  </r>
  <r>
    <n v="0"/>
    <n v="125404"/>
    <x v="4"/>
    <n v="101180"/>
    <n v="125302"/>
    <s v="2&quot;-RW-2977-004-B31C"/>
    <n v="0"/>
    <x v="1"/>
    <n v="102"/>
    <n v="20.013000000000002"/>
  </r>
  <r>
    <n v="0"/>
    <n v="125404"/>
    <x v="4"/>
    <s v="101180/101195"/>
    <n v="125302"/>
    <s v="2&quot;-RW-2977-020-B31C"/>
    <n v="0"/>
    <x v="1"/>
    <n v="108"/>
    <n v="224.31"/>
  </r>
  <r>
    <n v="0"/>
    <n v="125434"/>
    <x v="5"/>
    <s v="101187/10113"/>
    <n v="125302"/>
    <s v="2&quot;-RW-2977-021-B13C"/>
    <n v="4"/>
    <x v="0"/>
    <n v="166"/>
    <n v="25.163"/>
  </r>
  <r>
    <n v="0"/>
    <n v="125404"/>
    <x v="4"/>
    <s v="101185/101130"/>
    <n v="125302"/>
    <s v="2&quot;-RW-2977-021-B31C"/>
    <n v="6"/>
    <x v="0"/>
    <n v="0"/>
    <n v="62.49"/>
  </r>
  <r>
    <s v="A VERIFIER"/>
    <n v="125407"/>
    <x v="2"/>
    <s v="101125 ou101150"/>
    <n v="125302"/>
    <s v="2&quot;-SW-2950-023-B90"/>
    <n v="0"/>
    <x v="1"/>
    <n v="117"/>
    <n v="7.9480000000000004"/>
  </r>
  <r>
    <n v="0"/>
    <n v="125404"/>
    <x v="4"/>
    <n v="101112"/>
    <n v="125302"/>
    <s v="2&quot;-SA-2907-001-B10"/>
    <n v="3"/>
    <x v="0"/>
    <m/>
    <n v="33.703000000000003"/>
  </r>
  <r>
    <n v="0"/>
    <n v="125404"/>
    <x v="4"/>
    <s v="101112/101114"/>
    <n v="125302"/>
    <s v="2&quot;-SA-2907-003-B10"/>
    <n v="5"/>
    <x v="0"/>
    <n v="110"/>
    <n v="354.23"/>
  </r>
  <r>
    <n v="0"/>
    <n v="125404"/>
    <x v="4"/>
    <n v="101112"/>
    <n v="125302"/>
    <s v="2&quot;-SA-2907-036-B10"/>
    <n v="6"/>
    <x v="0"/>
    <m/>
    <n v="16.686"/>
  </r>
  <r>
    <n v="0"/>
    <n v="125407"/>
    <x v="2"/>
    <s v="101150/101184"/>
    <n v="125302"/>
    <s v="2&quot;-SW-2951-013-B90"/>
    <n v="3"/>
    <x v="0"/>
    <n v="130"/>
    <n v="12.99"/>
  </r>
  <r>
    <n v="0"/>
    <n v="125407"/>
    <x v="2"/>
    <n v="101150"/>
    <n v="125301"/>
    <s v="2&quot;-SW-2951-031-B90"/>
    <n v="6"/>
    <x v="0"/>
    <n v="0"/>
    <n v="10.169"/>
  </r>
  <r>
    <n v="0"/>
    <n v="125407"/>
    <x v="2"/>
    <s v="101150/101125"/>
    <n v="125302"/>
    <s v="2&quot;-SW-2951-045-B91"/>
    <n v="7"/>
    <x v="0"/>
    <n v="0"/>
    <n v="36.710999999999999"/>
  </r>
  <r>
    <n v="0"/>
    <n v="125437"/>
    <x v="6"/>
    <s v="101150/101125"/>
    <s v="non inscrit"/>
    <s v="2&quot;-SW-2951-045-B90"/>
    <n v="0"/>
    <x v="1"/>
    <n v="170"/>
    <n v="5.617"/>
  </r>
  <r>
    <n v="0"/>
    <n v="125407"/>
    <x v="2"/>
    <s v="101101/101103"/>
    <n v="125302"/>
    <s v="3&quot;-FW-2901-059-B90"/>
    <n v="1"/>
    <x v="0"/>
    <n v="146"/>
    <n v="16.97"/>
  </r>
  <r>
    <n v="0"/>
    <n v="125407"/>
    <x v="2"/>
    <s v="101101/101103"/>
    <n v="125302"/>
    <s v="3&quot;-FW-2901-075-B90"/>
    <n v="3"/>
    <x v="0"/>
    <n v="147"/>
    <n v="40.488999999999997"/>
  </r>
  <r>
    <n v="0"/>
    <n v="125407"/>
    <x v="2"/>
    <s v="101101/101103"/>
    <n v="125302"/>
    <s v="3&quot;-FW-2901-076-B90"/>
    <n v="1"/>
    <x v="0"/>
    <n v="118"/>
    <n v="17.18"/>
  </r>
  <r>
    <n v="0"/>
    <n v="125407"/>
    <x v="2"/>
    <s v="101101/101103"/>
    <n v="125302"/>
    <s v="3&quot;-FW-2901-077-B90"/>
    <n v="3"/>
    <x v="0"/>
    <n v="119"/>
    <n v="38.9"/>
  </r>
  <r>
    <n v="0"/>
    <n v="125407"/>
    <x v="2"/>
    <s v="101101/101103"/>
    <n v="125302"/>
    <s v="3&quot;-FW-2901-084-B90"/>
    <n v="1"/>
    <x v="0"/>
    <n v="0"/>
    <n v="9.9659999999999993"/>
  </r>
  <r>
    <n v="0"/>
    <n v="165407"/>
    <x v="3"/>
    <n v="101101"/>
    <n v="165313"/>
    <s v="3&quot;-FW-2901-094-B90"/>
    <n v="2"/>
    <x v="0"/>
    <n v="0"/>
    <n v="35.286000000000001"/>
  </r>
  <r>
    <n v="0"/>
    <n v="125404"/>
    <x v="4"/>
    <n v="101130"/>
    <n v="125302"/>
    <s v="3&quot;-OD-2928-033-B03"/>
    <n v="6"/>
    <x v="0"/>
    <n v="0"/>
    <n v="127.53"/>
  </r>
  <r>
    <n v="0"/>
    <n v="125434"/>
    <x v="5"/>
    <s v="101120/101122"/>
    <n v="125302"/>
    <s v="3&quot;-OD-2928-035-B03"/>
    <n v="3"/>
    <x v="0"/>
    <n v="0"/>
    <n v="126.27"/>
  </r>
  <r>
    <n v="0"/>
    <n v="125404"/>
    <x v="4"/>
    <s v="101120/101122"/>
    <n v="125302"/>
    <s v="3&quot;-OD-2928-035-B03"/>
    <n v="5"/>
    <x v="0"/>
    <n v="0"/>
    <n v="353.86"/>
  </r>
  <r>
    <n v="0"/>
    <n v="125404"/>
    <x v="4"/>
    <s v="101135/10122"/>
    <n v="125302"/>
    <s v="3&quot;-OD-2928-047-B03"/>
    <n v="6"/>
    <x v="0"/>
    <n v="86"/>
    <n v="91.281000000000006"/>
  </r>
  <r>
    <s v="²"/>
    <n v="125404"/>
    <x v="4"/>
    <s v="101130/101122"/>
    <n v="125302"/>
    <s v="3&quot;-OD-2928-064-B03"/>
    <n v="6"/>
    <x v="0"/>
    <n v="88"/>
    <n v="65.602999999999994"/>
  </r>
  <r>
    <n v="0"/>
    <n v="125404"/>
    <x v="4"/>
    <n v="101122"/>
    <n v="125302"/>
    <s v="3&quot;-OD-2928-093-B03"/>
    <n v="0"/>
    <x v="1"/>
    <n v="89"/>
    <n v="536.88"/>
  </r>
  <r>
    <s v="1 ou 2 folio"/>
    <n v="125404"/>
    <x v="4"/>
    <n v="101122"/>
    <n v="125302"/>
    <s v="3&quot;-OD-2928-106-B03"/>
    <n v="6"/>
    <x v="0"/>
    <n v="90"/>
    <n v="437.01"/>
  </r>
  <r>
    <n v="0"/>
    <n v="125434"/>
    <x v="5"/>
    <n v="101122"/>
    <n v="125302"/>
    <s v="3&quot;-VE-2928-029-B03"/>
    <n v="1"/>
    <x v="0"/>
    <n v="0"/>
    <n v="19.719000000000001"/>
  </r>
  <r>
    <n v="0"/>
    <n v="125404"/>
    <x v="4"/>
    <n v="101122"/>
    <s v="non inscrit"/>
    <s v="3&quot;-VE-2928-029-B03"/>
    <n v="6"/>
    <x v="0"/>
    <n v="0"/>
    <n v="20.227"/>
  </r>
  <r>
    <s v="erreur de book annulé"/>
    <n v="125404"/>
    <x v="4"/>
    <n v="101125"/>
    <n v="1025302"/>
    <s v="4&quot;-ATM-2928-081-B01"/>
    <n v="0"/>
    <x v="1"/>
    <n v="40"/>
    <n v="563.41"/>
  </r>
  <r>
    <n v="0"/>
    <n v="125404"/>
    <x v="4"/>
    <n v="101135"/>
    <n v="125302"/>
    <s v="4&quot;-DO-2971-049-B01"/>
    <n v="1"/>
    <x v="0"/>
    <n v="69"/>
    <n v="31.343"/>
  </r>
  <r>
    <n v="0"/>
    <n v="125404"/>
    <x v="4"/>
    <s v="101130/101135"/>
    <n v="125302"/>
    <s v="4&quot;-DO-2971-050-B01"/>
    <n v="3"/>
    <x v="0"/>
    <n v="70"/>
    <n v="221.13"/>
  </r>
  <r>
    <n v="0"/>
    <n v="125404"/>
    <x v="4"/>
    <n v="101130"/>
    <n v="125302"/>
    <s v="4&quot;-DO-2971-051-B01"/>
    <n v="1"/>
    <x v="1"/>
    <n v="0"/>
    <n v="66.411000000000001"/>
  </r>
  <r>
    <s v="MAnque  Iso 1/2"/>
    <n v="125407"/>
    <x v="2"/>
    <n v="101101"/>
    <n v="125301"/>
    <s v="4&quot;-FW-2901-074-B90 PART 2 1/2"/>
    <n v="7"/>
    <x v="0"/>
    <n v="0"/>
    <n v="70.866"/>
  </r>
  <r>
    <n v="0"/>
    <n v="125407"/>
    <x v="2"/>
    <n v="101101"/>
    <n v="125301"/>
    <s v="4&quot;-FW-2901-074-B90 PART 3"/>
    <n v="7"/>
    <x v="0"/>
    <n v="0"/>
    <n v="33.253999999999998"/>
  </r>
  <r>
    <n v="0"/>
    <n v="125407"/>
    <x v="2"/>
    <n v="101101"/>
    <n v="125301"/>
    <s v="4&quot;-FW-2901-074-B90 PART 4 1/2"/>
    <n v="7"/>
    <x v="0"/>
    <n v="0"/>
    <n v="67.043000000000006"/>
  </r>
  <r>
    <n v="0"/>
    <n v="125407"/>
    <x v="2"/>
    <n v="101101"/>
    <n v="125301"/>
    <s v="4&quot;-FW-2901-074-B90 PART 4 2/2"/>
    <n v="7"/>
    <x v="0"/>
    <n v="0"/>
    <n v="67.043000000000006"/>
  </r>
  <r>
    <n v="0"/>
    <n v="125407"/>
    <x v="2"/>
    <n v="101101"/>
    <n v="125301"/>
    <s v="4&quot;-FW-2901-074-B90 PART 5"/>
    <n v="7"/>
    <x v="0"/>
    <n v="0"/>
    <n v="20.655000000000001"/>
  </r>
  <r>
    <n v="0"/>
    <n v="125407"/>
    <x v="2"/>
    <n v="101101"/>
    <n v="125301"/>
    <s v="4&quot;-FW-2901-074-B90 PART 6"/>
    <n v="7"/>
    <x v="0"/>
    <n v="0"/>
    <n v="22.861000000000001"/>
  </r>
  <r>
    <n v="0"/>
    <n v="125434"/>
    <x v="5"/>
    <n v="101122"/>
    <n v="125302"/>
    <s v="4&quot;-OD-2928-030-B03 1/2"/>
    <n v="3"/>
    <x v="0"/>
    <n v="158"/>
    <n v="309.77999999999997"/>
  </r>
  <r>
    <n v="0"/>
    <n v="125434"/>
    <x v="5"/>
    <n v="101122"/>
    <n v="125302"/>
    <s v="4&quot;-OD-2928-030-B03 2/2"/>
    <n v="3"/>
    <x v="0"/>
    <n v="159"/>
    <n v="312.07"/>
  </r>
  <r>
    <n v="0"/>
    <n v="125404"/>
    <x v="4"/>
    <n v="101122"/>
    <n v="125302"/>
    <s v="4&quot;-OD-2928-116-B03"/>
    <n v="5"/>
    <x v="0"/>
    <n v="0"/>
    <n v="131.47999999999999"/>
  </r>
  <r>
    <n v="0"/>
    <n v="125404"/>
    <x v="4"/>
    <n v="101125"/>
    <n v="125302"/>
    <s v="4&quot;-OD-2928-120-B03"/>
    <n v="7"/>
    <x v="0"/>
    <n v="0"/>
    <n v="121.87"/>
  </r>
  <r>
    <n v="0"/>
    <n v="125404"/>
    <x v="4"/>
    <n v="101180"/>
    <n v="125302"/>
    <s v="4&quot;-RW-2977-009-B13C"/>
    <n v="0"/>
    <x v="1"/>
    <n v="105"/>
    <n v="206.21"/>
  </r>
  <r>
    <n v="0"/>
    <n v="125404"/>
    <x v="4"/>
    <n v="101180"/>
    <n v="125302"/>
    <s v="4&quot;-RW-2977-010-B13C"/>
    <n v="0"/>
    <x v="1"/>
    <n v="107"/>
    <n v="35.131"/>
  </r>
  <r>
    <n v="0"/>
    <n v="125407"/>
    <x v="2"/>
    <s v="101150/101125"/>
    <n v="125302"/>
    <s v="4&quot;-SW-2950-026-B90"/>
    <n v="3"/>
    <x v="0"/>
    <n v="128"/>
    <n v="49.078000000000003"/>
  </r>
  <r>
    <n v="0"/>
    <n v="125404"/>
    <x v="4"/>
    <n v="101122"/>
    <n v="125302"/>
    <s v="4&quot;-VE-2928-066-BO3"/>
    <n v="5"/>
    <x v="0"/>
    <n v="111"/>
    <n v="680.43"/>
  </r>
  <r>
    <n v="0"/>
    <n v="125404"/>
    <x v="4"/>
    <n v="101125"/>
    <n v="125302"/>
    <s v="4&quot;-VE-2928-081-BO1"/>
    <n v="3"/>
    <x v="0"/>
    <n v="112"/>
    <n v="422.76"/>
  </r>
  <r>
    <n v="0"/>
    <n v="125404"/>
    <x v="4"/>
    <n v="101130"/>
    <n v="125302"/>
    <s v="4&quot;-VE-2971-001-BO3"/>
    <n v="0"/>
    <x v="1"/>
    <n v="0"/>
    <n v="236.37"/>
  </r>
  <r>
    <n v="0"/>
    <n v="125404"/>
    <x v="4"/>
    <n v="101135"/>
    <n v="125302"/>
    <s v="4&quot;-VE-2971-063-BO3"/>
    <n v="0"/>
    <x v="1"/>
    <n v="0"/>
    <n v="433.29"/>
  </r>
  <r>
    <n v="0"/>
    <n v="125404"/>
    <x v="4"/>
    <n v="101135"/>
    <n v="125302"/>
    <s v="4&quot;-VE-2971-064-BO3"/>
    <n v="0"/>
    <x v="1"/>
    <n v="0"/>
    <n v="458.05"/>
  </r>
  <r>
    <n v="0"/>
    <n v="125407"/>
    <x v="2"/>
    <n v="101103"/>
    <n v="125302"/>
    <s v="6&quot;-FW-2901-010-B90"/>
    <n v="1"/>
    <x v="0"/>
    <n v="171"/>
    <n v="54.454000000000001"/>
  </r>
  <r>
    <n v="0"/>
    <n v="125437"/>
    <x v="6"/>
    <n v="101103"/>
    <n v="125302"/>
    <s v="6&quot;-FW-2901-010-B90"/>
    <n v="1"/>
    <x v="0"/>
    <n v="0"/>
    <n v="41.655000000000001"/>
  </r>
  <r>
    <n v="0"/>
    <n v="125404"/>
    <x v="4"/>
    <n v="101125"/>
    <n v="125302"/>
    <s v="6&quot;-OD-2928-017-B03"/>
    <n v="0"/>
    <x v="1"/>
    <n v="79"/>
    <n v="220.04"/>
  </r>
  <r>
    <n v="0"/>
    <n v="125404"/>
    <x v="4"/>
    <n v="101125"/>
    <n v="125302"/>
    <s v="6&quot;-OD-2928-018-B03"/>
    <n v="0"/>
    <x v="1"/>
    <n v="80"/>
    <n v="516.65"/>
  </r>
  <r>
    <n v="0"/>
    <n v="125404"/>
    <x v="4"/>
    <n v="101125"/>
    <n v="125302"/>
    <s v="6&quot;-OD-2928-019-B03"/>
    <n v="0"/>
    <x v="1"/>
    <n v="81"/>
    <n v="327.33"/>
  </r>
  <r>
    <n v="0"/>
    <n v="125404"/>
    <x v="4"/>
    <n v="101125"/>
    <n v="125302"/>
    <s v="6&quot;-OD-2928-020-B03"/>
    <n v="0"/>
    <x v="1"/>
    <n v="82"/>
    <n v="119.6"/>
  </r>
  <r>
    <n v="0"/>
    <n v="125404"/>
    <x v="4"/>
    <n v="101125"/>
    <n v="125302"/>
    <s v="6&quot;-OD-2928-021-B03"/>
    <n v="0"/>
    <x v="1"/>
    <n v="83"/>
    <n v="84.94"/>
  </r>
  <r>
    <n v="0"/>
    <n v="125434"/>
    <x v="5"/>
    <n v="101122"/>
    <n v="125302"/>
    <s v="6&quot;-OD-2928-028-B03"/>
    <n v="0"/>
    <x v="1"/>
    <n v="157"/>
    <n v="485.96"/>
  </r>
  <r>
    <n v="0"/>
    <n v="125404"/>
    <x v="4"/>
    <s v="101187/101125"/>
    <n v="125301"/>
    <s v="6&quot;-OD-2928-044-B03"/>
    <n v="6"/>
    <x v="0"/>
    <n v="0"/>
    <n v="389.39"/>
  </r>
  <r>
    <n v="0"/>
    <n v="165407"/>
    <x v="3"/>
    <n v="101122"/>
    <n v="165313"/>
    <s v="6&quot;-OD-2928-103-B90"/>
    <n v="0"/>
    <x v="1"/>
    <n v="177"/>
    <n v="70.477999999999994"/>
  </r>
  <r>
    <n v="0"/>
    <n v="125407"/>
    <x v="2"/>
    <s v="101122/101125"/>
    <n v="125302"/>
    <s v="6&quot;-OD-2928-105-B91"/>
    <n v="6"/>
    <x v="0"/>
    <n v="123"/>
    <n v="177.29"/>
  </r>
  <r>
    <n v="0"/>
    <n v="125407"/>
    <x v="2"/>
    <n v="101125"/>
    <s v="non inscrit"/>
    <s v="6&quot;-OD-2928-108-B90"/>
    <n v="5"/>
    <x v="0"/>
    <n v="169"/>
    <n v="130.84"/>
  </r>
  <r>
    <n v="0"/>
    <n v="125437"/>
    <x v="6"/>
    <n v="101125"/>
    <n v="125302"/>
    <s v="6&quot;-OD-2928-108-B91"/>
    <n v="0"/>
    <x v="1"/>
    <n v="0"/>
    <n v="90.072000000000003"/>
  </r>
  <r>
    <n v="0"/>
    <n v="125404"/>
    <x v="4"/>
    <s v="PAS DE N° SUR PID"/>
    <n v="125302"/>
    <s v="6&quot;-OD-2928-120-B03"/>
    <n v="0"/>
    <x v="1"/>
    <n v="0"/>
    <n v="149.61000000000001"/>
  </r>
  <r>
    <n v="0"/>
    <n v="165407"/>
    <x v="3"/>
    <n v="101122"/>
    <n v="165313"/>
    <s v="6&quot;-OD-2928-156-B90"/>
    <n v="2"/>
    <x v="0"/>
    <n v="178"/>
    <n v="157.09"/>
  </r>
  <r>
    <n v="0"/>
    <n v="165407"/>
    <x v="3"/>
    <n v="101122"/>
    <n v="165313"/>
    <s v="6&quot;-OD-2928-157-B90"/>
    <n v="2"/>
    <x v="0"/>
    <n v="0"/>
    <n v="17.042000000000002"/>
  </r>
  <r>
    <n v="0"/>
    <n v="125404"/>
    <x v="4"/>
    <n v="101180"/>
    <n v="125302"/>
    <s v="6&quot;-RW-2977-003-B13C"/>
    <n v="0"/>
    <x v="1"/>
    <n v="101"/>
    <n v="74.167000000000002"/>
  </r>
  <r>
    <n v="0"/>
    <n v="125404"/>
    <x v="4"/>
    <n v="101180"/>
    <n v="125302"/>
    <s v="6&quot;-RW-2977-009-B45C"/>
    <n v="3"/>
    <x v="0"/>
    <n v="104"/>
    <n v="213.35"/>
  </r>
  <r>
    <n v="0"/>
    <n v="125404"/>
    <x v="4"/>
    <n v="101180"/>
    <n v="125302"/>
    <s v="6&quot;-RW-2977-010-B45C"/>
    <n v="3"/>
    <x v="0"/>
    <n v="106"/>
    <n v="56.761000000000003"/>
  </r>
  <r>
    <n v="0"/>
    <n v="125404"/>
    <x v="4"/>
    <n v="101180"/>
    <n v="125302"/>
    <s v="6&quot;-RW-2977-033-B13C"/>
    <n v="0"/>
    <x v="1"/>
    <n v="100"/>
    <n v="1164.32"/>
  </r>
  <r>
    <n v="0"/>
    <n v="125404"/>
    <x v="4"/>
    <n v="101160"/>
    <n v="125302"/>
    <s v="8&quot;-CW-2909-002-B01-K"/>
    <n v="5"/>
    <x v="0"/>
    <n v="41"/>
    <n v="333.08"/>
  </r>
  <r>
    <n v="0"/>
    <n v="125404"/>
    <x v="4"/>
    <n v="101160"/>
    <n v="125302"/>
    <s v="8&quot;-CW-2909-003-B01-K"/>
    <n v="5"/>
    <x v="0"/>
    <n v="0"/>
    <n v="160.81"/>
  </r>
  <r>
    <n v="0"/>
    <n v="125404"/>
    <x v="4"/>
    <n v="101160"/>
    <n v="125302"/>
    <s v="8&quot;-CW-2909-004-B01-K"/>
    <n v="5"/>
    <x v="0"/>
    <n v="42"/>
    <n v="236.83"/>
  </r>
  <r>
    <n v="0"/>
    <n v="125404"/>
    <x v="4"/>
    <n v="101160"/>
    <n v="125302"/>
    <s v="8&quot;-CW-2909-005-B01-K"/>
    <n v="0"/>
    <x v="1"/>
    <n v="43"/>
    <n v="191.09"/>
  </r>
  <r>
    <n v="0"/>
    <n v="125404"/>
    <x v="4"/>
    <n v="101160"/>
    <n v="125302"/>
    <s v="8&quot;-CW-2909-006-B01-K"/>
    <n v="5"/>
    <x v="0"/>
    <n v="44"/>
    <n v="255.16"/>
  </r>
  <r>
    <n v="0"/>
    <n v="125404"/>
    <x v="4"/>
    <n v="101160"/>
    <n v="125302"/>
    <s v="8&quot;-CW-2909-017-B01-K"/>
    <n v="5"/>
    <x v="0"/>
    <n v="0"/>
    <n v="61.238999999999997"/>
  </r>
  <r>
    <n v="0"/>
    <n v="125404"/>
    <x v="4"/>
    <n v="101160"/>
    <n v="125302"/>
    <s v="8&quot;-CW-2909-099-B01-K"/>
    <n v="5"/>
    <x v="0"/>
    <n v="45"/>
    <n v="194.93"/>
  </r>
  <r>
    <n v="0"/>
    <n v="165407"/>
    <x v="3"/>
    <n v="101101"/>
    <n v="165313"/>
    <s v="8&quot;-FW-2901-004-B90"/>
    <n v="0"/>
    <x v="1"/>
    <n v="172"/>
    <n v="170.96"/>
  </r>
  <r>
    <n v="0"/>
    <n v="165407"/>
    <x v="3"/>
    <n v="101101"/>
    <n v="165313"/>
    <s v="8&quot;-FW-2901-005-B90"/>
    <n v="1"/>
    <x v="0"/>
    <n v="173"/>
    <n v="299.14"/>
  </r>
  <r>
    <n v="0"/>
    <n v="165407"/>
    <x v="3"/>
    <n v="101101"/>
    <n v="165313"/>
    <s v="8&quot;-FW-2901-006-B90"/>
    <n v="0"/>
    <x v="1"/>
    <n v="174"/>
    <n v="56.387"/>
  </r>
  <r>
    <n v="0"/>
    <n v="165407"/>
    <x v="3"/>
    <n v="101101"/>
    <n v="165313"/>
    <s v="8&quot;-FW-2901-009-B90"/>
    <n v="1"/>
    <x v="0"/>
    <n v="175"/>
    <n v="79.509"/>
  </r>
  <r>
    <s v="manque pid sur Iso "/>
    <n v="125434"/>
    <x v="5"/>
    <n v="101125"/>
    <n v="125302"/>
    <s v="8&quot;-OD-2928-023-B03"/>
    <n v="1"/>
    <x v="0"/>
    <n v="154"/>
    <n v="342.21"/>
  </r>
  <r>
    <n v="0"/>
    <n v="125434"/>
    <x v="5"/>
    <s v="101190/101125"/>
    <n v="125302"/>
    <s v="8&quot;-OD-2928-024-B03"/>
    <n v="0"/>
    <x v="1"/>
    <n v="155"/>
    <n v="268.56"/>
  </r>
  <r>
    <n v="0"/>
    <n v="125434"/>
    <x v="5"/>
    <s v="101125/101195"/>
    <n v="125302"/>
    <s v="8&quot;-OD-2982-008-B03"/>
    <n v="0"/>
    <x v="1"/>
    <n v="165"/>
    <n v="86.903000000000006"/>
  </r>
  <r>
    <n v="0"/>
    <n v="125404"/>
    <x v="4"/>
    <n v="101180"/>
    <n v="125302"/>
    <s v="8&quot;-RW-2977-077-B13C"/>
    <n v="1"/>
    <x v="0"/>
    <n v="0"/>
    <n v="93.596999999999994"/>
  </r>
  <r>
    <n v="0"/>
    <n v="125404"/>
    <x v="4"/>
    <s v="PAS DE N° SUR PID"/>
    <n v="125302"/>
    <s v="8&quot;-RW-2977-078-B13C"/>
    <n v="0"/>
    <x v="1"/>
    <n v="0"/>
    <n v="122.6"/>
  </r>
  <r>
    <n v="0"/>
    <n v="125407"/>
    <x v="2"/>
    <n v="101150"/>
    <n v="125302"/>
    <s v="8&quot;-SW-2950-001-B90"/>
    <n v="4"/>
    <x v="0"/>
    <n v="124"/>
    <n v="326.94"/>
  </r>
  <r>
    <n v="0"/>
    <n v="125407"/>
    <x v="2"/>
    <n v="101150"/>
    <n v="125302"/>
    <s v="8&quot;-SW-2950-002-B90"/>
    <n v="4"/>
    <x v="0"/>
    <n v="125"/>
    <n v="336.97"/>
  </r>
  <r>
    <n v="0"/>
    <n v="125407"/>
    <x v="2"/>
    <n v="101150"/>
    <n v="125302"/>
    <s v="8&quot;-SW-2950-003-B90"/>
    <n v="7"/>
    <x v="0"/>
    <n v="126"/>
    <n v="357.63"/>
  </r>
  <r>
    <n v="0"/>
    <n v="125407"/>
    <x v="2"/>
    <n v="101150"/>
    <n v="125302"/>
    <s v="8&quot;-SW-2950-008-B90"/>
    <n v="7"/>
    <x v="0"/>
    <n v="0"/>
    <n v="146.94"/>
  </r>
  <r>
    <n v="0"/>
    <n v="125407"/>
    <x v="2"/>
    <n v="101150"/>
    <n v="125302"/>
    <s v="8&quot;-SW-2951-009-B90 "/>
    <n v="7"/>
    <x v="0"/>
    <n v="140"/>
    <n v="74.861000000000004"/>
  </r>
  <r>
    <n v="0"/>
    <n v="125407"/>
    <x v="2"/>
    <n v="101150"/>
    <n v="125302"/>
    <s v="8&quot;-SW-2951-014-B90 1/2"/>
    <n v="7"/>
    <x v="0"/>
    <n v="131"/>
    <n v="519.91"/>
  </r>
  <r>
    <n v="0"/>
    <n v="125407"/>
    <x v="2"/>
    <n v="101150"/>
    <n v="125302"/>
    <s v="8&quot;-SW-2951-014-B90 2/2"/>
    <n v="7"/>
    <x v="0"/>
    <n v="0"/>
    <n v="504.71"/>
  </r>
  <r>
    <n v="0"/>
    <n v="125407"/>
    <x v="2"/>
    <n v="101160"/>
    <n v="125302"/>
    <s v="8&quot;-SW-2951-015-B90"/>
    <n v="4"/>
    <x v="0"/>
    <n v="132"/>
    <n v="250.08"/>
  </r>
  <r>
    <n v="0"/>
    <n v="125407"/>
    <x v="2"/>
    <n v="101160"/>
    <n v="125302"/>
    <s v="8&quot;-SW-2951-016-B90"/>
    <n v="4"/>
    <x v="0"/>
    <n v="133"/>
    <n v="167.2"/>
  </r>
  <r>
    <n v="0"/>
    <n v="125407"/>
    <x v="2"/>
    <n v="101160"/>
    <n v="125302"/>
    <s v="8&quot;-SW-2951-017-B90"/>
    <n v="4"/>
    <x v="0"/>
    <n v="134"/>
    <n v="176.5"/>
  </r>
  <r>
    <n v="0"/>
    <n v="125407"/>
    <x v="2"/>
    <n v="101125"/>
    <n v="125302"/>
    <s v="8&quot;-SW-2951-022-B90"/>
    <n v="4"/>
    <x v="0"/>
    <n v="135"/>
    <n v="360.97"/>
  </r>
  <r>
    <n v="0"/>
    <n v="125407"/>
    <x v="2"/>
    <n v="101160"/>
    <n v="125302"/>
    <s v="8&quot;-SW-2951-043-B90"/>
    <n v="4"/>
    <x v="0"/>
    <n v="136"/>
    <n v="51.064"/>
  </r>
  <r>
    <n v="0"/>
    <n v="125407"/>
    <x v="2"/>
    <n v="101160"/>
    <n v="125302"/>
    <s v="8&quot;-SW-2951-044-B90"/>
    <n v="4"/>
    <x v="0"/>
    <n v="0"/>
    <n v="54.42"/>
  </r>
  <r>
    <n v="0"/>
    <n v="125404"/>
    <x v="4"/>
    <n v="101182"/>
    <n v="125302"/>
    <s v="8&quot;-VE-2952-040-B45C"/>
    <n v="4"/>
    <x v="0"/>
    <n v="113"/>
    <n v="914.69"/>
  </r>
  <r>
    <n v="0"/>
    <n v="125404"/>
    <x v="4"/>
    <n v="101130"/>
    <n v="125302"/>
    <s v="8&quot;-VE-2971-061-B03"/>
    <n v="0"/>
    <x v="1"/>
    <n v="0"/>
    <n v="698.72"/>
  </r>
  <r>
    <n v="0"/>
    <n v="125404"/>
    <x v="4"/>
    <n v="101130"/>
    <n v="125302"/>
    <s v="8&quot;-VE-2971-062-B03"/>
    <n v="0"/>
    <x v="1"/>
    <n v="0"/>
    <n v="877.03"/>
  </r>
  <r>
    <n v="0"/>
    <n v="125404"/>
    <x v="4"/>
    <n v="101180"/>
    <n v="125302"/>
    <s v="8&quot;-VE-2977-032-B03"/>
    <n v="0"/>
    <x v="1"/>
    <n v="0"/>
    <n v="50.9"/>
  </r>
  <r>
    <n v="0"/>
    <n v="125404"/>
    <x v="4"/>
    <n v="101180"/>
    <n v="125302"/>
    <s v="8&quot;-VE-2977-033-B03"/>
    <n v="0"/>
    <x v="1"/>
    <n v="0"/>
    <n v="50.9"/>
  </r>
  <r>
    <n v="0"/>
    <n v="125407"/>
    <x v="2"/>
    <s v="101103/ ?-----"/>
    <n v="125302"/>
    <s v="12&quot;-FW-2901-060-B90"/>
    <n v="1"/>
    <x v="0"/>
    <n v="144"/>
    <n v="659.43"/>
  </r>
  <r>
    <n v="0"/>
    <n v="125437"/>
    <x v="6"/>
    <s v="101103/ ?-----"/>
    <n v="125302"/>
    <s v="12&quot;-FW-2901-060-B90"/>
    <n v="1"/>
    <x v="0"/>
    <n v="0"/>
    <n v="113.46"/>
  </r>
  <r>
    <s v="inexploitable"/>
    <n v="125437"/>
    <x v="6"/>
    <n v="101125"/>
    <s v="non inscrit"/>
    <s v="12&quot;-OD -2928-004 -B90  6/6 "/>
    <n v="0"/>
    <x v="1"/>
    <s v="167 a"/>
    <n v="2660.58"/>
  </r>
  <r>
    <s v="inexploitable"/>
    <n v="125437"/>
    <x v="6"/>
    <n v="101125"/>
    <s v="non inscrit"/>
    <s v="12&quot;-OD -2928-004 -B90  2/6"/>
    <n v="0"/>
    <x v="1"/>
    <s v="167 b"/>
    <n v="2660.58"/>
  </r>
  <r>
    <s v="inexploitable"/>
    <n v="125437"/>
    <x v="6"/>
    <n v="101125"/>
    <s v="non inscrit"/>
    <s v="12&quot;-OD -2928-004 -B90  3/6"/>
    <n v="0"/>
    <x v="1"/>
    <s v="167 c"/>
    <n v="2660.58"/>
  </r>
  <r>
    <s v="inexploitable"/>
    <n v="125437"/>
    <x v="6"/>
    <n v="101125"/>
    <s v="non inscrit"/>
    <s v="12&quot;-OD -2928-004 -B90  4/6"/>
    <n v="0"/>
    <x v="1"/>
    <s v="167 d"/>
    <n v="2660.58"/>
  </r>
  <r>
    <s v="inexploitable"/>
    <n v="125437"/>
    <x v="6"/>
    <n v="101125"/>
    <s v="non inscrit"/>
    <s v="12&quot;-OD -2928-004 -B90  5/6"/>
    <n v="0"/>
    <x v="1"/>
    <s v="167 e"/>
    <n v="2660.58"/>
  </r>
  <r>
    <s v="inexploitable"/>
    <n v="125437"/>
    <x v="6"/>
    <n v="101125"/>
    <s v="non inscrit"/>
    <s v="12&quot;-OD -2928-004 -B90  6/6"/>
    <n v="0"/>
    <x v="1"/>
    <s v="167 f"/>
    <n v="2660.58"/>
  </r>
  <r>
    <n v="0"/>
    <n v="125437"/>
    <x v="6"/>
    <n v="101125"/>
    <n v="125302"/>
    <s v="12-&quot;OD-2928-004-B91"/>
    <n v="1"/>
    <x v="0"/>
    <n v="0"/>
    <n v="406.59"/>
  </r>
  <r>
    <s v="verifier le poids des iso"/>
    <n v="125407"/>
    <x v="2"/>
    <n v="101125"/>
    <n v="125302"/>
    <s v="12&quot;-OD -2928-004 -B91-PART 1 1/2"/>
    <n v="4"/>
    <x v="0"/>
    <n v="0"/>
    <n v="1494.82"/>
  </r>
  <r>
    <n v="0"/>
    <n v="125407"/>
    <x v="2"/>
    <n v="101125"/>
    <n v="125302"/>
    <s v="12&quot;-OD -2928-004 -B91-PART 1 2/2"/>
    <n v="4"/>
    <x v="0"/>
    <n v="122"/>
    <n v="1494.82"/>
  </r>
  <r>
    <n v="0"/>
    <n v="125407"/>
    <x v="2"/>
    <n v="101125"/>
    <n v="125302"/>
    <s v="12&quot;-OD -2928-004 -B91-PART 2 "/>
    <n v="4"/>
    <x v="0"/>
    <n v="115"/>
    <n v="869.73"/>
  </r>
  <r>
    <n v="0"/>
    <n v="125434"/>
    <x v="5"/>
    <s v="101125/?......"/>
    <n v="125302"/>
    <s v="10&quot;-OD-2928-023-B03"/>
    <n v="1"/>
    <x v="0"/>
    <n v="153"/>
    <n v="645.4"/>
  </r>
  <r>
    <m/>
    <m/>
    <x v="7"/>
    <m/>
    <m/>
    <m/>
    <m/>
    <x v="2"/>
    <m/>
    <m/>
  </r>
  <r>
    <m/>
    <m/>
    <x v="7"/>
    <m/>
    <m/>
    <m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I14" firstHeaderRow="1" firstDataRow="3" firstDataCol="1"/>
  <pivotFields count="10">
    <pivotField showAll="0"/>
    <pivotField showAll="0"/>
    <pivotField axis="axisRow" showAll="0">
      <items count="9">
        <item x="3"/>
        <item x="5"/>
        <item x="0"/>
        <item x="6"/>
        <item x="2"/>
        <item x="1"/>
        <item x="4"/>
        <item x="7"/>
        <item t="default"/>
      </items>
    </pivotField>
    <pivotField showAll="0"/>
    <pivotField showAll="0"/>
    <pivotField dataField="1" showAll="0"/>
    <pivotField showAll="0" defaultSubtotal="0"/>
    <pivotField axis="axisCol" showAll="0" defaultSubtotal="0">
      <items count="3">
        <item x="0"/>
        <item x="1"/>
        <item x="2"/>
      </items>
    </pivotField>
    <pivotField showAll="0"/>
    <pivotField dataField="1" showAll="0"/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7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poids" fld="9" baseField="2" baseItem="0" numFmtId="1"/>
    <dataField name="Nombre de N° ISO" fld="5" subtotal="count" baseField="0" baseItem="0"/>
  </dataFields>
  <formats count="32">
    <format dxfId="31">
      <pivotArea outline="0" collapsedLevelsAreSubtotals="1" fieldPosition="0">
        <references count="1">
          <reference field="7" count="2" selected="0">
            <x v="0"/>
            <x v="1"/>
          </reference>
        </references>
      </pivotArea>
    </format>
    <format dxfId="30">
      <pivotArea field="7" type="button" dataOnly="0" labelOnly="1" outline="0" axis="axisCol" fieldPosition="0"/>
    </format>
    <format dxfId="29">
      <pivotArea type="topRight" dataOnly="0" labelOnly="1" outline="0" fieldPosition="0"/>
    </format>
    <format dxfId="28">
      <pivotArea dataOnly="0" labelOnly="1" fieldPosition="0">
        <references count="1">
          <reference field="7" count="2">
            <x v="0"/>
            <x v="1"/>
          </reference>
        </references>
      </pivotArea>
    </format>
    <format dxfId="27">
      <pivotArea type="all" dataOnly="0" outline="0" fieldPosition="0"/>
    </format>
    <format dxfId="26">
      <pivotArea outline="0" collapsedLevelsAreSubtotals="1" fieldPosition="0">
        <references count="2">
          <reference field="4294967294" count="2" selected="0">
            <x v="0"/>
            <x v="1"/>
          </reference>
          <reference field="7" count="1" selected="0">
            <x v="0"/>
          </reference>
        </references>
      </pivotArea>
    </format>
    <format dxfId="25">
      <pivotArea dataOnly="0" labelOnly="1" fieldPosition="0">
        <references count="1">
          <reference field="7" count="1">
            <x v="0"/>
          </reference>
        </references>
      </pivotArea>
    </format>
    <format dxfId="24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0"/>
          </reference>
        </references>
      </pivotArea>
    </format>
    <format dxfId="23">
      <pivotArea outline="0" collapsedLevelsAreSubtotals="1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format>
    <format dxfId="22">
      <pivotArea field="7" type="button" dataOnly="0" labelOnly="1" outline="0" axis="axisCol" fieldPosition="0"/>
    </format>
    <format dxfId="21">
      <pivotArea dataOnly="0" labelOnly="1" offset="A256" fieldPosition="0">
        <references count="1">
          <reference field="7" count="1">
            <x v="0"/>
          </reference>
        </references>
      </pivotArea>
    </format>
    <format dxfId="20">
      <pivotArea dataOnly="0" labelOnly="1" outline="0" fieldPosition="0">
        <references count="2">
          <reference field="4294967294" count="1">
            <x v="0"/>
          </reference>
          <reference field="7" count="1" selected="0">
            <x v="0"/>
          </reference>
        </references>
      </pivotArea>
    </format>
    <format dxfId="19">
      <pivotArea outline="0" collapsedLevelsAreSubtotals="1" fieldPosition="0">
        <references count="2">
          <reference field="4294967294" count="2" selected="0">
            <x v="0"/>
            <x v="1"/>
          </reference>
          <reference field="7" count="1" selected="0">
            <x v="1"/>
          </reference>
        </references>
      </pivotArea>
    </format>
    <format dxfId="18">
      <pivotArea field="-2" type="button" dataOnly="0" labelOnly="1" outline="0" axis="axisCol" fieldPosition="1"/>
    </format>
    <format dxfId="17">
      <pivotArea type="topRight" dataOnly="0" labelOnly="1" outline="0" fieldPosition="0"/>
    </format>
    <format dxfId="16">
      <pivotArea dataOnly="0" labelOnly="1" offset="IV256" fieldPosition="0">
        <references count="1">
          <reference field="7" count="1">
            <x v="0"/>
          </reference>
        </references>
      </pivotArea>
    </format>
    <format dxfId="15">
      <pivotArea dataOnly="0" labelOnly="1" fieldPosition="0">
        <references count="1">
          <reference field="7" count="1">
            <x v="1"/>
          </reference>
        </references>
      </pivotArea>
    </format>
    <format dxfId="14">
      <pivotArea dataOnly="0" labelOnly="1" outline="0" fieldPosition="0">
        <references count="2">
          <reference field="4294967294" count="1">
            <x v="1"/>
          </reference>
          <reference field="7" count="1" selected="0">
            <x v="0"/>
          </reference>
        </references>
      </pivotArea>
    </format>
    <format dxfId="13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1"/>
          </reference>
        </references>
      </pivotArea>
    </format>
    <format dxfId="12">
      <pivotArea outline="0" collapsedLevelsAreSubtotals="1" fieldPosition="0">
        <references count="2">
          <reference field="4294967294" count="1" selected="0">
            <x v="1"/>
          </reference>
          <reference field="7" count="1" selected="0">
            <x v="0"/>
          </reference>
        </references>
      </pivotArea>
    </format>
    <format dxfId="11">
      <pivotArea outline="0" collapsedLevelsAreSubtotals="1" fieldPosition="0">
        <references count="2">
          <reference field="4294967294" count="1" selected="0">
            <x v="1"/>
          </reference>
          <reference field="7" count="1" selected="0">
            <x v="1"/>
          </reference>
        </references>
      </pivotArea>
    </format>
    <format dxfId="10">
      <pivotArea field="2" grandCol="1" collapsedLevelsAreSubtotals="1" axis="axisRow" fieldPosition="0">
        <references count="2">
          <reference field="4294967294" count="1" selected="0">
            <x v="1"/>
          </reference>
          <reference field="2" count="0"/>
        </references>
      </pivotArea>
    </format>
    <format dxfId="9">
      <pivotArea field="7" grandCol="1" outline="0" collapsedLevelsAreSubtotals="1" axis="axisCol" fieldPosition="0">
        <references count="1">
          <reference field="4294967294" count="1" selected="0">
            <x v="1"/>
          </reference>
        </references>
      </pivotArea>
    </format>
    <format dxfId="8">
      <pivotArea field="7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  <format dxfId="7">
      <pivotArea grandRow="1" outline="0" collapsedLevelsAreSubtotals="1" fieldPosition="0"/>
    </format>
    <format dxfId="6">
      <pivotArea dataOnly="0" labelOnly="1" grandRow="1" outline="0" fieldPosition="0"/>
    </format>
    <format dxfId="5">
      <pivotArea field="2" type="button" dataOnly="0" labelOnly="1" outline="0" axis="axisRow" fieldPosition="0"/>
    </format>
    <format dxfId="4">
      <pivotArea field="7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">
      <pivotArea field="7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0"/>
          </reference>
        </references>
      </pivotArea>
    </format>
    <format dxfId="1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1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2:J220"/>
  <sheetViews>
    <sheetView topLeftCell="A127" workbookViewId="0">
      <selection activeCell="A140" sqref="A140:H140"/>
    </sheetView>
  </sheetViews>
  <sheetFormatPr baseColWidth="10" defaultRowHeight="15.75" x14ac:dyDescent="0.25"/>
  <cols>
    <col min="1" max="1" width="21.28515625" style="1" customWidth="1"/>
    <col min="2" max="2" width="12.28515625" style="2" customWidth="1"/>
    <col min="3" max="4" width="14" style="7" customWidth="1"/>
    <col min="5" max="5" width="24.7109375" style="5" customWidth="1"/>
    <col min="6" max="6" width="5.140625" style="6" customWidth="1"/>
    <col min="7" max="7" width="4.7109375" style="1" customWidth="1"/>
    <col min="8" max="8" width="4.85546875" style="1" customWidth="1"/>
    <col min="9" max="16384" width="11.42578125" style="1"/>
  </cols>
  <sheetData>
    <row r="2" spans="1:10" s="7" customFormat="1" ht="12.75" x14ac:dyDescent="0.2">
      <c r="A2" s="11" t="s">
        <v>145</v>
      </c>
      <c r="B2" s="11" t="s">
        <v>0</v>
      </c>
      <c r="C2" s="11" t="s">
        <v>219</v>
      </c>
      <c r="D2" s="11" t="s">
        <v>200</v>
      </c>
      <c r="E2" s="11" t="s">
        <v>220</v>
      </c>
      <c r="F2" s="12" t="s">
        <v>183</v>
      </c>
      <c r="G2" s="11" t="s">
        <v>173</v>
      </c>
      <c r="H2" s="11" t="s">
        <v>174</v>
      </c>
      <c r="I2" s="11" t="s">
        <v>233</v>
      </c>
    </row>
    <row r="3" spans="1:10" x14ac:dyDescent="0.25">
      <c r="A3" s="1" t="s">
        <v>192</v>
      </c>
      <c r="B3" s="2">
        <v>125404</v>
      </c>
      <c r="C3" s="7" t="s">
        <v>177</v>
      </c>
      <c r="E3" s="5" t="s">
        <v>291</v>
      </c>
      <c r="J3" s="5"/>
    </row>
    <row r="4" spans="1:10" x14ac:dyDescent="0.25">
      <c r="A4" s="1" t="s">
        <v>192</v>
      </c>
      <c r="B4" s="2">
        <v>125404</v>
      </c>
      <c r="C4" s="7" t="s">
        <v>177</v>
      </c>
      <c r="E4" s="5" t="s">
        <v>292</v>
      </c>
      <c r="J4" s="5"/>
    </row>
    <row r="5" spans="1:10" x14ac:dyDescent="0.25">
      <c r="A5" s="1" t="s">
        <v>192</v>
      </c>
      <c r="B5" s="2">
        <v>125404</v>
      </c>
      <c r="C5" s="7" t="s">
        <v>177</v>
      </c>
      <c r="E5" s="5" t="s">
        <v>293</v>
      </c>
      <c r="J5" s="5"/>
    </row>
    <row r="6" spans="1:10" x14ac:dyDescent="0.25">
      <c r="A6" s="1" t="s">
        <v>192</v>
      </c>
      <c r="B6" s="2">
        <v>125404</v>
      </c>
      <c r="C6" s="7" t="s">
        <v>177</v>
      </c>
      <c r="E6" s="5" t="s">
        <v>294</v>
      </c>
      <c r="J6" s="5"/>
    </row>
    <row r="7" spans="1:10" x14ac:dyDescent="0.25">
      <c r="J7" s="5"/>
    </row>
    <row r="8" spans="1:10" x14ac:dyDescent="0.25">
      <c r="J8" s="5"/>
    </row>
    <row r="9" spans="1:10" x14ac:dyDescent="0.25">
      <c r="J9" s="5"/>
    </row>
    <row r="10" spans="1:10" x14ac:dyDescent="0.25">
      <c r="B10" s="2">
        <v>125404</v>
      </c>
      <c r="C10" s="7">
        <v>101130</v>
      </c>
      <c r="E10" s="5" t="s">
        <v>299</v>
      </c>
      <c r="F10" s="6">
        <v>1</v>
      </c>
      <c r="H10" s="1" t="s">
        <v>175</v>
      </c>
      <c r="J10" s="5"/>
    </row>
    <row r="11" spans="1:10" x14ac:dyDescent="0.25">
      <c r="B11" s="2">
        <v>125404</v>
      </c>
      <c r="C11" s="7">
        <v>101130</v>
      </c>
      <c r="E11" s="5" t="s">
        <v>300</v>
      </c>
      <c r="F11" s="6">
        <v>1</v>
      </c>
      <c r="H11" s="1" t="s">
        <v>175</v>
      </c>
      <c r="J11" s="5"/>
    </row>
    <row r="12" spans="1:10" x14ac:dyDescent="0.25">
      <c r="B12" s="2">
        <v>125404</v>
      </c>
      <c r="C12" s="7">
        <v>101130</v>
      </c>
      <c r="E12" s="5" t="s">
        <v>301</v>
      </c>
      <c r="F12" s="6">
        <v>3</v>
      </c>
      <c r="H12" s="1" t="s">
        <v>175</v>
      </c>
      <c r="J12" s="5"/>
    </row>
    <row r="13" spans="1:10" x14ac:dyDescent="0.25">
      <c r="B13" s="2">
        <v>125404</v>
      </c>
      <c r="C13" s="7">
        <v>101130</v>
      </c>
      <c r="E13" s="5" t="s">
        <v>302</v>
      </c>
      <c r="F13" s="6">
        <v>3</v>
      </c>
      <c r="H13" s="1" t="s">
        <v>175</v>
      </c>
      <c r="J13" s="5"/>
    </row>
    <row r="14" spans="1:10" x14ac:dyDescent="0.25">
      <c r="B14" s="2">
        <v>125404</v>
      </c>
      <c r="C14" s="7">
        <v>101130</v>
      </c>
      <c r="E14" s="5" t="s">
        <v>303</v>
      </c>
      <c r="F14" s="6">
        <v>3</v>
      </c>
      <c r="H14" s="1" t="s">
        <v>175</v>
      </c>
      <c r="J14" s="5"/>
    </row>
    <row r="15" spans="1:10" x14ac:dyDescent="0.25">
      <c r="B15" s="2">
        <v>125404</v>
      </c>
      <c r="C15" s="7">
        <v>101130</v>
      </c>
      <c r="E15" s="5" t="s">
        <v>335</v>
      </c>
      <c r="F15" s="6">
        <v>3</v>
      </c>
      <c r="H15" s="1" t="s">
        <v>175</v>
      </c>
      <c r="J15" s="5"/>
    </row>
    <row r="16" spans="1:10" x14ac:dyDescent="0.25">
      <c r="B16" s="2">
        <v>125404</v>
      </c>
      <c r="C16" s="7">
        <v>101130</v>
      </c>
      <c r="E16" s="5" t="s">
        <v>336</v>
      </c>
      <c r="F16" s="6">
        <v>3</v>
      </c>
      <c r="H16" s="1" t="s">
        <v>175</v>
      </c>
      <c r="J16" s="5"/>
    </row>
    <row r="17" spans="1:10" x14ac:dyDescent="0.25">
      <c r="B17" s="2">
        <v>125404</v>
      </c>
      <c r="C17" s="7">
        <v>101130</v>
      </c>
      <c r="E17" s="5" t="s">
        <v>305</v>
      </c>
      <c r="F17" s="6">
        <v>3</v>
      </c>
      <c r="H17" s="1" t="s">
        <v>175</v>
      </c>
      <c r="J17" s="5"/>
    </row>
    <row r="18" spans="1:10" x14ac:dyDescent="0.25">
      <c r="B18" s="2">
        <v>125404</v>
      </c>
      <c r="C18" s="7">
        <v>101130</v>
      </c>
      <c r="E18" s="5" t="s">
        <v>306</v>
      </c>
      <c r="F18" s="6">
        <v>7</v>
      </c>
      <c r="H18" s="1" t="s">
        <v>175</v>
      </c>
      <c r="J18" s="5"/>
    </row>
    <row r="19" spans="1:10" x14ac:dyDescent="0.25">
      <c r="B19" s="2">
        <v>125404</v>
      </c>
      <c r="C19" s="7">
        <v>101130</v>
      </c>
      <c r="E19" s="5" t="s">
        <v>307</v>
      </c>
      <c r="F19" s="6">
        <v>7</v>
      </c>
      <c r="H19" s="1" t="s">
        <v>175</v>
      </c>
      <c r="J19" s="5"/>
    </row>
    <row r="20" spans="1:10" x14ac:dyDescent="0.25">
      <c r="B20" s="2">
        <v>125404</v>
      </c>
      <c r="C20" s="7" t="s">
        <v>196</v>
      </c>
      <c r="E20" s="5" t="s">
        <v>308</v>
      </c>
      <c r="F20" s="6">
        <v>0</v>
      </c>
      <c r="G20" s="1" t="s">
        <v>176</v>
      </c>
      <c r="J20" s="5"/>
    </row>
    <row r="21" spans="1:10" x14ac:dyDescent="0.25">
      <c r="B21" s="2">
        <v>125404</v>
      </c>
      <c r="C21" s="7">
        <v>101135</v>
      </c>
      <c r="E21" s="5" t="s">
        <v>309</v>
      </c>
      <c r="F21" s="6">
        <v>0</v>
      </c>
      <c r="G21" s="1" t="s">
        <v>176</v>
      </c>
      <c r="J21" s="5"/>
    </row>
    <row r="22" spans="1:10" x14ac:dyDescent="0.25">
      <c r="B22" s="2">
        <v>125404</v>
      </c>
      <c r="C22" s="7">
        <v>101135</v>
      </c>
      <c r="E22" s="5" t="s">
        <v>310</v>
      </c>
      <c r="F22" s="6">
        <v>0</v>
      </c>
      <c r="G22" s="1" t="s">
        <v>176</v>
      </c>
      <c r="J22" s="5"/>
    </row>
    <row r="23" spans="1:10" x14ac:dyDescent="0.25">
      <c r="A23" s="1" t="s">
        <v>192</v>
      </c>
      <c r="B23" s="2">
        <v>125404</v>
      </c>
      <c r="C23" s="7" t="s">
        <v>177</v>
      </c>
      <c r="E23" s="5" t="s">
        <v>311</v>
      </c>
      <c r="G23" s="1" t="s">
        <v>177</v>
      </c>
      <c r="J23" s="5"/>
    </row>
    <row r="24" spans="1:10" x14ac:dyDescent="0.25">
      <c r="A24" s="1" t="s">
        <v>192</v>
      </c>
      <c r="B24" s="2">
        <v>125404</v>
      </c>
      <c r="C24" s="7" t="s">
        <v>177</v>
      </c>
      <c r="E24" s="5" t="s">
        <v>312</v>
      </c>
      <c r="G24" s="1" t="s">
        <v>177</v>
      </c>
      <c r="J24" s="5"/>
    </row>
    <row r="25" spans="1:10" x14ac:dyDescent="0.25">
      <c r="A25" s="1" t="s">
        <v>192</v>
      </c>
      <c r="B25" s="2">
        <v>125404</v>
      </c>
      <c r="C25" s="7" t="s">
        <v>177</v>
      </c>
      <c r="E25" s="5" t="s">
        <v>313</v>
      </c>
      <c r="G25" s="1" t="s">
        <v>177</v>
      </c>
      <c r="J25" s="5"/>
    </row>
    <row r="26" spans="1:10" x14ac:dyDescent="0.25">
      <c r="B26" s="2">
        <v>125404</v>
      </c>
      <c r="C26" s="7">
        <v>101135</v>
      </c>
      <c r="E26" s="5" t="s">
        <v>314</v>
      </c>
      <c r="F26" s="6">
        <v>3</v>
      </c>
      <c r="H26" s="1" t="s">
        <v>175</v>
      </c>
      <c r="J26" s="5"/>
    </row>
    <row r="27" spans="1:10" x14ac:dyDescent="0.25">
      <c r="B27" s="2">
        <v>125404</v>
      </c>
      <c r="C27" s="7">
        <v>101135</v>
      </c>
      <c r="D27" s="7">
        <v>125404</v>
      </c>
      <c r="E27" s="5" t="s">
        <v>337</v>
      </c>
      <c r="F27" s="6">
        <v>9</v>
      </c>
      <c r="H27" s="1" t="s">
        <v>175</v>
      </c>
      <c r="I27" s="3"/>
      <c r="J27" s="5"/>
    </row>
    <row r="28" spans="1:10" x14ac:dyDescent="0.25">
      <c r="A28" s="1" t="s">
        <v>192</v>
      </c>
      <c r="B28" s="2">
        <v>125404</v>
      </c>
      <c r="C28" s="7" t="s">
        <v>177</v>
      </c>
      <c r="E28" s="5" t="s">
        <v>315</v>
      </c>
      <c r="G28" s="1" t="s">
        <v>177</v>
      </c>
      <c r="J28" s="5"/>
    </row>
    <row r="29" spans="1:10" x14ac:dyDescent="0.25">
      <c r="A29" s="1" t="s">
        <v>192</v>
      </c>
      <c r="B29" s="2">
        <v>125404</v>
      </c>
      <c r="C29" s="7" t="s">
        <v>177</v>
      </c>
      <c r="E29" s="5" t="s">
        <v>316</v>
      </c>
      <c r="G29" s="1" t="s">
        <v>177</v>
      </c>
      <c r="J29" s="5"/>
    </row>
    <row r="30" spans="1:10" x14ac:dyDescent="0.25">
      <c r="B30" s="2">
        <v>125404</v>
      </c>
      <c r="C30" s="7">
        <v>101135</v>
      </c>
      <c r="E30" s="5" t="s">
        <v>317</v>
      </c>
      <c r="F30" s="6">
        <v>4</v>
      </c>
      <c r="H30" s="1" t="s">
        <v>175</v>
      </c>
      <c r="J30" s="5"/>
    </row>
    <row r="31" spans="1:10" x14ac:dyDescent="0.25">
      <c r="B31" s="2">
        <v>125404</v>
      </c>
      <c r="C31" s="7">
        <v>101135</v>
      </c>
      <c r="E31" s="5" t="s">
        <v>318</v>
      </c>
      <c r="F31" s="6">
        <v>6</v>
      </c>
      <c r="H31" s="1" t="s">
        <v>175</v>
      </c>
      <c r="J31" s="5"/>
    </row>
    <row r="32" spans="1:10" x14ac:dyDescent="0.25">
      <c r="B32" s="2">
        <v>125404</v>
      </c>
      <c r="C32" s="7" t="s">
        <v>338</v>
      </c>
      <c r="D32" s="7">
        <v>125302</v>
      </c>
      <c r="E32" s="5" t="s">
        <v>319</v>
      </c>
      <c r="F32" s="6">
        <v>9</v>
      </c>
      <c r="H32" s="1" t="s">
        <v>175</v>
      </c>
      <c r="J32" s="5"/>
    </row>
    <row r="33" spans="2:10" x14ac:dyDescent="0.25">
      <c r="B33" s="2">
        <v>125404</v>
      </c>
      <c r="C33" s="7">
        <v>101135</v>
      </c>
      <c r="E33" s="5" t="s">
        <v>320</v>
      </c>
      <c r="F33" s="6">
        <v>3</v>
      </c>
      <c r="H33" s="1" t="s">
        <v>175</v>
      </c>
      <c r="J33" s="5"/>
    </row>
    <row r="34" spans="2:10" x14ac:dyDescent="0.25">
      <c r="B34" s="2">
        <v>125404</v>
      </c>
      <c r="C34" s="7">
        <v>1011135</v>
      </c>
      <c r="D34" s="7">
        <v>125302</v>
      </c>
      <c r="E34" s="5" t="s">
        <v>321</v>
      </c>
      <c r="F34" s="6">
        <v>9</v>
      </c>
      <c r="H34" s="1" t="s">
        <v>175</v>
      </c>
      <c r="I34" s="3"/>
      <c r="J34" s="5"/>
    </row>
    <row r="35" spans="2:10" x14ac:dyDescent="0.25">
      <c r="B35" s="2">
        <v>125404</v>
      </c>
      <c r="C35" s="7" t="s">
        <v>197</v>
      </c>
      <c r="D35" s="7">
        <v>125302</v>
      </c>
      <c r="E35" s="5" t="s">
        <v>322</v>
      </c>
      <c r="F35" s="6">
        <v>9</v>
      </c>
      <c r="H35" s="1" t="s">
        <v>175</v>
      </c>
      <c r="I35" s="3"/>
      <c r="J35" s="5"/>
    </row>
    <row r="36" spans="2:10" x14ac:dyDescent="0.25">
      <c r="B36" s="2">
        <v>125404</v>
      </c>
      <c r="C36" s="7">
        <v>101135</v>
      </c>
      <c r="D36" s="7">
        <v>125302</v>
      </c>
      <c r="E36" s="5" t="s">
        <v>323</v>
      </c>
      <c r="F36" s="6">
        <v>9</v>
      </c>
      <c r="H36" s="1" t="s">
        <v>175</v>
      </c>
      <c r="J36" s="5"/>
    </row>
    <row r="37" spans="2:10" x14ac:dyDescent="0.25">
      <c r="B37" s="2">
        <v>125404</v>
      </c>
      <c r="C37" s="7">
        <v>101135</v>
      </c>
      <c r="E37" s="5" t="s">
        <v>324</v>
      </c>
      <c r="F37" s="6">
        <v>3</v>
      </c>
      <c r="H37" s="1" t="s">
        <v>175</v>
      </c>
      <c r="J37" s="5"/>
    </row>
    <row r="38" spans="2:10" x14ac:dyDescent="0.25">
      <c r="J38" s="5"/>
    </row>
    <row r="39" spans="2:10" x14ac:dyDescent="0.25">
      <c r="B39" s="2">
        <v>125404</v>
      </c>
      <c r="C39" s="7">
        <v>101135</v>
      </c>
      <c r="D39" s="7">
        <v>125302</v>
      </c>
      <c r="E39" s="5" t="s">
        <v>325</v>
      </c>
      <c r="F39" s="6">
        <v>9</v>
      </c>
      <c r="H39" s="1" t="s">
        <v>175</v>
      </c>
      <c r="I39" s="3"/>
      <c r="J39" s="5"/>
    </row>
    <row r="40" spans="2:10" x14ac:dyDescent="0.25">
      <c r="B40" s="2">
        <v>125404</v>
      </c>
      <c r="C40" s="7">
        <v>101135</v>
      </c>
      <c r="E40" s="5" t="s">
        <v>326</v>
      </c>
      <c r="F40" s="6">
        <v>3</v>
      </c>
      <c r="H40" s="1" t="s">
        <v>175</v>
      </c>
      <c r="J40" s="5"/>
    </row>
    <row r="41" spans="2:10" x14ac:dyDescent="0.25">
      <c r="B41" s="2">
        <v>125404</v>
      </c>
      <c r="C41" s="7">
        <v>101135</v>
      </c>
      <c r="D41" s="7">
        <v>125302</v>
      </c>
      <c r="E41" s="5" t="s">
        <v>327</v>
      </c>
      <c r="F41" s="6">
        <v>9</v>
      </c>
      <c r="H41" s="1" t="s">
        <v>175</v>
      </c>
      <c r="I41" s="3"/>
      <c r="J41" s="5"/>
    </row>
    <row r="42" spans="2:10" x14ac:dyDescent="0.25">
      <c r="B42" s="2">
        <v>125404</v>
      </c>
      <c r="C42" s="7">
        <v>101135</v>
      </c>
      <c r="E42" s="5" t="s">
        <v>328</v>
      </c>
      <c r="F42" s="6">
        <v>3</v>
      </c>
      <c r="H42" s="1" t="s">
        <v>175</v>
      </c>
      <c r="J42" s="5"/>
    </row>
    <row r="43" spans="2:10" x14ac:dyDescent="0.25">
      <c r="B43" s="2">
        <v>125404</v>
      </c>
      <c r="C43" s="7" t="s">
        <v>339</v>
      </c>
      <c r="D43" s="7">
        <v>125302</v>
      </c>
      <c r="E43" s="5" t="s">
        <v>329</v>
      </c>
      <c r="F43" s="6">
        <v>9</v>
      </c>
      <c r="H43" s="1" t="s">
        <v>175</v>
      </c>
      <c r="I43" s="3"/>
      <c r="J43" s="5"/>
    </row>
    <row r="44" spans="2:10" x14ac:dyDescent="0.25">
      <c r="B44" s="2">
        <v>125404</v>
      </c>
      <c r="C44" s="7">
        <v>101135</v>
      </c>
      <c r="E44" s="5" t="s">
        <v>330</v>
      </c>
      <c r="F44" s="6">
        <v>3</v>
      </c>
      <c r="H44" s="1" t="s">
        <v>175</v>
      </c>
      <c r="J44" s="5"/>
    </row>
    <row r="45" spans="2:10" x14ac:dyDescent="0.25">
      <c r="B45" s="2">
        <v>125404</v>
      </c>
      <c r="C45" s="7">
        <v>101130</v>
      </c>
      <c r="E45" s="5" t="s">
        <v>331</v>
      </c>
      <c r="F45" s="6">
        <v>3</v>
      </c>
      <c r="H45" s="1" t="s">
        <v>175</v>
      </c>
      <c r="J45" s="5"/>
    </row>
    <row r="47" spans="2:10" x14ac:dyDescent="0.25">
      <c r="B47" s="2">
        <v>125404</v>
      </c>
      <c r="C47" s="7">
        <v>10112</v>
      </c>
      <c r="E47" s="5" t="s">
        <v>1</v>
      </c>
      <c r="F47" s="6">
        <v>0</v>
      </c>
      <c r="H47" s="1" t="s">
        <v>175</v>
      </c>
      <c r="J47" s="5"/>
    </row>
    <row r="48" spans="2:10" x14ac:dyDescent="0.25">
      <c r="B48" s="2">
        <v>125404</v>
      </c>
      <c r="C48" s="7">
        <v>101112</v>
      </c>
      <c r="E48" s="5" t="s">
        <v>2</v>
      </c>
      <c r="F48" s="6">
        <v>3</v>
      </c>
      <c r="H48" s="1" t="s">
        <v>175</v>
      </c>
      <c r="J48" s="5"/>
    </row>
    <row r="49" spans="1:10" x14ac:dyDescent="0.25">
      <c r="B49" s="2">
        <v>125404</v>
      </c>
      <c r="C49" s="7">
        <v>101112</v>
      </c>
      <c r="E49" s="5" t="s">
        <v>3</v>
      </c>
      <c r="F49" s="6">
        <v>3</v>
      </c>
      <c r="H49" s="1" t="s">
        <v>175</v>
      </c>
      <c r="J49" s="5"/>
    </row>
    <row r="50" spans="1:10" x14ac:dyDescent="0.25">
      <c r="B50" s="2">
        <v>125404</v>
      </c>
      <c r="C50" s="7" t="s">
        <v>198</v>
      </c>
      <c r="E50" s="5" t="s">
        <v>4</v>
      </c>
      <c r="F50" s="6">
        <v>3</v>
      </c>
      <c r="H50" s="1" t="s">
        <v>175</v>
      </c>
      <c r="J50" s="5"/>
    </row>
    <row r="51" spans="1:10" x14ac:dyDescent="0.25">
      <c r="B51" s="2">
        <v>125404</v>
      </c>
      <c r="C51" s="7">
        <v>101112</v>
      </c>
      <c r="E51" s="5" t="s">
        <v>5</v>
      </c>
      <c r="F51" s="6">
        <v>1</v>
      </c>
      <c r="H51" s="1" t="s">
        <v>175</v>
      </c>
      <c r="J51" s="5"/>
    </row>
    <row r="52" spans="1:10" x14ac:dyDescent="0.25">
      <c r="B52" s="2">
        <v>125404</v>
      </c>
      <c r="C52" s="7">
        <v>101112</v>
      </c>
      <c r="E52" s="5" t="s">
        <v>6</v>
      </c>
      <c r="F52" s="6">
        <v>1</v>
      </c>
      <c r="H52" s="1" t="s">
        <v>175</v>
      </c>
      <c r="J52" s="5"/>
    </row>
    <row r="53" spans="1:10" x14ac:dyDescent="0.25">
      <c r="B53" s="2">
        <v>125404</v>
      </c>
      <c r="C53" s="7">
        <v>101112</v>
      </c>
      <c r="E53" s="5" t="s">
        <v>7</v>
      </c>
      <c r="F53" s="6">
        <v>8</v>
      </c>
      <c r="J53" s="5"/>
    </row>
    <row r="54" spans="1:10" x14ac:dyDescent="0.25">
      <c r="A54" s="3" t="s">
        <v>192</v>
      </c>
      <c r="B54" s="2">
        <v>125404</v>
      </c>
      <c r="C54" s="7" t="s">
        <v>177</v>
      </c>
      <c r="E54" s="5" t="s">
        <v>11</v>
      </c>
      <c r="F54" s="6" t="s">
        <v>177</v>
      </c>
      <c r="J54" s="5"/>
    </row>
    <row r="55" spans="1:10" x14ac:dyDescent="0.25">
      <c r="A55" s="3" t="s">
        <v>192</v>
      </c>
      <c r="B55" s="2">
        <v>125404</v>
      </c>
      <c r="C55" s="7" t="s">
        <v>177</v>
      </c>
      <c r="E55" s="5" t="s">
        <v>8</v>
      </c>
      <c r="F55" s="6" t="s">
        <v>177</v>
      </c>
      <c r="J55" s="5"/>
    </row>
    <row r="56" spans="1:10" x14ac:dyDescent="0.25">
      <c r="A56" s="3" t="s">
        <v>192</v>
      </c>
      <c r="B56" s="2">
        <v>125404</v>
      </c>
      <c r="C56" s="7" t="s">
        <v>177</v>
      </c>
      <c r="E56" s="5" t="s">
        <v>12</v>
      </c>
      <c r="F56" s="6" t="s">
        <v>177</v>
      </c>
      <c r="J56" s="5"/>
    </row>
    <row r="57" spans="1:10" x14ac:dyDescent="0.25">
      <c r="B57" s="2">
        <v>125404</v>
      </c>
      <c r="C57" s="7" t="s">
        <v>199</v>
      </c>
      <c r="E57" s="5" t="s">
        <v>9</v>
      </c>
      <c r="F57" s="6">
        <v>0</v>
      </c>
      <c r="G57" s="1" t="s">
        <v>176</v>
      </c>
      <c r="J57" s="5"/>
    </row>
    <row r="58" spans="1:10" x14ac:dyDescent="0.25">
      <c r="B58" s="2">
        <v>125404</v>
      </c>
      <c r="C58" s="1">
        <v>101112</v>
      </c>
      <c r="E58" s="5" t="s">
        <v>10</v>
      </c>
      <c r="F58" s="6">
        <v>3</v>
      </c>
      <c r="H58" s="1" t="s">
        <v>175</v>
      </c>
      <c r="J58" s="5"/>
    </row>
    <row r="60" spans="1:10" x14ac:dyDescent="0.25">
      <c r="B60" s="2">
        <v>125404</v>
      </c>
      <c r="C60" s="7" t="s">
        <v>201</v>
      </c>
      <c r="E60" s="5" t="s">
        <v>13</v>
      </c>
      <c r="F60" s="6">
        <v>4</v>
      </c>
    </row>
    <row r="61" spans="1:10" x14ac:dyDescent="0.25">
      <c r="B61" s="2">
        <v>125404</v>
      </c>
      <c r="C61" s="7" t="s">
        <v>202</v>
      </c>
      <c r="E61" s="5" t="s">
        <v>14</v>
      </c>
      <c r="F61" s="6">
        <v>4</v>
      </c>
      <c r="H61" s="1" t="s">
        <v>175</v>
      </c>
    </row>
    <row r="62" spans="1:10" x14ac:dyDescent="0.25">
      <c r="B62" s="2">
        <v>125404</v>
      </c>
      <c r="C62" s="7">
        <v>101130</v>
      </c>
      <c r="E62" s="5" t="s">
        <v>15</v>
      </c>
      <c r="F62" s="6">
        <v>6</v>
      </c>
      <c r="H62" s="1" t="s">
        <v>175</v>
      </c>
    </row>
    <row r="63" spans="1:10" x14ac:dyDescent="0.25">
      <c r="B63" s="2">
        <v>125404</v>
      </c>
      <c r="C63" s="7">
        <v>101130</v>
      </c>
      <c r="E63" s="5" t="s">
        <v>16</v>
      </c>
      <c r="F63" s="6">
        <v>6</v>
      </c>
      <c r="H63" s="1" t="s">
        <v>175</v>
      </c>
    </row>
    <row r="64" spans="1:10" x14ac:dyDescent="0.25">
      <c r="B64" s="2">
        <v>125404</v>
      </c>
      <c r="C64" s="7">
        <v>101130</v>
      </c>
      <c r="E64" s="5" t="s">
        <v>17</v>
      </c>
      <c r="F64" s="6">
        <v>6</v>
      </c>
      <c r="H64" s="1" t="s">
        <v>175</v>
      </c>
    </row>
    <row r="65" spans="1:8" x14ac:dyDescent="0.25">
      <c r="B65" s="2">
        <v>125404</v>
      </c>
      <c r="C65" s="7">
        <v>101130</v>
      </c>
      <c r="E65" s="5" t="s">
        <v>18</v>
      </c>
      <c r="F65" s="6">
        <v>4</v>
      </c>
      <c r="H65" s="1" t="s">
        <v>175</v>
      </c>
    </row>
    <row r="66" spans="1:8" x14ac:dyDescent="0.25">
      <c r="A66" s="3" t="s">
        <v>144</v>
      </c>
      <c r="B66" s="2">
        <v>125404</v>
      </c>
      <c r="C66" s="7" t="s">
        <v>203</v>
      </c>
      <c r="E66" s="5" t="s">
        <v>234</v>
      </c>
    </row>
    <row r="67" spans="1:8" x14ac:dyDescent="0.25">
      <c r="B67" s="2">
        <v>125404</v>
      </c>
      <c r="C67" s="7">
        <v>101130</v>
      </c>
      <c r="E67" s="5" t="s">
        <v>19</v>
      </c>
      <c r="F67" s="6">
        <v>0</v>
      </c>
      <c r="G67" s="1" t="s">
        <v>176</v>
      </c>
    </row>
    <row r="68" spans="1:8" x14ac:dyDescent="0.25">
      <c r="A68" s="3" t="s">
        <v>191</v>
      </c>
      <c r="B68" s="2">
        <v>125404</v>
      </c>
      <c r="C68" s="7" t="s">
        <v>177</v>
      </c>
      <c r="E68" s="5" t="s">
        <v>20</v>
      </c>
    </row>
    <row r="69" spans="1:8" x14ac:dyDescent="0.25">
      <c r="B69" s="2">
        <v>125404</v>
      </c>
      <c r="C69" s="7" t="s">
        <v>205</v>
      </c>
      <c r="E69" s="5" t="s">
        <v>21</v>
      </c>
      <c r="F69" s="6">
        <v>0</v>
      </c>
      <c r="G69" s="1" t="s">
        <v>176</v>
      </c>
    </row>
    <row r="70" spans="1:8" x14ac:dyDescent="0.25">
      <c r="A70" s="3" t="s">
        <v>191</v>
      </c>
      <c r="B70" s="2">
        <v>125404</v>
      </c>
      <c r="C70" s="7" t="s">
        <v>177</v>
      </c>
      <c r="E70" s="5" t="s">
        <v>22</v>
      </c>
    </row>
    <row r="71" spans="1:8" x14ac:dyDescent="0.25">
      <c r="B71" s="2">
        <v>125404</v>
      </c>
      <c r="C71" s="7" t="s">
        <v>206</v>
      </c>
      <c r="E71" s="5" t="s">
        <v>23</v>
      </c>
      <c r="F71" s="6">
        <v>6</v>
      </c>
      <c r="H71" s="1" t="s">
        <v>175</v>
      </c>
    </row>
    <row r="72" spans="1:8" x14ac:dyDescent="0.25">
      <c r="B72" s="2">
        <v>125404</v>
      </c>
      <c r="C72" s="7" t="s">
        <v>208</v>
      </c>
      <c r="E72" s="5" t="s">
        <v>24</v>
      </c>
      <c r="F72" s="6">
        <v>0</v>
      </c>
      <c r="G72" s="1" t="s">
        <v>176</v>
      </c>
    </row>
    <row r="73" spans="1:8" x14ac:dyDescent="0.25">
      <c r="B73" s="2">
        <v>125404</v>
      </c>
      <c r="C73" s="7" t="s">
        <v>210</v>
      </c>
      <c r="E73" s="5" t="s">
        <v>25</v>
      </c>
      <c r="F73" s="6">
        <v>0</v>
      </c>
      <c r="G73" s="1" t="s">
        <v>176</v>
      </c>
    </row>
    <row r="74" spans="1:8" x14ac:dyDescent="0.25">
      <c r="B74" s="2">
        <v>125404</v>
      </c>
      <c r="C74" s="7">
        <v>101130</v>
      </c>
      <c r="E74" s="5" t="s">
        <v>26</v>
      </c>
      <c r="F74" s="6">
        <v>3</v>
      </c>
      <c r="H74" s="1" t="s">
        <v>175</v>
      </c>
    </row>
    <row r="75" spans="1:8" x14ac:dyDescent="0.25">
      <c r="B75" s="2">
        <v>125404</v>
      </c>
      <c r="C75" s="7">
        <v>101130</v>
      </c>
      <c r="E75" s="5" t="s">
        <v>27</v>
      </c>
      <c r="F75" s="6">
        <v>6</v>
      </c>
      <c r="H75" s="1" t="s">
        <v>175</v>
      </c>
    </row>
    <row r="76" spans="1:8" x14ac:dyDescent="0.25">
      <c r="B76" s="2">
        <v>125404</v>
      </c>
      <c r="C76" s="7">
        <v>101103</v>
      </c>
      <c r="E76" s="5" t="s">
        <v>28</v>
      </c>
      <c r="F76" s="6">
        <v>7</v>
      </c>
      <c r="H76" s="1" t="s">
        <v>175</v>
      </c>
    </row>
    <row r="77" spans="1:8" x14ac:dyDescent="0.25">
      <c r="B77" s="2">
        <v>125404</v>
      </c>
      <c r="C77" s="7">
        <v>101130</v>
      </c>
      <c r="E77" s="5" t="s">
        <v>29</v>
      </c>
      <c r="F77" s="6">
        <v>6</v>
      </c>
      <c r="H77" s="1" t="s">
        <v>175</v>
      </c>
    </row>
    <row r="78" spans="1:8" x14ac:dyDescent="0.25">
      <c r="B78" s="2">
        <v>125404</v>
      </c>
      <c r="C78" s="7">
        <v>101130</v>
      </c>
      <c r="E78" s="5" t="s">
        <v>30</v>
      </c>
      <c r="F78" s="6">
        <v>6</v>
      </c>
      <c r="H78" s="1" t="s">
        <v>175</v>
      </c>
    </row>
    <row r="79" spans="1:8" x14ac:dyDescent="0.25">
      <c r="B79" s="2">
        <v>125404</v>
      </c>
      <c r="C79" s="7">
        <v>101130</v>
      </c>
      <c r="E79" s="5" t="s">
        <v>31</v>
      </c>
      <c r="F79" s="6">
        <v>7</v>
      </c>
      <c r="H79" s="1" t="s">
        <v>175</v>
      </c>
    </row>
    <row r="80" spans="1:8" x14ac:dyDescent="0.25">
      <c r="B80" s="2">
        <v>125404</v>
      </c>
      <c r="C80" s="7">
        <v>101130</v>
      </c>
      <c r="E80" s="5" t="s">
        <v>32</v>
      </c>
      <c r="F80" s="6">
        <v>6</v>
      </c>
      <c r="H80" s="1" t="s">
        <v>175</v>
      </c>
    </row>
    <row r="81" spans="1:8" x14ac:dyDescent="0.25">
      <c r="B81" s="2">
        <v>125404</v>
      </c>
      <c r="C81" s="7">
        <v>101130</v>
      </c>
      <c r="E81" s="5" t="s">
        <v>33</v>
      </c>
      <c r="F81" s="6">
        <v>6</v>
      </c>
      <c r="H81" s="1" t="s">
        <v>175</v>
      </c>
    </row>
    <row r="82" spans="1:8" x14ac:dyDescent="0.25">
      <c r="B82" s="2">
        <v>125404</v>
      </c>
      <c r="C82" s="7" t="s">
        <v>272</v>
      </c>
      <c r="E82" s="5" t="s">
        <v>34</v>
      </c>
      <c r="F82" s="6">
        <v>0</v>
      </c>
      <c r="G82" s="1" t="s">
        <v>176</v>
      </c>
    </row>
    <row r="83" spans="1:8" x14ac:dyDescent="0.25">
      <c r="B83" s="2">
        <v>125404</v>
      </c>
      <c r="C83" s="7">
        <v>101135</v>
      </c>
      <c r="E83" s="5" t="s">
        <v>35</v>
      </c>
      <c r="F83" s="6">
        <v>2</v>
      </c>
      <c r="H83" s="1" t="s">
        <v>175</v>
      </c>
    </row>
    <row r="84" spans="1:8" x14ac:dyDescent="0.25">
      <c r="B84" s="2">
        <v>125404</v>
      </c>
      <c r="C84" s="7" t="s">
        <v>211</v>
      </c>
      <c r="D84" s="7">
        <v>125301</v>
      </c>
      <c r="E84" s="5" t="s">
        <v>36</v>
      </c>
      <c r="F84" s="6">
        <v>9</v>
      </c>
      <c r="H84" s="1" t="s">
        <v>175</v>
      </c>
    </row>
    <row r="85" spans="1:8" x14ac:dyDescent="0.25">
      <c r="B85" s="2">
        <v>125404</v>
      </c>
      <c r="C85" s="7">
        <v>101122</v>
      </c>
      <c r="E85" s="5" t="s">
        <v>37</v>
      </c>
      <c r="F85" s="6">
        <v>0</v>
      </c>
      <c r="G85" s="1" t="s">
        <v>176</v>
      </c>
    </row>
    <row r="86" spans="1:8" x14ac:dyDescent="0.25">
      <c r="B86" s="2">
        <v>125404</v>
      </c>
      <c r="C86" s="7">
        <v>101130</v>
      </c>
      <c r="E86" s="5" t="s">
        <v>38</v>
      </c>
      <c r="F86" s="6">
        <v>3</v>
      </c>
      <c r="H86" s="1" t="s">
        <v>175</v>
      </c>
    </row>
    <row r="87" spans="1:8" x14ac:dyDescent="0.25">
      <c r="A87" s="3" t="s">
        <v>192</v>
      </c>
      <c r="B87" s="2">
        <v>125404</v>
      </c>
      <c r="C87" s="7" t="s">
        <v>177</v>
      </c>
      <c r="E87" s="5" t="s">
        <v>39</v>
      </c>
      <c r="F87" s="6" t="s">
        <v>177</v>
      </c>
    </row>
    <row r="88" spans="1:8" x14ac:dyDescent="0.25">
      <c r="B88" s="2">
        <v>125404</v>
      </c>
      <c r="C88" s="7">
        <v>101135</v>
      </c>
      <c r="E88" s="5" t="s">
        <v>40</v>
      </c>
      <c r="F88" s="6">
        <v>2</v>
      </c>
      <c r="H88" s="1" t="s">
        <v>175</v>
      </c>
    </row>
    <row r="89" spans="1:8" x14ac:dyDescent="0.25">
      <c r="B89" s="2">
        <v>125404</v>
      </c>
      <c r="C89" s="7" t="s">
        <v>207</v>
      </c>
      <c r="E89" s="5" t="s">
        <v>41</v>
      </c>
      <c r="F89" s="6">
        <v>0</v>
      </c>
      <c r="G89" s="1" t="s">
        <v>176</v>
      </c>
    </row>
    <row r="90" spans="1:8" x14ac:dyDescent="0.25">
      <c r="B90" s="2">
        <v>125404</v>
      </c>
      <c r="C90" s="7">
        <v>101130</v>
      </c>
      <c r="E90" s="5" t="s">
        <v>42</v>
      </c>
      <c r="F90" s="6">
        <v>6</v>
      </c>
      <c r="H90" s="1" t="s">
        <v>175</v>
      </c>
    </row>
    <row r="91" spans="1:8" x14ac:dyDescent="0.25">
      <c r="B91" s="2">
        <v>125404</v>
      </c>
      <c r="C91" s="7">
        <v>101130</v>
      </c>
      <c r="E91" s="5" t="s">
        <v>43</v>
      </c>
      <c r="F91" s="6">
        <v>6</v>
      </c>
      <c r="H91" s="1" t="s">
        <v>175</v>
      </c>
    </row>
    <row r="92" spans="1:8" x14ac:dyDescent="0.25">
      <c r="B92" s="2">
        <v>125404</v>
      </c>
      <c r="C92" s="7">
        <v>101180</v>
      </c>
      <c r="E92" s="5" t="s">
        <v>44</v>
      </c>
      <c r="F92" s="6">
        <v>2</v>
      </c>
      <c r="H92" s="1" t="s">
        <v>175</v>
      </c>
    </row>
    <row r="93" spans="1:8" x14ac:dyDescent="0.25">
      <c r="B93" s="2">
        <v>125404</v>
      </c>
      <c r="C93" s="7">
        <v>101135</v>
      </c>
      <c r="E93" s="5" t="s">
        <v>45</v>
      </c>
      <c r="F93" s="6">
        <v>8</v>
      </c>
      <c r="H93" s="1" t="s">
        <v>175</v>
      </c>
    </row>
    <row r="94" spans="1:8" x14ac:dyDescent="0.25">
      <c r="B94" s="2">
        <v>125404</v>
      </c>
      <c r="C94" s="7" t="s">
        <v>212</v>
      </c>
      <c r="E94" s="5" t="s">
        <v>46</v>
      </c>
      <c r="F94" s="6">
        <v>5</v>
      </c>
      <c r="H94" s="1" t="s">
        <v>175</v>
      </c>
    </row>
    <row r="95" spans="1:8" x14ac:dyDescent="0.25">
      <c r="B95" s="2">
        <v>125404</v>
      </c>
      <c r="C95" s="7">
        <v>101180</v>
      </c>
      <c r="E95" s="5" t="s">
        <v>47</v>
      </c>
      <c r="F95" s="6">
        <v>2</v>
      </c>
      <c r="H95" s="1" t="s">
        <v>175</v>
      </c>
    </row>
    <row r="96" spans="1:8" x14ac:dyDescent="0.25">
      <c r="B96" s="2">
        <v>125404</v>
      </c>
      <c r="C96" s="7" t="s">
        <v>213</v>
      </c>
      <c r="E96" s="5" t="s">
        <v>48</v>
      </c>
      <c r="F96" s="6">
        <v>0</v>
      </c>
      <c r="G96" s="1" t="s">
        <v>176</v>
      </c>
    </row>
    <row r="97" spans="1:8" x14ac:dyDescent="0.25">
      <c r="B97" s="2">
        <v>125404</v>
      </c>
      <c r="C97" s="7" t="s">
        <v>213</v>
      </c>
      <c r="E97" s="5" t="s">
        <v>49</v>
      </c>
      <c r="F97" s="6">
        <v>6</v>
      </c>
      <c r="H97" s="1" t="s">
        <v>175</v>
      </c>
    </row>
    <row r="98" spans="1:8" x14ac:dyDescent="0.25">
      <c r="B98" s="2">
        <v>125404</v>
      </c>
      <c r="C98" s="7">
        <v>101110</v>
      </c>
      <c r="E98" s="5" t="s">
        <v>50</v>
      </c>
      <c r="F98" s="6">
        <v>5</v>
      </c>
      <c r="H98" s="1" t="s">
        <v>175</v>
      </c>
    </row>
    <row r="99" spans="1:8" x14ac:dyDescent="0.25">
      <c r="B99" s="2">
        <v>125404</v>
      </c>
      <c r="C99" s="7">
        <v>101130</v>
      </c>
      <c r="E99" s="5" t="s">
        <v>51</v>
      </c>
      <c r="F99" s="6">
        <v>6</v>
      </c>
      <c r="H99" s="1" t="s">
        <v>175</v>
      </c>
    </row>
    <row r="100" spans="1:8" x14ac:dyDescent="0.25">
      <c r="B100" s="2">
        <v>125404</v>
      </c>
      <c r="C100" s="7">
        <v>101130</v>
      </c>
      <c r="E100" s="5" t="s">
        <v>52</v>
      </c>
      <c r="F100" s="6">
        <v>6</v>
      </c>
      <c r="H100" s="1" t="s">
        <v>175</v>
      </c>
    </row>
    <row r="101" spans="1:8" x14ac:dyDescent="0.25">
      <c r="B101" s="2">
        <v>125404</v>
      </c>
      <c r="C101" s="7">
        <v>101130</v>
      </c>
      <c r="E101" s="5" t="s">
        <v>53</v>
      </c>
      <c r="F101" s="6">
        <v>6</v>
      </c>
      <c r="H101" s="1" t="s">
        <v>175</v>
      </c>
    </row>
    <row r="102" spans="1:8" x14ac:dyDescent="0.25">
      <c r="B102" s="2">
        <v>125404</v>
      </c>
      <c r="C102" s="7">
        <v>101135</v>
      </c>
      <c r="E102" s="5" t="s">
        <v>54</v>
      </c>
      <c r="F102" s="6">
        <v>6</v>
      </c>
      <c r="H102" s="1" t="s">
        <v>175</v>
      </c>
    </row>
    <row r="103" spans="1:8" x14ac:dyDescent="0.25">
      <c r="B103" s="2">
        <v>125404</v>
      </c>
      <c r="C103" s="7">
        <v>101135</v>
      </c>
      <c r="E103" s="5" t="s">
        <v>185</v>
      </c>
      <c r="F103" s="6">
        <v>6</v>
      </c>
      <c r="H103" s="1" t="s">
        <v>175</v>
      </c>
    </row>
    <row r="105" spans="1:8" x14ac:dyDescent="0.25">
      <c r="A105" s="3" t="s">
        <v>192</v>
      </c>
      <c r="B105" s="2">
        <v>125404</v>
      </c>
      <c r="C105" s="7" t="s">
        <v>177</v>
      </c>
      <c r="E105" s="5" t="s">
        <v>55</v>
      </c>
    </row>
    <row r="106" spans="1:8" x14ac:dyDescent="0.25">
      <c r="B106" s="2">
        <v>125404</v>
      </c>
      <c r="C106" s="7">
        <v>101130</v>
      </c>
      <c r="E106" s="5" t="s">
        <v>56</v>
      </c>
      <c r="F106" s="6">
        <v>0</v>
      </c>
      <c r="G106" s="1" t="s">
        <v>176</v>
      </c>
    </row>
    <row r="109" spans="1:8" x14ac:dyDescent="0.25">
      <c r="A109" s="5"/>
    </row>
    <row r="110" spans="1:8" x14ac:dyDescent="0.25">
      <c r="B110" s="2">
        <v>125404</v>
      </c>
      <c r="C110" s="7" t="s">
        <v>214</v>
      </c>
      <c r="E110" s="5" t="s">
        <v>57</v>
      </c>
      <c r="F110" s="6">
        <v>5</v>
      </c>
      <c r="H110" s="1" t="s">
        <v>175</v>
      </c>
    </row>
    <row r="111" spans="1:8" x14ac:dyDescent="0.25">
      <c r="B111" s="2">
        <v>125404</v>
      </c>
      <c r="C111" s="7" t="s">
        <v>213</v>
      </c>
      <c r="E111" s="5" t="s">
        <v>58</v>
      </c>
      <c r="F111" s="6">
        <v>0</v>
      </c>
      <c r="G111" s="1" t="s">
        <v>176</v>
      </c>
    </row>
    <row r="112" spans="1:8" x14ac:dyDescent="0.25">
      <c r="A112" s="3" t="s">
        <v>192</v>
      </c>
      <c r="B112" s="2">
        <v>125404</v>
      </c>
      <c r="C112" s="7" t="s">
        <v>177</v>
      </c>
      <c r="E112" s="5" t="s">
        <v>59</v>
      </c>
    </row>
    <row r="113" spans="1:8" x14ac:dyDescent="0.25">
      <c r="A113" s="3" t="s">
        <v>192</v>
      </c>
      <c r="B113" s="2">
        <v>125404</v>
      </c>
      <c r="C113" s="7" t="s">
        <v>177</v>
      </c>
      <c r="E113" s="5" t="s">
        <v>60</v>
      </c>
    </row>
    <row r="114" spans="1:8" x14ac:dyDescent="0.25">
      <c r="A114" s="5"/>
    </row>
    <row r="116" spans="1:8" x14ac:dyDescent="0.25">
      <c r="B116" s="2">
        <v>125404</v>
      </c>
      <c r="C116" s="7">
        <v>101180</v>
      </c>
      <c r="E116" s="5" t="s">
        <v>61</v>
      </c>
      <c r="F116" s="6">
        <v>0</v>
      </c>
      <c r="G116" s="1" t="s">
        <v>176</v>
      </c>
    </row>
    <row r="117" spans="1:8" x14ac:dyDescent="0.25">
      <c r="B117" s="2">
        <v>125404</v>
      </c>
      <c r="C117" s="7">
        <v>101180</v>
      </c>
      <c r="E117" s="5" t="s">
        <v>62</v>
      </c>
      <c r="F117" s="6">
        <v>0</v>
      </c>
      <c r="G117" s="1" t="s">
        <v>176</v>
      </c>
    </row>
    <row r="118" spans="1:8" x14ac:dyDescent="0.25">
      <c r="A118" s="9" t="s">
        <v>280</v>
      </c>
      <c r="B118" s="2">
        <v>125404</v>
      </c>
      <c r="C118" s="7" t="s">
        <v>177</v>
      </c>
      <c r="E118" s="5" t="s">
        <v>63</v>
      </c>
      <c r="F118" s="6" t="s">
        <v>177</v>
      </c>
    </row>
    <row r="119" spans="1:8" x14ac:dyDescent="0.25">
      <c r="B119" s="2">
        <v>125404</v>
      </c>
      <c r="C119" s="7" t="s">
        <v>215</v>
      </c>
      <c r="E119" s="5" t="s">
        <v>64</v>
      </c>
      <c r="F119" s="6">
        <v>0</v>
      </c>
      <c r="G119" s="1" t="s">
        <v>176</v>
      </c>
    </row>
    <row r="120" spans="1:8" x14ac:dyDescent="0.25">
      <c r="B120" s="2">
        <v>125404</v>
      </c>
      <c r="C120" s="7" t="s">
        <v>216</v>
      </c>
      <c r="E120" s="5" t="s">
        <v>65</v>
      </c>
      <c r="F120" s="6">
        <v>6</v>
      </c>
      <c r="H120" s="1" t="s">
        <v>175</v>
      </c>
    </row>
    <row r="122" spans="1:8" x14ac:dyDescent="0.25">
      <c r="B122" s="2">
        <v>125404</v>
      </c>
      <c r="C122" s="7">
        <v>101112</v>
      </c>
      <c r="E122" s="5" t="s">
        <v>66</v>
      </c>
      <c r="F122" s="6">
        <v>3</v>
      </c>
      <c r="H122" s="1" t="s">
        <v>175</v>
      </c>
    </row>
    <row r="123" spans="1:8" x14ac:dyDescent="0.25">
      <c r="B123" s="2">
        <v>125404</v>
      </c>
      <c r="C123" s="7" t="s">
        <v>198</v>
      </c>
      <c r="E123" s="5" t="s">
        <v>67</v>
      </c>
      <c r="F123" s="6">
        <v>5</v>
      </c>
      <c r="H123" s="1" t="s">
        <v>175</v>
      </c>
    </row>
    <row r="124" spans="1:8" x14ac:dyDescent="0.25">
      <c r="B124" s="2">
        <v>125404</v>
      </c>
      <c r="C124" s="7">
        <v>101112</v>
      </c>
      <c r="E124" s="5" t="s">
        <v>68</v>
      </c>
      <c r="F124" s="6">
        <v>6</v>
      </c>
      <c r="H124" s="1" t="s">
        <v>175</v>
      </c>
    </row>
    <row r="128" spans="1:8" x14ac:dyDescent="0.25">
      <c r="B128" s="2">
        <v>125404</v>
      </c>
      <c r="C128" s="7">
        <v>101130</v>
      </c>
      <c r="E128" s="5" t="s">
        <v>70</v>
      </c>
      <c r="F128" s="6">
        <v>6</v>
      </c>
      <c r="H128" s="1" t="s">
        <v>175</v>
      </c>
    </row>
    <row r="129" spans="1:8" x14ac:dyDescent="0.25">
      <c r="B129" s="2">
        <v>125404</v>
      </c>
      <c r="C129" s="7" t="s">
        <v>204</v>
      </c>
      <c r="E129" s="5" t="s">
        <v>71</v>
      </c>
      <c r="F129" s="6">
        <v>5</v>
      </c>
      <c r="H129" s="1" t="s">
        <v>175</v>
      </c>
    </row>
    <row r="130" spans="1:8" x14ac:dyDescent="0.25">
      <c r="B130" s="2">
        <v>125404</v>
      </c>
      <c r="C130" s="7" t="s">
        <v>209</v>
      </c>
      <c r="E130" s="5" t="s">
        <v>72</v>
      </c>
      <c r="F130" s="6">
        <v>6</v>
      </c>
      <c r="H130" s="1" t="s">
        <v>175</v>
      </c>
    </row>
    <row r="131" spans="1:8" x14ac:dyDescent="0.25">
      <c r="B131" s="2">
        <v>125404</v>
      </c>
      <c r="C131" s="7" t="s">
        <v>211</v>
      </c>
      <c r="E131" s="5" t="s">
        <v>73</v>
      </c>
      <c r="F131" s="6">
        <v>6</v>
      </c>
      <c r="H131" s="1" t="s">
        <v>175</v>
      </c>
    </row>
    <row r="132" spans="1:8" x14ac:dyDescent="0.25">
      <c r="B132" s="2">
        <v>125404</v>
      </c>
      <c r="C132" s="7">
        <v>101122</v>
      </c>
      <c r="E132" s="5" t="s">
        <v>74</v>
      </c>
      <c r="F132" s="6">
        <v>0</v>
      </c>
      <c r="G132" s="1" t="s">
        <v>176</v>
      </c>
    </row>
    <row r="133" spans="1:8" x14ac:dyDescent="0.25">
      <c r="A133" s="1" t="s">
        <v>146</v>
      </c>
      <c r="B133" s="2">
        <v>125404</v>
      </c>
      <c r="C133" s="7">
        <v>101122</v>
      </c>
      <c r="E133" s="5" t="s">
        <v>75</v>
      </c>
      <c r="F133" s="6">
        <v>6</v>
      </c>
      <c r="H133" s="1" t="s">
        <v>175</v>
      </c>
    </row>
    <row r="134" spans="1:8" x14ac:dyDescent="0.25">
      <c r="A134" s="3" t="s">
        <v>193</v>
      </c>
      <c r="B134" s="2">
        <v>125404</v>
      </c>
      <c r="E134" s="5" t="s">
        <v>76</v>
      </c>
      <c r="F134" s="6">
        <v>5</v>
      </c>
      <c r="H134" s="1" t="s">
        <v>175</v>
      </c>
    </row>
    <row r="135" spans="1:8" x14ac:dyDescent="0.25">
      <c r="A135" s="4"/>
    </row>
    <row r="136" spans="1:8" x14ac:dyDescent="0.25">
      <c r="A136" s="3" t="s">
        <v>194</v>
      </c>
      <c r="B136" s="2">
        <v>125404</v>
      </c>
      <c r="C136" s="7" t="s">
        <v>177</v>
      </c>
      <c r="E136" s="5" t="s">
        <v>69</v>
      </c>
    </row>
    <row r="138" spans="1:8" x14ac:dyDescent="0.25">
      <c r="B138" s="2">
        <v>125404</v>
      </c>
      <c r="C138" s="7">
        <v>101122</v>
      </c>
      <c r="E138" s="5" t="s">
        <v>77</v>
      </c>
      <c r="F138" s="6">
        <v>6</v>
      </c>
      <c r="H138" s="1" t="s">
        <v>175</v>
      </c>
    </row>
    <row r="140" spans="1:8" x14ac:dyDescent="0.25">
      <c r="A140" s="1" t="s">
        <v>142</v>
      </c>
      <c r="B140" s="2">
        <v>125404</v>
      </c>
      <c r="C140" s="7">
        <v>101125</v>
      </c>
      <c r="D140" s="7">
        <v>125302</v>
      </c>
      <c r="E140" s="5" t="s">
        <v>78</v>
      </c>
    </row>
    <row r="142" spans="1:8" x14ac:dyDescent="0.25">
      <c r="B142" s="2">
        <v>125404</v>
      </c>
      <c r="C142" s="7">
        <v>101135</v>
      </c>
      <c r="E142" s="5" t="s">
        <v>79</v>
      </c>
      <c r="F142" s="6">
        <v>1</v>
      </c>
      <c r="H142" s="1" t="s">
        <v>175</v>
      </c>
    </row>
    <row r="143" spans="1:8" x14ac:dyDescent="0.25">
      <c r="B143" s="2">
        <v>125404</v>
      </c>
      <c r="C143" s="7" t="s">
        <v>196</v>
      </c>
      <c r="E143" s="5" t="s">
        <v>186</v>
      </c>
      <c r="F143" s="6">
        <v>3</v>
      </c>
      <c r="H143" s="1" t="s">
        <v>175</v>
      </c>
    </row>
    <row r="144" spans="1:8" x14ac:dyDescent="0.25">
      <c r="B144" s="2">
        <v>125404</v>
      </c>
      <c r="C144" s="7">
        <v>101135</v>
      </c>
      <c r="E144" s="5" t="s">
        <v>80</v>
      </c>
      <c r="F144" s="6">
        <v>1</v>
      </c>
      <c r="H144" s="1" t="s">
        <v>175</v>
      </c>
    </row>
    <row r="146" spans="1:8" x14ac:dyDescent="0.25">
      <c r="A146" s="10" t="s">
        <v>218</v>
      </c>
      <c r="B146" s="2">
        <v>125404</v>
      </c>
      <c r="C146" s="7">
        <v>101122</v>
      </c>
      <c r="E146" s="5" t="s">
        <v>187</v>
      </c>
      <c r="F146" s="6" t="s">
        <v>177</v>
      </c>
    </row>
    <row r="147" spans="1:8" x14ac:dyDescent="0.25">
      <c r="B147" s="2">
        <v>125404</v>
      </c>
      <c r="C147" s="7">
        <v>101125</v>
      </c>
      <c r="E147" s="5" t="s">
        <v>81</v>
      </c>
      <c r="F147" s="6">
        <v>7</v>
      </c>
      <c r="H147" s="1" t="s">
        <v>175</v>
      </c>
    </row>
    <row r="148" spans="1:8" x14ac:dyDescent="0.25">
      <c r="B148" s="2">
        <v>125404</v>
      </c>
      <c r="C148" s="7">
        <v>101122</v>
      </c>
      <c r="E148" s="5" t="s">
        <v>85</v>
      </c>
      <c r="F148" s="6">
        <v>5</v>
      </c>
      <c r="H148" s="1" t="s">
        <v>175</v>
      </c>
    </row>
    <row r="149" spans="1:8" x14ac:dyDescent="0.25">
      <c r="A149" s="1" t="s">
        <v>195</v>
      </c>
      <c r="B149" s="2">
        <v>125404</v>
      </c>
      <c r="C149" s="7">
        <v>101125</v>
      </c>
      <c r="E149" s="5" t="s">
        <v>86</v>
      </c>
      <c r="F149" s="6">
        <v>3</v>
      </c>
      <c r="H149" s="1" t="s">
        <v>175</v>
      </c>
    </row>
    <row r="150" spans="1:8" x14ac:dyDescent="0.25">
      <c r="B150" s="2">
        <v>125404</v>
      </c>
      <c r="C150" s="7">
        <v>101130</v>
      </c>
      <c r="E150" s="5" t="s">
        <v>87</v>
      </c>
      <c r="F150" s="6">
        <v>7</v>
      </c>
      <c r="H150" s="1" t="s">
        <v>175</v>
      </c>
    </row>
    <row r="151" spans="1:8" x14ac:dyDescent="0.25">
      <c r="B151" s="2">
        <v>125404</v>
      </c>
      <c r="C151" s="7">
        <v>101135</v>
      </c>
      <c r="E151" s="5" t="s">
        <v>88</v>
      </c>
      <c r="F151" s="6">
        <v>0</v>
      </c>
      <c r="G151" s="1" t="s">
        <v>176</v>
      </c>
    </row>
    <row r="152" spans="1:8" x14ac:dyDescent="0.25">
      <c r="B152" s="2">
        <v>125404</v>
      </c>
      <c r="C152" s="7">
        <v>101135</v>
      </c>
      <c r="E152" s="5" t="s">
        <v>89</v>
      </c>
      <c r="F152" s="6">
        <v>0</v>
      </c>
      <c r="G152" s="1" t="s">
        <v>176</v>
      </c>
    </row>
    <row r="153" spans="1:8" x14ac:dyDescent="0.25">
      <c r="B153" s="2">
        <v>125404</v>
      </c>
      <c r="C153" s="7">
        <v>101180</v>
      </c>
      <c r="E153" s="5" t="s">
        <v>82</v>
      </c>
      <c r="F153" s="6">
        <v>0</v>
      </c>
      <c r="G153" s="1" t="s">
        <v>176</v>
      </c>
    </row>
    <row r="154" spans="1:8" x14ac:dyDescent="0.25">
      <c r="B154" s="2">
        <v>125404</v>
      </c>
      <c r="C154" s="7">
        <v>101180</v>
      </c>
      <c r="E154" s="5" t="s">
        <v>83</v>
      </c>
      <c r="F154" s="6">
        <v>0</v>
      </c>
      <c r="G154" s="1" t="s">
        <v>176</v>
      </c>
    </row>
    <row r="155" spans="1:8" x14ac:dyDescent="0.25">
      <c r="B155" s="2">
        <v>125404</v>
      </c>
      <c r="C155" s="7">
        <v>101180</v>
      </c>
      <c r="E155" s="5" t="s">
        <v>84</v>
      </c>
    </row>
    <row r="157" spans="1:8" x14ac:dyDescent="0.25">
      <c r="A157" s="3" t="s">
        <v>192</v>
      </c>
      <c r="B157" s="2">
        <v>125404</v>
      </c>
      <c r="E157" s="5" t="s">
        <v>90</v>
      </c>
    </row>
    <row r="158" spans="1:8" x14ac:dyDescent="0.25">
      <c r="A158" s="3" t="s">
        <v>192</v>
      </c>
      <c r="B158" s="2">
        <v>125404</v>
      </c>
      <c r="E158" s="5" t="s">
        <v>91</v>
      </c>
    </row>
    <row r="159" spans="1:8" x14ac:dyDescent="0.25">
      <c r="A159" s="3" t="s">
        <v>192</v>
      </c>
      <c r="B159" s="2">
        <v>125404</v>
      </c>
      <c r="E159" s="5" t="s">
        <v>92</v>
      </c>
    </row>
    <row r="160" spans="1:8" x14ac:dyDescent="0.25">
      <c r="B160" s="2">
        <v>125404</v>
      </c>
    </row>
    <row r="161" spans="1:8" x14ac:dyDescent="0.25">
      <c r="A161" s="3" t="s">
        <v>192</v>
      </c>
      <c r="B161" s="2">
        <v>125404</v>
      </c>
      <c r="E161" s="5" t="s">
        <v>93</v>
      </c>
    </row>
    <row r="162" spans="1:8" x14ac:dyDescent="0.25">
      <c r="A162" s="3" t="s">
        <v>192</v>
      </c>
      <c r="B162" s="2">
        <v>125404</v>
      </c>
      <c r="E162" s="5" t="s">
        <v>94</v>
      </c>
    </row>
    <row r="163" spans="1:8" x14ac:dyDescent="0.25">
      <c r="A163" s="3" t="s">
        <v>192</v>
      </c>
      <c r="B163" s="2">
        <v>125404</v>
      </c>
      <c r="E163" s="5" t="s">
        <v>95</v>
      </c>
    </row>
    <row r="165" spans="1:8" x14ac:dyDescent="0.25">
      <c r="B165" s="2">
        <v>125404</v>
      </c>
      <c r="C165" s="7">
        <v>101125</v>
      </c>
      <c r="E165" s="5" t="s">
        <v>96</v>
      </c>
      <c r="F165" s="6">
        <v>0</v>
      </c>
      <c r="G165" s="1" t="s">
        <v>176</v>
      </c>
    </row>
    <row r="166" spans="1:8" x14ac:dyDescent="0.25">
      <c r="B166" s="2">
        <v>125404</v>
      </c>
      <c r="C166" s="7">
        <v>101125</v>
      </c>
      <c r="E166" s="5" t="s">
        <v>97</v>
      </c>
      <c r="F166" s="6">
        <v>0</v>
      </c>
      <c r="G166" s="1" t="s">
        <v>176</v>
      </c>
    </row>
    <row r="167" spans="1:8" x14ac:dyDescent="0.25">
      <c r="B167" s="2">
        <v>125404</v>
      </c>
      <c r="C167" s="7">
        <v>101125</v>
      </c>
      <c r="E167" s="5" t="s">
        <v>98</v>
      </c>
      <c r="F167" s="6">
        <v>0</v>
      </c>
      <c r="G167" s="1" t="s">
        <v>176</v>
      </c>
    </row>
    <row r="168" spans="1:8" x14ac:dyDescent="0.25">
      <c r="B168" s="2">
        <v>125404</v>
      </c>
      <c r="C168" s="7">
        <v>101125</v>
      </c>
      <c r="E168" s="5" t="s">
        <v>99</v>
      </c>
      <c r="F168" s="6">
        <v>0</v>
      </c>
      <c r="G168" s="1" t="s">
        <v>176</v>
      </c>
    </row>
    <row r="169" spans="1:8" x14ac:dyDescent="0.25">
      <c r="B169" s="2">
        <v>125404</v>
      </c>
      <c r="C169" s="7">
        <v>101125</v>
      </c>
      <c r="E169" s="5" t="s">
        <v>100</v>
      </c>
      <c r="F169" s="6">
        <v>0</v>
      </c>
      <c r="G169" s="1" t="s">
        <v>176</v>
      </c>
    </row>
    <row r="170" spans="1:8" x14ac:dyDescent="0.25">
      <c r="B170" s="2">
        <v>125404</v>
      </c>
      <c r="C170" s="7">
        <v>101122</v>
      </c>
      <c r="E170" s="5" t="s">
        <v>101</v>
      </c>
      <c r="F170" s="6">
        <v>3</v>
      </c>
      <c r="H170" s="1" t="s">
        <v>175</v>
      </c>
    </row>
    <row r="171" spans="1:8" x14ac:dyDescent="0.25">
      <c r="B171" s="2">
        <v>125404</v>
      </c>
      <c r="C171" s="7" t="s">
        <v>207</v>
      </c>
      <c r="E171" s="5" t="s">
        <v>102</v>
      </c>
      <c r="F171" s="6">
        <v>6</v>
      </c>
      <c r="H171" s="1" t="s">
        <v>175</v>
      </c>
    </row>
    <row r="172" spans="1:8" x14ac:dyDescent="0.25">
      <c r="B172" s="2">
        <v>125404</v>
      </c>
      <c r="C172" s="8" t="s">
        <v>217</v>
      </c>
      <c r="E172" s="5" t="s">
        <v>103</v>
      </c>
      <c r="F172" s="6">
        <v>0</v>
      </c>
      <c r="G172" s="1" t="s">
        <v>176</v>
      </c>
    </row>
    <row r="174" spans="1:8" x14ac:dyDescent="0.25">
      <c r="B174" s="2">
        <v>125404</v>
      </c>
      <c r="C174" s="7">
        <v>101180</v>
      </c>
      <c r="E174" s="5" t="s">
        <v>104</v>
      </c>
      <c r="F174" s="6">
        <v>0</v>
      </c>
      <c r="G174" s="1" t="s">
        <v>176</v>
      </c>
    </row>
    <row r="175" spans="1:8" x14ac:dyDescent="0.25">
      <c r="B175" s="2">
        <v>125404</v>
      </c>
      <c r="C175" s="7">
        <v>101180</v>
      </c>
      <c r="E175" s="5" t="s">
        <v>106</v>
      </c>
      <c r="F175" s="6">
        <v>5</v>
      </c>
      <c r="H175" s="1" t="s">
        <v>175</v>
      </c>
    </row>
    <row r="176" spans="1:8" x14ac:dyDescent="0.25">
      <c r="B176" s="2">
        <v>125404</v>
      </c>
      <c r="C176" s="7">
        <v>101180</v>
      </c>
      <c r="E176" s="5" t="s">
        <v>107</v>
      </c>
      <c r="F176" s="6" t="s">
        <v>177</v>
      </c>
    </row>
    <row r="177" spans="1:8" x14ac:dyDescent="0.25">
      <c r="A177" s="1" t="s">
        <v>190</v>
      </c>
      <c r="B177" s="2">
        <v>125404</v>
      </c>
      <c r="E177" s="5" t="s">
        <v>105</v>
      </c>
      <c r="F177" s="6">
        <v>0</v>
      </c>
      <c r="G177" s="1" t="s">
        <v>176</v>
      </c>
    </row>
    <row r="179" spans="1:8" x14ac:dyDescent="0.25">
      <c r="A179" s="3" t="s">
        <v>194</v>
      </c>
      <c r="B179" s="2">
        <v>125404</v>
      </c>
      <c r="E179" s="5" t="s">
        <v>108</v>
      </c>
    </row>
    <row r="180" spans="1:8" x14ac:dyDescent="0.25">
      <c r="A180" s="3" t="s">
        <v>194</v>
      </c>
      <c r="B180" s="2">
        <v>125404</v>
      </c>
      <c r="E180" s="5" t="s">
        <v>109</v>
      </c>
    </row>
    <row r="181" spans="1:8" x14ac:dyDescent="0.25">
      <c r="A181" s="3" t="s">
        <v>194</v>
      </c>
      <c r="B181" s="2">
        <v>125404</v>
      </c>
      <c r="E181" s="5" t="s">
        <v>110</v>
      </c>
    </row>
    <row r="182" spans="1:8" x14ac:dyDescent="0.25">
      <c r="A182" s="3" t="s">
        <v>194</v>
      </c>
      <c r="B182" s="2">
        <v>125404</v>
      </c>
      <c r="E182" s="5" t="s">
        <v>111</v>
      </c>
    </row>
    <row r="183" spans="1:8" x14ac:dyDescent="0.25">
      <c r="A183" s="3" t="s">
        <v>194</v>
      </c>
      <c r="B183" s="2">
        <v>125404</v>
      </c>
      <c r="E183" s="5" t="s">
        <v>112</v>
      </c>
    </row>
    <row r="185" spans="1:8" x14ac:dyDescent="0.25">
      <c r="B185" s="2">
        <v>125404</v>
      </c>
      <c r="C185" s="7">
        <v>101160</v>
      </c>
      <c r="D185" s="7">
        <v>125302</v>
      </c>
      <c r="E185" s="5" t="s">
        <v>113</v>
      </c>
      <c r="F185" s="6">
        <v>5</v>
      </c>
      <c r="H185" s="1" t="s">
        <v>175</v>
      </c>
    </row>
    <row r="186" spans="1:8" x14ac:dyDescent="0.25">
      <c r="B186" s="2">
        <v>125404</v>
      </c>
      <c r="C186" s="7">
        <v>101160</v>
      </c>
      <c r="D186" s="7">
        <v>125302</v>
      </c>
      <c r="E186" s="5" t="s">
        <v>114</v>
      </c>
      <c r="F186" s="6">
        <v>5</v>
      </c>
      <c r="H186" s="1" t="s">
        <v>175</v>
      </c>
    </row>
    <row r="187" spans="1:8" x14ac:dyDescent="0.25">
      <c r="B187" s="2">
        <v>125404</v>
      </c>
      <c r="C187" s="7">
        <v>101160</v>
      </c>
      <c r="E187" s="5" t="s">
        <v>115</v>
      </c>
      <c r="F187" s="6">
        <v>5</v>
      </c>
      <c r="H187" s="1" t="s">
        <v>175</v>
      </c>
    </row>
    <row r="188" spans="1:8" x14ac:dyDescent="0.25">
      <c r="B188" s="2">
        <v>125404</v>
      </c>
      <c r="C188" s="7">
        <v>101160</v>
      </c>
      <c r="E188" s="5" t="s">
        <v>116</v>
      </c>
      <c r="F188" s="6">
        <v>0</v>
      </c>
      <c r="G188" s="1" t="s">
        <v>176</v>
      </c>
    </row>
    <row r="189" spans="1:8" x14ac:dyDescent="0.25">
      <c r="B189" s="2">
        <v>125404</v>
      </c>
      <c r="C189" s="7">
        <v>101160</v>
      </c>
      <c r="E189" s="5" t="s">
        <v>117</v>
      </c>
      <c r="F189" s="6">
        <v>5</v>
      </c>
      <c r="H189" s="1" t="s">
        <v>175</v>
      </c>
    </row>
    <row r="190" spans="1:8" x14ac:dyDescent="0.25">
      <c r="B190" s="2">
        <v>125404</v>
      </c>
      <c r="C190" s="7">
        <v>101160</v>
      </c>
      <c r="E190" s="5" t="s">
        <v>118</v>
      </c>
      <c r="F190" s="6">
        <v>5</v>
      </c>
      <c r="H190" s="1" t="s">
        <v>175</v>
      </c>
    </row>
    <row r="191" spans="1:8" x14ac:dyDescent="0.25">
      <c r="B191" s="2">
        <v>125404</v>
      </c>
      <c r="E191" s="5" t="s">
        <v>119</v>
      </c>
      <c r="F191" s="6">
        <v>5</v>
      </c>
      <c r="H191" s="1" t="s">
        <v>175</v>
      </c>
    </row>
    <row r="192" spans="1:8" x14ac:dyDescent="0.25">
      <c r="A192" s="3" t="s">
        <v>194</v>
      </c>
      <c r="B192" s="2">
        <v>125404</v>
      </c>
      <c r="E192" s="5" t="s">
        <v>120</v>
      </c>
    </row>
    <row r="193" spans="1:8" x14ac:dyDescent="0.25">
      <c r="A193" s="3" t="s">
        <v>194</v>
      </c>
      <c r="B193" s="2">
        <v>125404</v>
      </c>
      <c r="E193" s="5" t="s">
        <v>121</v>
      </c>
    </row>
    <row r="194" spans="1:8" x14ac:dyDescent="0.25">
      <c r="A194" s="3" t="s">
        <v>194</v>
      </c>
      <c r="B194" s="2">
        <v>125404</v>
      </c>
      <c r="E194" s="5" t="s">
        <v>122</v>
      </c>
    </row>
    <row r="195" spans="1:8" x14ac:dyDescent="0.25">
      <c r="A195" s="3" t="s">
        <v>194</v>
      </c>
      <c r="B195" s="2">
        <v>125404</v>
      </c>
      <c r="E195" s="5" t="s">
        <v>123</v>
      </c>
    </row>
    <row r="196" spans="1:8" x14ac:dyDescent="0.25">
      <c r="A196" s="3" t="s">
        <v>194</v>
      </c>
      <c r="B196" s="2">
        <v>125404</v>
      </c>
      <c r="E196" s="5" t="s">
        <v>124</v>
      </c>
    </row>
    <row r="197" spans="1:8" x14ac:dyDescent="0.25">
      <c r="A197" s="3" t="s">
        <v>194</v>
      </c>
      <c r="B197" s="2">
        <v>125404</v>
      </c>
      <c r="E197" s="5" t="s">
        <v>125</v>
      </c>
    </row>
    <row r="198" spans="1:8" x14ac:dyDescent="0.25">
      <c r="A198" s="3" t="s">
        <v>194</v>
      </c>
      <c r="B198" s="2">
        <v>125404</v>
      </c>
      <c r="E198" s="5" t="s">
        <v>126</v>
      </c>
    </row>
    <row r="199" spans="1:8" x14ac:dyDescent="0.25">
      <c r="A199" s="3" t="s">
        <v>194</v>
      </c>
      <c r="B199" s="2">
        <v>125404</v>
      </c>
      <c r="E199" s="5" t="s">
        <v>127</v>
      </c>
    </row>
    <row r="200" spans="1:8" x14ac:dyDescent="0.25">
      <c r="A200" s="3" t="s">
        <v>194</v>
      </c>
      <c r="B200" s="2">
        <v>125404</v>
      </c>
      <c r="E200" s="5" t="s">
        <v>128</v>
      </c>
    </row>
    <row r="201" spans="1:8" x14ac:dyDescent="0.25">
      <c r="A201" s="3" t="s">
        <v>194</v>
      </c>
      <c r="B201" s="2">
        <v>125404</v>
      </c>
      <c r="E201" s="5" t="s">
        <v>131</v>
      </c>
    </row>
    <row r="202" spans="1:8" x14ac:dyDescent="0.25">
      <c r="A202" s="3" t="s">
        <v>194</v>
      </c>
      <c r="B202" s="2">
        <v>125404</v>
      </c>
      <c r="E202" s="5" t="s">
        <v>129</v>
      </c>
    </row>
    <row r="203" spans="1:8" x14ac:dyDescent="0.25">
      <c r="A203" s="3" t="s">
        <v>194</v>
      </c>
      <c r="B203" s="2">
        <v>125404</v>
      </c>
      <c r="E203" s="5" t="s">
        <v>130</v>
      </c>
    </row>
    <row r="204" spans="1:8" ht="13.5" customHeight="1" x14ac:dyDescent="0.25">
      <c r="A204" s="5"/>
    </row>
    <row r="205" spans="1:8" x14ac:dyDescent="0.25">
      <c r="A205" s="3" t="s">
        <v>194</v>
      </c>
      <c r="B205" s="2">
        <v>125404</v>
      </c>
      <c r="E205" s="5" t="s">
        <v>132</v>
      </c>
    </row>
    <row r="207" spans="1:8" x14ac:dyDescent="0.25">
      <c r="B207" s="2">
        <v>125404</v>
      </c>
      <c r="C207" s="7">
        <v>101182</v>
      </c>
      <c r="E207" s="5" t="s">
        <v>135</v>
      </c>
      <c r="F207" s="6">
        <v>4</v>
      </c>
      <c r="H207" s="1" t="s">
        <v>175</v>
      </c>
    </row>
    <row r="208" spans="1:8" x14ac:dyDescent="0.25">
      <c r="B208" s="2">
        <v>125404</v>
      </c>
      <c r="C208" s="7">
        <v>101130</v>
      </c>
      <c r="E208" s="5" t="s">
        <v>188</v>
      </c>
      <c r="F208" s="6">
        <v>0</v>
      </c>
      <c r="G208" s="1" t="s">
        <v>176</v>
      </c>
    </row>
    <row r="209" spans="1:8" x14ac:dyDescent="0.25">
      <c r="B209" s="2">
        <v>125404</v>
      </c>
      <c r="C209" s="7">
        <v>101130</v>
      </c>
      <c r="E209" s="5" t="s">
        <v>189</v>
      </c>
      <c r="F209" s="6">
        <v>0</v>
      </c>
      <c r="G209" s="1" t="s">
        <v>176</v>
      </c>
    </row>
    <row r="210" spans="1:8" x14ac:dyDescent="0.25">
      <c r="B210" s="2">
        <v>125404</v>
      </c>
      <c r="C210" s="7">
        <v>101180</v>
      </c>
      <c r="E210" s="5" t="s">
        <v>136</v>
      </c>
      <c r="F210" s="6">
        <v>0</v>
      </c>
      <c r="G210" s="1" t="s">
        <v>176</v>
      </c>
    </row>
    <row r="211" spans="1:8" x14ac:dyDescent="0.25">
      <c r="B211" s="2">
        <v>125404</v>
      </c>
      <c r="C211" s="7">
        <v>101180</v>
      </c>
      <c r="E211" s="5" t="s">
        <v>137</v>
      </c>
      <c r="F211" s="6">
        <v>0</v>
      </c>
      <c r="G211" s="1" t="s">
        <v>176</v>
      </c>
    </row>
    <row r="212" spans="1:8" x14ac:dyDescent="0.25">
      <c r="A212" s="3" t="s">
        <v>194</v>
      </c>
      <c r="B212" s="2">
        <v>125404</v>
      </c>
      <c r="C212" s="7" t="s">
        <v>177</v>
      </c>
      <c r="E212" s="5" t="s">
        <v>138</v>
      </c>
    </row>
    <row r="213" spans="1:8" x14ac:dyDescent="0.25">
      <c r="A213" s="5"/>
    </row>
    <row r="214" spans="1:8" x14ac:dyDescent="0.25">
      <c r="B214" s="2">
        <v>125404</v>
      </c>
      <c r="C214" s="7">
        <v>101180</v>
      </c>
      <c r="E214" s="5" t="s">
        <v>133</v>
      </c>
      <c r="F214" s="6">
        <v>1</v>
      </c>
      <c r="H214" s="1" t="s">
        <v>175</v>
      </c>
    </row>
    <row r="215" spans="1:8" x14ac:dyDescent="0.25">
      <c r="B215" s="2">
        <v>125404</v>
      </c>
      <c r="C215" s="8" t="s">
        <v>217</v>
      </c>
      <c r="E215" s="5" t="s">
        <v>134</v>
      </c>
      <c r="F215" s="6">
        <v>0</v>
      </c>
      <c r="G215" s="1" t="s">
        <v>176</v>
      </c>
    </row>
    <row r="218" spans="1:8" x14ac:dyDescent="0.25">
      <c r="A218" s="3" t="s">
        <v>194</v>
      </c>
      <c r="B218" s="2">
        <v>125404</v>
      </c>
      <c r="E218" s="5" t="s">
        <v>139</v>
      </c>
    </row>
    <row r="219" spans="1:8" x14ac:dyDescent="0.25">
      <c r="A219" s="3" t="s">
        <v>194</v>
      </c>
      <c r="B219" s="2">
        <v>125404</v>
      </c>
      <c r="E219" s="5" t="s">
        <v>140</v>
      </c>
    </row>
    <row r="220" spans="1:8" x14ac:dyDescent="0.25">
      <c r="A220" s="3" t="s">
        <v>194</v>
      </c>
      <c r="B220" s="2">
        <v>125404</v>
      </c>
      <c r="E220" s="5" t="s">
        <v>141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I250"/>
  <sheetViews>
    <sheetView topLeftCell="D1" workbookViewId="0">
      <selection activeCell="I6" sqref="I6"/>
    </sheetView>
  </sheetViews>
  <sheetFormatPr baseColWidth="10" defaultRowHeight="15" x14ac:dyDescent="0.25"/>
  <cols>
    <col min="1" max="1" width="28.42578125" customWidth="1"/>
    <col min="2" max="2" width="25.85546875" style="22" customWidth="1"/>
    <col min="3" max="3" width="17.140625" style="22" customWidth="1"/>
    <col min="4" max="4" width="15.7109375" style="21" customWidth="1"/>
    <col min="5" max="5" width="17.140625" style="21" customWidth="1"/>
    <col min="6" max="6" width="15.7109375" customWidth="1"/>
    <col min="7" max="7" width="17.140625" customWidth="1"/>
    <col min="8" max="8" width="20.7109375" bestFit="1" customWidth="1"/>
    <col min="9" max="9" width="22.140625" bestFit="1" customWidth="1"/>
  </cols>
  <sheetData>
    <row r="3" spans="1:9" x14ac:dyDescent="0.25">
      <c r="A3" s="14"/>
      <c r="B3" s="19" t="s">
        <v>365</v>
      </c>
      <c r="C3" s="131"/>
      <c r="D3" s="19"/>
      <c r="E3" s="19"/>
      <c r="F3" s="19"/>
      <c r="G3" s="19"/>
      <c r="H3" s="19"/>
      <c r="I3" s="19"/>
    </row>
    <row r="4" spans="1:9" x14ac:dyDescent="0.25">
      <c r="A4" s="14"/>
      <c r="B4" s="19" t="s">
        <v>174</v>
      </c>
      <c r="C4" s="19"/>
      <c r="D4" s="19" t="s">
        <v>173</v>
      </c>
      <c r="E4" s="19"/>
      <c r="F4" s="14" t="s">
        <v>347</v>
      </c>
      <c r="G4" s="14"/>
      <c r="H4" s="13" t="s">
        <v>366</v>
      </c>
      <c r="I4" s="13" t="s">
        <v>367</v>
      </c>
    </row>
    <row r="5" spans="1:9" s="30" customFormat="1" x14ac:dyDescent="0.25">
      <c r="A5" s="29" t="s">
        <v>346</v>
      </c>
      <c r="B5" s="19" t="s">
        <v>349</v>
      </c>
      <c r="C5" s="19" t="s">
        <v>368</v>
      </c>
      <c r="D5" s="19" t="s">
        <v>349</v>
      </c>
      <c r="E5" s="19" t="s">
        <v>368</v>
      </c>
      <c r="F5" s="13" t="s">
        <v>349</v>
      </c>
      <c r="G5" s="13" t="s">
        <v>368</v>
      </c>
      <c r="H5" s="13"/>
      <c r="I5" s="13"/>
    </row>
    <row r="6" spans="1:9" x14ac:dyDescent="0.25">
      <c r="A6" s="15" t="s">
        <v>360</v>
      </c>
      <c r="B6" s="20">
        <v>588.06700000000001</v>
      </c>
      <c r="C6" s="18">
        <v>5</v>
      </c>
      <c r="D6" s="20">
        <v>311.66500000000002</v>
      </c>
      <c r="E6" s="18">
        <v>4</v>
      </c>
      <c r="F6" s="16"/>
      <c r="G6" s="17"/>
      <c r="H6" s="23">
        <v>899.73199999999997</v>
      </c>
      <c r="I6" s="18">
        <v>9</v>
      </c>
    </row>
    <row r="7" spans="1:9" x14ac:dyDescent="0.25">
      <c r="A7" s="15" t="s">
        <v>363</v>
      </c>
      <c r="B7" s="20">
        <v>2080.2559999999999</v>
      </c>
      <c r="C7" s="18">
        <v>11</v>
      </c>
      <c r="D7" s="20">
        <v>1371.76</v>
      </c>
      <c r="E7" s="18">
        <v>8</v>
      </c>
      <c r="F7" s="16"/>
      <c r="G7" s="17"/>
      <c r="H7" s="23">
        <v>3452.0159999999992</v>
      </c>
      <c r="I7" s="18">
        <v>19</v>
      </c>
    </row>
    <row r="8" spans="1:9" x14ac:dyDescent="0.25">
      <c r="A8" s="15" t="s">
        <v>359</v>
      </c>
      <c r="B8" s="20">
        <v>11.551</v>
      </c>
      <c r="C8" s="18">
        <v>1</v>
      </c>
      <c r="D8" s="20">
        <v>19.486999999999998</v>
      </c>
      <c r="E8" s="18">
        <v>1</v>
      </c>
      <c r="F8" s="16"/>
      <c r="G8" s="17"/>
      <c r="H8" s="23">
        <v>31.037999999999997</v>
      </c>
      <c r="I8" s="18">
        <v>2</v>
      </c>
    </row>
    <row r="9" spans="1:9" x14ac:dyDescent="0.25">
      <c r="A9" s="15" t="s">
        <v>362</v>
      </c>
      <c r="B9" s="20">
        <v>561.70499999999993</v>
      </c>
      <c r="C9" s="18">
        <v>3</v>
      </c>
      <c r="D9" s="20">
        <v>16065.934999999999</v>
      </c>
      <c r="E9" s="18">
        <v>9</v>
      </c>
      <c r="F9" s="16"/>
      <c r="G9" s="17"/>
      <c r="H9" s="23">
        <v>16627.64</v>
      </c>
      <c r="I9" s="18">
        <v>12</v>
      </c>
    </row>
    <row r="10" spans="1:9" x14ac:dyDescent="0.25">
      <c r="A10" s="15" t="s">
        <v>364</v>
      </c>
      <c r="B10" s="20">
        <v>8970.4699999999993</v>
      </c>
      <c r="C10" s="18">
        <v>55</v>
      </c>
      <c r="D10" s="20">
        <v>7.9480000000000004</v>
      </c>
      <c r="E10" s="18">
        <v>1</v>
      </c>
      <c r="F10" s="16"/>
      <c r="G10" s="17"/>
      <c r="H10" s="23">
        <v>8978.4179999999997</v>
      </c>
      <c r="I10" s="18">
        <v>56</v>
      </c>
    </row>
    <row r="11" spans="1:9" x14ac:dyDescent="0.25">
      <c r="A11" s="15" t="s">
        <v>345</v>
      </c>
      <c r="B11" s="20">
        <v>52.213999999999999</v>
      </c>
      <c r="C11" s="18">
        <v>3</v>
      </c>
      <c r="D11" s="20">
        <v>107.77</v>
      </c>
      <c r="E11" s="18">
        <v>1</v>
      </c>
      <c r="F11" s="16"/>
      <c r="G11" s="17"/>
      <c r="H11" s="23">
        <v>159.98399999999998</v>
      </c>
      <c r="I11" s="18">
        <v>4</v>
      </c>
    </row>
    <row r="12" spans="1:9" x14ac:dyDescent="0.25">
      <c r="A12" s="15" t="s">
        <v>350</v>
      </c>
      <c r="B12" s="20">
        <v>10735.171999999999</v>
      </c>
      <c r="C12" s="18">
        <v>95</v>
      </c>
      <c r="D12" s="20">
        <v>8629.2870000000003</v>
      </c>
      <c r="E12" s="18">
        <v>40</v>
      </c>
      <c r="F12" s="16"/>
      <c r="G12" s="17"/>
      <c r="H12" s="23">
        <v>19364.459000000003</v>
      </c>
      <c r="I12" s="18">
        <v>135</v>
      </c>
    </row>
    <row r="13" spans="1:9" x14ac:dyDescent="0.25">
      <c r="A13" s="15" t="s">
        <v>347</v>
      </c>
      <c r="B13" s="20"/>
      <c r="C13" s="18"/>
      <c r="D13" s="20"/>
      <c r="E13" s="18"/>
      <c r="F13" s="16"/>
      <c r="G13" s="17"/>
      <c r="H13" s="23"/>
      <c r="I13" s="18"/>
    </row>
    <row r="14" spans="1:9" x14ac:dyDescent="0.25">
      <c r="A14" s="24" t="s">
        <v>348</v>
      </c>
      <c r="B14" s="25">
        <v>22999.435000000009</v>
      </c>
      <c r="C14" s="26">
        <v>173</v>
      </c>
      <c r="D14" s="25">
        <v>26513.852000000006</v>
      </c>
      <c r="E14" s="26">
        <v>64</v>
      </c>
      <c r="F14" s="27"/>
      <c r="G14" s="28"/>
      <c r="H14" s="25">
        <v>49513.286999999997</v>
      </c>
      <c r="I14" s="26">
        <v>237</v>
      </c>
    </row>
    <row r="15" spans="1:9" x14ac:dyDescent="0.25">
      <c r="B15" s="21"/>
      <c r="C15" s="21"/>
    </row>
    <row r="16" spans="1:9" x14ac:dyDescent="0.25">
      <c r="B16" s="21"/>
      <c r="C16" s="21"/>
    </row>
    <row r="17" spans="2:5" x14ac:dyDescent="0.25">
      <c r="B17" s="21"/>
      <c r="C17" s="21"/>
      <c r="D17"/>
      <c r="E17"/>
    </row>
    <row r="18" spans="2:5" x14ac:dyDescent="0.25">
      <c r="B18" s="21"/>
      <c r="C18" s="21"/>
      <c r="D18"/>
      <c r="E18"/>
    </row>
    <row r="19" spans="2:5" x14ac:dyDescent="0.25">
      <c r="B19" s="21"/>
      <c r="C19" s="21"/>
      <c r="D19"/>
      <c r="E19"/>
    </row>
    <row r="20" spans="2:5" x14ac:dyDescent="0.25">
      <c r="B20" s="21"/>
      <c r="C20" s="21"/>
    </row>
    <row r="21" spans="2:5" x14ac:dyDescent="0.25">
      <c r="B21" s="21"/>
      <c r="C21" s="21"/>
      <c r="D21"/>
      <c r="E21"/>
    </row>
    <row r="22" spans="2:5" x14ac:dyDescent="0.25">
      <c r="B22" s="21"/>
      <c r="C22" s="21"/>
      <c r="D22"/>
      <c r="E22"/>
    </row>
    <row r="23" spans="2:5" x14ac:dyDescent="0.25">
      <c r="B23" s="21"/>
      <c r="C23" s="21"/>
      <c r="D23"/>
      <c r="E23"/>
    </row>
    <row r="24" spans="2:5" x14ac:dyDescent="0.25">
      <c r="B24" s="21"/>
      <c r="C24" s="21"/>
      <c r="D24"/>
      <c r="E24"/>
    </row>
    <row r="25" spans="2:5" x14ac:dyDescent="0.25">
      <c r="B25" s="21"/>
      <c r="C25" s="21"/>
      <c r="D25"/>
      <c r="E25"/>
    </row>
    <row r="26" spans="2:5" x14ac:dyDescent="0.25">
      <c r="B26" s="21"/>
      <c r="C26" s="21"/>
      <c r="D26"/>
      <c r="E26"/>
    </row>
    <row r="27" spans="2:5" x14ac:dyDescent="0.25">
      <c r="B27" s="21"/>
      <c r="C27" s="21"/>
      <c r="D27"/>
      <c r="E27"/>
    </row>
    <row r="28" spans="2:5" x14ac:dyDescent="0.25">
      <c r="B28" s="21"/>
      <c r="C28" s="21"/>
      <c r="D28"/>
      <c r="E28"/>
    </row>
    <row r="29" spans="2:5" x14ac:dyDescent="0.25">
      <c r="B29" s="21"/>
      <c r="C29" s="21"/>
      <c r="D29"/>
      <c r="E29"/>
    </row>
    <row r="30" spans="2:5" x14ac:dyDescent="0.25">
      <c r="B30" s="21"/>
      <c r="C30" s="21"/>
      <c r="D30"/>
      <c r="E30"/>
    </row>
    <row r="31" spans="2:5" x14ac:dyDescent="0.25">
      <c r="B31" s="21"/>
      <c r="C31" s="21"/>
      <c r="D31"/>
      <c r="E31"/>
    </row>
    <row r="32" spans="2:5" x14ac:dyDescent="0.25">
      <c r="B32" s="21"/>
      <c r="C32" s="21"/>
      <c r="D32"/>
      <c r="E32"/>
    </row>
    <row r="33" spans="2:3" customFormat="1" x14ac:dyDescent="0.25">
      <c r="B33" s="21"/>
      <c r="C33" s="21"/>
    </row>
    <row r="34" spans="2:3" customFormat="1" x14ac:dyDescent="0.25">
      <c r="B34" s="21"/>
      <c r="C34" s="21"/>
    </row>
    <row r="35" spans="2:3" customFormat="1" x14ac:dyDescent="0.25">
      <c r="B35" s="21"/>
      <c r="C35" s="21"/>
    </row>
    <row r="36" spans="2:3" customFormat="1" x14ac:dyDescent="0.25">
      <c r="B36" s="21"/>
      <c r="C36" s="21"/>
    </row>
    <row r="37" spans="2:3" customFormat="1" x14ac:dyDescent="0.25">
      <c r="B37" s="21"/>
      <c r="C37" s="21"/>
    </row>
    <row r="38" spans="2:3" customFormat="1" x14ac:dyDescent="0.25">
      <c r="B38" s="21"/>
      <c r="C38" s="21"/>
    </row>
    <row r="39" spans="2:3" customFormat="1" x14ac:dyDescent="0.25">
      <c r="B39" s="21"/>
      <c r="C39" s="21"/>
    </row>
    <row r="40" spans="2:3" customFormat="1" x14ac:dyDescent="0.25">
      <c r="B40" s="21"/>
      <c r="C40" s="21"/>
    </row>
    <row r="41" spans="2:3" customFormat="1" x14ac:dyDescent="0.25">
      <c r="B41" s="21"/>
      <c r="C41" s="21"/>
    </row>
    <row r="42" spans="2:3" customFormat="1" x14ac:dyDescent="0.25">
      <c r="B42" s="21"/>
      <c r="C42" s="21"/>
    </row>
    <row r="43" spans="2:3" customFormat="1" x14ac:dyDescent="0.25">
      <c r="B43" s="21"/>
      <c r="C43" s="21"/>
    </row>
    <row r="44" spans="2:3" customFormat="1" x14ac:dyDescent="0.25">
      <c r="B44" s="21"/>
      <c r="C44" s="21"/>
    </row>
    <row r="45" spans="2:3" customFormat="1" x14ac:dyDescent="0.25">
      <c r="B45" s="21"/>
      <c r="C45" s="21"/>
    </row>
    <row r="46" spans="2:3" customFormat="1" x14ac:dyDescent="0.25">
      <c r="B46" s="21"/>
      <c r="C46" s="21"/>
    </row>
    <row r="47" spans="2:3" customFormat="1" x14ac:dyDescent="0.25">
      <c r="B47" s="21"/>
      <c r="C47" s="21"/>
    </row>
    <row r="48" spans="2:3" customFormat="1" x14ac:dyDescent="0.25">
      <c r="B48" s="21"/>
      <c r="C48" s="21"/>
    </row>
    <row r="49" spans="2:3" customFormat="1" x14ac:dyDescent="0.25">
      <c r="B49" s="21"/>
      <c r="C49" s="21"/>
    </row>
    <row r="50" spans="2:3" customFormat="1" x14ac:dyDescent="0.25">
      <c r="B50" s="21"/>
      <c r="C50" s="21"/>
    </row>
    <row r="51" spans="2:3" customFormat="1" x14ac:dyDescent="0.25">
      <c r="B51" s="21"/>
      <c r="C51" s="21"/>
    </row>
    <row r="52" spans="2:3" customFormat="1" x14ac:dyDescent="0.25">
      <c r="B52" s="21"/>
      <c r="C52" s="21"/>
    </row>
    <row r="53" spans="2:3" customFormat="1" x14ac:dyDescent="0.25">
      <c r="B53" s="21"/>
      <c r="C53" s="21"/>
    </row>
    <row r="54" spans="2:3" customFormat="1" x14ac:dyDescent="0.25">
      <c r="B54" s="21"/>
      <c r="C54" s="21"/>
    </row>
    <row r="55" spans="2:3" customFormat="1" x14ac:dyDescent="0.25">
      <c r="B55" s="21"/>
      <c r="C55" s="21"/>
    </row>
    <row r="56" spans="2:3" customFormat="1" x14ac:dyDescent="0.25">
      <c r="B56" s="21"/>
      <c r="C56" s="21"/>
    </row>
    <row r="57" spans="2:3" customFormat="1" x14ac:dyDescent="0.25">
      <c r="B57" s="21"/>
      <c r="C57" s="21"/>
    </row>
    <row r="58" spans="2:3" customFormat="1" x14ac:dyDescent="0.25">
      <c r="B58" s="21"/>
      <c r="C58" s="21"/>
    </row>
    <row r="59" spans="2:3" customFormat="1" x14ac:dyDescent="0.25">
      <c r="B59" s="21"/>
      <c r="C59" s="21"/>
    </row>
    <row r="60" spans="2:3" customFormat="1" x14ac:dyDescent="0.25">
      <c r="B60" s="21"/>
      <c r="C60" s="21"/>
    </row>
    <row r="61" spans="2:3" customFormat="1" x14ac:dyDescent="0.25">
      <c r="B61" s="21"/>
      <c r="C61" s="21"/>
    </row>
    <row r="62" spans="2:3" customFormat="1" x14ac:dyDescent="0.25">
      <c r="B62" s="21"/>
      <c r="C62" s="21"/>
    </row>
    <row r="63" spans="2:3" customFormat="1" x14ac:dyDescent="0.25">
      <c r="B63" s="21"/>
      <c r="C63" s="21"/>
    </row>
    <row r="64" spans="2:3" customFormat="1" x14ac:dyDescent="0.25">
      <c r="B64" s="21"/>
      <c r="C64" s="21"/>
    </row>
    <row r="65" spans="2:3" customFormat="1" x14ac:dyDescent="0.25">
      <c r="B65" s="21"/>
      <c r="C65" s="21"/>
    </row>
    <row r="66" spans="2:3" customFormat="1" x14ac:dyDescent="0.25">
      <c r="B66" s="21"/>
      <c r="C66" s="21"/>
    </row>
    <row r="67" spans="2:3" customFormat="1" x14ac:dyDescent="0.25">
      <c r="B67" s="21"/>
      <c r="C67" s="21"/>
    </row>
    <row r="68" spans="2:3" customFormat="1" x14ac:dyDescent="0.25">
      <c r="B68" s="21"/>
      <c r="C68" s="21"/>
    </row>
    <row r="69" spans="2:3" customFormat="1" x14ac:dyDescent="0.25">
      <c r="B69" s="21"/>
      <c r="C69" s="21"/>
    </row>
    <row r="70" spans="2:3" customFormat="1" x14ac:dyDescent="0.25">
      <c r="B70" s="21"/>
      <c r="C70" s="21"/>
    </row>
    <row r="71" spans="2:3" customFormat="1" x14ac:dyDescent="0.25">
      <c r="B71" s="21"/>
      <c r="C71" s="21"/>
    </row>
    <row r="72" spans="2:3" customFormat="1" x14ac:dyDescent="0.25">
      <c r="B72" s="21"/>
      <c r="C72" s="21"/>
    </row>
    <row r="73" spans="2:3" customFormat="1" x14ac:dyDescent="0.25">
      <c r="B73" s="21"/>
      <c r="C73" s="21"/>
    </row>
    <row r="74" spans="2:3" customFormat="1" x14ac:dyDescent="0.25">
      <c r="B74" s="21"/>
      <c r="C74" s="21"/>
    </row>
    <row r="75" spans="2:3" customFormat="1" x14ac:dyDescent="0.25">
      <c r="B75" s="21"/>
      <c r="C75" s="21"/>
    </row>
    <row r="76" spans="2:3" customFormat="1" x14ac:dyDescent="0.25">
      <c r="B76" s="21"/>
      <c r="C76" s="21"/>
    </row>
    <row r="77" spans="2:3" customFormat="1" x14ac:dyDescent="0.25">
      <c r="B77" s="21"/>
      <c r="C77" s="21"/>
    </row>
    <row r="78" spans="2:3" customFormat="1" x14ac:dyDescent="0.25">
      <c r="B78" s="21"/>
      <c r="C78" s="21"/>
    </row>
    <row r="79" spans="2:3" customFormat="1" x14ac:dyDescent="0.25">
      <c r="B79" s="21"/>
      <c r="C79" s="21"/>
    </row>
    <row r="80" spans="2:3" customFormat="1" x14ac:dyDescent="0.25">
      <c r="B80" s="21"/>
      <c r="C80" s="21"/>
    </row>
    <row r="81" spans="2:3" customFormat="1" x14ac:dyDescent="0.25">
      <c r="B81" s="21"/>
      <c r="C81" s="21"/>
    </row>
    <row r="82" spans="2:3" customFormat="1" x14ac:dyDescent="0.25">
      <c r="B82" s="21"/>
      <c r="C82" s="21"/>
    </row>
    <row r="83" spans="2:3" customFormat="1" x14ac:dyDescent="0.25">
      <c r="B83" s="21"/>
      <c r="C83" s="21"/>
    </row>
    <row r="84" spans="2:3" customFormat="1" x14ac:dyDescent="0.25">
      <c r="B84" s="21"/>
      <c r="C84" s="21"/>
    </row>
    <row r="85" spans="2:3" customFormat="1" x14ac:dyDescent="0.25">
      <c r="B85" s="21"/>
      <c r="C85" s="21"/>
    </row>
    <row r="86" spans="2:3" customFormat="1" x14ac:dyDescent="0.25">
      <c r="B86" s="21"/>
      <c r="C86" s="21"/>
    </row>
    <row r="87" spans="2:3" customFormat="1" x14ac:dyDescent="0.25">
      <c r="B87" s="21"/>
      <c r="C87" s="21"/>
    </row>
    <row r="88" spans="2:3" customFormat="1" x14ac:dyDescent="0.25">
      <c r="B88" s="21"/>
      <c r="C88" s="21"/>
    </row>
    <row r="89" spans="2:3" customFormat="1" x14ac:dyDescent="0.25">
      <c r="B89" s="21"/>
      <c r="C89" s="21"/>
    </row>
    <row r="90" spans="2:3" customFormat="1" x14ac:dyDescent="0.25">
      <c r="B90" s="21"/>
      <c r="C90" s="21"/>
    </row>
    <row r="91" spans="2:3" customFormat="1" x14ac:dyDescent="0.25">
      <c r="B91" s="21"/>
      <c r="C91" s="21"/>
    </row>
    <row r="92" spans="2:3" customFormat="1" x14ac:dyDescent="0.25">
      <c r="B92" s="21"/>
      <c r="C92" s="21"/>
    </row>
    <row r="93" spans="2:3" customFormat="1" x14ac:dyDescent="0.25">
      <c r="B93" s="21"/>
      <c r="C93" s="21"/>
    </row>
    <row r="94" spans="2:3" customFormat="1" x14ac:dyDescent="0.25">
      <c r="B94" s="21"/>
      <c r="C94" s="21"/>
    </row>
    <row r="95" spans="2:3" customFormat="1" x14ac:dyDescent="0.25">
      <c r="B95" s="21"/>
      <c r="C95" s="21"/>
    </row>
    <row r="96" spans="2:3" customFormat="1" x14ac:dyDescent="0.25">
      <c r="B96" s="21"/>
      <c r="C96" s="21"/>
    </row>
    <row r="97" spans="2:3" customFormat="1" x14ac:dyDescent="0.25">
      <c r="B97" s="21"/>
      <c r="C97" s="21"/>
    </row>
    <row r="98" spans="2:3" customFormat="1" x14ac:dyDescent="0.25">
      <c r="B98" s="21"/>
      <c r="C98" s="21"/>
    </row>
    <row r="99" spans="2:3" customFormat="1" x14ac:dyDescent="0.25">
      <c r="B99" s="21"/>
      <c r="C99" s="21"/>
    </row>
    <row r="100" spans="2:3" customFormat="1" x14ac:dyDescent="0.25">
      <c r="B100" s="21"/>
      <c r="C100" s="21"/>
    </row>
    <row r="101" spans="2:3" customFormat="1" x14ac:dyDescent="0.25">
      <c r="B101" s="21"/>
      <c r="C101" s="21"/>
    </row>
    <row r="102" spans="2:3" customFormat="1" x14ac:dyDescent="0.25">
      <c r="B102" s="21"/>
      <c r="C102" s="21"/>
    </row>
    <row r="103" spans="2:3" customFormat="1" x14ac:dyDescent="0.25">
      <c r="B103" s="21"/>
      <c r="C103" s="21"/>
    </row>
    <row r="104" spans="2:3" customFormat="1" x14ac:dyDescent="0.25">
      <c r="B104" s="21"/>
      <c r="C104" s="21"/>
    </row>
    <row r="105" spans="2:3" customFormat="1" x14ac:dyDescent="0.25">
      <c r="B105" s="21"/>
      <c r="C105" s="21"/>
    </row>
    <row r="106" spans="2:3" customFormat="1" x14ac:dyDescent="0.25">
      <c r="B106" s="21"/>
      <c r="C106" s="21"/>
    </row>
    <row r="107" spans="2:3" customFormat="1" x14ac:dyDescent="0.25">
      <c r="B107" s="21"/>
      <c r="C107" s="21"/>
    </row>
    <row r="108" spans="2:3" customFormat="1" x14ac:dyDescent="0.25">
      <c r="B108" s="21"/>
      <c r="C108" s="21"/>
    </row>
    <row r="109" spans="2:3" customFormat="1" x14ac:dyDescent="0.25">
      <c r="B109" s="21"/>
      <c r="C109" s="21"/>
    </row>
    <row r="110" spans="2:3" customFormat="1" x14ac:dyDescent="0.25">
      <c r="B110" s="21"/>
      <c r="C110" s="21"/>
    </row>
    <row r="111" spans="2:3" customFormat="1" x14ac:dyDescent="0.25">
      <c r="B111" s="21"/>
      <c r="C111" s="21"/>
    </row>
    <row r="112" spans="2:3" customFormat="1" x14ac:dyDescent="0.25">
      <c r="B112" s="21"/>
      <c r="C112" s="21"/>
    </row>
    <row r="113" spans="2:3" customFormat="1" x14ac:dyDescent="0.25">
      <c r="B113" s="21"/>
      <c r="C113" s="21"/>
    </row>
    <row r="114" spans="2:3" customFormat="1" x14ac:dyDescent="0.25">
      <c r="B114" s="21"/>
      <c r="C114" s="21"/>
    </row>
    <row r="115" spans="2:3" customFormat="1" x14ac:dyDescent="0.25">
      <c r="B115" s="21"/>
      <c r="C115" s="21"/>
    </row>
    <row r="116" spans="2:3" customFormat="1" x14ac:dyDescent="0.25">
      <c r="B116" s="21"/>
      <c r="C116" s="21"/>
    </row>
    <row r="117" spans="2:3" customFormat="1" x14ac:dyDescent="0.25">
      <c r="B117" s="21"/>
      <c r="C117" s="21"/>
    </row>
    <row r="118" spans="2:3" customFormat="1" x14ac:dyDescent="0.25">
      <c r="B118" s="21"/>
      <c r="C118" s="21"/>
    </row>
    <row r="119" spans="2:3" customFormat="1" x14ac:dyDescent="0.25">
      <c r="B119" s="21"/>
      <c r="C119" s="21"/>
    </row>
    <row r="120" spans="2:3" customFormat="1" x14ac:dyDescent="0.25">
      <c r="B120" s="21"/>
      <c r="C120" s="21"/>
    </row>
    <row r="121" spans="2:3" customFormat="1" x14ac:dyDescent="0.25">
      <c r="B121" s="21"/>
      <c r="C121" s="21"/>
    </row>
    <row r="122" spans="2:3" customFormat="1" x14ac:dyDescent="0.25">
      <c r="B122" s="21"/>
      <c r="C122" s="21"/>
    </row>
    <row r="123" spans="2:3" customFormat="1" x14ac:dyDescent="0.25">
      <c r="B123" s="21"/>
      <c r="C123" s="21"/>
    </row>
    <row r="124" spans="2:3" customFormat="1" x14ac:dyDescent="0.25">
      <c r="B124" s="21"/>
      <c r="C124" s="21"/>
    </row>
    <row r="125" spans="2:3" customFormat="1" x14ac:dyDescent="0.25">
      <c r="B125" s="21"/>
      <c r="C125" s="21"/>
    </row>
    <row r="126" spans="2:3" customFormat="1" x14ac:dyDescent="0.25">
      <c r="B126" s="21"/>
      <c r="C126" s="21"/>
    </row>
    <row r="127" spans="2:3" customFormat="1" x14ac:dyDescent="0.25">
      <c r="B127" s="21"/>
      <c r="C127" s="21"/>
    </row>
    <row r="128" spans="2:3" customFormat="1" x14ac:dyDescent="0.25">
      <c r="B128" s="21"/>
      <c r="C128" s="21"/>
    </row>
    <row r="129" spans="2:3" customFormat="1" x14ac:dyDescent="0.25">
      <c r="B129" s="21"/>
      <c r="C129" s="21"/>
    </row>
    <row r="130" spans="2:3" customFormat="1" x14ac:dyDescent="0.25">
      <c r="B130" s="21"/>
      <c r="C130" s="21"/>
    </row>
    <row r="131" spans="2:3" customFormat="1" x14ac:dyDescent="0.25">
      <c r="B131" s="21"/>
      <c r="C131" s="21"/>
    </row>
    <row r="132" spans="2:3" customFormat="1" x14ac:dyDescent="0.25">
      <c r="B132" s="21"/>
      <c r="C132" s="21"/>
    </row>
    <row r="133" spans="2:3" customFormat="1" x14ac:dyDescent="0.25">
      <c r="B133" s="21"/>
      <c r="C133" s="21"/>
    </row>
    <row r="134" spans="2:3" customFormat="1" x14ac:dyDescent="0.25">
      <c r="B134" s="21"/>
      <c r="C134" s="21"/>
    </row>
    <row r="135" spans="2:3" customFormat="1" x14ac:dyDescent="0.25">
      <c r="B135" s="21"/>
      <c r="C135" s="21"/>
    </row>
    <row r="136" spans="2:3" customFormat="1" x14ac:dyDescent="0.25">
      <c r="B136" s="21"/>
      <c r="C136" s="21"/>
    </row>
    <row r="137" spans="2:3" customFormat="1" x14ac:dyDescent="0.25">
      <c r="B137" s="21"/>
      <c r="C137" s="21"/>
    </row>
    <row r="138" spans="2:3" customFormat="1" x14ac:dyDescent="0.25">
      <c r="B138" s="21"/>
      <c r="C138" s="21"/>
    </row>
    <row r="139" spans="2:3" customFormat="1" x14ac:dyDescent="0.25">
      <c r="B139" s="21"/>
      <c r="C139" s="21"/>
    </row>
    <row r="140" spans="2:3" customFormat="1" x14ac:dyDescent="0.25">
      <c r="B140" s="21"/>
      <c r="C140" s="21"/>
    </row>
    <row r="141" spans="2:3" customFormat="1" x14ac:dyDescent="0.25">
      <c r="B141" s="21"/>
      <c r="C141" s="21"/>
    </row>
    <row r="142" spans="2:3" customFormat="1" x14ac:dyDescent="0.25">
      <c r="B142" s="21"/>
      <c r="C142" s="21"/>
    </row>
    <row r="143" spans="2:3" customFormat="1" x14ac:dyDescent="0.25">
      <c r="B143" s="21"/>
      <c r="C143" s="21"/>
    </row>
    <row r="144" spans="2:3" customFormat="1" x14ac:dyDescent="0.25">
      <c r="B144" s="21"/>
      <c r="C144" s="21"/>
    </row>
    <row r="145" spans="2:3" customFormat="1" x14ac:dyDescent="0.25">
      <c r="B145" s="21"/>
      <c r="C145" s="21"/>
    </row>
    <row r="146" spans="2:3" customFormat="1" x14ac:dyDescent="0.25">
      <c r="B146" s="21"/>
      <c r="C146" s="21"/>
    </row>
    <row r="147" spans="2:3" customFormat="1" x14ac:dyDescent="0.25">
      <c r="B147" s="21"/>
      <c r="C147" s="21"/>
    </row>
    <row r="148" spans="2:3" customFormat="1" x14ac:dyDescent="0.25">
      <c r="B148" s="21"/>
      <c r="C148" s="21"/>
    </row>
    <row r="149" spans="2:3" customFormat="1" x14ac:dyDescent="0.25">
      <c r="B149" s="21"/>
      <c r="C149" s="21"/>
    </row>
    <row r="150" spans="2:3" customFormat="1" x14ac:dyDescent="0.25">
      <c r="B150" s="21"/>
      <c r="C150" s="21"/>
    </row>
    <row r="151" spans="2:3" customFormat="1" x14ac:dyDescent="0.25">
      <c r="B151" s="21"/>
      <c r="C151" s="21"/>
    </row>
    <row r="152" spans="2:3" customFormat="1" x14ac:dyDescent="0.25">
      <c r="B152" s="21"/>
      <c r="C152" s="21"/>
    </row>
    <row r="153" spans="2:3" customFormat="1" x14ac:dyDescent="0.25">
      <c r="B153" s="21"/>
      <c r="C153" s="21"/>
    </row>
    <row r="154" spans="2:3" customFormat="1" x14ac:dyDescent="0.25">
      <c r="B154" s="21"/>
      <c r="C154" s="21"/>
    </row>
    <row r="155" spans="2:3" customFormat="1" x14ac:dyDescent="0.25">
      <c r="B155" s="21"/>
      <c r="C155" s="21"/>
    </row>
    <row r="156" spans="2:3" customFormat="1" x14ac:dyDescent="0.25">
      <c r="B156" s="21"/>
      <c r="C156" s="21"/>
    </row>
    <row r="157" spans="2:3" customFormat="1" x14ac:dyDescent="0.25">
      <c r="B157" s="21"/>
      <c r="C157" s="21"/>
    </row>
    <row r="158" spans="2:3" customFormat="1" x14ac:dyDescent="0.25">
      <c r="B158" s="21"/>
      <c r="C158" s="21"/>
    </row>
    <row r="159" spans="2:3" customFormat="1" x14ac:dyDescent="0.25">
      <c r="B159" s="21"/>
      <c r="C159" s="21"/>
    </row>
    <row r="160" spans="2:3" customFormat="1" x14ac:dyDescent="0.25">
      <c r="B160" s="21"/>
      <c r="C160" s="21"/>
    </row>
    <row r="161" spans="2:3" customFormat="1" x14ac:dyDescent="0.25">
      <c r="B161" s="21"/>
      <c r="C161" s="21"/>
    </row>
    <row r="162" spans="2:3" customFormat="1" x14ac:dyDescent="0.25">
      <c r="B162" s="21"/>
      <c r="C162" s="21"/>
    </row>
    <row r="163" spans="2:3" customFormat="1" x14ac:dyDescent="0.25">
      <c r="B163" s="21"/>
      <c r="C163" s="21"/>
    </row>
    <row r="164" spans="2:3" customFormat="1" x14ac:dyDescent="0.25">
      <c r="B164" s="21"/>
      <c r="C164" s="21"/>
    </row>
    <row r="165" spans="2:3" customFormat="1" x14ac:dyDescent="0.25">
      <c r="B165" s="21"/>
      <c r="C165" s="21"/>
    </row>
    <row r="166" spans="2:3" customFormat="1" x14ac:dyDescent="0.25">
      <c r="B166" s="21"/>
      <c r="C166" s="21"/>
    </row>
    <row r="167" spans="2:3" customFormat="1" x14ac:dyDescent="0.25">
      <c r="B167" s="21"/>
      <c r="C167" s="21"/>
    </row>
    <row r="168" spans="2:3" customFormat="1" x14ac:dyDescent="0.25">
      <c r="B168" s="21"/>
      <c r="C168" s="21"/>
    </row>
    <row r="169" spans="2:3" customFormat="1" x14ac:dyDescent="0.25">
      <c r="B169" s="21"/>
      <c r="C169" s="21"/>
    </row>
    <row r="170" spans="2:3" customFormat="1" x14ac:dyDescent="0.25">
      <c r="B170" s="21"/>
      <c r="C170" s="21"/>
    </row>
    <row r="171" spans="2:3" customFormat="1" x14ac:dyDescent="0.25">
      <c r="B171" s="21"/>
      <c r="C171" s="21"/>
    </row>
    <row r="172" spans="2:3" customFormat="1" x14ac:dyDescent="0.25">
      <c r="B172" s="21"/>
      <c r="C172" s="21"/>
    </row>
    <row r="173" spans="2:3" customFormat="1" x14ac:dyDescent="0.25">
      <c r="B173" s="21"/>
      <c r="C173" s="21"/>
    </row>
    <row r="174" spans="2:3" customFormat="1" x14ac:dyDescent="0.25">
      <c r="B174" s="21"/>
      <c r="C174" s="21"/>
    </row>
    <row r="175" spans="2:3" customFormat="1" x14ac:dyDescent="0.25">
      <c r="B175" s="21"/>
      <c r="C175" s="21"/>
    </row>
    <row r="176" spans="2:3" customFormat="1" x14ac:dyDescent="0.25">
      <c r="B176" s="21"/>
      <c r="C176" s="21"/>
    </row>
    <row r="177" spans="2:3" customFormat="1" x14ac:dyDescent="0.25">
      <c r="B177" s="21"/>
      <c r="C177" s="21"/>
    </row>
    <row r="178" spans="2:3" customFormat="1" x14ac:dyDescent="0.25">
      <c r="B178" s="21"/>
      <c r="C178" s="21"/>
    </row>
    <row r="179" spans="2:3" customFormat="1" x14ac:dyDescent="0.25">
      <c r="B179" s="21"/>
      <c r="C179" s="21"/>
    </row>
    <row r="180" spans="2:3" customFormat="1" x14ac:dyDescent="0.25">
      <c r="B180" s="21"/>
      <c r="C180" s="21"/>
    </row>
    <row r="181" spans="2:3" customFormat="1" x14ac:dyDescent="0.25">
      <c r="B181" s="21"/>
      <c r="C181" s="21"/>
    </row>
    <row r="182" spans="2:3" customFormat="1" x14ac:dyDescent="0.25">
      <c r="B182" s="21"/>
      <c r="C182" s="21"/>
    </row>
    <row r="183" spans="2:3" customFormat="1" x14ac:dyDescent="0.25">
      <c r="B183" s="21"/>
      <c r="C183" s="21"/>
    </row>
    <row r="184" spans="2:3" customFormat="1" x14ac:dyDescent="0.25">
      <c r="B184" s="21"/>
      <c r="C184" s="21"/>
    </row>
    <row r="185" spans="2:3" customFormat="1" x14ac:dyDescent="0.25">
      <c r="B185" s="21"/>
      <c r="C185" s="21"/>
    </row>
    <row r="186" spans="2:3" customFormat="1" x14ac:dyDescent="0.25">
      <c r="B186" s="21"/>
      <c r="C186" s="21"/>
    </row>
    <row r="187" spans="2:3" customFormat="1" x14ac:dyDescent="0.25">
      <c r="B187" s="21"/>
      <c r="C187" s="21"/>
    </row>
    <row r="188" spans="2:3" customFormat="1" x14ac:dyDescent="0.25">
      <c r="B188" s="21"/>
      <c r="C188" s="21"/>
    </row>
    <row r="189" spans="2:3" customFormat="1" x14ac:dyDescent="0.25">
      <c r="B189" s="21"/>
      <c r="C189" s="21"/>
    </row>
    <row r="190" spans="2:3" customFormat="1" x14ac:dyDescent="0.25">
      <c r="B190" s="21"/>
      <c r="C190" s="21"/>
    </row>
    <row r="191" spans="2:3" customFormat="1" x14ac:dyDescent="0.25">
      <c r="B191" s="21"/>
      <c r="C191" s="21"/>
    </row>
    <row r="192" spans="2:3" customFormat="1" x14ac:dyDescent="0.25">
      <c r="B192" s="21"/>
      <c r="C192" s="21"/>
    </row>
    <row r="193" spans="2:3" customFormat="1" x14ac:dyDescent="0.25">
      <c r="B193" s="21"/>
      <c r="C193" s="21"/>
    </row>
    <row r="194" spans="2:3" customFormat="1" x14ac:dyDescent="0.25">
      <c r="B194" s="21"/>
      <c r="C194" s="21"/>
    </row>
    <row r="195" spans="2:3" customFormat="1" x14ac:dyDescent="0.25">
      <c r="B195" s="21"/>
      <c r="C195" s="21"/>
    </row>
    <row r="196" spans="2:3" customFormat="1" x14ac:dyDescent="0.25">
      <c r="B196" s="21"/>
      <c r="C196" s="21"/>
    </row>
    <row r="197" spans="2:3" customFormat="1" x14ac:dyDescent="0.25">
      <c r="B197" s="21"/>
      <c r="C197" s="21"/>
    </row>
    <row r="198" spans="2:3" customFormat="1" x14ac:dyDescent="0.25">
      <c r="B198" s="21"/>
      <c r="C198" s="21"/>
    </row>
    <row r="199" spans="2:3" customFormat="1" x14ac:dyDescent="0.25">
      <c r="B199" s="21"/>
      <c r="C199" s="21"/>
    </row>
    <row r="200" spans="2:3" customFormat="1" x14ac:dyDescent="0.25">
      <c r="B200" s="21"/>
      <c r="C200" s="21"/>
    </row>
    <row r="201" spans="2:3" customFormat="1" x14ac:dyDescent="0.25">
      <c r="B201" s="21"/>
      <c r="C201" s="21"/>
    </row>
    <row r="202" spans="2:3" customFormat="1" x14ac:dyDescent="0.25">
      <c r="B202" s="21"/>
      <c r="C202" s="21"/>
    </row>
    <row r="203" spans="2:3" customFormat="1" x14ac:dyDescent="0.25">
      <c r="B203" s="21"/>
      <c r="C203" s="21"/>
    </row>
    <row r="204" spans="2:3" customFormat="1" x14ac:dyDescent="0.25">
      <c r="B204" s="21"/>
      <c r="C204" s="21"/>
    </row>
    <row r="205" spans="2:3" customFormat="1" x14ac:dyDescent="0.25">
      <c r="B205" s="21"/>
      <c r="C205" s="21"/>
    </row>
    <row r="206" spans="2:3" customFormat="1" x14ac:dyDescent="0.25">
      <c r="B206" s="21"/>
      <c r="C206" s="21"/>
    </row>
    <row r="207" spans="2:3" customFormat="1" x14ac:dyDescent="0.25">
      <c r="B207" s="21"/>
      <c r="C207" s="21"/>
    </row>
    <row r="208" spans="2:3" customFormat="1" x14ac:dyDescent="0.25">
      <c r="B208" s="21"/>
      <c r="C208" s="21"/>
    </row>
    <row r="209" spans="2:3" customFormat="1" x14ac:dyDescent="0.25">
      <c r="B209" s="21"/>
      <c r="C209" s="21"/>
    </row>
    <row r="210" spans="2:3" customFormat="1" x14ac:dyDescent="0.25">
      <c r="B210" s="21"/>
      <c r="C210" s="21"/>
    </row>
    <row r="211" spans="2:3" customFormat="1" x14ac:dyDescent="0.25">
      <c r="B211" s="21"/>
      <c r="C211" s="21"/>
    </row>
    <row r="212" spans="2:3" customFormat="1" x14ac:dyDescent="0.25">
      <c r="B212" s="21"/>
      <c r="C212" s="21"/>
    </row>
    <row r="213" spans="2:3" customFormat="1" x14ac:dyDescent="0.25">
      <c r="B213" s="21"/>
      <c r="C213" s="21"/>
    </row>
    <row r="214" spans="2:3" customFormat="1" x14ac:dyDescent="0.25">
      <c r="B214" s="21"/>
      <c r="C214" s="21"/>
    </row>
    <row r="215" spans="2:3" customFormat="1" x14ac:dyDescent="0.25">
      <c r="B215" s="21"/>
      <c r="C215" s="21"/>
    </row>
    <row r="216" spans="2:3" customFormat="1" x14ac:dyDescent="0.25">
      <c r="B216" s="21"/>
      <c r="C216" s="21"/>
    </row>
    <row r="217" spans="2:3" customFormat="1" x14ac:dyDescent="0.25">
      <c r="B217" s="21"/>
      <c r="C217" s="21"/>
    </row>
    <row r="218" spans="2:3" customFormat="1" x14ac:dyDescent="0.25">
      <c r="B218" s="21"/>
      <c r="C218" s="21"/>
    </row>
    <row r="219" spans="2:3" customFormat="1" x14ac:dyDescent="0.25">
      <c r="B219" s="21"/>
      <c r="C219" s="21"/>
    </row>
    <row r="220" spans="2:3" customFormat="1" x14ac:dyDescent="0.25">
      <c r="B220" s="21"/>
      <c r="C220" s="21"/>
    </row>
    <row r="221" spans="2:3" customFormat="1" x14ac:dyDescent="0.25">
      <c r="B221" s="21"/>
      <c r="C221" s="21"/>
    </row>
    <row r="222" spans="2:3" customFormat="1" x14ac:dyDescent="0.25">
      <c r="B222" s="21"/>
      <c r="C222" s="21"/>
    </row>
    <row r="223" spans="2:3" customFormat="1" x14ac:dyDescent="0.25">
      <c r="B223" s="21"/>
      <c r="C223" s="21"/>
    </row>
    <row r="224" spans="2:3" customFormat="1" x14ac:dyDescent="0.25">
      <c r="B224" s="21"/>
      <c r="C224" s="21"/>
    </row>
    <row r="225" spans="2:3" customFormat="1" x14ac:dyDescent="0.25">
      <c r="B225" s="21"/>
      <c r="C225" s="21"/>
    </row>
    <row r="226" spans="2:3" customFormat="1" x14ac:dyDescent="0.25">
      <c r="B226" s="21"/>
      <c r="C226" s="21"/>
    </row>
    <row r="227" spans="2:3" customFormat="1" x14ac:dyDescent="0.25">
      <c r="B227" s="21"/>
      <c r="C227" s="21"/>
    </row>
    <row r="228" spans="2:3" customFormat="1" x14ac:dyDescent="0.25">
      <c r="B228" s="21"/>
      <c r="C228" s="21"/>
    </row>
    <row r="229" spans="2:3" customFormat="1" x14ac:dyDescent="0.25">
      <c r="B229" s="21"/>
      <c r="C229" s="21"/>
    </row>
    <row r="230" spans="2:3" customFormat="1" x14ac:dyDescent="0.25">
      <c r="B230" s="21"/>
      <c r="C230" s="21"/>
    </row>
    <row r="231" spans="2:3" customFormat="1" x14ac:dyDescent="0.25">
      <c r="B231" s="21"/>
      <c r="C231" s="21"/>
    </row>
    <row r="232" spans="2:3" customFormat="1" x14ac:dyDescent="0.25">
      <c r="B232" s="21"/>
      <c r="C232" s="21"/>
    </row>
    <row r="233" spans="2:3" customFormat="1" x14ac:dyDescent="0.25">
      <c r="B233" s="21"/>
      <c r="C233" s="21"/>
    </row>
    <row r="234" spans="2:3" customFormat="1" x14ac:dyDescent="0.25">
      <c r="B234" s="21"/>
      <c r="C234" s="21"/>
    </row>
    <row r="235" spans="2:3" customFormat="1" x14ac:dyDescent="0.25">
      <c r="B235" s="21"/>
      <c r="C235" s="21"/>
    </row>
    <row r="236" spans="2:3" customFormat="1" x14ac:dyDescent="0.25">
      <c r="B236" s="21"/>
      <c r="C236" s="21"/>
    </row>
    <row r="237" spans="2:3" customFormat="1" x14ac:dyDescent="0.25">
      <c r="B237" s="21"/>
      <c r="C237" s="21"/>
    </row>
    <row r="238" spans="2:3" customFormat="1" x14ac:dyDescent="0.25">
      <c r="B238" s="21"/>
      <c r="C238" s="21"/>
    </row>
    <row r="239" spans="2:3" customFormat="1" x14ac:dyDescent="0.25">
      <c r="B239" s="21"/>
      <c r="C239" s="21"/>
    </row>
    <row r="240" spans="2:3" customFormat="1" x14ac:dyDescent="0.25">
      <c r="B240" s="21"/>
      <c r="C240" s="21"/>
    </row>
    <row r="241" spans="2:3" customFormat="1" x14ac:dyDescent="0.25">
      <c r="B241" s="21"/>
      <c r="C241" s="21"/>
    </row>
    <row r="242" spans="2:3" customFormat="1" x14ac:dyDescent="0.25">
      <c r="B242" s="21"/>
      <c r="C242" s="21"/>
    </row>
    <row r="243" spans="2:3" customFormat="1" x14ac:dyDescent="0.25">
      <c r="B243" s="21"/>
      <c r="C243" s="21"/>
    </row>
    <row r="244" spans="2:3" customFormat="1" x14ac:dyDescent="0.25">
      <c r="B244" s="21"/>
      <c r="C244" s="21"/>
    </row>
    <row r="245" spans="2:3" customFormat="1" x14ac:dyDescent="0.25">
      <c r="B245" s="21"/>
      <c r="C245" s="21"/>
    </row>
    <row r="246" spans="2:3" customFormat="1" x14ac:dyDescent="0.25">
      <c r="B246" s="21"/>
      <c r="C246" s="21"/>
    </row>
    <row r="247" spans="2:3" customFormat="1" x14ac:dyDescent="0.25">
      <c r="B247" s="21"/>
      <c r="C247" s="21"/>
    </row>
    <row r="248" spans="2:3" customFormat="1" x14ac:dyDescent="0.25">
      <c r="B248" s="21"/>
      <c r="C248" s="21"/>
    </row>
    <row r="249" spans="2:3" customFormat="1" x14ac:dyDescent="0.25">
      <c r="B249" s="21"/>
      <c r="C249" s="21"/>
    </row>
    <row r="250" spans="2:3" customFormat="1" x14ac:dyDescent="0.25">
      <c r="B250" s="21"/>
      <c r="C250" s="21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M245"/>
  <sheetViews>
    <sheetView topLeftCell="D1" zoomScale="115" zoomScaleNormal="115" workbookViewId="0">
      <pane ySplit="7" topLeftCell="A240" activePane="bottomLeft" state="frozen"/>
      <selection pane="bottomLeft" activeCell="H15" sqref="H15"/>
    </sheetView>
  </sheetViews>
  <sheetFormatPr baseColWidth="10" defaultRowHeight="15" x14ac:dyDescent="0.25"/>
  <cols>
    <col min="1" max="1" width="8.5703125" style="102" customWidth="1"/>
    <col min="2" max="2" width="11.42578125" style="5"/>
    <col min="3" max="3" width="24.42578125" style="5" customWidth="1"/>
    <col min="4" max="4" width="17" style="5" customWidth="1"/>
    <col min="5" max="5" width="11.42578125" style="5"/>
    <col min="6" max="6" width="30.7109375" style="5" customWidth="1"/>
    <col min="7" max="7" width="7.5703125" style="5" customWidth="1"/>
    <col min="8" max="8" width="6.140625" style="5" customWidth="1"/>
    <col min="9" max="9" width="7" style="5" customWidth="1"/>
    <col min="10" max="10" width="8.42578125" style="5" customWidth="1"/>
    <col min="11" max="11" width="9.28515625" style="5" customWidth="1"/>
    <col min="12" max="12" width="9.28515625" style="33" customWidth="1"/>
    <col min="13" max="15" width="9.28515625" style="32" customWidth="1"/>
    <col min="16" max="16" width="14.85546875" style="32" customWidth="1"/>
    <col min="17" max="17" width="9.28515625" style="32" customWidth="1"/>
    <col min="18" max="18" width="9.28515625" style="5" customWidth="1"/>
    <col min="19" max="19" width="27.7109375" style="5" customWidth="1"/>
    <col min="20" max="20" width="6.28515625" style="5" customWidth="1"/>
    <col min="21" max="21" width="4.5703125" style="5" customWidth="1"/>
    <col min="22" max="22" width="30.85546875" style="5" customWidth="1"/>
    <col min="23" max="23" width="31.42578125" style="5" customWidth="1"/>
    <col min="24" max="24" width="7" style="5" customWidth="1"/>
    <col min="25" max="25" width="5.28515625" style="5" customWidth="1"/>
    <col min="26" max="26" width="8" style="5" customWidth="1"/>
    <col min="27" max="27" width="7.140625" style="5" customWidth="1"/>
    <col min="28" max="28" width="8.85546875" style="5" customWidth="1"/>
    <col min="29" max="29" width="5.85546875" style="5" customWidth="1"/>
    <col min="30" max="30" width="5.140625" style="5" customWidth="1"/>
    <col min="31" max="31" width="4.85546875" style="5" customWidth="1"/>
    <col min="32" max="32" width="11.42578125" style="5" customWidth="1"/>
    <col min="33" max="33" width="6.140625" style="5" customWidth="1"/>
    <col min="34" max="34" width="5.7109375" style="5" customWidth="1"/>
    <col min="35" max="35" width="6.140625" style="5" customWidth="1"/>
    <col min="36" max="36" width="6.5703125" style="5" customWidth="1"/>
    <col min="37" max="37" width="8" style="5" customWidth="1"/>
    <col min="38" max="38" width="5.7109375" style="5" customWidth="1"/>
    <col min="39" max="39" width="15.5703125" style="5" customWidth="1"/>
    <col min="40" max="16384" width="11.42578125" style="5"/>
  </cols>
  <sheetData>
    <row r="2" spans="1:39" x14ac:dyDescent="0.25">
      <c r="K2" s="5">
        <f>SUBTOTAL(9,K8:K245)</f>
        <v>66134.592000000004</v>
      </c>
    </row>
    <row r="3" spans="1:39" ht="15" customHeight="1" x14ac:dyDescent="0.25">
      <c r="A3" s="136" t="s">
        <v>145</v>
      </c>
      <c r="B3" s="145" t="s">
        <v>0</v>
      </c>
      <c r="C3" s="142" t="s">
        <v>344</v>
      </c>
      <c r="D3" s="139" t="s">
        <v>219</v>
      </c>
      <c r="E3" s="139" t="s">
        <v>200</v>
      </c>
      <c r="F3" s="139" t="s">
        <v>220</v>
      </c>
      <c r="G3" s="139" t="s">
        <v>637</v>
      </c>
      <c r="H3" s="139" t="s">
        <v>353</v>
      </c>
      <c r="I3" s="139" t="s">
        <v>1084</v>
      </c>
      <c r="J3" s="31"/>
      <c r="K3" s="139" t="s">
        <v>343</v>
      </c>
      <c r="L3" s="180" t="s">
        <v>233</v>
      </c>
      <c r="M3" s="112"/>
      <c r="N3" s="113"/>
      <c r="O3" s="113"/>
      <c r="P3" s="113"/>
      <c r="Q3" s="114"/>
      <c r="R3" s="139" t="s">
        <v>644</v>
      </c>
      <c r="S3" s="139" t="s">
        <v>645</v>
      </c>
      <c r="T3" s="145" t="s">
        <v>547</v>
      </c>
      <c r="U3" s="145" t="s">
        <v>548</v>
      </c>
      <c r="V3" s="154" t="s">
        <v>636</v>
      </c>
      <c r="W3" s="155"/>
      <c r="X3" s="151" t="s">
        <v>623</v>
      </c>
      <c r="Y3" s="151" t="s">
        <v>626</v>
      </c>
      <c r="Z3" s="151" t="s">
        <v>624</v>
      </c>
      <c r="AA3" s="151" t="s">
        <v>625</v>
      </c>
      <c r="AB3" s="148" t="s">
        <v>629</v>
      </c>
      <c r="AC3" s="160" t="s">
        <v>627</v>
      </c>
      <c r="AD3" s="166"/>
      <c r="AE3" s="161"/>
      <c r="AF3" s="148" t="s">
        <v>629</v>
      </c>
      <c r="AG3" s="160" t="s">
        <v>627</v>
      </c>
      <c r="AH3" s="161"/>
      <c r="AI3" s="148" t="s">
        <v>633</v>
      </c>
      <c r="AJ3" s="151" t="s">
        <v>635</v>
      </c>
      <c r="AK3" s="151" t="s">
        <v>632</v>
      </c>
      <c r="AL3" s="151" t="s">
        <v>631</v>
      </c>
    </row>
    <row r="4" spans="1:39" ht="21" x14ac:dyDescent="0.25">
      <c r="A4" s="137"/>
      <c r="B4" s="146"/>
      <c r="C4" s="143"/>
      <c r="D4" s="140"/>
      <c r="E4" s="140"/>
      <c r="F4" s="140"/>
      <c r="G4" s="140"/>
      <c r="H4" s="140"/>
      <c r="I4" s="140"/>
      <c r="J4" s="31"/>
      <c r="K4" s="140"/>
      <c r="L4" s="181"/>
      <c r="M4" s="115"/>
      <c r="N4" s="116"/>
      <c r="O4" s="118" t="s">
        <v>733</v>
      </c>
      <c r="P4" s="116"/>
      <c r="Q4" s="117"/>
      <c r="R4" s="172"/>
      <c r="S4" s="172"/>
      <c r="T4" s="146"/>
      <c r="U4" s="146"/>
      <c r="V4" s="156"/>
      <c r="W4" s="157"/>
      <c r="X4" s="152"/>
      <c r="Y4" s="152"/>
      <c r="Z4" s="152"/>
      <c r="AA4" s="152"/>
      <c r="AB4" s="149"/>
      <c r="AC4" s="162"/>
      <c r="AD4" s="167"/>
      <c r="AE4" s="163"/>
      <c r="AF4" s="149"/>
      <c r="AG4" s="162"/>
      <c r="AH4" s="163"/>
      <c r="AI4" s="150"/>
      <c r="AJ4" s="152"/>
      <c r="AK4" s="152"/>
      <c r="AL4" s="152"/>
    </row>
    <row r="5" spans="1:39" ht="15" customHeight="1" x14ac:dyDescent="0.25">
      <c r="A5" s="137"/>
      <c r="B5" s="146"/>
      <c r="C5" s="143"/>
      <c r="D5" s="140"/>
      <c r="E5" s="140"/>
      <c r="F5" s="140"/>
      <c r="G5" s="140"/>
      <c r="H5" s="140"/>
      <c r="I5" s="140"/>
      <c r="J5" s="31"/>
      <c r="K5" s="140"/>
      <c r="L5" s="181"/>
      <c r="M5" s="174" t="s">
        <v>734</v>
      </c>
      <c r="N5" s="177" t="s">
        <v>739</v>
      </c>
      <c r="O5" s="183" t="s">
        <v>1067</v>
      </c>
      <c r="P5" s="177" t="s">
        <v>1068</v>
      </c>
      <c r="Q5" s="174" t="s">
        <v>738</v>
      </c>
      <c r="R5" s="172"/>
      <c r="S5" s="172"/>
      <c r="T5" s="146"/>
      <c r="U5" s="146"/>
      <c r="V5" s="156"/>
      <c r="W5" s="157"/>
      <c r="X5" s="152"/>
      <c r="Y5" s="152"/>
      <c r="Z5" s="152"/>
      <c r="AA5" s="152"/>
      <c r="AB5" s="150"/>
      <c r="AC5" s="164"/>
      <c r="AD5" s="168"/>
      <c r="AE5" s="165"/>
      <c r="AF5" s="150"/>
      <c r="AG5" s="164"/>
      <c r="AH5" s="165"/>
      <c r="AI5" s="169" t="s">
        <v>634</v>
      </c>
      <c r="AJ5" s="152"/>
      <c r="AK5" s="152"/>
      <c r="AL5" s="152"/>
    </row>
    <row r="6" spans="1:39" ht="11.25" customHeight="1" x14ac:dyDescent="0.25">
      <c r="A6" s="137"/>
      <c r="B6" s="146"/>
      <c r="C6" s="143"/>
      <c r="D6" s="140"/>
      <c r="E6" s="140"/>
      <c r="F6" s="140"/>
      <c r="G6" s="140"/>
      <c r="H6" s="140"/>
      <c r="I6" s="140"/>
      <c r="J6" s="31"/>
      <c r="K6" s="140"/>
      <c r="L6" s="181"/>
      <c r="M6" s="175"/>
      <c r="N6" s="178"/>
      <c r="O6" s="178"/>
      <c r="P6" s="184"/>
      <c r="Q6" s="175"/>
      <c r="R6" s="172"/>
      <c r="S6" s="172"/>
      <c r="T6" s="146"/>
      <c r="U6" s="146"/>
      <c r="V6" s="158"/>
      <c r="W6" s="159"/>
      <c r="X6" s="152"/>
      <c r="Y6" s="152"/>
      <c r="Z6" s="152"/>
      <c r="AA6" s="152"/>
      <c r="AB6" s="148" t="s">
        <v>630</v>
      </c>
      <c r="AC6" s="160" t="s">
        <v>628</v>
      </c>
      <c r="AD6" s="166"/>
      <c r="AE6" s="161"/>
      <c r="AF6" s="148" t="s">
        <v>630</v>
      </c>
      <c r="AG6" s="160" t="s">
        <v>628</v>
      </c>
      <c r="AH6" s="161"/>
      <c r="AI6" s="170"/>
      <c r="AJ6" s="152"/>
      <c r="AK6" s="152"/>
      <c r="AL6" s="152"/>
    </row>
    <row r="7" spans="1:39" ht="15" customHeight="1" x14ac:dyDescent="0.25">
      <c r="A7" s="138"/>
      <c r="B7" s="147"/>
      <c r="C7" s="144"/>
      <c r="D7" s="141"/>
      <c r="E7" s="141"/>
      <c r="F7" s="141"/>
      <c r="G7" s="141"/>
      <c r="H7" s="141"/>
      <c r="I7" s="141"/>
      <c r="J7" s="34" t="s">
        <v>233</v>
      </c>
      <c r="K7" s="141"/>
      <c r="L7" s="182"/>
      <c r="M7" s="176"/>
      <c r="N7" s="179"/>
      <c r="O7" s="179"/>
      <c r="P7" s="185"/>
      <c r="Q7" s="176"/>
      <c r="R7" s="173"/>
      <c r="S7" s="173"/>
      <c r="T7" s="147"/>
      <c r="U7" s="147"/>
      <c r="V7" s="35" t="s">
        <v>522</v>
      </c>
      <c r="W7" s="35" t="s">
        <v>523</v>
      </c>
      <c r="X7" s="153"/>
      <c r="Y7" s="153"/>
      <c r="Z7" s="153"/>
      <c r="AA7" s="153"/>
      <c r="AB7" s="150"/>
      <c r="AC7" s="164"/>
      <c r="AD7" s="168"/>
      <c r="AE7" s="165"/>
      <c r="AF7" s="150"/>
      <c r="AG7" s="164"/>
      <c r="AH7" s="165"/>
      <c r="AI7" s="171"/>
      <c r="AJ7" s="153"/>
      <c r="AK7" s="153"/>
      <c r="AL7" s="153"/>
    </row>
    <row r="8" spans="1:39" ht="16.5" customHeight="1" x14ac:dyDescent="0.25">
      <c r="A8" s="105">
        <v>0</v>
      </c>
      <c r="B8" s="74">
        <v>125431</v>
      </c>
      <c r="C8" s="74" t="s">
        <v>359</v>
      </c>
      <c r="D8" s="74">
        <v>101122</v>
      </c>
      <c r="E8" s="74">
        <v>125302</v>
      </c>
      <c r="F8" s="74" t="s">
        <v>333</v>
      </c>
      <c r="G8" s="74" t="s">
        <v>613</v>
      </c>
      <c r="H8" s="74">
        <v>1</v>
      </c>
      <c r="I8" s="74" t="s">
        <v>174</v>
      </c>
      <c r="J8" s="74">
        <v>150</v>
      </c>
      <c r="K8" s="75">
        <v>11.551</v>
      </c>
      <c r="L8" s="92">
        <v>150</v>
      </c>
      <c r="M8" s="76" t="s">
        <v>952</v>
      </c>
      <c r="N8" s="76"/>
      <c r="O8" s="77" t="s">
        <v>1065</v>
      </c>
      <c r="P8" s="77" t="s">
        <v>1115</v>
      </c>
      <c r="Q8" s="76" t="s">
        <v>952</v>
      </c>
      <c r="R8" s="89" t="s">
        <v>648</v>
      </c>
      <c r="S8" s="45" t="s">
        <v>649</v>
      </c>
      <c r="T8" s="45" t="s">
        <v>575</v>
      </c>
      <c r="U8" s="46" t="s">
        <v>552</v>
      </c>
      <c r="V8" s="47" t="s">
        <v>376</v>
      </c>
      <c r="W8" s="48" t="s">
        <v>377</v>
      </c>
      <c r="X8" s="47" t="s">
        <v>378</v>
      </c>
      <c r="Y8" s="49"/>
      <c r="Z8" s="50">
        <v>1030</v>
      </c>
      <c r="AA8" s="51"/>
      <c r="AB8" s="52" t="s">
        <v>379</v>
      </c>
      <c r="AC8" s="50">
        <v>18</v>
      </c>
      <c r="AD8" s="50"/>
      <c r="AE8" s="50">
        <v>35</v>
      </c>
      <c r="AF8" s="51">
        <v>3.5</v>
      </c>
      <c r="AG8" s="50">
        <v>13</v>
      </c>
      <c r="AH8" s="50">
        <v>60</v>
      </c>
      <c r="AI8" s="53" t="s">
        <v>380</v>
      </c>
      <c r="AJ8" s="51">
        <v>7</v>
      </c>
      <c r="AK8" s="51">
        <v>29.4</v>
      </c>
      <c r="AL8" s="47" t="s">
        <v>381</v>
      </c>
      <c r="AM8" s="38" t="s">
        <v>382</v>
      </c>
    </row>
    <row r="9" spans="1:39" ht="16.5" customHeight="1" x14ac:dyDescent="0.25">
      <c r="A9" s="105">
        <v>0</v>
      </c>
      <c r="B9" s="74">
        <v>125401</v>
      </c>
      <c r="C9" s="74" t="s">
        <v>345</v>
      </c>
      <c r="D9" s="74">
        <v>101118</v>
      </c>
      <c r="E9" s="74">
        <v>125302</v>
      </c>
      <c r="F9" s="74" t="s">
        <v>384</v>
      </c>
      <c r="G9" s="74" t="s">
        <v>614</v>
      </c>
      <c r="H9" s="74">
        <v>0</v>
      </c>
      <c r="I9" s="74" t="s">
        <v>174</v>
      </c>
      <c r="J9" s="74">
        <v>149</v>
      </c>
      <c r="K9" s="75">
        <v>11.291</v>
      </c>
      <c r="L9" s="92">
        <v>151</v>
      </c>
      <c r="M9" s="77" t="s">
        <v>953</v>
      </c>
      <c r="N9" s="77"/>
      <c r="O9" s="77" t="s">
        <v>1080</v>
      </c>
      <c r="P9" s="77" t="s">
        <v>551</v>
      </c>
      <c r="Q9" s="77" t="s">
        <v>954</v>
      </c>
      <c r="R9" s="74"/>
      <c r="S9" s="78" t="s">
        <v>663</v>
      </c>
      <c r="T9" s="74"/>
      <c r="U9" s="74"/>
      <c r="V9" s="78" t="s">
        <v>638</v>
      </c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9"/>
    </row>
    <row r="10" spans="1:39" ht="16.5" customHeight="1" x14ac:dyDescent="0.25">
      <c r="A10" s="105"/>
      <c r="B10" s="74">
        <v>125401</v>
      </c>
      <c r="C10" s="74" t="s">
        <v>345</v>
      </c>
      <c r="D10" s="74">
        <v>101118</v>
      </c>
      <c r="E10" s="74">
        <v>125302</v>
      </c>
      <c r="F10" s="74" t="s">
        <v>383</v>
      </c>
      <c r="G10" s="74" t="s">
        <v>614</v>
      </c>
      <c r="H10" s="74">
        <v>3</v>
      </c>
      <c r="I10" s="74" t="s">
        <v>174</v>
      </c>
      <c r="J10" s="74" t="s">
        <v>279</v>
      </c>
      <c r="K10" s="75">
        <v>12.394</v>
      </c>
      <c r="L10" s="43" t="s">
        <v>1109</v>
      </c>
      <c r="M10" s="77" t="s">
        <v>951</v>
      </c>
      <c r="N10" s="77"/>
      <c r="O10" s="77" t="s">
        <v>1065</v>
      </c>
      <c r="P10" s="77" t="s">
        <v>551</v>
      </c>
      <c r="Q10" s="77" t="s">
        <v>890</v>
      </c>
      <c r="R10" s="90" t="s">
        <v>646</v>
      </c>
      <c r="S10" s="54" t="s">
        <v>653</v>
      </c>
      <c r="T10" s="44" t="s">
        <v>553</v>
      </c>
      <c r="U10" s="45" t="s">
        <v>552</v>
      </c>
      <c r="V10" s="55" t="s">
        <v>385</v>
      </c>
      <c r="W10" s="53" t="s">
        <v>386</v>
      </c>
      <c r="X10" s="47" t="s">
        <v>387</v>
      </c>
      <c r="Y10" s="53"/>
      <c r="Z10" s="53"/>
      <c r="AA10" s="53"/>
      <c r="AB10" s="53"/>
      <c r="AC10" s="53" t="s">
        <v>388</v>
      </c>
      <c r="AD10" s="53"/>
      <c r="AE10" s="51">
        <v>5.5</v>
      </c>
      <c r="AF10" s="50">
        <v>18</v>
      </c>
      <c r="AG10" s="50"/>
      <c r="AH10" s="50">
        <v>35</v>
      </c>
      <c r="AI10" s="51">
        <v>10</v>
      </c>
      <c r="AJ10" s="50">
        <v>13</v>
      </c>
      <c r="AK10" s="50">
        <v>60</v>
      </c>
      <c r="AL10" s="53" t="s">
        <v>380</v>
      </c>
      <c r="AM10" s="39">
        <v>15</v>
      </c>
    </row>
    <row r="11" spans="1:39" ht="16.5" customHeight="1" x14ac:dyDescent="0.25">
      <c r="A11" s="105">
        <v>0</v>
      </c>
      <c r="B11" s="74">
        <v>125431</v>
      </c>
      <c r="C11" s="74" t="s">
        <v>359</v>
      </c>
      <c r="D11" s="74">
        <v>101118</v>
      </c>
      <c r="E11" s="74" t="s">
        <v>351</v>
      </c>
      <c r="F11" s="74" t="s">
        <v>361</v>
      </c>
      <c r="G11" s="74" t="s">
        <v>614</v>
      </c>
      <c r="H11" s="74">
        <v>0</v>
      </c>
      <c r="I11" s="74" t="s">
        <v>173</v>
      </c>
      <c r="J11" s="74">
        <v>151</v>
      </c>
      <c r="K11" s="75">
        <v>19.486999999999998</v>
      </c>
      <c r="L11" s="92">
        <v>149</v>
      </c>
      <c r="M11" s="77" t="s">
        <v>772</v>
      </c>
      <c r="N11" s="77"/>
      <c r="O11" s="77" t="s">
        <v>1065</v>
      </c>
      <c r="P11" s="77" t="s">
        <v>1115</v>
      </c>
      <c r="Q11" s="77" t="s">
        <v>890</v>
      </c>
      <c r="R11" s="90" t="s">
        <v>646</v>
      </c>
      <c r="S11" s="54" t="s">
        <v>653</v>
      </c>
      <c r="T11" s="44" t="s">
        <v>654</v>
      </c>
      <c r="U11" s="74"/>
      <c r="V11" s="55" t="s">
        <v>385</v>
      </c>
      <c r="W11" s="53" t="s">
        <v>390</v>
      </c>
      <c r="X11" s="47" t="s">
        <v>387</v>
      </c>
      <c r="Y11" s="53"/>
      <c r="Z11" s="53"/>
      <c r="AA11" s="53"/>
      <c r="AB11" s="53"/>
      <c r="AC11" s="53" t="s">
        <v>388</v>
      </c>
      <c r="AD11" s="53"/>
      <c r="AE11" s="51">
        <v>5.5</v>
      </c>
      <c r="AF11" s="50">
        <v>18</v>
      </c>
      <c r="AG11" s="50"/>
      <c r="AH11" s="50">
        <v>35</v>
      </c>
      <c r="AI11" s="51">
        <v>10</v>
      </c>
      <c r="AJ11" s="50">
        <v>13</v>
      </c>
      <c r="AK11" s="50">
        <v>60</v>
      </c>
      <c r="AL11" s="53" t="s">
        <v>380</v>
      </c>
      <c r="AM11" s="39">
        <v>15</v>
      </c>
    </row>
    <row r="12" spans="1:39" ht="16.5" customHeight="1" x14ac:dyDescent="0.25">
      <c r="A12" s="105">
        <v>0</v>
      </c>
      <c r="B12" s="74">
        <v>125407</v>
      </c>
      <c r="C12" s="74" t="s">
        <v>364</v>
      </c>
      <c r="D12" s="74">
        <v>101150</v>
      </c>
      <c r="E12" s="74">
        <v>125301</v>
      </c>
      <c r="F12" s="74" t="s">
        <v>147</v>
      </c>
      <c r="G12" s="74" t="s">
        <v>615</v>
      </c>
      <c r="H12" s="74">
        <v>6</v>
      </c>
      <c r="I12" s="74" t="s">
        <v>174</v>
      </c>
      <c r="J12" s="74">
        <v>137</v>
      </c>
      <c r="K12" s="75">
        <v>6.8739999999999997</v>
      </c>
      <c r="L12" s="92">
        <v>137</v>
      </c>
      <c r="M12" s="77" t="s">
        <v>1001</v>
      </c>
      <c r="N12" s="77" t="s">
        <v>1002</v>
      </c>
      <c r="O12" s="77" t="s">
        <v>1065</v>
      </c>
      <c r="P12" s="77" t="s">
        <v>1114</v>
      </c>
      <c r="Q12" s="77" t="s">
        <v>1003</v>
      </c>
      <c r="R12" s="91" t="s">
        <v>389</v>
      </c>
      <c r="S12" s="45" t="s">
        <v>655</v>
      </c>
      <c r="T12" s="45" t="s">
        <v>551</v>
      </c>
      <c r="U12" s="74"/>
      <c r="V12" s="47" t="s">
        <v>391</v>
      </c>
      <c r="W12" s="47" t="s">
        <v>379</v>
      </c>
      <c r="X12" s="47" t="s">
        <v>387</v>
      </c>
      <c r="Y12" s="49"/>
      <c r="Z12" s="51">
        <v>1.2</v>
      </c>
      <c r="AA12" s="51"/>
      <c r="AB12" s="51">
        <v>7.5</v>
      </c>
      <c r="AC12" s="50"/>
      <c r="AD12" s="51">
        <v>30.1</v>
      </c>
      <c r="AE12" s="50"/>
      <c r="AF12" s="51">
        <v>3.5</v>
      </c>
      <c r="AG12" s="50">
        <v>13</v>
      </c>
      <c r="AH12" s="50">
        <v>60</v>
      </c>
      <c r="AI12" s="53" t="s">
        <v>392</v>
      </c>
      <c r="AJ12" s="51" t="s">
        <v>389</v>
      </c>
      <c r="AK12" s="51" t="s">
        <v>389</v>
      </c>
      <c r="AL12" s="47" t="s">
        <v>393</v>
      </c>
      <c r="AM12" s="37"/>
    </row>
    <row r="13" spans="1:39" ht="16.5" customHeight="1" x14ac:dyDescent="0.25">
      <c r="A13" s="105">
        <v>0</v>
      </c>
      <c r="B13" s="74">
        <v>125407</v>
      </c>
      <c r="C13" s="74" t="s">
        <v>364</v>
      </c>
      <c r="D13" s="74">
        <v>101150</v>
      </c>
      <c r="E13" s="74">
        <v>125301</v>
      </c>
      <c r="F13" s="74" t="s">
        <v>148</v>
      </c>
      <c r="G13" s="74" t="s">
        <v>615</v>
      </c>
      <c r="H13" s="74">
        <v>6</v>
      </c>
      <c r="I13" s="74" t="s">
        <v>174</v>
      </c>
      <c r="J13" s="74">
        <v>0</v>
      </c>
      <c r="K13" s="75">
        <v>6.875</v>
      </c>
      <c r="L13" s="43" t="s">
        <v>1109</v>
      </c>
      <c r="M13" s="77" t="s">
        <v>1001</v>
      </c>
      <c r="N13" s="77" t="s">
        <v>1002</v>
      </c>
      <c r="O13" s="77" t="s">
        <v>1065</v>
      </c>
      <c r="P13" s="77" t="s">
        <v>1114</v>
      </c>
      <c r="Q13" s="77" t="s">
        <v>1003</v>
      </c>
      <c r="R13" s="91" t="s">
        <v>389</v>
      </c>
      <c r="S13" s="45" t="s">
        <v>655</v>
      </c>
      <c r="T13" s="45" t="s">
        <v>551</v>
      </c>
      <c r="U13" s="74"/>
      <c r="V13" s="47" t="s">
        <v>394</v>
      </c>
      <c r="W13" s="47" t="s">
        <v>379</v>
      </c>
      <c r="X13" s="47" t="s">
        <v>387</v>
      </c>
      <c r="Y13" s="49"/>
      <c r="Z13" s="51">
        <v>1.2</v>
      </c>
      <c r="AA13" s="51"/>
      <c r="AB13" s="51">
        <v>7.5</v>
      </c>
      <c r="AC13" s="50"/>
      <c r="AD13" s="51">
        <v>30.1</v>
      </c>
      <c r="AE13" s="50"/>
      <c r="AF13" s="51">
        <v>3.5</v>
      </c>
      <c r="AG13" s="50">
        <v>13</v>
      </c>
      <c r="AH13" s="50">
        <v>60</v>
      </c>
      <c r="AI13" s="53" t="s">
        <v>392</v>
      </c>
      <c r="AJ13" s="51" t="s">
        <v>389</v>
      </c>
      <c r="AK13" s="51" t="s">
        <v>389</v>
      </c>
      <c r="AL13" s="47" t="s">
        <v>393</v>
      </c>
      <c r="AM13" s="37"/>
    </row>
    <row r="14" spans="1:39" ht="16.5" customHeight="1" x14ac:dyDescent="0.25">
      <c r="A14" s="105">
        <v>0</v>
      </c>
      <c r="B14" s="74">
        <v>125407</v>
      </c>
      <c r="C14" s="74" t="s">
        <v>364</v>
      </c>
      <c r="D14" s="74">
        <v>101182</v>
      </c>
      <c r="E14" s="74">
        <v>125302</v>
      </c>
      <c r="F14" s="74" t="s">
        <v>152</v>
      </c>
      <c r="G14" s="74" t="s">
        <v>616</v>
      </c>
      <c r="H14" s="74">
        <v>1</v>
      </c>
      <c r="I14" s="74" t="s">
        <v>174</v>
      </c>
      <c r="J14" s="74">
        <v>0</v>
      </c>
      <c r="K14" s="75">
        <v>17.541</v>
      </c>
      <c r="L14" s="43" t="s">
        <v>1109</v>
      </c>
      <c r="M14" s="77" t="s">
        <v>1017</v>
      </c>
      <c r="N14" s="77" t="s">
        <v>1018</v>
      </c>
      <c r="O14" s="77" t="s">
        <v>1065</v>
      </c>
      <c r="P14" s="77" t="s">
        <v>1114</v>
      </c>
      <c r="Q14" s="77" t="s">
        <v>1019</v>
      </c>
      <c r="R14" s="91" t="s">
        <v>389</v>
      </c>
      <c r="S14" s="45" t="s">
        <v>656</v>
      </c>
      <c r="T14" s="56" t="s">
        <v>551</v>
      </c>
      <c r="U14" s="45" t="s">
        <v>552</v>
      </c>
      <c r="V14" s="45" t="s">
        <v>395</v>
      </c>
      <c r="W14" s="45" t="s">
        <v>396</v>
      </c>
      <c r="X14" s="45" t="s">
        <v>378</v>
      </c>
      <c r="Y14" s="45" t="s">
        <v>407</v>
      </c>
      <c r="Z14" s="57" t="s">
        <v>408</v>
      </c>
      <c r="AA14" s="58"/>
      <c r="AB14" s="58">
        <v>4</v>
      </c>
      <c r="AC14" s="58">
        <v>18</v>
      </c>
      <c r="AD14" s="57">
        <v>30.1</v>
      </c>
      <c r="AE14" s="58">
        <v>33</v>
      </c>
      <c r="AF14" s="58">
        <v>10</v>
      </c>
      <c r="AG14" s="57">
        <v>13</v>
      </c>
      <c r="AH14" s="57">
        <v>60</v>
      </c>
      <c r="AI14" s="54" t="s">
        <v>380</v>
      </c>
      <c r="AJ14" s="58">
        <v>15</v>
      </c>
      <c r="AK14" s="58">
        <v>15</v>
      </c>
      <c r="AL14" s="45" t="s">
        <v>381</v>
      </c>
      <c r="AM14" s="36"/>
    </row>
    <row r="15" spans="1:39" ht="16.5" customHeight="1" x14ac:dyDescent="0.25">
      <c r="A15" s="105">
        <v>0</v>
      </c>
      <c r="B15" s="74">
        <v>125407</v>
      </c>
      <c r="C15" s="74" t="s">
        <v>364</v>
      </c>
      <c r="D15" s="74">
        <v>101150</v>
      </c>
      <c r="E15" s="74">
        <v>125302</v>
      </c>
      <c r="F15" s="74" t="s">
        <v>157</v>
      </c>
      <c r="G15" s="74" t="s">
        <v>616</v>
      </c>
      <c r="H15" s="74">
        <v>1</v>
      </c>
      <c r="I15" s="74" t="s">
        <v>174</v>
      </c>
      <c r="J15" s="74">
        <v>138</v>
      </c>
      <c r="K15" s="75">
        <v>7.0229999999999997</v>
      </c>
      <c r="L15" s="92">
        <v>138</v>
      </c>
      <c r="M15" s="77" t="s">
        <v>1017</v>
      </c>
      <c r="N15" s="77"/>
      <c r="O15" s="77" t="s">
        <v>1065</v>
      </c>
      <c r="P15" s="77" t="s">
        <v>1114</v>
      </c>
      <c r="Q15" s="77" t="s">
        <v>1020</v>
      </c>
      <c r="R15" s="91" t="s">
        <v>389</v>
      </c>
      <c r="S15" s="45" t="s">
        <v>655</v>
      </c>
      <c r="T15" s="56" t="s">
        <v>551</v>
      </c>
      <c r="U15" s="46" t="s">
        <v>552</v>
      </c>
      <c r="V15" s="45" t="s">
        <v>397</v>
      </c>
      <c r="W15" s="45" t="s">
        <v>398</v>
      </c>
      <c r="X15" s="45" t="s">
        <v>378</v>
      </c>
      <c r="Y15" s="45" t="s">
        <v>407</v>
      </c>
      <c r="Z15" s="57" t="s">
        <v>408</v>
      </c>
      <c r="AA15" s="58"/>
      <c r="AB15" s="58">
        <v>4</v>
      </c>
      <c r="AC15" s="58">
        <v>18</v>
      </c>
      <c r="AD15" s="57">
        <v>30.1</v>
      </c>
      <c r="AE15" s="58">
        <v>33</v>
      </c>
      <c r="AF15" s="58">
        <v>10</v>
      </c>
      <c r="AG15" s="57">
        <v>13</v>
      </c>
      <c r="AH15" s="57">
        <v>60</v>
      </c>
      <c r="AI15" s="54" t="s">
        <v>380</v>
      </c>
      <c r="AJ15" s="58">
        <v>15</v>
      </c>
      <c r="AK15" s="58">
        <v>15</v>
      </c>
      <c r="AL15" s="45" t="s">
        <v>381</v>
      </c>
      <c r="AM15" s="36"/>
    </row>
    <row r="16" spans="1:39" ht="16.5" customHeight="1" x14ac:dyDescent="0.25">
      <c r="A16" s="105">
        <v>0</v>
      </c>
      <c r="B16" s="74">
        <v>125407</v>
      </c>
      <c r="C16" s="74" t="s">
        <v>364</v>
      </c>
      <c r="D16" s="74">
        <v>101150</v>
      </c>
      <c r="E16" s="74">
        <v>125302</v>
      </c>
      <c r="F16" s="80" t="s">
        <v>156</v>
      </c>
      <c r="G16" s="80" t="s">
        <v>616</v>
      </c>
      <c r="H16" s="74">
        <v>1</v>
      </c>
      <c r="I16" s="80" t="s">
        <v>174</v>
      </c>
      <c r="J16" s="74">
        <v>139</v>
      </c>
      <c r="K16" s="75">
        <v>7.5650000000000004</v>
      </c>
      <c r="L16" s="92">
        <v>139</v>
      </c>
      <c r="M16" s="77" t="s">
        <v>1020</v>
      </c>
      <c r="N16" s="77"/>
      <c r="O16" s="77" t="s">
        <v>1065</v>
      </c>
      <c r="P16" s="77" t="s">
        <v>1114</v>
      </c>
      <c r="Q16" s="77" t="s">
        <v>1018</v>
      </c>
      <c r="R16" s="91" t="s">
        <v>389</v>
      </c>
      <c r="S16" s="45" t="s">
        <v>655</v>
      </c>
      <c r="T16" s="56" t="s">
        <v>551</v>
      </c>
      <c r="U16" s="46" t="s">
        <v>552</v>
      </c>
      <c r="V16" s="45" t="s">
        <v>399</v>
      </c>
      <c r="W16" s="45" t="s">
        <v>400</v>
      </c>
      <c r="X16" s="45" t="s">
        <v>378</v>
      </c>
      <c r="Y16" s="45" t="s">
        <v>407</v>
      </c>
      <c r="Z16" s="57" t="s">
        <v>408</v>
      </c>
      <c r="AA16" s="58"/>
      <c r="AB16" s="58">
        <v>4</v>
      </c>
      <c r="AC16" s="58">
        <v>18</v>
      </c>
      <c r="AD16" s="57">
        <v>30.1</v>
      </c>
      <c r="AE16" s="58">
        <v>33</v>
      </c>
      <c r="AF16" s="58">
        <v>10</v>
      </c>
      <c r="AG16" s="57">
        <v>13</v>
      </c>
      <c r="AH16" s="57">
        <v>60</v>
      </c>
      <c r="AI16" s="54" t="s">
        <v>380</v>
      </c>
      <c r="AJ16" s="58">
        <v>15</v>
      </c>
      <c r="AK16" s="58">
        <v>15</v>
      </c>
      <c r="AL16" s="45" t="s">
        <v>381</v>
      </c>
      <c r="AM16" s="36"/>
    </row>
    <row r="17" spans="1:39" ht="16.5" customHeight="1" x14ac:dyDescent="0.25">
      <c r="A17" s="105">
        <v>0</v>
      </c>
      <c r="B17" s="74">
        <v>125407</v>
      </c>
      <c r="C17" s="74" t="s">
        <v>364</v>
      </c>
      <c r="D17" s="74" t="s">
        <v>223</v>
      </c>
      <c r="E17" s="74">
        <v>125302</v>
      </c>
      <c r="F17" s="74" t="s">
        <v>150</v>
      </c>
      <c r="G17" s="74" t="s">
        <v>616</v>
      </c>
      <c r="H17" s="74">
        <v>2</v>
      </c>
      <c r="I17" s="74" t="s">
        <v>174</v>
      </c>
      <c r="J17" s="74">
        <v>141</v>
      </c>
      <c r="K17" s="75">
        <v>37.902000000000001</v>
      </c>
      <c r="L17" s="92">
        <v>141</v>
      </c>
      <c r="M17" s="77" t="s">
        <v>1018</v>
      </c>
      <c r="N17" s="77"/>
      <c r="O17" s="77" t="s">
        <v>1065</v>
      </c>
      <c r="P17" s="77" t="s">
        <v>1114</v>
      </c>
      <c r="Q17" s="77" t="s">
        <v>937</v>
      </c>
      <c r="R17" s="91" t="s">
        <v>389</v>
      </c>
      <c r="S17" s="45" t="s">
        <v>657</v>
      </c>
      <c r="T17" s="56" t="s">
        <v>551</v>
      </c>
      <c r="U17" s="45" t="s">
        <v>552</v>
      </c>
      <c r="V17" s="45" t="s">
        <v>395</v>
      </c>
      <c r="W17" s="45" t="s">
        <v>401</v>
      </c>
      <c r="X17" s="45" t="s">
        <v>378</v>
      </c>
      <c r="Y17" s="45" t="s">
        <v>409</v>
      </c>
      <c r="Z17" s="57" t="s">
        <v>408</v>
      </c>
      <c r="AA17" s="58"/>
      <c r="AB17" s="58">
        <v>4</v>
      </c>
      <c r="AC17" s="57">
        <v>18</v>
      </c>
      <c r="AD17" s="58">
        <v>30.1</v>
      </c>
      <c r="AE17" s="57">
        <v>33</v>
      </c>
      <c r="AF17" s="58">
        <v>10</v>
      </c>
      <c r="AG17" s="57">
        <v>13</v>
      </c>
      <c r="AH17" s="57">
        <v>60</v>
      </c>
      <c r="AI17" s="54" t="s">
        <v>380</v>
      </c>
      <c r="AJ17" s="58">
        <v>15</v>
      </c>
      <c r="AK17" s="58">
        <v>15</v>
      </c>
      <c r="AL17" s="45" t="s">
        <v>381</v>
      </c>
      <c r="AM17" s="36"/>
    </row>
    <row r="18" spans="1:39" ht="16.5" customHeight="1" x14ac:dyDescent="0.25">
      <c r="A18" s="105">
        <v>0</v>
      </c>
      <c r="B18" s="74">
        <v>125407</v>
      </c>
      <c r="C18" s="74" t="s">
        <v>364</v>
      </c>
      <c r="D18" s="74">
        <v>101103</v>
      </c>
      <c r="E18" s="74">
        <v>1325302</v>
      </c>
      <c r="F18" s="74" t="s">
        <v>151</v>
      </c>
      <c r="G18" s="74" t="s">
        <v>616</v>
      </c>
      <c r="H18" s="74">
        <v>2</v>
      </c>
      <c r="I18" s="74" t="s">
        <v>174</v>
      </c>
      <c r="J18" s="74">
        <v>0</v>
      </c>
      <c r="K18" s="75">
        <v>0.65700000000000003</v>
      </c>
      <c r="L18" s="43" t="s">
        <v>1109</v>
      </c>
      <c r="M18" s="77" t="s">
        <v>1014</v>
      </c>
      <c r="N18" s="77"/>
      <c r="O18" s="77" t="s">
        <v>1065</v>
      </c>
      <c r="P18" s="77" t="s">
        <v>1114</v>
      </c>
      <c r="Q18" s="77" t="s">
        <v>1021</v>
      </c>
      <c r="R18" s="91" t="s">
        <v>389</v>
      </c>
      <c r="S18" s="45" t="s">
        <v>658</v>
      </c>
      <c r="T18" s="56" t="s">
        <v>551</v>
      </c>
      <c r="U18" s="45" t="s">
        <v>552</v>
      </c>
      <c r="V18" s="45" t="s">
        <v>402</v>
      </c>
      <c r="W18" s="45" t="s">
        <v>403</v>
      </c>
      <c r="X18" s="45" t="s">
        <v>378</v>
      </c>
      <c r="Y18" s="45" t="s">
        <v>409</v>
      </c>
      <c r="Z18" s="57" t="s">
        <v>408</v>
      </c>
      <c r="AA18" s="58"/>
      <c r="AB18" s="58">
        <v>4</v>
      </c>
      <c r="AC18" s="57">
        <v>18</v>
      </c>
      <c r="AD18" s="58">
        <v>30.1</v>
      </c>
      <c r="AE18" s="57">
        <v>33</v>
      </c>
      <c r="AF18" s="58">
        <v>10</v>
      </c>
      <c r="AG18" s="57">
        <v>13</v>
      </c>
      <c r="AH18" s="57">
        <v>60</v>
      </c>
      <c r="AI18" s="54" t="s">
        <v>380</v>
      </c>
      <c r="AJ18" s="58">
        <v>15</v>
      </c>
      <c r="AK18" s="58">
        <v>15</v>
      </c>
      <c r="AL18" s="45" t="s">
        <v>381</v>
      </c>
      <c r="AM18" s="36"/>
    </row>
    <row r="19" spans="1:39" ht="16.5" customHeight="1" x14ac:dyDescent="0.25">
      <c r="A19" s="105">
        <v>0</v>
      </c>
      <c r="B19" s="74">
        <v>125407</v>
      </c>
      <c r="C19" s="74" t="s">
        <v>364</v>
      </c>
      <c r="D19" s="74">
        <v>101103</v>
      </c>
      <c r="E19" s="74">
        <v>125302</v>
      </c>
      <c r="F19" s="74" t="s">
        <v>153</v>
      </c>
      <c r="G19" s="74" t="s">
        <v>616</v>
      </c>
      <c r="H19" s="74">
        <v>2</v>
      </c>
      <c r="I19" s="74" t="s">
        <v>174</v>
      </c>
      <c r="J19" s="74">
        <v>142</v>
      </c>
      <c r="K19" s="75">
        <v>1.635</v>
      </c>
      <c r="L19" s="92">
        <v>142</v>
      </c>
      <c r="M19" s="77" t="s">
        <v>1014</v>
      </c>
      <c r="N19" s="77"/>
      <c r="O19" s="77" t="s">
        <v>1065</v>
      </c>
      <c r="P19" s="77" t="s">
        <v>1114</v>
      </c>
      <c r="Q19" s="77" t="s">
        <v>1018</v>
      </c>
      <c r="R19" s="91" t="s">
        <v>389</v>
      </c>
      <c r="S19" s="45" t="s">
        <v>658</v>
      </c>
      <c r="T19" s="56" t="s">
        <v>551</v>
      </c>
      <c r="U19" s="45" t="s">
        <v>552</v>
      </c>
      <c r="V19" s="45" t="s">
        <v>404</v>
      </c>
      <c r="W19" s="45" t="s">
        <v>405</v>
      </c>
      <c r="X19" s="45" t="s">
        <v>378</v>
      </c>
      <c r="Y19" s="45" t="s">
        <v>409</v>
      </c>
      <c r="Z19" s="57" t="s">
        <v>408</v>
      </c>
      <c r="AA19" s="58"/>
      <c r="AB19" s="58">
        <v>4</v>
      </c>
      <c r="AC19" s="57">
        <v>18</v>
      </c>
      <c r="AD19" s="58">
        <v>30.1</v>
      </c>
      <c r="AE19" s="57">
        <v>33</v>
      </c>
      <c r="AF19" s="58">
        <v>10</v>
      </c>
      <c r="AG19" s="57">
        <v>13</v>
      </c>
      <c r="AH19" s="57">
        <v>60</v>
      </c>
      <c r="AI19" s="54" t="s">
        <v>380</v>
      </c>
      <c r="AJ19" s="58">
        <v>15</v>
      </c>
      <c r="AK19" s="58">
        <v>15</v>
      </c>
      <c r="AL19" s="45" t="s">
        <v>381</v>
      </c>
      <c r="AM19" s="36"/>
    </row>
    <row r="20" spans="1:39" ht="16.5" customHeight="1" x14ac:dyDescent="0.25">
      <c r="A20" s="105">
        <v>0</v>
      </c>
      <c r="B20" s="74">
        <v>125407</v>
      </c>
      <c r="C20" s="74" t="s">
        <v>364</v>
      </c>
      <c r="D20" s="74" t="s">
        <v>224</v>
      </c>
      <c r="E20" s="74">
        <v>122302</v>
      </c>
      <c r="F20" s="74" t="s">
        <v>154</v>
      </c>
      <c r="G20" s="74" t="s">
        <v>616</v>
      </c>
      <c r="H20" s="74">
        <v>1</v>
      </c>
      <c r="I20" s="74" t="s">
        <v>174</v>
      </c>
      <c r="J20" s="74">
        <v>143</v>
      </c>
      <c r="K20" s="75">
        <v>0.97599999999999998</v>
      </c>
      <c r="L20" s="43" t="s">
        <v>1109</v>
      </c>
      <c r="M20" s="77" t="s">
        <v>937</v>
      </c>
      <c r="N20" s="77"/>
      <c r="O20" s="77" t="s">
        <v>1065</v>
      </c>
      <c r="P20" s="77" t="s">
        <v>1114</v>
      </c>
      <c r="Q20" s="77" t="s">
        <v>937</v>
      </c>
      <c r="R20" s="91" t="s">
        <v>389</v>
      </c>
      <c r="S20" s="45" t="s">
        <v>657</v>
      </c>
      <c r="T20" s="56" t="s">
        <v>553</v>
      </c>
      <c r="U20" s="45" t="s">
        <v>552</v>
      </c>
      <c r="V20" s="45" t="s">
        <v>395</v>
      </c>
      <c r="W20" s="45" t="s">
        <v>406</v>
      </c>
      <c r="X20" s="45" t="s">
        <v>378</v>
      </c>
      <c r="Y20" s="45" t="s">
        <v>410</v>
      </c>
      <c r="Z20" s="57" t="s">
        <v>408</v>
      </c>
      <c r="AA20" s="58"/>
      <c r="AB20" s="58">
        <v>4</v>
      </c>
      <c r="AC20" s="57">
        <v>18</v>
      </c>
      <c r="AD20" s="58">
        <v>30.1</v>
      </c>
      <c r="AE20" s="57">
        <v>33</v>
      </c>
      <c r="AF20" s="58">
        <v>10</v>
      </c>
      <c r="AG20" s="57">
        <v>13</v>
      </c>
      <c r="AH20" s="57">
        <v>60</v>
      </c>
      <c r="AI20" s="54" t="s">
        <v>380</v>
      </c>
      <c r="AJ20" s="58">
        <v>15</v>
      </c>
      <c r="AK20" s="58">
        <v>15</v>
      </c>
      <c r="AL20" s="45" t="s">
        <v>381</v>
      </c>
      <c r="AM20" s="36"/>
    </row>
    <row r="21" spans="1:39" ht="16.5" customHeight="1" x14ac:dyDescent="0.25">
      <c r="A21" s="105">
        <v>0</v>
      </c>
      <c r="B21" s="74">
        <v>125407</v>
      </c>
      <c r="C21" s="74" t="s">
        <v>364</v>
      </c>
      <c r="D21" s="74">
        <v>101103</v>
      </c>
      <c r="E21" s="74">
        <v>125302</v>
      </c>
      <c r="F21" s="74" t="s">
        <v>155</v>
      </c>
      <c r="G21" s="74" t="s">
        <v>616</v>
      </c>
      <c r="H21" s="74">
        <v>1</v>
      </c>
      <c r="I21" s="74" t="s">
        <v>174</v>
      </c>
      <c r="J21" s="74">
        <v>0</v>
      </c>
      <c r="K21" s="75">
        <v>36.448</v>
      </c>
      <c r="L21" s="43" t="s">
        <v>1109</v>
      </c>
      <c r="M21" s="77" t="s">
        <v>1021</v>
      </c>
      <c r="N21" s="77"/>
      <c r="O21" s="77" t="s">
        <v>1065</v>
      </c>
      <c r="P21" s="77" t="s">
        <v>1114</v>
      </c>
      <c r="Q21" s="77" t="s">
        <v>1022</v>
      </c>
      <c r="R21" s="91" t="s">
        <v>389</v>
      </c>
      <c r="S21" s="45" t="s">
        <v>658</v>
      </c>
      <c r="T21" s="56" t="s">
        <v>551</v>
      </c>
      <c r="U21" s="74"/>
      <c r="V21" s="47" t="s">
        <v>411</v>
      </c>
      <c r="W21" s="47" t="s">
        <v>402</v>
      </c>
      <c r="X21" s="47" t="s">
        <v>378</v>
      </c>
      <c r="Y21" s="47" t="s">
        <v>409</v>
      </c>
      <c r="Z21" s="50" t="s">
        <v>408</v>
      </c>
      <c r="AA21" s="51"/>
      <c r="AB21" s="51">
        <v>4</v>
      </c>
      <c r="AC21" s="50">
        <v>18</v>
      </c>
      <c r="AD21" s="51">
        <v>30.1</v>
      </c>
      <c r="AE21" s="50">
        <v>33</v>
      </c>
      <c r="AF21" s="51">
        <v>10</v>
      </c>
      <c r="AG21" s="50">
        <v>13</v>
      </c>
      <c r="AH21" s="50">
        <v>60</v>
      </c>
      <c r="AI21" s="53" t="s">
        <v>380</v>
      </c>
      <c r="AJ21" s="51">
        <v>15</v>
      </c>
      <c r="AK21" s="51">
        <v>15</v>
      </c>
      <c r="AL21" s="47" t="s">
        <v>381</v>
      </c>
      <c r="AM21" s="37"/>
    </row>
    <row r="22" spans="1:39" ht="16.5" customHeight="1" x14ac:dyDescent="0.25">
      <c r="A22" s="105">
        <v>0</v>
      </c>
      <c r="B22" s="74">
        <v>125401</v>
      </c>
      <c r="C22" s="74" t="s">
        <v>345</v>
      </c>
      <c r="D22" s="74" t="s">
        <v>231</v>
      </c>
      <c r="E22" s="74">
        <v>125302</v>
      </c>
      <c r="F22" s="74" t="s">
        <v>232</v>
      </c>
      <c r="G22" s="74" t="s">
        <v>617</v>
      </c>
      <c r="H22" s="74">
        <v>0</v>
      </c>
      <c r="I22" s="74" t="s">
        <v>173</v>
      </c>
      <c r="J22" s="74">
        <v>148</v>
      </c>
      <c r="K22" s="75">
        <v>107.77</v>
      </c>
      <c r="L22" s="92">
        <v>148</v>
      </c>
      <c r="M22" s="77" t="s">
        <v>948</v>
      </c>
      <c r="N22" s="77" t="s">
        <v>947</v>
      </c>
      <c r="O22" s="77" t="s">
        <v>1065</v>
      </c>
      <c r="P22" s="77" t="s">
        <v>551</v>
      </c>
      <c r="Q22" s="77" t="s">
        <v>949</v>
      </c>
      <c r="R22" s="91" t="s">
        <v>659</v>
      </c>
      <c r="S22" s="45" t="s">
        <v>660</v>
      </c>
      <c r="T22" s="74" t="s">
        <v>551</v>
      </c>
      <c r="U22" s="74"/>
      <c r="V22" s="47" t="s">
        <v>412</v>
      </c>
      <c r="W22" s="47" t="s">
        <v>413</v>
      </c>
      <c r="X22" s="47" t="s">
        <v>387</v>
      </c>
      <c r="Y22" s="47" t="s">
        <v>414</v>
      </c>
      <c r="Z22" s="51">
        <v>8.6999999999999993</v>
      </c>
      <c r="AA22" s="51"/>
      <c r="AB22" s="51">
        <v>6.8</v>
      </c>
      <c r="AC22" s="51"/>
      <c r="AD22" s="50">
        <v>40</v>
      </c>
      <c r="AE22" s="51"/>
      <c r="AF22" s="51">
        <v>12.5</v>
      </c>
      <c r="AG22" s="50">
        <v>13</v>
      </c>
      <c r="AH22" s="50">
        <v>60</v>
      </c>
      <c r="AI22" s="53" t="s">
        <v>380</v>
      </c>
      <c r="AJ22" s="51">
        <v>18.8</v>
      </c>
      <c r="AK22" s="51">
        <v>29.4</v>
      </c>
      <c r="AL22" s="53" t="s">
        <v>415</v>
      </c>
      <c r="AM22" s="79"/>
    </row>
    <row r="23" spans="1:39" ht="16.5" customHeight="1" x14ac:dyDescent="0.25">
      <c r="A23" s="105">
        <v>0</v>
      </c>
      <c r="B23" s="74">
        <v>125401</v>
      </c>
      <c r="C23" s="74" t="s">
        <v>345</v>
      </c>
      <c r="D23" s="74">
        <v>101114</v>
      </c>
      <c r="E23" s="74">
        <v>125302</v>
      </c>
      <c r="F23" s="74" t="s">
        <v>334</v>
      </c>
      <c r="G23" s="74" t="s">
        <v>617</v>
      </c>
      <c r="H23" s="74">
        <v>2</v>
      </c>
      <c r="I23" s="74" t="s">
        <v>174</v>
      </c>
      <c r="J23" s="74">
        <v>0</v>
      </c>
      <c r="K23" s="75">
        <v>28.529</v>
      </c>
      <c r="L23" s="43" t="s">
        <v>1109</v>
      </c>
      <c r="M23" s="77" t="s">
        <v>737</v>
      </c>
      <c r="N23" s="77"/>
      <c r="O23" s="77" t="s">
        <v>1065</v>
      </c>
      <c r="P23" s="77" t="s">
        <v>551</v>
      </c>
      <c r="Q23" s="77" t="s">
        <v>950</v>
      </c>
      <c r="R23" s="91" t="s">
        <v>659</v>
      </c>
      <c r="S23" s="45" t="s">
        <v>661</v>
      </c>
      <c r="T23" s="74" t="s">
        <v>551</v>
      </c>
      <c r="U23" s="74"/>
      <c r="V23" s="48" t="s">
        <v>412</v>
      </c>
      <c r="W23" s="47" t="s">
        <v>416</v>
      </c>
      <c r="X23" s="47" t="s">
        <v>387</v>
      </c>
      <c r="Y23" s="47" t="s">
        <v>417</v>
      </c>
      <c r="Z23" s="51">
        <v>8.6999999999999993</v>
      </c>
      <c r="AA23" s="51"/>
      <c r="AB23" s="51">
        <v>6.8</v>
      </c>
      <c r="AC23" s="51"/>
      <c r="AD23" s="50">
        <v>40</v>
      </c>
      <c r="AE23" s="51"/>
      <c r="AF23" s="51">
        <v>12.5</v>
      </c>
      <c r="AG23" s="50">
        <v>13</v>
      </c>
      <c r="AH23" s="50">
        <v>60</v>
      </c>
      <c r="AI23" s="53" t="s">
        <v>380</v>
      </c>
      <c r="AJ23" s="51">
        <v>18.8</v>
      </c>
      <c r="AK23" s="51">
        <v>29.4</v>
      </c>
      <c r="AL23" s="47" t="s">
        <v>381</v>
      </c>
      <c r="AM23" s="79"/>
    </row>
    <row r="24" spans="1:39" ht="16.5" customHeight="1" x14ac:dyDescent="0.25">
      <c r="A24" s="105">
        <v>0</v>
      </c>
      <c r="B24" s="74">
        <v>125407</v>
      </c>
      <c r="C24" s="74" t="s">
        <v>364</v>
      </c>
      <c r="D24" s="74">
        <v>101101</v>
      </c>
      <c r="E24" s="74">
        <v>135301</v>
      </c>
      <c r="F24" s="74" t="s">
        <v>158</v>
      </c>
      <c r="G24" s="74" t="s">
        <v>618</v>
      </c>
      <c r="H24" s="74">
        <v>5</v>
      </c>
      <c r="I24" s="74" t="s">
        <v>174</v>
      </c>
      <c r="J24" s="74">
        <v>145</v>
      </c>
      <c r="K24" s="75">
        <v>11.151999999999999</v>
      </c>
      <c r="L24" s="92">
        <v>145</v>
      </c>
      <c r="M24" s="77" t="s">
        <v>1004</v>
      </c>
      <c r="N24" s="77"/>
      <c r="O24" s="77" t="s">
        <v>1065</v>
      </c>
      <c r="P24" s="77" t="s">
        <v>1114</v>
      </c>
      <c r="Q24" s="77" t="s">
        <v>923</v>
      </c>
      <c r="R24" s="91" t="s">
        <v>389</v>
      </c>
      <c r="S24" s="45" t="s">
        <v>662</v>
      </c>
      <c r="T24" s="74" t="s">
        <v>585</v>
      </c>
      <c r="U24" s="74"/>
      <c r="V24" s="47" t="s">
        <v>418</v>
      </c>
      <c r="W24" s="47" t="s">
        <v>419</v>
      </c>
      <c r="X24" s="47" t="s">
        <v>378</v>
      </c>
      <c r="Y24" s="49"/>
      <c r="Z24" s="50" t="s">
        <v>408</v>
      </c>
      <c r="AA24" s="51"/>
      <c r="AB24" s="51">
        <v>14.314</v>
      </c>
      <c r="AC24" s="50">
        <v>21</v>
      </c>
      <c r="AD24" s="51">
        <v>27.3</v>
      </c>
      <c r="AE24" s="51">
        <v>30.1</v>
      </c>
      <c r="AF24" s="51">
        <v>18</v>
      </c>
      <c r="AG24" s="50">
        <v>13</v>
      </c>
      <c r="AH24" s="50">
        <v>60</v>
      </c>
      <c r="AI24" s="53" t="s">
        <v>380</v>
      </c>
      <c r="AJ24" s="51">
        <v>27</v>
      </c>
      <c r="AK24" s="51">
        <v>27</v>
      </c>
      <c r="AL24" s="47" t="s">
        <v>393</v>
      </c>
      <c r="AM24" s="79"/>
    </row>
    <row r="25" spans="1:39" ht="16.5" customHeight="1" x14ac:dyDescent="0.25">
      <c r="A25" s="105">
        <v>0</v>
      </c>
      <c r="B25" s="74">
        <v>125407</v>
      </c>
      <c r="C25" s="74" t="s">
        <v>364</v>
      </c>
      <c r="D25" s="74" t="s">
        <v>229</v>
      </c>
      <c r="E25" s="74" t="s">
        <v>351</v>
      </c>
      <c r="F25" s="74" t="s">
        <v>665</v>
      </c>
      <c r="G25" s="74" t="s">
        <v>615</v>
      </c>
      <c r="H25" s="74">
        <v>4</v>
      </c>
      <c r="I25" s="74" t="s">
        <v>174</v>
      </c>
      <c r="J25" s="74">
        <v>0</v>
      </c>
      <c r="K25" s="75">
        <v>4.7869999999999999</v>
      </c>
      <c r="L25" s="43" t="s">
        <v>1109</v>
      </c>
      <c r="M25" s="77" t="s">
        <v>1040</v>
      </c>
      <c r="N25" s="77"/>
      <c r="O25" s="77" t="s">
        <v>1065</v>
      </c>
      <c r="P25" s="77" t="s">
        <v>1114</v>
      </c>
      <c r="Q25" s="77" t="s">
        <v>1041</v>
      </c>
      <c r="R25" s="91" t="s">
        <v>389</v>
      </c>
      <c r="S25" s="45" t="s">
        <v>666</v>
      </c>
      <c r="T25" s="45" t="s">
        <v>553</v>
      </c>
      <c r="U25" s="46" t="s">
        <v>552</v>
      </c>
      <c r="V25" s="45" t="s">
        <v>420</v>
      </c>
      <c r="W25" s="45" t="s">
        <v>554</v>
      </c>
      <c r="X25" s="45" t="s">
        <v>378</v>
      </c>
      <c r="Y25" s="45" t="s">
        <v>555</v>
      </c>
      <c r="Z25" s="57" t="s">
        <v>408</v>
      </c>
      <c r="AA25" s="58">
        <v>1.4695747284570209</v>
      </c>
      <c r="AB25" s="58">
        <v>6</v>
      </c>
      <c r="AC25" s="57"/>
      <c r="AD25" s="58">
        <v>30.1</v>
      </c>
      <c r="AE25" s="57"/>
      <c r="AF25" s="58">
        <v>12</v>
      </c>
      <c r="AG25" s="57">
        <v>13</v>
      </c>
      <c r="AH25" s="57">
        <v>60</v>
      </c>
      <c r="AI25" s="54" t="s">
        <v>380</v>
      </c>
      <c r="AJ25" s="58">
        <v>18</v>
      </c>
      <c r="AK25" s="58">
        <v>27</v>
      </c>
      <c r="AL25" s="45" t="s">
        <v>393</v>
      </c>
      <c r="AM25" s="36"/>
    </row>
    <row r="26" spans="1:39" ht="16.5" customHeight="1" x14ac:dyDescent="0.25">
      <c r="A26" s="105">
        <v>0</v>
      </c>
      <c r="B26" s="74">
        <v>125407</v>
      </c>
      <c r="C26" s="74" t="s">
        <v>364</v>
      </c>
      <c r="D26" s="74">
        <v>101150</v>
      </c>
      <c r="E26" s="74">
        <v>125302</v>
      </c>
      <c r="F26" s="74" t="s">
        <v>289</v>
      </c>
      <c r="G26" s="74" t="s">
        <v>615</v>
      </c>
      <c r="H26" s="74">
        <v>4</v>
      </c>
      <c r="I26" s="74" t="s">
        <v>174</v>
      </c>
      <c r="J26" s="74">
        <v>0</v>
      </c>
      <c r="K26" s="75">
        <v>16.593</v>
      </c>
      <c r="L26" s="43" t="s">
        <v>1109</v>
      </c>
      <c r="M26" s="77" t="s">
        <v>1020</v>
      </c>
      <c r="N26" s="77"/>
      <c r="O26" s="77" t="s">
        <v>1065</v>
      </c>
      <c r="P26" s="77" t="s">
        <v>1114</v>
      </c>
      <c r="Q26" s="77" t="s">
        <v>1036</v>
      </c>
      <c r="R26" s="91" t="s">
        <v>389</v>
      </c>
      <c r="S26" s="45" t="s">
        <v>655</v>
      </c>
      <c r="T26" s="74" t="s">
        <v>551</v>
      </c>
      <c r="U26" s="74"/>
      <c r="V26" s="47" t="s">
        <v>422</v>
      </c>
      <c r="W26" s="47" t="s">
        <v>423</v>
      </c>
      <c r="X26" s="47" t="s">
        <v>378</v>
      </c>
      <c r="Y26" s="47" t="s">
        <v>424</v>
      </c>
      <c r="Z26" s="50" t="s">
        <v>408</v>
      </c>
      <c r="AA26" s="51"/>
      <c r="AB26" s="51">
        <v>7.5</v>
      </c>
      <c r="AC26" s="50"/>
      <c r="AD26" s="51">
        <v>30.1</v>
      </c>
      <c r="AE26" s="50"/>
      <c r="AF26" s="51">
        <v>12</v>
      </c>
      <c r="AG26" s="50">
        <v>13</v>
      </c>
      <c r="AH26" s="50">
        <v>60</v>
      </c>
      <c r="AI26" s="53" t="s">
        <v>380</v>
      </c>
      <c r="AJ26" s="51">
        <v>18</v>
      </c>
      <c r="AK26" s="51">
        <v>27</v>
      </c>
      <c r="AL26" s="47" t="s">
        <v>393</v>
      </c>
      <c r="AM26" s="79"/>
    </row>
    <row r="27" spans="1:39" ht="16.5" customHeight="1" x14ac:dyDescent="0.25">
      <c r="A27" s="105">
        <v>0</v>
      </c>
      <c r="B27" s="74">
        <v>125407</v>
      </c>
      <c r="C27" s="74" t="s">
        <v>364</v>
      </c>
      <c r="D27" s="74">
        <v>101150</v>
      </c>
      <c r="E27" s="74">
        <v>125302</v>
      </c>
      <c r="F27" s="74" t="s">
        <v>290</v>
      </c>
      <c r="G27" s="74" t="s">
        <v>615</v>
      </c>
      <c r="H27" s="74">
        <v>4</v>
      </c>
      <c r="I27" s="74" t="s">
        <v>174</v>
      </c>
      <c r="J27" s="74">
        <v>127</v>
      </c>
      <c r="K27" s="75">
        <v>2.0750000000000002</v>
      </c>
      <c r="L27" s="43" t="s">
        <v>1109</v>
      </c>
      <c r="M27" s="77" t="s">
        <v>1020</v>
      </c>
      <c r="N27" s="77"/>
      <c r="O27" s="77" t="s">
        <v>1065</v>
      </c>
      <c r="P27" s="77" t="s">
        <v>1114</v>
      </c>
      <c r="Q27" s="77" t="s">
        <v>1020</v>
      </c>
      <c r="R27" s="91" t="s">
        <v>389</v>
      </c>
      <c r="S27" s="45" t="s">
        <v>655</v>
      </c>
      <c r="T27" s="74" t="s">
        <v>551</v>
      </c>
      <c r="U27" s="74"/>
      <c r="V27" s="47" t="s">
        <v>612</v>
      </c>
      <c r="W27" s="47" t="s">
        <v>400</v>
      </c>
      <c r="X27" s="47" t="s">
        <v>378</v>
      </c>
      <c r="Y27" s="47" t="s">
        <v>424</v>
      </c>
      <c r="Z27" s="50" t="s">
        <v>408</v>
      </c>
      <c r="AA27" s="51"/>
      <c r="AB27" s="51">
        <v>7.5</v>
      </c>
      <c r="AC27" s="50"/>
      <c r="AD27" s="51">
        <v>30.1</v>
      </c>
      <c r="AE27" s="50"/>
      <c r="AF27" s="51">
        <v>12</v>
      </c>
      <c r="AG27" s="50">
        <v>13</v>
      </c>
      <c r="AH27" s="50">
        <v>60</v>
      </c>
      <c r="AI27" s="53" t="s">
        <v>380</v>
      </c>
      <c r="AJ27" s="51">
        <v>18</v>
      </c>
      <c r="AK27" s="51">
        <v>27</v>
      </c>
      <c r="AL27" s="47" t="s">
        <v>393</v>
      </c>
      <c r="AM27" s="79"/>
    </row>
    <row r="28" spans="1:39" ht="16.5" customHeight="1" x14ac:dyDescent="0.25">
      <c r="A28" s="105">
        <v>0</v>
      </c>
      <c r="B28" s="74">
        <v>125407</v>
      </c>
      <c r="C28" s="74" t="s">
        <v>364</v>
      </c>
      <c r="D28" s="74">
        <v>101150</v>
      </c>
      <c r="E28" s="74">
        <v>125302</v>
      </c>
      <c r="F28" s="74" t="s">
        <v>149</v>
      </c>
      <c r="G28" s="74" t="s">
        <v>615</v>
      </c>
      <c r="H28" s="74">
        <v>4</v>
      </c>
      <c r="I28" s="74" t="s">
        <v>174</v>
      </c>
      <c r="J28" s="74">
        <v>129</v>
      </c>
      <c r="K28" s="75">
        <v>2.077</v>
      </c>
      <c r="L28" s="92">
        <v>129</v>
      </c>
      <c r="M28" s="77" t="s">
        <v>1020</v>
      </c>
      <c r="N28" s="77"/>
      <c r="O28" s="77" t="s">
        <v>1065</v>
      </c>
      <c r="P28" s="77" t="s">
        <v>1114</v>
      </c>
      <c r="Q28" s="77" t="s">
        <v>1020</v>
      </c>
      <c r="R28" s="91" t="s">
        <v>389</v>
      </c>
      <c r="S28" s="45" t="s">
        <v>655</v>
      </c>
      <c r="T28" s="74" t="s">
        <v>551</v>
      </c>
      <c r="U28" s="74"/>
      <c r="V28" s="47" t="s">
        <v>425</v>
      </c>
      <c r="W28" s="47" t="s">
        <v>398</v>
      </c>
      <c r="X28" s="47" t="s">
        <v>378</v>
      </c>
      <c r="Y28" s="47" t="s">
        <v>424</v>
      </c>
      <c r="Z28" s="50" t="s">
        <v>408</v>
      </c>
      <c r="AA28" s="51"/>
      <c r="AB28" s="51">
        <v>7.5</v>
      </c>
      <c r="AC28" s="50"/>
      <c r="AD28" s="51">
        <v>30.1</v>
      </c>
      <c r="AE28" s="50"/>
      <c r="AF28" s="51">
        <v>12</v>
      </c>
      <c r="AG28" s="50">
        <v>13</v>
      </c>
      <c r="AH28" s="50">
        <v>60</v>
      </c>
      <c r="AI28" s="53" t="s">
        <v>380</v>
      </c>
      <c r="AJ28" s="51">
        <v>18</v>
      </c>
      <c r="AK28" s="51">
        <v>27</v>
      </c>
      <c r="AL28" s="47" t="s">
        <v>393</v>
      </c>
      <c r="AM28" s="79"/>
    </row>
    <row r="29" spans="1:39" ht="16.5" customHeight="1" x14ac:dyDescent="0.25">
      <c r="A29" s="106">
        <v>0</v>
      </c>
      <c r="B29" s="74">
        <v>165407</v>
      </c>
      <c r="C29" s="74" t="s">
        <v>360</v>
      </c>
      <c r="D29" s="74" t="s">
        <v>256</v>
      </c>
      <c r="E29" s="74">
        <v>165313</v>
      </c>
      <c r="F29" s="74" t="s">
        <v>250</v>
      </c>
      <c r="G29" s="74" t="s">
        <v>615</v>
      </c>
      <c r="H29" s="74">
        <v>0</v>
      </c>
      <c r="I29" s="74" t="s">
        <v>173</v>
      </c>
      <c r="J29" s="74">
        <v>176</v>
      </c>
      <c r="K29" s="75">
        <v>13.84</v>
      </c>
      <c r="L29" s="92">
        <v>176</v>
      </c>
      <c r="M29" s="77" t="s">
        <v>994</v>
      </c>
      <c r="N29" s="77"/>
      <c r="O29" s="108" t="s">
        <v>1065</v>
      </c>
      <c r="P29" s="77" t="s">
        <v>1113</v>
      </c>
      <c r="Q29" s="95" t="s">
        <v>1051</v>
      </c>
      <c r="R29" s="91" t="s">
        <v>389</v>
      </c>
      <c r="S29" s="45" t="s">
        <v>664</v>
      </c>
      <c r="T29" s="74" t="s">
        <v>610</v>
      </c>
      <c r="U29" s="74"/>
      <c r="V29" s="47" t="s">
        <v>426</v>
      </c>
      <c r="W29" s="47" t="s">
        <v>427</v>
      </c>
      <c r="X29" s="47" t="s">
        <v>378</v>
      </c>
      <c r="Y29" s="49"/>
      <c r="Z29" s="50" t="s">
        <v>408</v>
      </c>
      <c r="AA29" s="51"/>
      <c r="AB29" s="51">
        <v>14.3</v>
      </c>
      <c r="AC29" s="50">
        <v>21</v>
      </c>
      <c r="AD29" s="51">
        <v>27.3</v>
      </c>
      <c r="AE29" s="51">
        <v>30.1</v>
      </c>
      <c r="AF29" s="51">
        <v>18</v>
      </c>
      <c r="AG29" s="50">
        <v>13</v>
      </c>
      <c r="AH29" s="50">
        <v>60</v>
      </c>
      <c r="AI29" s="53" t="s">
        <v>380</v>
      </c>
      <c r="AJ29" s="51">
        <v>27</v>
      </c>
      <c r="AK29" s="51">
        <v>27</v>
      </c>
      <c r="AL29" s="47" t="s">
        <v>393</v>
      </c>
      <c r="AM29" s="79"/>
    </row>
    <row r="30" spans="1:39" ht="16.5" customHeight="1" x14ac:dyDescent="0.25">
      <c r="A30" s="106">
        <v>0</v>
      </c>
      <c r="B30" s="74">
        <v>125407</v>
      </c>
      <c r="C30" s="74" t="s">
        <v>364</v>
      </c>
      <c r="D30" s="74" t="s">
        <v>221</v>
      </c>
      <c r="E30" s="74">
        <v>125302</v>
      </c>
      <c r="F30" s="74" t="s">
        <v>295</v>
      </c>
      <c r="G30" s="74" t="s">
        <v>615</v>
      </c>
      <c r="H30" s="74">
        <v>3</v>
      </c>
      <c r="I30" s="74" t="s">
        <v>174</v>
      </c>
      <c r="J30" s="74">
        <v>120</v>
      </c>
      <c r="K30" s="75">
        <v>16.376999999999999</v>
      </c>
      <c r="L30" s="92">
        <v>120</v>
      </c>
      <c r="M30" s="77" t="s">
        <v>1014</v>
      </c>
      <c r="N30" s="77"/>
      <c r="O30" s="77" t="s">
        <v>1065</v>
      </c>
      <c r="P30" s="77" t="s">
        <v>1114</v>
      </c>
      <c r="Q30" s="77" t="s">
        <v>1012</v>
      </c>
      <c r="R30" s="91" t="s">
        <v>389</v>
      </c>
      <c r="S30" s="45" t="s">
        <v>658</v>
      </c>
      <c r="T30" s="74" t="s">
        <v>551</v>
      </c>
      <c r="U30" s="74"/>
      <c r="V30" s="47" t="s">
        <v>428</v>
      </c>
      <c r="W30" s="47" t="s">
        <v>429</v>
      </c>
      <c r="X30" s="47" t="s">
        <v>378</v>
      </c>
      <c r="Y30" s="49"/>
      <c r="Z30" s="50" t="s">
        <v>408</v>
      </c>
      <c r="AA30" s="51"/>
      <c r="AB30" s="51">
        <v>14.3</v>
      </c>
      <c r="AC30" s="50">
        <v>21</v>
      </c>
      <c r="AD30" s="51">
        <v>27.3</v>
      </c>
      <c r="AE30" s="51">
        <v>30.1</v>
      </c>
      <c r="AF30" s="51">
        <v>18</v>
      </c>
      <c r="AG30" s="50">
        <v>13</v>
      </c>
      <c r="AH30" s="50">
        <v>60</v>
      </c>
      <c r="AI30" s="53" t="s">
        <v>380</v>
      </c>
      <c r="AJ30" s="51">
        <v>27</v>
      </c>
      <c r="AK30" s="51">
        <v>27</v>
      </c>
      <c r="AL30" s="47" t="s">
        <v>393</v>
      </c>
      <c r="AM30" s="79"/>
    </row>
    <row r="31" spans="1:39" ht="16.5" customHeight="1" x14ac:dyDescent="0.25">
      <c r="A31" s="106">
        <v>0</v>
      </c>
      <c r="B31" s="74">
        <v>125407</v>
      </c>
      <c r="C31" s="74" t="s">
        <v>364</v>
      </c>
      <c r="D31" s="74" t="s">
        <v>221</v>
      </c>
      <c r="E31" s="74">
        <v>125302</v>
      </c>
      <c r="F31" s="74" t="s">
        <v>296</v>
      </c>
      <c r="G31" s="74" t="s">
        <v>615</v>
      </c>
      <c r="H31" s="74">
        <v>3</v>
      </c>
      <c r="I31" s="74" t="s">
        <v>174</v>
      </c>
      <c r="J31" s="74">
        <v>121</v>
      </c>
      <c r="K31" s="75">
        <v>18.960999999999999</v>
      </c>
      <c r="L31" s="92">
        <v>121</v>
      </c>
      <c r="M31" s="77" t="s">
        <v>1014</v>
      </c>
      <c r="N31" s="77"/>
      <c r="O31" s="77" t="s">
        <v>1065</v>
      </c>
      <c r="P31" s="77" t="s">
        <v>1114</v>
      </c>
      <c r="Q31" s="77" t="s">
        <v>1012</v>
      </c>
      <c r="R31" s="91" t="s">
        <v>389</v>
      </c>
      <c r="S31" s="45" t="s">
        <v>658</v>
      </c>
      <c r="T31" s="74" t="s">
        <v>551</v>
      </c>
      <c r="U31" s="74"/>
      <c r="V31" s="47" t="s">
        <v>430</v>
      </c>
      <c r="W31" s="47" t="s">
        <v>431</v>
      </c>
      <c r="X31" s="47" t="s">
        <v>378</v>
      </c>
      <c r="Y31" s="49"/>
      <c r="Z31" s="50" t="s">
        <v>408</v>
      </c>
      <c r="AA31" s="51"/>
      <c r="AB31" s="51">
        <v>14.3</v>
      </c>
      <c r="AC31" s="50">
        <v>21</v>
      </c>
      <c r="AD31" s="51">
        <v>27.3</v>
      </c>
      <c r="AE31" s="51">
        <v>30.1</v>
      </c>
      <c r="AF31" s="51">
        <v>18</v>
      </c>
      <c r="AG31" s="50">
        <v>13</v>
      </c>
      <c r="AH31" s="50">
        <v>60</v>
      </c>
      <c r="AI31" s="53" t="s">
        <v>380</v>
      </c>
      <c r="AJ31" s="51">
        <v>27</v>
      </c>
      <c r="AK31" s="51">
        <v>27</v>
      </c>
      <c r="AL31" s="47" t="s">
        <v>393</v>
      </c>
      <c r="AM31" s="79"/>
    </row>
    <row r="32" spans="1:39" ht="16.5" customHeight="1" x14ac:dyDescent="0.25">
      <c r="A32" s="106">
        <v>0</v>
      </c>
      <c r="B32" s="74">
        <v>125407</v>
      </c>
      <c r="C32" s="74" t="s">
        <v>364</v>
      </c>
      <c r="D32" s="74" t="s">
        <v>222</v>
      </c>
      <c r="E32" s="74">
        <v>125302</v>
      </c>
      <c r="F32" s="74" t="s">
        <v>297</v>
      </c>
      <c r="G32" s="74" t="s">
        <v>615</v>
      </c>
      <c r="H32" s="74">
        <v>3</v>
      </c>
      <c r="I32" s="74" t="s">
        <v>174</v>
      </c>
      <c r="J32" s="74">
        <v>0</v>
      </c>
      <c r="K32" s="75">
        <v>7.3040000000000003</v>
      </c>
      <c r="L32" s="43" t="s">
        <v>1109</v>
      </c>
      <c r="M32" s="43">
        <v>8534</v>
      </c>
      <c r="N32" s="77"/>
      <c r="O32" s="77" t="s">
        <v>1065</v>
      </c>
      <c r="P32" s="77" t="s">
        <v>1114</v>
      </c>
      <c r="Q32" s="77" t="s">
        <v>1012</v>
      </c>
      <c r="R32" s="91" t="s">
        <v>389</v>
      </c>
      <c r="S32" s="45" t="s">
        <v>658</v>
      </c>
      <c r="T32" s="74" t="s">
        <v>551</v>
      </c>
      <c r="U32" s="74"/>
      <c r="V32" s="47" t="s">
        <v>432</v>
      </c>
      <c r="W32" s="47" t="s">
        <v>433</v>
      </c>
      <c r="X32" s="47" t="s">
        <v>378</v>
      </c>
      <c r="Y32" s="49"/>
      <c r="Z32" s="50" t="s">
        <v>408</v>
      </c>
      <c r="AA32" s="51"/>
      <c r="AB32" s="51">
        <v>14.3</v>
      </c>
      <c r="AC32" s="50">
        <v>21</v>
      </c>
      <c r="AD32" s="51">
        <v>27.3</v>
      </c>
      <c r="AE32" s="51">
        <v>30.1</v>
      </c>
      <c r="AF32" s="51">
        <v>18</v>
      </c>
      <c r="AG32" s="50">
        <v>13</v>
      </c>
      <c r="AH32" s="50">
        <v>60</v>
      </c>
      <c r="AI32" s="53" t="s">
        <v>380</v>
      </c>
      <c r="AJ32" s="51">
        <v>27</v>
      </c>
      <c r="AK32" s="51">
        <v>27</v>
      </c>
      <c r="AL32" s="47" t="s">
        <v>393</v>
      </c>
      <c r="AM32" s="79"/>
    </row>
    <row r="33" spans="1:39" ht="16.5" customHeight="1" x14ac:dyDescent="0.25">
      <c r="A33" s="106">
        <v>0</v>
      </c>
      <c r="B33" s="74">
        <v>125407</v>
      </c>
      <c r="C33" s="74" t="s">
        <v>364</v>
      </c>
      <c r="D33" s="74" t="s">
        <v>221</v>
      </c>
      <c r="E33" s="74">
        <v>125302</v>
      </c>
      <c r="F33" s="74" t="s">
        <v>298</v>
      </c>
      <c r="G33" s="74" t="s">
        <v>615</v>
      </c>
      <c r="H33" s="74">
        <v>3</v>
      </c>
      <c r="I33" s="74" t="s">
        <v>174</v>
      </c>
      <c r="J33" s="74">
        <v>0</v>
      </c>
      <c r="K33" s="75">
        <v>7.7610000000000001</v>
      </c>
      <c r="L33" s="43" t="s">
        <v>1109</v>
      </c>
      <c r="M33" s="77" t="s">
        <v>1015</v>
      </c>
      <c r="N33" s="77"/>
      <c r="O33" s="77" t="s">
        <v>1065</v>
      </c>
      <c r="P33" s="77" t="s">
        <v>1114</v>
      </c>
      <c r="Q33" s="77" t="s">
        <v>1016</v>
      </c>
      <c r="R33" s="91" t="s">
        <v>389</v>
      </c>
      <c r="S33" s="45" t="s">
        <v>658</v>
      </c>
      <c r="T33" s="74" t="s">
        <v>551</v>
      </c>
      <c r="U33" s="74"/>
      <c r="V33" s="47" t="s">
        <v>434</v>
      </c>
      <c r="W33" s="47" t="s">
        <v>435</v>
      </c>
      <c r="X33" s="47" t="s">
        <v>378</v>
      </c>
      <c r="Y33" s="49"/>
      <c r="Z33" s="50" t="s">
        <v>408</v>
      </c>
      <c r="AA33" s="51"/>
      <c r="AB33" s="51">
        <v>14.3</v>
      </c>
      <c r="AC33" s="50">
        <v>21</v>
      </c>
      <c r="AD33" s="51">
        <v>27.3</v>
      </c>
      <c r="AE33" s="51">
        <v>30.1</v>
      </c>
      <c r="AF33" s="51">
        <v>18</v>
      </c>
      <c r="AG33" s="50">
        <v>13</v>
      </c>
      <c r="AH33" s="50">
        <v>60</v>
      </c>
      <c r="AI33" s="53" t="s">
        <v>380</v>
      </c>
      <c r="AJ33" s="51">
        <v>27</v>
      </c>
      <c r="AK33" s="51">
        <v>27</v>
      </c>
      <c r="AL33" s="47" t="s">
        <v>393</v>
      </c>
      <c r="AM33" s="79"/>
    </row>
    <row r="34" spans="1:39" ht="16.5" customHeight="1" x14ac:dyDescent="0.25">
      <c r="A34" s="106">
        <v>0</v>
      </c>
      <c r="B34" s="74">
        <v>125404</v>
      </c>
      <c r="C34" s="74" t="s">
        <v>350</v>
      </c>
      <c r="D34" s="74">
        <v>101130</v>
      </c>
      <c r="E34" s="74">
        <v>125302</v>
      </c>
      <c r="F34" s="74" t="s">
        <v>299</v>
      </c>
      <c r="G34" s="74" t="s">
        <v>614</v>
      </c>
      <c r="H34" s="74">
        <v>1</v>
      </c>
      <c r="I34" s="74" t="s">
        <v>174</v>
      </c>
      <c r="J34" s="74">
        <v>46</v>
      </c>
      <c r="K34" s="75">
        <v>116.73</v>
      </c>
      <c r="L34" s="92">
        <v>46</v>
      </c>
      <c r="M34" s="77" t="s">
        <v>751</v>
      </c>
      <c r="N34" s="77" t="s">
        <v>752</v>
      </c>
      <c r="O34" s="77" t="s">
        <v>1080</v>
      </c>
      <c r="P34" s="77" t="s">
        <v>551</v>
      </c>
      <c r="Q34" s="77" t="s">
        <v>753</v>
      </c>
      <c r="R34" s="90" t="s">
        <v>667</v>
      </c>
      <c r="S34" s="45" t="s">
        <v>668</v>
      </c>
      <c r="T34" s="74" t="s">
        <v>551</v>
      </c>
      <c r="U34" s="74"/>
      <c r="V34" s="48" t="s">
        <v>436</v>
      </c>
      <c r="W34" s="47" t="s">
        <v>437</v>
      </c>
      <c r="X34" s="47" t="s">
        <v>378</v>
      </c>
      <c r="Y34" s="47" t="s">
        <v>424</v>
      </c>
      <c r="Z34" s="50" t="s">
        <v>444</v>
      </c>
      <c r="AA34" s="51">
        <v>0.72758507814334372</v>
      </c>
      <c r="AB34" s="51">
        <v>0.01</v>
      </c>
      <c r="AC34" s="50">
        <v>18</v>
      </c>
      <c r="AD34" s="50"/>
      <c r="AE34" s="50">
        <v>35</v>
      </c>
      <c r="AF34" s="51">
        <v>10</v>
      </c>
      <c r="AG34" s="50">
        <v>13</v>
      </c>
      <c r="AH34" s="50">
        <v>60</v>
      </c>
      <c r="AI34" s="53" t="s">
        <v>380</v>
      </c>
      <c r="AJ34" s="51">
        <v>15</v>
      </c>
      <c r="AK34" s="51">
        <v>29.4</v>
      </c>
      <c r="AL34" s="47" t="s">
        <v>381</v>
      </c>
      <c r="AM34" s="79"/>
    </row>
    <row r="35" spans="1:39" ht="16.5" customHeight="1" x14ac:dyDescent="0.25">
      <c r="A35" s="106">
        <v>0</v>
      </c>
      <c r="B35" s="74">
        <v>125404</v>
      </c>
      <c r="C35" s="74" t="s">
        <v>350</v>
      </c>
      <c r="D35" s="74">
        <v>101130</v>
      </c>
      <c r="E35" s="74">
        <v>125302</v>
      </c>
      <c r="F35" s="74" t="s">
        <v>300</v>
      </c>
      <c r="G35" s="74" t="s">
        <v>614</v>
      </c>
      <c r="H35" s="74">
        <v>3</v>
      </c>
      <c r="I35" s="74" t="s">
        <v>174</v>
      </c>
      <c r="J35" s="74">
        <v>47</v>
      </c>
      <c r="K35" s="75">
        <v>63.600999999999999</v>
      </c>
      <c r="L35" s="92">
        <v>47</v>
      </c>
      <c r="M35" s="77" t="s">
        <v>751</v>
      </c>
      <c r="N35" s="77"/>
      <c r="O35" s="77" t="s">
        <v>1080</v>
      </c>
      <c r="P35" s="77" t="s">
        <v>551</v>
      </c>
      <c r="Q35" s="77" t="s">
        <v>752</v>
      </c>
      <c r="R35" s="90" t="s">
        <v>667</v>
      </c>
      <c r="S35" s="45" t="s">
        <v>668</v>
      </c>
      <c r="T35" s="74" t="s">
        <v>608</v>
      </c>
      <c r="U35" s="74"/>
      <c r="V35" s="47" t="s">
        <v>438</v>
      </c>
      <c r="W35" s="47" t="s">
        <v>437</v>
      </c>
      <c r="X35" s="47" t="s">
        <v>378</v>
      </c>
      <c r="Y35" s="47" t="s">
        <v>424</v>
      </c>
      <c r="Z35" s="50" t="s">
        <v>444</v>
      </c>
      <c r="AA35" s="51">
        <v>0.72758507814334372</v>
      </c>
      <c r="AB35" s="51">
        <v>0.01</v>
      </c>
      <c r="AC35" s="50">
        <v>18</v>
      </c>
      <c r="AD35" s="50"/>
      <c r="AE35" s="50">
        <v>35</v>
      </c>
      <c r="AF35" s="51">
        <v>10</v>
      </c>
      <c r="AG35" s="50">
        <v>13</v>
      </c>
      <c r="AH35" s="50">
        <v>60</v>
      </c>
      <c r="AI35" s="53" t="s">
        <v>380</v>
      </c>
      <c r="AJ35" s="51">
        <v>15</v>
      </c>
      <c r="AK35" s="51">
        <v>29.4</v>
      </c>
      <c r="AL35" s="47" t="s">
        <v>381</v>
      </c>
      <c r="AM35" s="79"/>
    </row>
    <row r="36" spans="1:39" ht="16.5" customHeight="1" x14ac:dyDescent="0.25">
      <c r="A36" s="106">
        <v>0</v>
      </c>
      <c r="B36" s="74">
        <v>125404</v>
      </c>
      <c r="C36" s="74" t="s">
        <v>350</v>
      </c>
      <c r="D36" s="74">
        <v>101130</v>
      </c>
      <c r="E36" s="74">
        <v>125302</v>
      </c>
      <c r="F36" s="74" t="s">
        <v>301</v>
      </c>
      <c r="G36" s="74" t="s">
        <v>614</v>
      </c>
      <c r="H36" s="74">
        <v>3</v>
      </c>
      <c r="I36" s="74" t="s">
        <v>174</v>
      </c>
      <c r="J36" s="74">
        <v>0</v>
      </c>
      <c r="K36" s="75">
        <v>31.72</v>
      </c>
      <c r="L36" s="43" t="s">
        <v>1109</v>
      </c>
      <c r="M36" s="77" t="s">
        <v>751</v>
      </c>
      <c r="N36" s="77"/>
      <c r="O36" s="77" t="s">
        <v>1080</v>
      </c>
      <c r="P36" s="77" t="s">
        <v>551</v>
      </c>
      <c r="Q36" s="77" t="s">
        <v>752</v>
      </c>
      <c r="R36" s="90" t="s">
        <v>667</v>
      </c>
      <c r="S36" s="45" t="s">
        <v>668</v>
      </c>
      <c r="T36" s="74" t="s">
        <v>551</v>
      </c>
      <c r="U36" s="74"/>
      <c r="V36" s="47" t="s">
        <v>439</v>
      </c>
      <c r="W36" s="47" t="s">
        <v>437</v>
      </c>
      <c r="X36" s="47" t="s">
        <v>378</v>
      </c>
      <c r="Y36" s="47" t="s">
        <v>424</v>
      </c>
      <c r="Z36" s="50" t="s">
        <v>444</v>
      </c>
      <c r="AA36" s="51">
        <v>0.72758507814334372</v>
      </c>
      <c r="AB36" s="51">
        <v>0.01</v>
      </c>
      <c r="AC36" s="50">
        <v>18</v>
      </c>
      <c r="AD36" s="50"/>
      <c r="AE36" s="50">
        <v>35</v>
      </c>
      <c r="AF36" s="51">
        <v>10</v>
      </c>
      <c r="AG36" s="50">
        <v>13</v>
      </c>
      <c r="AH36" s="50">
        <v>60</v>
      </c>
      <c r="AI36" s="53" t="s">
        <v>380</v>
      </c>
      <c r="AJ36" s="51">
        <v>15</v>
      </c>
      <c r="AK36" s="51">
        <v>29.4</v>
      </c>
      <c r="AL36" s="47" t="s">
        <v>381</v>
      </c>
      <c r="AM36" s="79"/>
    </row>
    <row r="37" spans="1:39" ht="16.5" customHeight="1" x14ac:dyDescent="0.25">
      <c r="A37" s="106">
        <v>0</v>
      </c>
      <c r="B37" s="74">
        <v>125404</v>
      </c>
      <c r="C37" s="74" t="s">
        <v>350</v>
      </c>
      <c r="D37" s="74">
        <v>101130</v>
      </c>
      <c r="E37" s="74">
        <v>125302</v>
      </c>
      <c r="F37" s="74" t="s">
        <v>302</v>
      </c>
      <c r="G37" s="74" t="s">
        <v>614</v>
      </c>
      <c r="H37" s="74">
        <v>3</v>
      </c>
      <c r="I37" s="74" t="s">
        <v>174</v>
      </c>
      <c r="J37" s="74">
        <v>0</v>
      </c>
      <c r="K37" s="75">
        <v>74.539000000000001</v>
      </c>
      <c r="L37" s="43" t="s">
        <v>1109</v>
      </c>
      <c r="M37" s="77" t="s">
        <v>751</v>
      </c>
      <c r="N37" s="77"/>
      <c r="O37" s="77" t="s">
        <v>1080</v>
      </c>
      <c r="P37" s="77" t="s">
        <v>551</v>
      </c>
      <c r="Q37" s="77" t="s">
        <v>752</v>
      </c>
      <c r="R37" s="90" t="s">
        <v>667</v>
      </c>
      <c r="S37" s="45" t="s">
        <v>668</v>
      </c>
      <c r="T37" s="74" t="s">
        <v>551</v>
      </c>
      <c r="U37" s="74"/>
      <c r="V37" s="47" t="s">
        <v>440</v>
      </c>
      <c r="W37" s="47" t="s">
        <v>437</v>
      </c>
      <c r="X37" s="47" t="s">
        <v>378</v>
      </c>
      <c r="Y37" s="47" t="s">
        <v>424</v>
      </c>
      <c r="Z37" s="50" t="s">
        <v>444</v>
      </c>
      <c r="AA37" s="51">
        <v>0.72758507814334372</v>
      </c>
      <c r="AB37" s="51">
        <v>0.01</v>
      </c>
      <c r="AC37" s="50">
        <v>18</v>
      </c>
      <c r="AD37" s="50"/>
      <c r="AE37" s="50">
        <v>35</v>
      </c>
      <c r="AF37" s="51">
        <v>10</v>
      </c>
      <c r="AG37" s="50">
        <v>13</v>
      </c>
      <c r="AH37" s="50">
        <v>60</v>
      </c>
      <c r="AI37" s="53" t="s">
        <v>380</v>
      </c>
      <c r="AJ37" s="51">
        <v>15</v>
      </c>
      <c r="AK37" s="51">
        <v>29.4</v>
      </c>
      <c r="AL37" s="47" t="s">
        <v>381</v>
      </c>
      <c r="AM37" s="79"/>
    </row>
    <row r="38" spans="1:39" ht="16.5" customHeight="1" x14ac:dyDescent="0.25">
      <c r="A38" s="106">
        <v>0</v>
      </c>
      <c r="B38" s="74">
        <v>125404</v>
      </c>
      <c r="C38" s="74" t="s">
        <v>350</v>
      </c>
      <c r="D38" s="74">
        <v>101130</v>
      </c>
      <c r="E38" s="74">
        <v>125302</v>
      </c>
      <c r="F38" s="74" t="s">
        <v>303</v>
      </c>
      <c r="G38" s="74" t="s">
        <v>614</v>
      </c>
      <c r="H38" s="74">
        <v>3</v>
      </c>
      <c r="I38" s="74" t="s">
        <v>174</v>
      </c>
      <c r="J38" s="74">
        <v>48</v>
      </c>
      <c r="K38" s="75">
        <v>54.38</v>
      </c>
      <c r="L38" s="92">
        <v>48</v>
      </c>
      <c r="M38" s="77" t="s">
        <v>753</v>
      </c>
      <c r="N38" s="77"/>
      <c r="O38" s="77" t="s">
        <v>1065</v>
      </c>
      <c r="P38" s="77" t="s">
        <v>551</v>
      </c>
      <c r="Q38" s="77" t="s">
        <v>753</v>
      </c>
      <c r="R38" s="90" t="s">
        <v>667</v>
      </c>
      <c r="S38" s="45" t="s">
        <v>668</v>
      </c>
      <c r="T38" s="74" t="s">
        <v>551</v>
      </c>
      <c r="U38" s="74"/>
      <c r="V38" s="48" t="s">
        <v>441</v>
      </c>
      <c r="W38" s="47" t="s">
        <v>442</v>
      </c>
      <c r="X38" s="47" t="s">
        <v>378</v>
      </c>
      <c r="Y38" s="47" t="s">
        <v>424</v>
      </c>
      <c r="Z38" s="50" t="s">
        <v>444</v>
      </c>
      <c r="AA38" s="51">
        <v>0.72758507814334372</v>
      </c>
      <c r="AB38" s="51">
        <v>0</v>
      </c>
      <c r="AC38" s="50">
        <v>18</v>
      </c>
      <c r="AD38" s="50"/>
      <c r="AE38" s="50">
        <v>35</v>
      </c>
      <c r="AF38" s="51">
        <v>10</v>
      </c>
      <c r="AG38" s="50">
        <v>13</v>
      </c>
      <c r="AH38" s="50">
        <v>60</v>
      </c>
      <c r="AI38" s="53" t="s">
        <v>380</v>
      </c>
      <c r="AJ38" s="51">
        <v>15</v>
      </c>
      <c r="AK38" s="51">
        <v>29.4</v>
      </c>
      <c r="AL38" s="47" t="s">
        <v>381</v>
      </c>
      <c r="AM38" s="79"/>
    </row>
    <row r="39" spans="1:39" ht="16.5" customHeight="1" x14ac:dyDescent="0.25">
      <c r="A39" s="106">
        <v>0</v>
      </c>
      <c r="B39" s="74">
        <v>125404</v>
      </c>
      <c r="C39" s="74" t="s">
        <v>350</v>
      </c>
      <c r="D39" s="74">
        <v>101130</v>
      </c>
      <c r="E39" s="74">
        <v>125302</v>
      </c>
      <c r="F39" s="74" t="s">
        <v>184</v>
      </c>
      <c r="G39" s="74" t="s">
        <v>614</v>
      </c>
      <c r="H39" s="74">
        <v>3</v>
      </c>
      <c r="I39" s="74" t="s">
        <v>174</v>
      </c>
      <c r="J39" s="74">
        <v>49</v>
      </c>
      <c r="K39" s="75">
        <v>103.08</v>
      </c>
      <c r="L39" s="92">
        <v>49</v>
      </c>
      <c r="M39" s="77" t="s">
        <v>751</v>
      </c>
      <c r="N39" s="77" t="s">
        <v>754</v>
      </c>
      <c r="O39" s="77" t="s">
        <v>1080</v>
      </c>
      <c r="P39" s="77" t="s">
        <v>551</v>
      </c>
      <c r="Q39" s="77" t="s">
        <v>753</v>
      </c>
      <c r="R39" s="90" t="s">
        <v>667</v>
      </c>
      <c r="S39" s="45" t="s">
        <v>668</v>
      </c>
      <c r="T39" s="74" t="s">
        <v>551</v>
      </c>
      <c r="U39" s="74"/>
      <c r="V39" s="48" t="s">
        <v>441</v>
      </c>
      <c r="W39" s="47" t="s">
        <v>443</v>
      </c>
      <c r="X39" s="47" t="s">
        <v>378</v>
      </c>
      <c r="Y39" s="47" t="s">
        <v>424</v>
      </c>
      <c r="Z39" s="50" t="s">
        <v>444</v>
      </c>
      <c r="AA39" s="51">
        <v>0.72758507814334372</v>
      </c>
      <c r="AB39" s="51">
        <v>0.01</v>
      </c>
      <c r="AC39" s="50">
        <v>18</v>
      </c>
      <c r="AD39" s="50"/>
      <c r="AE39" s="50">
        <v>35</v>
      </c>
      <c r="AF39" s="51">
        <v>10</v>
      </c>
      <c r="AG39" s="50">
        <v>13</v>
      </c>
      <c r="AH39" s="50">
        <v>60</v>
      </c>
      <c r="AI39" s="53" t="s">
        <v>380</v>
      </c>
      <c r="AJ39" s="51">
        <v>15</v>
      </c>
      <c r="AK39" s="51">
        <v>29.4</v>
      </c>
      <c r="AL39" s="47" t="s">
        <v>381</v>
      </c>
      <c r="AM39" s="79"/>
    </row>
    <row r="40" spans="1:39" ht="16.5" customHeight="1" x14ac:dyDescent="0.25">
      <c r="A40" s="106">
        <v>0</v>
      </c>
      <c r="B40" s="74">
        <v>125404</v>
      </c>
      <c r="C40" s="74" t="s">
        <v>350</v>
      </c>
      <c r="D40" s="74">
        <v>101130</v>
      </c>
      <c r="E40" s="74">
        <v>125302</v>
      </c>
      <c r="F40" s="74" t="s">
        <v>304</v>
      </c>
      <c r="G40" s="74" t="s">
        <v>614</v>
      </c>
      <c r="H40" s="74">
        <v>3</v>
      </c>
      <c r="I40" s="74" t="s">
        <v>174</v>
      </c>
      <c r="J40" s="74">
        <v>50</v>
      </c>
      <c r="K40" s="75">
        <v>209.04</v>
      </c>
      <c r="L40" s="92">
        <v>50</v>
      </c>
      <c r="M40" s="77" t="s">
        <v>755</v>
      </c>
      <c r="N40" s="77" t="s">
        <v>756</v>
      </c>
      <c r="O40" s="77" t="s">
        <v>1065</v>
      </c>
      <c r="P40" s="77" t="s">
        <v>551</v>
      </c>
      <c r="Q40" s="77" t="s">
        <v>757</v>
      </c>
      <c r="R40" s="90" t="s">
        <v>667</v>
      </c>
      <c r="S40" s="45" t="s">
        <v>668</v>
      </c>
      <c r="T40" s="74"/>
      <c r="U40" s="74"/>
      <c r="V40" s="74" t="s">
        <v>550</v>
      </c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9"/>
    </row>
    <row r="41" spans="1:39" ht="16.5" customHeight="1" x14ac:dyDescent="0.25">
      <c r="A41" s="106">
        <v>0</v>
      </c>
      <c r="B41" s="74">
        <v>125404</v>
      </c>
      <c r="C41" s="74" t="s">
        <v>350</v>
      </c>
      <c r="D41" s="74">
        <v>101130</v>
      </c>
      <c r="E41" s="74">
        <v>125302</v>
      </c>
      <c r="F41" s="74" t="s">
        <v>758</v>
      </c>
      <c r="G41" s="74" t="s">
        <v>614</v>
      </c>
      <c r="H41" s="74">
        <v>3</v>
      </c>
      <c r="I41" s="74" t="s">
        <v>174</v>
      </c>
      <c r="J41" s="74">
        <v>51</v>
      </c>
      <c r="K41" s="75">
        <v>209.04</v>
      </c>
      <c r="L41" s="92">
        <v>51</v>
      </c>
      <c r="M41" s="77" t="s">
        <v>759</v>
      </c>
      <c r="N41" s="77" t="s">
        <v>760</v>
      </c>
      <c r="O41" s="77" t="s">
        <v>1065</v>
      </c>
      <c r="P41" s="77" t="s">
        <v>551</v>
      </c>
      <c r="Q41" s="77" t="s">
        <v>757</v>
      </c>
      <c r="R41" s="74" t="s">
        <v>669</v>
      </c>
      <c r="S41" s="74" t="s">
        <v>669</v>
      </c>
      <c r="T41" s="74" t="s">
        <v>551</v>
      </c>
      <c r="U41" s="74"/>
      <c r="V41" s="47" t="s">
        <v>445</v>
      </c>
      <c r="W41" s="48" t="s">
        <v>446</v>
      </c>
      <c r="X41" s="47" t="s">
        <v>378</v>
      </c>
      <c r="Y41" s="47" t="s">
        <v>424</v>
      </c>
      <c r="Z41" s="50" t="s">
        <v>444</v>
      </c>
      <c r="AA41" s="51">
        <v>0.72758507814334372</v>
      </c>
      <c r="AB41" s="51">
        <v>5</v>
      </c>
      <c r="AC41" s="50">
        <v>18</v>
      </c>
      <c r="AD41" s="50"/>
      <c r="AE41" s="50">
        <v>35</v>
      </c>
      <c r="AF41" s="51">
        <v>10</v>
      </c>
      <c r="AG41" s="50">
        <v>13</v>
      </c>
      <c r="AH41" s="50">
        <v>60</v>
      </c>
      <c r="AI41" s="53" t="s">
        <v>380</v>
      </c>
      <c r="AJ41" s="51">
        <v>15</v>
      </c>
      <c r="AK41" s="51">
        <v>29.4</v>
      </c>
      <c r="AL41" s="47" t="s">
        <v>381</v>
      </c>
      <c r="AM41" s="79"/>
    </row>
    <row r="42" spans="1:39" ht="16.5" customHeight="1" x14ac:dyDescent="0.25">
      <c r="A42" s="106">
        <v>0</v>
      </c>
      <c r="B42" s="74">
        <v>125404</v>
      </c>
      <c r="C42" s="74" t="s">
        <v>350</v>
      </c>
      <c r="D42" s="74">
        <v>101130</v>
      </c>
      <c r="E42" s="74">
        <v>125302</v>
      </c>
      <c r="F42" s="74" t="s">
        <v>305</v>
      </c>
      <c r="G42" s="74" t="s">
        <v>614</v>
      </c>
      <c r="H42" s="74">
        <v>3</v>
      </c>
      <c r="I42" s="74" t="s">
        <v>174</v>
      </c>
      <c r="J42" s="74">
        <v>52</v>
      </c>
      <c r="K42" s="75">
        <v>78.16</v>
      </c>
      <c r="L42" s="92">
        <v>52</v>
      </c>
      <c r="M42" s="77" t="s">
        <v>761</v>
      </c>
      <c r="N42" s="77" t="s">
        <v>755</v>
      </c>
      <c r="O42" s="77" t="s">
        <v>1065</v>
      </c>
      <c r="P42" s="77" t="s">
        <v>551</v>
      </c>
      <c r="Q42" s="77" t="s">
        <v>757</v>
      </c>
      <c r="R42" s="90" t="s">
        <v>667</v>
      </c>
      <c r="S42" s="45" t="s">
        <v>668</v>
      </c>
      <c r="T42" s="59" t="s">
        <v>551</v>
      </c>
      <c r="U42" s="45" t="s">
        <v>552</v>
      </c>
      <c r="V42" s="45" t="s">
        <v>447</v>
      </c>
      <c r="W42" s="60" t="s">
        <v>446</v>
      </c>
      <c r="X42" s="45" t="s">
        <v>378</v>
      </c>
      <c r="Y42" s="45" t="s">
        <v>424</v>
      </c>
      <c r="Z42" s="57" t="s">
        <v>444</v>
      </c>
      <c r="AA42" s="58">
        <v>0.72758507814334372</v>
      </c>
      <c r="AB42" s="58">
        <v>5</v>
      </c>
      <c r="AC42" s="57">
        <v>18</v>
      </c>
      <c r="AD42" s="57"/>
      <c r="AE42" s="57">
        <v>35</v>
      </c>
      <c r="AF42" s="58">
        <v>10</v>
      </c>
      <c r="AG42" s="57">
        <v>13</v>
      </c>
      <c r="AH42" s="57">
        <v>60</v>
      </c>
      <c r="AI42" s="54" t="s">
        <v>380</v>
      </c>
      <c r="AJ42" s="58">
        <v>15</v>
      </c>
      <c r="AK42" s="58">
        <v>29.4</v>
      </c>
      <c r="AL42" s="45" t="s">
        <v>381</v>
      </c>
      <c r="AM42" s="79"/>
    </row>
    <row r="43" spans="1:39" ht="16.5" customHeight="1" x14ac:dyDescent="0.25">
      <c r="A43" s="106">
        <v>0</v>
      </c>
      <c r="B43" s="74">
        <v>125404</v>
      </c>
      <c r="C43" s="74" t="s">
        <v>350</v>
      </c>
      <c r="D43" s="74">
        <v>101130</v>
      </c>
      <c r="E43" s="74">
        <v>125302</v>
      </c>
      <c r="F43" s="74" t="s">
        <v>306</v>
      </c>
      <c r="G43" s="74" t="s">
        <v>614</v>
      </c>
      <c r="H43" s="74">
        <v>7</v>
      </c>
      <c r="I43" s="74" t="s">
        <v>174</v>
      </c>
      <c r="J43" s="74">
        <v>0</v>
      </c>
      <c r="K43" s="75">
        <v>62.646999999999998</v>
      </c>
      <c r="L43" s="43" t="s">
        <v>1109</v>
      </c>
      <c r="M43" s="77" t="s">
        <v>762</v>
      </c>
      <c r="N43" s="77" t="s">
        <v>763</v>
      </c>
      <c r="O43" s="77" t="s">
        <v>1065</v>
      </c>
      <c r="P43" s="77" t="s">
        <v>551</v>
      </c>
      <c r="Q43" s="77" t="s">
        <v>764</v>
      </c>
      <c r="R43" s="90" t="s">
        <v>667</v>
      </c>
      <c r="S43" s="45" t="s">
        <v>668</v>
      </c>
      <c r="T43" s="59" t="s">
        <v>551</v>
      </c>
      <c r="U43" s="45" t="s">
        <v>552</v>
      </c>
      <c r="V43" s="45" t="s">
        <v>437</v>
      </c>
      <c r="W43" s="60" t="s">
        <v>446</v>
      </c>
      <c r="X43" s="45" t="s">
        <v>378</v>
      </c>
      <c r="Y43" s="45" t="s">
        <v>424</v>
      </c>
      <c r="Z43" s="57" t="s">
        <v>444</v>
      </c>
      <c r="AA43" s="58">
        <v>0.72758507814334372</v>
      </c>
      <c r="AB43" s="58">
        <v>5</v>
      </c>
      <c r="AC43" s="57">
        <v>18</v>
      </c>
      <c r="AD43" s="57"/>
      <c r="AE43" s="57">
        <v>35</v>
      </c>
      <c r="AF43" s="58">
        <v>10</v>
      </c>
      <c r="AG43" s="57">
        <v>13</v>
      </c>
      <c r="AH43" s="57">
        <v>60</v>
      </c>
      <c r="AI43" s="54" t="s">
        <v>380</v>
      </c>
      <c r="AJ43" s="58">
        <v>15</v>
      </c>
      <c r="AK43" s="58">
        <v>29.4</v>
      </c>
      <c r="AL43" s="45" t="s">
        <v>381</v>
      </c>
      <c r="AM43" s="79"/>
    </row>
    <row r="44" spans="1:39" ht="16.5" customHeight="1" x14ac:dyDescent="0.25">
      <c r="A44" s="106">
        <v>0</v>
      </c>
      <c r="B44" s="74">
        <v>125404</v>
      </c>
      <c r="C44" s="74" t="s">
        <v>350</v>
      </c>
      <c r="D44" s="74">
        <v>101130</v>
      </c>
      <c r="E44" s="74">
        <v>125302</v>
      </c>
      <c r="F44" s="74" t="s">
        <v>307</v>
      </c>
      <c r="G44" s="74" t="s">
        <v>614</v>
      </c>
      <c r="H44" s="74">
        <v>7</v>
      </c>
      <c r="I44" s="74" t="s">
        <v>174</v>
      </c>
      <c r="J44" s="74">
        <v>53</v>
      </c>
      <c r="K44" s="75">
        <v>87.713999999999999</v>
      </c>
      <c r="L44" s="92">
        <v>53</v>
      </c>
      <c r="M44" s="77" t="s">
        <v>765</v>
      </c>
      <c r="N44" s="77"/>
      <c r="O44" s="77" t="s">
        <v>1065</v>
      </c>
      <c r="P44" s="77" t="s">
        <v>551</v>
      </c>
      <c r="Q44" s="77" t="s">
        <v>766</v>
      </c>
      <c r="R44" s="90" t="s">
        <v>667</v>
      </c>
      <c r="S44" s="45" t="s">
        <v>668</v>
      </c>
      <c r="T44" s="59" t="s">
        <v>553</v>
      </c>
      <c r="U44" s="45" t="s">
        <v>552</v>
      </c>
      <c r="V44" s="45" t="s">
        <v>437</v>
      </c>
      <c r="W44" s="60" t="s">
        <v>448</v>
      </c>
      <c r="X44" s="45" t="s">
        <v>378</v>
      </c>
      <c r="Y44" s="45" t="s">
        <v>424</v>
      </c>
      <c r="Z44" s="57" t="s">
        <v>444</v>
      </c>
      <c r="AA44" s="58">
        <v>0.72758507814334372</v>
      </c>
      <c r="AB44" s="58">
        <v>5</v>
      </c>
      <c r="AC44" s="57">
        <v>18</v>
      </c>
      <c r="AD44" s="57"/>
      <c r="AE44" s="57">
        <v>35</v>
      </c>
      <c r="AF44" s="58">
        <v>10</v>
      </c>
      <c r="AG44" s="57">
        <v>13</v>
      </c>
      <c r="AH44" s="57">
        <v>60</v>
      </c>
      <c r="AI44" s="54" t="s">
        <v>380</v>
      </c>
      <c r="AJ44" s="58">
        <v>15</v>
      </c>
      <c r="AK44" s="58">
        <v>29.4</v>
      </c>
      <c r="AL44" s="45" t="s">
        <v>381</v>
      </c>
      <c r="AM44" s="79"/>
    </row>
    <row r="45" spans="1:39" ht="16.5" customHeight="1" x14ac:dyDescent="0.25">
      <c r="A45" s="106">
        <v>0</v>
      </c>
      <c r="B45" s="74">
        <v>125404</v>
      </c>
      <c r="C45" s="74" t="s">
        <v>350</v>
      </c>
      <c r="D45" s="74" t="s">
        <v>196</v>
      </c>
      <c r="E45" s="74">
        <v>125302</v>
      </c>
      <c r="F45" s="74" t="s">
        <v>308</v>
      </c>
      <c r="G45" s="74" t="s">
        <v>614</v>
      </c>
      <c r="H45" s="74">
        <v>0</v>
      </c>
      <c r="I45" s="74" t="s">
        <v>173</v>
      </c>
      <c r="J45" s="74">
        <v>54</v>
      </c>
      <c r="K45" s="75">
        <v>100.18</v>
      </c>
      <c r="L45" s="92">
        <v>54</v>
      </c>
      <c r="M45" s="77" t="s">
        <v>767</v>
      </c>
      <c r="N45" s="77" t="s">
        <v>769</v>
      </c>
      <c r="O45" s="77" t="s">
        <v>1065</v>
      </c>
      <c r="P45" s="77" t="s">
        <v>551</v>
      </c>
      <c r="Q45" s="77" t="s">
        <v>768</v>
      </c>
      <c r="R45" s="90" t="s">
        <v>667</v>
      </c>
      <c r="S45" s="45" t="s">
        <v>670</v>
      </c>
      <c r="T45" s="59" t="s">
        <v>551</v>
      </c>
      <c r="U45" s="45" t="s">
        <v>552</v>
      </c>
      <c r="V45" s="45" t="s">
        <v>446</v>
      </c>
      <c r="W45" s="45" t="s">
        <v>449</v>
      </c>
      <c r="X45" s="45" t="s">
        <v>378</v>
      </c>
      <c r="Y45" s="45" t="s">
        <v>424</v>
      </c>
      <c r="Z45" s="57" t="s">
        <v>444</v>
      </c>
      <c r="AA45" s="58">
        <v>0.72758507814334372</v>
      </c>
      <c r="AB45" s="58">
        <v>1</v>
      </c>
      <c r="AC45" s="57">
        <v>18</v>
      </c>
      <c r="AD45" s="57"/>
      <c r="AE45" s="57">
        <v>35</v>
      </c>
      <c r="AF45" s="58">
        <v>10</v>
      </c>
      <c r="AG45" s="57">
        <v>13</v>
      </c>
      <c r="AH45" s="57">
        <v>60</v>
      </c>
      <c r="AI45" s="54" t="s">
        <v>380</v>
      </c>
      <c r="AJ45" s="58">
        <v>15</v>
      </c>
      <c r="AK45" s="58">
        <v>29.4</v>
      </c>
      <c r="AL45" s="45" t="s">
        <v>381</v>
      </c>
      <c r="AM45" s="79"/>
    </row>
    <row r="46" spans="1:39" ht="16.5" customHeight="1" x14ac:dyDescent="0.25">
      <c r="A46" s="106">
        <v>0</v>
      </c>
      <c r="B46" s="74">
        <v>125404</v>
      </c>
      <c r="C46" s="74" t="s">
        <v>350</v>
      </c>
      <c r="D46" s="74">
        <v>101130</v>
      </c>
      <c r="E46" s="74">
        <v>125302</v>
      </c>
      <c r="F46" s="74" t="s">
        <v>309</v>
      </c>
      <c r="G46" s="74" t="s">
        <v>614</v>
      </c>
      <c r="H46" s="74">
        <v>0</v>
      </c>
      <c r="I46" s="74" t="s">
        <v>173</v>
      </c>
      <c r="J46" s="74">
        <v>56</v>
      </c>
      <c r="K46" s="75">
        <v>47.951999999999998</v>
      </c>
      <c r="L46" s="92">
        <v>56</v>
      </c>
      <c r="M46" s="77" t="s">
        <v>770</v>
      </c>
      <c r="N46" s="77"/>
      <c r="O46" s="77" t="s">
        <v>1065</v>
      </c>
      <c r="P46" s="77" t="s">
        <v>551</v>
      </c>
      <c r="Q46" s="77" t="s">
        <v>771</v>
      </c>
      <c r="R46" s="90" t="s">
        <v>667</v>
      </c>
      <c r="S46" s="45" t="s">
        <v>668</v>
      </c>
      <c r="T46" s="59" t="s">
        <v>551</v>
      </c>
      <c r="U46" s="45" t="s">
        <v>552</v>
      </c>
      <c r="V46" s="60" t="s">
        <v>446</v>
      </c>
      <c r="W46" s="45" t="s">
        <v>450</v>
      </c>
      <c r="X46" s="45" t="s">
        <v>378</v>
      </c>
      <c r="Y46" s="45" t="s">
        <v>424</v>
      </c>
      <c r="Z46" s="57" t="s">
        <v>444</v>
      </c>
      <c r="AA46" s="58">
        <v>0.72758507814334372</v>
      </c>
      <c r="AB46" s="58">
        <v>1</v>
      </c>
      <c r="AC46" s="57">
        <v>18</v>
      </c>
      <c r="AD46" s="57"/>
      <c r="AE46" s="57">
        <v>35</v>
      </c>
      <c r="AF46" s="58">
        <v>10</v>
      </c>
      <c r="AG46" s="57">
        <v>13</v>
      </c>
      <c r="AH46" s="57">
        <v>60</v>
      </c>
      <c r="AI46" s="54" t="s">
        <v>380</v>
      </c>
      <c r="AJ46" s="58">
        <v>15</v>
      </c>
      <c r="AK46" s="58">
        <v>29.4</v>
      </c>
      <c r="AL46" s="45" t="s">
        <v>381</v>
      </c>
      <c r="AM46" s="79"/>
    </row>
    <row r="47" spans="1:39" ht="16.5" customHeight="1" x14ac:dyDescent="0.25">
      <c r="A47" s="106">
        <v>0</v>
      </c>
      <c r="B47" s="74">
        <v>125404</v>
      </c>
      <c r="C47" s="74" t="s">
        <v>350</v>
      </c>
      <c r="D47" s="74">
        <v>101135</v>
      </c>
      <c r="E47" s="74">
        <v>125302</v>
      </c>
      <c r="F47" s="74" t="s">
        <v>310</v>
      </c>
      <c r="G47" s="74" t="s">
        <v>614</v>
      </c>
      <c r="H47" s="74">
        <v>0</v>
      </c>
      <c r="I47" s="74" t="s">
        <v>173</v>
      </c>
      <c r="J47" s="74">
        <v>58</v>
      </c>
      <c r="K47" s="75">
        <v>56.911999999999999</v>
      </c>
      <c r="L47" s="92">
        <v>58</v>
      </c>
      <c r="M47" s="77" t="s">
        <v>772</v>
      </c>
      <c r="N47" s="77" t="s">
        <v>773</v>
      </c>
      <c r="O47" s="77" t="s">
        <v>1080</v>
      </c>
      <c r="P47" s="77" t="s">
        <v>551</v>
      </c>
      <c r="Q47" s="77" t="s">
        <v>774</v>
      </c>
      <c r="R47" s="90" t="s">
        <v>667</v>
      </c>
      <c r="S47" s="45" t="s">
        <v>671</v>
      </c>
      <c r="T47" s="59" t="s">
        <v>551</v>
      </c>
      <c r="U47" s="46" t="s">
        <v>552</v>
      </c>
      <c r="V47" s="45" t="s">
        <v>449</v>
      </c>
      <c r="W47" s="45" t="s">
        <v>451</v>
      </c>
      <c r="X47" s="45" t="s">
        <v>378</v>
      </c>
      <c r="Y47" s="45" t="s">
        <v>424</v>
      </c>
      <c r="Z47" s="57" t="s">
        <v>444</v>
      </c>
      <c r="AA47" s="58">
        <v>0.72758507814334372</v>
      </c>
      <c r="AB47" s="58">
        <v>0.01</v>
      </c>
      <c r="AC47" s="57">
        <v>18</v>
      </c>
      <c r="AD47" s="57"/>
      <c r="AE47" s="57">
        <v>35</v>
      </c>
      <c r="AF47" s="58">
        <v>10</v>
      </c>
      <c r="AG47" s="57">
        <v>13</v>
      </c>
      <c r="AH47" s="57">
        <v>60</v>
      </c>
      <c r="AI47" s="54" t="s">
        <v>380</v>
      </c>
      <c r="AJ47" s="58">
        <v>15</v>
      </c>
      <c r="AK47" s="58">
        <v>29.4</v>
      </c>
      <c r="AL47" s="45" t="s">
        <v>381</v>
      </c>
      <c r="AM47" s="79"/>
    </row>
    <row r="48" spans="1:39" ht="16.5" customHeight="1" x14ac:dyDescent="0.25">
      <c r="A48" s="106">
        <v>0</v>
      </c>
      <c r="B48" s="74">
        <v>125404</v>
      </c>
      <c r="C48" s="74" t="s">
        <v>350</v>
      </c>
      <c r="D48" s="74">
        <v>101135</v>
      </c>
      <c r="E48" s="74">
        <v>125302</v>
      </c>
      <c r="F48" s="74" t="s">
        <v>314</v>
      </c>
      <c r="G48" s="74" t="s">
        <v>614</v>
      </c>
      <c r="H48" s="74">
        <v>3</v>
      </c>
      <c r="I48" s="74" t="s">
        <v>174</v>
      </c>
      <c r="J48" s="74">
        <v>0</v>
      </c>
      <c r="K48" s="75">
        <v>28.312999999999999</v>
      </c>
      <c r="L48" s="43" t="s">
        <v>1109</v>
      </c>
      <c r="M48" s="77" t="s">
        <v>775</v>
      </c>
      <c r="N48" s="77"/>
      <c r="O48" s="77" t="s">
        <v>1065</v>
      </c>
      <c r="P48" s="77" t="s">
        <v>551</v>
      </c>
      <c r="Q48" s="77" t="s">
        <v>776</v>
      </c>
      <c r="R48" s="90" t="s">
        <v>667</v>
      </c>
      <c r="S48" s="54" t="s">
        <v>671</v>
      </c>
      <c r="T48" s="74" t="s">
        <v>551</v>
      </c>
      <c r="U48" s="74"/>
      <c r="V48" s="53" t="s">
        <v>452</v>
      </c>
      <c r="W48" s="53" t="s">
        <v>453</v>
      </c>
      <c r="X48" s="53" t="s">
        <v>378</v>
      </c>
      <c r="Y48" s="47" t="s">
        <v>424</v>
      </c>
      <c r="Z48" s="50" t="s">
        <v>444</v>
      </c>
      <c r="AA48" s="51">
        <v>0.72758507814334372</v>
      </c>
      <c r="AB48" s="51">
        <v>3</v>
      </c>
      <c r="AC48" s="50">
        <v>18</v>
      </c>
      <c r="AD48" s="50"/>
      <c r="AE48" s="50">
        <v>35</v>
      </c>
      <c r="AF48" s="51">
        <v>10</v>
      </c>
      <c r="AG48" s="50">
        <v>13</v>
      </c>
      <c r="AH48" s="50">
        <v>60</v>
      </c>
      <c r="AI48" s="53" t="s">
        <v>380</v>
      </c>
      <c r="AJ48" s="51">
        <v>15</v>
      </c>
      <c r="AK48" s="51">
        <v>29.4</v>
      </c>
      <c r="AL48" s="53" t="s">
        <v>415</v>
      </c>
      <c r="AM48" s="79"/>
    </row>
    <row r="49" spans="1:39" ht="16.5" customHeight="1" x14ac:dyDescent="0.25">
      <c r="A49" s="106">
        <v>0</v>
      </c>
      <c r="B49" s="74">
        <v>125404</v>
      </c>
      <c r="C49" s="74" t="s">
        <v>350</v>
      </c>
      <c r="D49" s="74">
        <v>101135</v>
      </c>
      <c r="E49" s="74">
        <v>125404</v>
      </c>
      <c r="F49" s="74" t="s">
        <v>354</v>
      </c>
      <c r="G49" s="74" t="s">
        <v>614</v>
      </c>
      <c r="H49" s="74">
        <v>9</v>
      </c>
      <c r="I49" s="74" t="s">
        <v>174</v>
      </c>
      <c r="J49" s="74">
        <v>57</v>
      </c>
      <c r="K49" s="75">
        <v>30.696999999999999</v>
      </c>
      <c r="L49" s="92">
        <v>201</v>
      </c>
      <c r="M49" s="77" t="s">
        <v>777</v>
      </c>
      <c r="N49" s="77"/>
      <c r="O49" s="77" t="s">
        <v>1065</v>
      </c>
      <c r="P49" s="77" t="s">
        <v>551</v>
      </c>
      <c r="Q49" s="77" t="s">
        <v>778</v>
      </c>
      <c r="R49" s="90" t="s">
        <v>667</v>
      </c>
      <c r="S49" s="45" t="s">
        <v>671</v>
      </c>
      <c r="T49" s="74" t="s">
        <v>551</v>
      </c>
      <c r="U49" s="74"/>
      <c r="V49" s="47" t="s">
        <v>454</v>
      </c>
      <c r="W49" s="47" t="s">
        <v>455</v>
      </c>
      <c r="X49" s="47" t="s">
        <v>378</v>
      </c>
      <c r="Y49" s="47" t="s">
        <v>424</v>
      </c>
      <c r="Z49" s="50" t="s">
        <v>444</v>
      </c>
      <c r="AA49" s="51">
        <v>0.72758507814334372</v>
      </c>
      <c r="AB49" s="51">
        <v>5.6</v>
      </c>
      <c r="AC49" s="50">
        <v>18</v>
      </c>
      <c r="AD49" s="50"/>
      <c r="AE49" s="50">
        <v>35</v>
      </c>
      <c r="AF49" s="51">
        <v>10</v>
      </c>
      <c r="AG49" s="50">
        <v>13</v>
      </c>
      <c r="AH49" s="50">
        <v>60</v>
      </c>
      <c r="AI49" s="53" t="s">
        <v>380</v>
      </c>
      <c r="AJ49" s="51">
        <v>15</v>
      </c>
      <c r="AK49" s="51">
        <v>29.4</v>
      </c>
      <c r="AL49" s="47" t="s">
        <v>381</v>
      </c>
      <c r="AM49" s="79"/>
    </row>
    <row r="50" spans="1:39" ht="16.5" customHeight="1" x14ac:dyDescent="0.25">
      <c r="A50" s="106">
        <v>0</v>
      </c>
      <c r="B50" s="74">
        <v>125404</v>
      </c>
      <c r="C50" s="74" t="s">
        <v>350</v>
      </c>
      <c r="D50" s="74">
        <v>101135</v>
      </c>
      <c r="E50" s="74">
        <v>125302</v>
      </c>
      <c r="F50" s="74" t="s">
        <v>317</v>
      </c>
      <c r="G50" s="74" t="s">
        <v>614</v>
      </c>
      <c r="H50" s="74">
        <v>4</v>
      </c>
      <c r="I50" s="74" t="s">
        <v>174</v>
      </c>
      <c r="J50" s="74">
        <v>59</v>
      </c>
      <c r="K50" s="75">
        <v>38.828000000000003</v>
      </c>
      <c r="L50" s="92">
        <v>59</v>
      </c>
      <c r="M50" s="77" t="s">
        <v>779</v>
      </c>
      <c r="N50" s="77"/>
      <c r="O50" s="77" t="s">
        <v>1065</v>
      </c>
      <c r="P50" s="77" t="s">
        <v>551</v>
      </c>
      <c r="Q50" s="77" t="s">
        <v>780</v>
      </c>
      <c r="R50" s="90" t="s">
        <v>667</v>
      </c>
      <c r="S50" s="45" t="s">
        <v>671</v>
      </c>
      <c r="T50" s="74" t="s">
        <v>609</v>
      </c>
      <c r="U50" s="74"/>
      <c r="V50" s="47" t="s">
        <v>456</v>
      </c>
      <c r="W50" s="47" t="s">
        <v>457</v>
      </c>
      <c r="X50" s="47" t="s">
        <v>378</v>
      </c>
      <c r="Y50" s="47" t="s">
        <v>458</v>
      </c>
      <c r="Z50" s="50" t="s">
        <v>444</v>
      </c>
      <c r="AA50" s="51">
        <v>0.43655104688600621</v>
      </c>
      <c r="AB50" s="51">
        <v>3</v>
      </c>
      <c r="AC50" s="50">
        <v>18</v>
      </c>
      <c r="AD50" s="50"/>
      <c r="AE50" s="50">
        <v>35</v>
      </c>
      <c r="AF50" s="51">
        <v>10</v>
      </c>
      <c r="AG50" s="50">
        <v>13</v>
      </c>
      <c r="AH50" s="50">
        <v>60</v>
      </c>
      <c r="AI50" s="53" t="s">
        <v>380</v>
      </c>
      <c r="AJ50" s="51">
        <v>15</v>
      </c>
      <c r="AK50" s="51">
        <v>29.4</v>
      </c>
      <c r="AL50" s="47" t="s">
        <v>381</v>
      </c>
      <c r="AM50" s="79"/>
    </row>
    <row r="51" spans="1:39" ht="16.5" customHeight="1" x14ac:dyDescent="0.25">
      <c r="A51" s="106">
        <v>0</v>
      </c>
      <c r="B51" s="74">
        <v>125404</v>
      </c>
      <c r="C51" s="74" t="s">
        <v>350</v>
      </c>
      <c r="D51" s="74">
        <v>101135</v>
      </c>
      <c r="E51" s="74">
        <v>125302</v>
      </c>
      <c r="F51" s="74" t="s">
        <v>318</v>
      </c>
      <c r="G51" s="74" t="s">
        <v>614</v>
      </c>
      <c r="H51" s="74">
        <v>6</v>
      </c>
      <c r="I51" s="74" t="s">
        <v>174</v>
      </c>
      <c r="J51" s="74">
        <v>60</v>
      </c>
      <c r="K51" s="75">
        <v>108.35</v>
      </c>
      <c r="L51" s="92">
        <v>60</v>
      </c>
      <c r="M51" s="77" t="s">
        <v>779</v>
      </c>
      <c r="N51" s="77"/>
      <c r="O51" s="77" t="s">
        <v>1065</v>
      </c>
      <c r="P51" s="77" t="s">
        <v>551</v>
      </c>
      <c r="Q51" s="77" t="s">
        <v>781</v>
      </c>
      <c r="R51" s="90" t="s">
        <v>667</v>
      </c>
      <c r="S51" s="45" t="s">
        <v>671</v>
      </c>
      <c r="T51" s="74" t="s">
        <v>549</v>
      </c>
      <c r="U51" s="74"/>
      <c r="V51" s="47" t="s">
        <v>459</v>
      </c>
      <c r="W51" s="47" t="s">
        <v>460</v>
      </c>
      <c r="X51" s="47" t="s">
        <v>378</v>
      </c>
      <c r="Y51" s="47" t="s">
        <v>458</v>
      </c>
      <c r="Z51" s="50" t="s">
        <v>444</v>
      </c>
      <c r="AA51" s="51">
        <v>0.43655104688600621</v>
      </c>
      <c r="AB51" s="51">
        <v>3</v>
      </c>
      <c r="AC51" s="50">
        <v>18</v>
      </c>
      <c r="AD51" s="50"/>
      <c r="AE51" s="50">
        <v>35</v>
      </c>
      <c r="AF51" s="51">
        <v>10</v>
      </c>
      <c r="AG51" s="50">
        <v>13</v>
      </c>
      <c r="AH51" s="50">
        <v>60</v>
      </c>
      <c r="AI51" s="53" t="s">
        <v>380</v>
      </c>
      <c r="AJ51" s="51">
        <v>15</v>
      </c>
      <c r="AK51" s="51">
        <v>29.4</v>
      </c>
      <c r="AL51" s="47" t="s">
        <v>381</v>
      </c>
      <c r="AM51" s="79"/>
    </row>
    <row r="52" spans="1:39" ht="16.5" customHeight="1" x14ac:dyDescent="0.25">
      <c r="A52" s="106">
        <v>0</v>
      </c>
      <c r="B52" s="74">
        <v>125404</v>
      </c>
      <c r="C52" s="74" t="s">
        <v>350</v>
      </c>
      <c r="D52" s="74" t="s">
        <v>196</v>
      </c>
      <c r="E52" s="74">
        <v>125302</v>
      </c>
      <c r="F52" s="74" t="s">
        <v>319</v>
      </c>
      <c r="G52" s="74" t="s">
        <v>614</v>
      </c>
      <c r="H52" s="74">
        <v>9</v>
      </c>
      <c r="I52" s="74" t="s">
        <v>174</v>
      </c>
      <c r="J52" s="74">
        <v>61</v>
      </c>
      <c r="K52" s="75">
        <v>51.164999999999999</v>
      </c>
      <c r="L52" s="92">
        <v>199</v>
      </c>
      <c r="M52" s="77" t="s">
        <v>782</v>
      </c>
      <c r="N52" s="77"/>
      <c r="O52" s="77" t="s">
        <v>1065</v>
      </c>
      <c r="P52" s="77" t="s">
        <v>551</v>
      </c>
      <c r="Q52" s="77" t="s">
        <v>783</v>
      </c>
      <c r="R52" s="90" t="s">
        <v>667</v>
      </c>
      <c r="S52" s="45" t="s">
        <v>672</v>
      </c>
      <c r="T52" s="74" t="s">
        <v>549</v>
      </c>
      <c r="U52" s="74"/>
      <c r="V52" s="48" t="s">
        <v>461</v>
      </c>
      <c r="W52" s="47" t="s">
        <v>450</v>
      </c>
      <c r="X52" s="47" t="s">
        <v>378</v>
      </c>
      <c r="Y52" s="47" t="s">
        <v>424</v>
      </c>
      <c r="Z52" s="50" t="s">
        <v>444</v>
      </c>
      <c r="AA52" s="51">
        <v>0.72758507814334372</v>
      </c>
      <c r="AB52" s="51">
        <v>5.6</v>
      </c>
      <c r="AC52" s="50">
        <v>18</v>
      </c>
      <c r="AD52" s="50"/>
      <c r="AE52" s="50">
        <v>35</v>
      </c>
      <c r="AF52" s="51">
        <v>10</v>
      </c>
      <c r="AG52" s="50">
        <v>13</v>
      </c>
      <c r="AH52" s="50">
        <v>60</v>
      </c>
      <c r="AI52" s="53" t="s">
        <v>380</v>
      </c>
      <c r="AJ52" s="51">
        <v>15</v>
      </c>
      <c r="AK52" s="51">
        <v>29.4</v>
      </c>
      <c r="AL52" s="47" t="s">
        <v>381</v>
      </c>
      <c r="AM52" s="79"/>
    </row>
    <row r="53" spans="1:39" ht="16.5" customHeight="1" x14ac:dyDescent="0.25">
      <c r="A53" s="106">
        <v>0</v>
      </c>
      <c r="B53" s="74">
        <v>125404</v>
      </c>
      <c r="C53" s="74" t="s">
        <v>350</v>
      </c>
      <c r="D53" s="74">
        <v>101135</v>
      </c>
      <c r="E53" s="74">
        <v>125302</v>
      </c>
      <c r="F53" s="74" t="s">
        <v>320</v>
      </c>
      <c r="G53" s="74" t="s">
        <v>614</v>
      </c>
      <c r="H53" s="74">
        <v>3</v>
      </c>
      <c r="I53" s="74" t="s">
        <v>174</v>
      </c>
      <c r="J53" s="74">
        <v>62</v>
      </c>
      <c r="K53" s="75">
        <v>53.594000000000001</v>
      </c>
      <c r="L53" s="92">
        <v>62</v>
      </c>
      <c r="M53" s="77" t="s">
        <v>775</v>
      </c>
      <c r="N53" s="77" t="s">
        <v>784</v>
      </c>
      <c r="O53" s="77" t="s">
        <v>1065</v>
      </c>
      <c r="P53" s="77" t="s">
        <v>551</v>
      </c>
      <c r="Q53" s="77" t="s">
        <v>785</v>
      </c>
      <c r="R53" s="90" t="s">
        <v>667</v>
      </c>
      <c r="S53" s="45" t="s">
        <v>671</v>
      </c>
      <c r="T53" s="74" t="s">
        <v>553</v>
      </c>
      <c r="U53" s="74"/>
      <c r="V53" s="47" t="s">
        <v>456</v>
      </c>
      <c r="W53" s="47" t="s">
        <v>462</v>
      </c>
      <c r="X53" s="47" t="s">
        <v>378</v>
      </c>
      <c r="Y53" s="47" t="s">
        <v>463</v>
      </c>
      <c r="Z53" s="50" t="s">
        <v>444</v>
      </c>
      <c r="AA53" s="51">
        <v>6.111714656404086E-2</v>
      </c>
      <c r="AB53" s="51">
        <v>5.6</v>
      </c>
      <c r="AC53" s="50">
        <v>18</v>
      </c>
      <c r="AD53" s="50"/>
      <c r="AE53" s="50">
        <v>35</v>
      </c>
      <c r="AF53" s="51">
        <v>10</v>
      </c>
      <c r="AG53" s="50">
        <v>13</v>
      </c>
      <c r="AH53" s="50">
        <v>60</v>
      </c>
      <c r="AI53" s="53" t="s">
        <v>380</v>
      </c>
      <c r="AJ53" s="51">
        <v>15</v>
      </c>
      <c r="AK53" s="51">
        <v>29.4</v>
      </c>
      <c r="AL53" s="47" t="s">
        <v>381</v>
      </c>
      <c r="AM53" s="79"/>
    </row>
    <row r="54" spans="1:39" ht="16.5" customHeight="1" x14ac:dyDescent="0.25">
      <c r="A54" s="106">
        <v>0</v>
      </c>
      <c r="B54" s="74">
        <v>125404</v>
      </c>
      <c r="C54" s="74" t="s">
        <v>350</v>
      </c>
      <c r="D54" s="74">
        <v>1011135</v>
      </c>
      <c r="E54" s="74" t="s">
        <v>351</v>
      </c>
      <c r="F54" s="74" t="s">
        <v>321</v>
      </c>
      <c r="G54" s="74" t="s">
        <v>614</v>
      </c>
      <c r="H54" s="74">
        <v>9</v>
      </c>
      <c r="I54" s="74" t="s">
        <v>174</v>
      </c>
      <c r="J54" s="74">
        <v>65</v>
      </c>
      <c r="K54" s="75">
        <v>64.611000000000004</v>
      </c>
      <c r="L54" s="92">
        <v>200</v>
      </c>
      <c r="M54" s="77" t="s">
        <v>775</v>
      </c>
      <c r="N54" s="77"/>
      <c r="O54" s="77" t="s">
        <v>1065</v>
      </c>
      <c r="P54" s="77" t="s">
        <v>551</v>
      </c>
      <c r="Q54" s="77" t="s">
        <v>786</v>
      </c>
      <c r="R54" s="90" t="s">
        <v>667</v>
      </c>
      <c r="S54" s="45" t="s">
        <v>671</v>
      </c>
      <c r="T54" s="74" t="s">
        <v>551</v>
      </c>
      <c r="U54" s="74"/>
      <c r="V54" s="47" t="s">
        <v>456</v>
      </c>
      <c r="W54" s="47" t="s">
        <v>464</v>
      </c>
      <c r="X54" s="47" t="s">
        <v>378</v>
      </c>
      <c r="Y54" s="47" t="s">
        <v>467</v>
      </c>
      <c r="Z54" s="50" t="s">
        <v>444</v>
      </c>
      <c r="AA54" s="61">
        <v>5.8206806251467499E-2</v>
      </c>
      <c r="AB54" s="51">
        <v>5.6</v>
      </c>
      <c r="AC54" s="50">
        <v>18</v>
      </c>
      <c r="AD54" s="50"/>
      <c r="AE54" s="50">
        <v>35</v>
      </c>
      <c r="AF54" s="51">
        <v>10</v>
      </c>
      <c r="AG54" s="50">
        <v>13</v>
      </c>
      <c r="AH54" s="50">
        <v>60</v>
      </c>
      <c r="AI54" s="53" t="s">
        <v>380</v>
      </c>
      <c r="AJ54" s="51">
        <v>15</v>
      </c>
      <c r="AK54" s="51">
        <v>29.4</v>
      </c>
      <c r="AL54" s="47" t="s">
        <v>381</v>
      </c>
      <c r="AM54" s="79"/>
    </row>
    <row r="55" spans="1:39" ht="16.5" customHeight="1" x14ac:dyDescent="0.25">
      <c r="A55" s="106">
        <v>0</v>
      </c>
      <c r="B55" s="74">
        <v>125404</v>
      </c>
      <c r="C55" s="74" t="s">
        <v>350</v>
      </c>
      <c r="D55" s="74" t="s">
        <v>197</v>
      </c>
      <c r="E55" s="74">
        <v>125302</v>
      </c>
      <c r="F55" s="74" t="s">
        <v>322</v>
      </c>
      <c r="G55" s="74" t="s">
        <v>614</v>
      </c>
      <c r="H55" s="74">
        <v>9</v>
      </c>
      <c r="I55" s="74" t="s">
        <v>174</v>
      </c>
      <c r="J55" s="74">
        <v>63</v>
      </c>
      <c r="K55" s="75">
        <v>31.832999999999998</v>
      </c>
      <c r="L55" s="92">
        <v>202</v>
      </c>
      <c r="M55" s="77" t="s">
        <v>787</v>
      </c>
      <c r="N55" s="77"/>
      <c r="O55" s="77" t="s">
        <v>1065</v>
      </c>
      <c r="P55" s="77" t="s">
        <v>551</v>
      </c>
      <c r="Q55" s="77" t="s">
        <v>788</v>
      </c>
      <c r="R55" s="90" t="s">
        <v>667</v>
      </c>
      <c r="S55" s="45" t="s">
        <v>673</v>
      </c>
      <c r="T55" s="74" t="s">
        <v>549</v>
      </c>
      <c r="U55" s="74"/>
      <c r="V55" s="47" t="s">
        <v>465</v>
      </c>
      <c r="W55" s="47" t="s">
        <v>466</v>
      </c>
      <c r="X55" s="47" t="s">
        <v>378</v>
      </c>
      <c r="Y55" s="47" t="s">
        <v>467</v>
      </c>
      <c r="Z55" s="50" t="s">
        <v>444</v>
      </c>
      <c r="AA55" s="61">
        <v>5.8206806251467499E-2</v>
      </c>
      <c r="AB55" s="51">
        <v>5.6</v>
      </c>
      <c r="AC55" s="50">
        <v>18</v>
      </c>
      <c r="AD55" s="50"/>
      <c r="AE55" s="50">
        <v>35</v>
      </c>
      <c r="AF55" s="51">
        <v>10</v>
      </c>
      <c r="AG55" s="50">
        <v>13</v>
      </c>
      <c r="AH55" s="50">
        <v>60</v>
      </c>
      <c r="AI55" s="53" t="s">
        <v>380</v>
      </c>
      <c r="AJ55" s="51">
        <v>15</v>
      </c>
      <c r="AK55" s="51">
        <v>29.4</v>
      </c>
      <c r="AL55" s="47" t="s">
        <v>381</v>
      </c>
      <c r="AM55" s="79"/>
    </row>
    <row r="56" spans="1:39" ht="16.5" customHeight="1" x14ac:dyDescent="0.25">
      <c r="A56" s="106">
        <v>0</v>
      </c>
      <c r="B56" s="74">
        <v>125404</v>
      </c>
      <c r="C56" s="74" t="s">
        <v>350</v>
      </c>
      <c r="D56" s="74">
        <v>101135</v>
      </c>
      <c r="E56" s="74">
        <v>1253002</v>
      </c>
      <c r="F56" s="74" t="s">
        <v>324</v>
      </c>
      <c r="G56" s="74" t="s">
        <v>614</v>
      </c>
      <c r="H56" s="74">
        <v>3</v>
      </c>
      <c r="I56" s="74" t="s">
        <v>174</v>
      </c>
      <c r="J56" s="74">
        <v>0</v>
      </c>
      <c r="K56" s="75">
        <v>25.367000000000001</v>
      </c>
      <c r="L56" s="43" t="s">
        <v>1109</v>
      </c>
      <c r="M56" s="77" t="s">
        <v>775</v>
      </c>
      <c r="N56" s="77"/>
      <c r="O56" s="77" t="s">
        <v>1065</v>
      </c>
      <c r="P56" s="77" t="s">
        <v>551</v>
      </c>
      <c r="Q56" s="77" t="s">
        <v>789</v>
      </c>
      <c r="R56" s="90" t="s">
        <v>667</v>
      </c>
      <c r="S56" s="45" t="s">
        <v>671</v>
      </c>
      <c r="T56" s="59" t="s">
        <v>551</v>
      </c>
      <c r="U56" s="46" t="s">
        <v>552</v>
      </c>
      <c r="V56" s="45" t="s">
        <v>456</v>
      </c>
      <c r="W56" s="45" t="s">
        <v>468</v>
      </c>
      <c r="X56" s="45" t="s">
        <v>378</v>
      </c>
      <c r="Y56" s="45" t="s">
        <v>472</v>
      </c>
      <c r="Z56" s="57" t="s">
        <v>444</v>
      </c>
      <c r="AA56" s="58">
        <v>0.29103403125733746</v>
      </c>
      <c r="AB56" s="58">
        <v>5.6</v>
      </c>
      <c r="AC56" s="57">
        <v>18</v>
      </c>
      <c r="AD56" s="57"/>
      <c r="AE56" s="57">
        <v>35</v>
      </c>
      <c r="AF56" s="58">
        <v>10</v>
      </c>
      <c r="AG56" s="57">
        <v>13</v>
      </c>
      <c r="AH56" s="57">
        <v>60</v>
      </c>
      <c r="AI56" s="54" t="s">
        <v>380</v>
      </c>
      <c r="AJ56" s="58">
        <v>15</v>
      </c>
      <c r="AK56" s="58">
        <v>29.4</v>
      </c>
      <c r="AL56" s="45" t="s">
        <v>381</v>
      </c>
      <c r="AM56" s="36"/>
    </row>
    <row r="57" spans="1:39" ht="16.5" customHeight="1" x14ac:dyDescent="0.25">
      <c r="A57" s="106">
        <v>0</v>
      </c>
      <c r="B57" s="81">
        <v>125404</v>
      </c>
      <c r="C57" s="74" t="s">
        <v>350</v>
      </c>
      <c r="D57" s="74">
        <v>101135</v>
      </c>
      <c r="E57" s="74">
        <v>125302</v>
      </c>
      <c r="F57" s="74" t="s">
        <v>325</v>
      </c>
      <c r="G57" s="74" t="s">
        <v>614</v>
      </c>
      <c r="H57" s="74">
        <v>9</v>
      </c>
      <c r="I57" s="74" t="s">
        <v>174</v>
      </c>
      <c r="J57" s="74">
        <v>152</v>
      </c>
      <c r="K57" s="75">
        <v>626.1</v>
      </c>
      <c r="L57" s="92">
        <v>203</v>
      </c>
      <c r="M57" s="77" t="s">
        <v>790</v>
      </c>
      <c r="N57" s="77" t="s">
        <v>791</v>
      </c>
      <c r="O57" s="77" t="s">
        <v>1065</v>
      </c>
      <c r="P57" s="77" t="s">
        <v>551</v>
      </c>
      <c r="Q57" s="77" t="s">
        <v>789</v>
      </c>
      <c r="R57" s="90" t="s">
        <v>667</v>
      </c>
      <c r="S57" s="45" t="s">
        <v>671</v>
      </c>
      <c r="T57" s="62" t="s">
        <v>608</v>
      </c>
      <c r="U57" s="46" t="s">
        <v>552</v>
      </c>
      <c r="V57" s="45" t="s">
        <v>468</v>
      </c>
      <c r="W57" s="45" t="s">
        <v>469</v>
      </c>
      <c r="X57" s="45" t="s">
        <v>378</v>
      </c>
      <c r="Y57" s="45" t="s">
        <v>472</v>
      </c>
      <c r="Z57" s="57" t="s">
        <v>444</v>
      </c>
      <c r="AA57" s="58">
        <v>0.29103403125733746</v>
      </c>
      <c r="AB57" s="58">
        <v>5.6</v>
      </c>
      <c r="AC57" s="57">
        <v>18</v>
      </c>
      <c r="AD57" s="57"/>
      <c r="AE57" s="57">
        <v>35</v>
      </c>
      <c r="AF57" s="58">
        <v>10</v>
      </c>
      <c r="AG57" s="57">
        <v>13</v>
      </c>
      <c r="AH57" s="57">
        <v>60</v>
      </c>
      <c r="AI57" s="54" t="s">
        <v>380</v>
      </c>
      <c r="AJ57" s="58">
        <v>15</v>
      </c>
      <c r="AK57" s="58">
        <v>29.4</v>
      </c>
      <c r="AL57" s="45" t="s">
        <v>381</v>
      </c>
      <c r="AM57" s="36"/>
    </row>
    <row r="58" spans="1:39" ht="16.5" customHeight="1" x14ac:dyDescent="0.25">
      <c r="A58" s="106"/>
      <c r="B58" s="81">
        <v>125434</v>
      </c>
      <c r="C58" s="74" t="s">
        <v>363</v>
      </c>
      <c r="D58" s="74">
        <v>101135</v>
      </c>
      <c r="E58" s="74">
        <v>125302</v>
      </c>
      <c r="F58" s="74" t="s">
        <v>325</v>
      </c>
      <c r="G58" s="74" t="s">
        <v>614</v>
      </c>
      <c r="H58" s="74">
        <v>3</v>
      </c>
      <c r="I58" s="74" t="s">
        <v>174</v>
      </c>
      <c r="J58" s="74"/>
      <c r="K58" s="75">
        <v>87.8</v>
      </c>
      <c r="L58" s="92">
        <v>152</v>
      </c>
      <c r="M58" s="77" t="s">
        <v>790</v>
      </c>
      <c r="N58" s="77"/>
      <c r="O58" s="77" t="s">
        <v>1065</v>
      </c>
      <c r="P58" s="77" t="s">
        <v>1115</v>
      </c>
      <c r="Q58" s="77" t="s">
        <v>824</v>
      </c>
      <c r="R58" s="90"/>
      <c r="S58" s="45" t="s">
        <v>825</v>
      </c>
      <c r="T58" s="62"/>
      <c r="U58" s="46"/>
      <c r="V58" s="45"/>
      <c r="W58" s="45"/>
      <c r="X58" s="45"/>
      <c r="Y58" s="45"/>
      <c r="Z58" s="57"/>
      <c r="AA58" s="58"/>
      <c r="AB58" s="58"/>
      <c r="AC58" s="57"/>
      <c r="AD58" s="57"/>
      <c r="AE58" s="57"/>
      <c r="AF58" s="58"/>
      <c r="AG58" s="57"/>
      <c r="AH58" s="57"/>
      <c r="AI58" s="54"/>
      <c r="AJ58" s="58"/>
      <c r="AK58" s="58"/>
      <c r="AL58" s="45"/>
      <c r="AM58" s="36"/>
    </row>
    <row r="59" spans="1:39" ht="16.5" customHeight="1" x14ac:dyDescent="0.25">
      <c r="A59" s="106">
        <v>0</v>
      </c>
      <c r="B59" s="74">
        <v>125404</v>
      </c>
      <c r="C59" s="74" t="s">
        <v>350</v>
      </c>
      <c r="D59" s="74">
        <v>101135</v>
      </c>
      <c r="E59" s="74">
        <v>125302</v>
      </c>
      <c r="F59" s="74" t="s">
        <v>326</v>
      </c>
      <c r="G59" s="74" t="s">
        <v>614</v>
      </c>
      <c r="H59" s="74">
        <v>3</v>
      </c>
      <c r="I59" s="74" t="s">
        <v>174</v>
      </c>
      <c r="J59" s="74">
        <v>0</v>
      </c>
      <c r="K59" s="75">
        <v>22.7</v>
      </c>
      <c r="L59" s="43" t="s">
        <v>1109</v>
      </c>
      <c r="M59" s="77" t="s">
        <v>775</v>
      </c>
      <c r="N59" s="77"/>
      <c r="O59" s="77" t="s">
        <v>1065</v>
      </c>
      <c r="P59" s="77" t="s">
        <v>551</v>
      </c>
      <c r="Q59" s="77" t="s">
        <v>792</v>
      </c>
      <c r="R59" s="90" t="s">
        <v>667</v>
      </c>
      <c r="S59" s="45" t="s">
        <v>671</v>
      </c>
      <c r="T59" s="59" t="s">
        <v>551</v>
      </c>
      <c r="U59" s="46" t="s">
        <v>552</v>
      </c>
      <c r="V59" s="45" t="s">
        <v>456</v>
      </c>
      <c r="W59" s="45" t="s">
        <v>470</v>
      </c>
      <c r="X59" s="45" t="s">
        <v>378</v>
      </c>
      <c r="Y59" s="45" t="s">
        <v>472</v>
      </c>
      <c r="Z59" s="57" t="s">
        <v>444</v>
      </c>
      <c r="AA59" s="58">
        <v>0.29103403125733746</v>
      </c>
      <c r="AB59" s="58">
        <v>5.6</v>
      </c>
      <c r="AC59" s="57">
        <v>18</v>
      </c>
      <c r="AD59" s="57"/>
      <c r="AE59" s="57">
        <v>35</v>
      </c>
      <c r="AF59" s="58">
        <v>10</v>
      </c>
      <c r="AG59" s="57">
        <v>13</v>
      </c>
      <c r="AH59" s="57">
        <v>60</v>
      </c>
      <c r="AI59" s="54" t="s">
        <v>380</v>
      </c>
      <c r="AJ59" s="58">
        <v>15</v>
      </c>
      <c r="AK59" s="58">
        <v>29.4</v>
      </c>
      <c r="AL59" s="45" t="s">
        <v>381</v>
      </c>
      <c r="AM59" s="36"/>
    </row>
    <row r="60" spans="1:39" ht="16.5" customHeight="1" x14ac:dyDescent="0.25">
      <c r="A60" s="106">
        <v>0</v>
      </c>
      <c r="B60" s="74">
        <v>125404</v>
      </c>
      <c r="C60" s="74" t="s">
        <v>350</v>
      </c>
      <c r="D60" s="74">
        <v>101135</v>
      </c>
      <c r="E60" s="74">
        <v>125302</v>
      </c>
      <c r="F60" s="74" t="s">
        <v>327</v>
      </c>
      <c r="G60" s="74" t="s">
        <v>614</v>
      </c>
      <c r="H60" s="74">
        <v>9</v>
      </c>
      <c r="I60" s="74" t="s">
        <v>174</v>
      </c>
      <c r="J60" s="74">
        <v>67</v>
      </c>
      <c r="K60" s="75">
        <v>48.170999999999999</v>
      </c>
      <c r="L60" s="92">
        <v>204</v>
      </c>
      <c r="M60" s="77" t="s">
        <v>793</v>
      </c>
      <c r="N60" s="77" t="s">
        <v>792</v>
      </c>
      <c r="O60" s="77" t="s">
        <v>1080</v>
      </c>
      <c r="P60" s="77" t="s">
        <v>551</v>
      </c>
      <c r="Q60" s="77" t="s">
        <v>794</v>
      </c>
      <c r="R60" s="90" t="s">
        <v>667</v>
      </c>
      <c r="S60" s="45" t="s">
        <v>671</v>
      </c>
      <c r="T60" s="62" t="s">
        <v>608</v>
      </c>
      <c r="U60" s="46" t="s">
        <v>552</v>
      </c>
      <c r="V60" s="45" t="s">
        <v>470</v>
      </c>
      <c r="W60" s="45" t="s">
        <v>471</v>
      </c>
      <c r="X60" s="45" t="s">
        <v>378</v>
      </c>
      <c r="Y60" s="45" t="s">
        <v>472</v>
      </c>
      <c r="Z60" s="57" t="s">
        <v>444</v>
      </c>
      <c r="AA60" s="58">
        <v>0.29103403125733746</v>
      </c>
      <c r="AB60" s="58">
        <v>5.6</v>
      </c>
      <c r="AC60" s="57">
        <v>18</v>
      </c>
      <c r="AD60" s="57"/>
      <c r="AE60" s="57">
        <v>35</v>
      </c>
      <c r="AF60" s="58">
        <v>10</v>
      </c>
      <c r="AG60" s="57">
        <v>13</v>
      </c>
      <c r="AH60" s="57">
        <v>60</v>
      </c>
      <c r="AI60" s="54" t="s">
        <v>380</v>
      </c>
      <c r="AJ60" s="58">
        <v>15</v>
      </c>
      <c r="AK60" s="58">
        <v>29.4</v>
      </c>
      <c r="AL60" s="45" t="s">
        <v>381</v>
      </c>
      <c r="AM60" s="79"/>
    </row>
    <row r="61" spans="1:39" ht="16.5" customHeight="1" x14ac:dyDescent="0.25">
      <c r="A61" s="104" t="s">
        <v>676</v>
      </c>
      <c r="B61" s="74">
        <v>125404</v>
      </c>
      <c r="C61" s="74" t="s">
        <v>350</v>
      </c>
      <c r="D61" s="74">
        <v>101135</v>
      </c>
      <c r="E61" s="74">
        <v>125302</v>
      </c>
      <c r="F61" s="82" t="s">
        <v>328</v>
      </c>
      <c r="G61" s="74" t="s">
        <v>614</v>
      </c>
      <c r="H61" s="74">
        <v>3</v>
      </c>
      <c r="I61" s="74" t="s">
        <v>174</v>
      </c>
      <c r="J61" s="74">
        <v>68</v>
      </c>
      <c r="K61" s="75">
        <v>73.191000000000003</v>
      </c>
      <c r="L61" s="92">
        <v>68</v>
      </c>
      <c r="M61" s="77" t="s">
        <v>795</v>
      </c>
      <c r="N61" s="77"/>
      <c r="O61" s="77" t="s">
        <v>1065</v>
      </c>
      <c r="P61" s="77" t="s">
        <v>551</v>
      </c>
      <c r="Q61" s="77" t="s">
        <v>795</v>
      </c>
      <c r="R61" s="90" t="s">
        <v>646</v>
      </c>
      <c r="S61" s="45" t="s">
        <v>671</v>
      </c>
      <c r="T61" s="45" t="s">
        <v>549</v>
      </c>
      <c r="U61" s="46" t="s">
        <v>552</v>
      </c>
      <c r="V61" s="45" t="s">
        <v>674</v>
      </c>
      <c r="W61" s="45" t="s">
        <v>675</v>
      </c>
      <c r="X61" s="45" t="s">
        <v>378</v>
      </c>
      <c r="Y61" s="45" t="s">
        <v>424</v>
      </c>
      <c r="Z61" s="57" t="s">
        <v>444</v>
      </c>
      <c r="AA61" s="58">
        <v>0.72758507814334372</v>
      </c>
      <c r="AB61" s="58">
        <v>0.5</v>
      </c>
      <c r="AC61" s="57">
        <v>18</v>
      </c>
      <c r="AD61" s="57"/>
      <c r="AE61" s="57">
        <v>35</v>
      </c>
      <c r="AF61" s="58">
        <v>10</v>
      </c>
      <c r="AG61" s="57">
        <v>13</v>
      </c>
      <c r="AH61" s="57">
        <v>60</v>
      </c>
      <c r="AI61" s="54" t="s">
        <v>380</v>
      </c>
      <c r="AJ61" s="58">
        <v>15</v>
      </c>
      <c r="AK61" s="58">
        <v>29.4</v>
      </c>
      <c r="AL61" s="45" t="s">
        <v>381</v>
      </c>
      <c r="AM61" s="36" t="s">
        <v>678</v>
      </c>
    </row>
    <row r="62" spans="1:39" ht="16.5" customHeight="1" x14ac:dyDescent="0.25">
      <c r="A62" s="106">
        <v>0</v>
      </c>
      <c r="B62" s="74">
        <v>125404</v>
      </c>
      <c r="C62" s="74" t="s">
        <v>350</v>
      </c>
      <c r="D62" s="74">
        <v>101103</v>
      </c>
      <c r="E62" s="74">
        <v>125302</v>
      </c>
      <c r="F62" s="74" t="s">
        <v>329</v>
      </c>
      <c r="G62" s="74" t="s">
        <v>614</v>
      </c>
      <c r="H62" s="74">
        <v>9</v>
      </c>
      <c r="I62" s="74" t="s">
        <v>174</v>
      </c>
      <c r="J62" s="74">
        <v>71</v>
      </c>
      <c r="K62" s="75">
        <v>92.759</v>
      </c>
      <c r="L62" s="92">
        <v>205</v>
      </c>
      <c r="M62" s="77" t="s">
        <v>797</v>
      </c>
      <c r="N62" s="77" t="s">
        <v>798</v>
      </c>
      <c r="O62" s="77" t="s">
        <v>1065</v>
      </c>
      <c r="P62" s="77" t="s">
        <v>551</v>
      </c>
      <c r="Q62" s="77" t="s">
        <v>788</v>
      </c>
      <c r="R62" s="90" t="s">
        <v>667</v>
      </c>
      <c r="S62" s="45" t="s">
        <v>677</v>
      </c>
      <c r="T62" s="74" t="s">
        <v>549</v>
      </c>
      <c r="U62" s="74"/>
      <c r="V62" s="47" t="s">
        <v>473</v>
      </c>
      <c r="W62" s="47" t="s">
        <v>474</v>
      </c>
      <c r="X62" s="47" t="s">
        <v>378</v>
      </c>
      <c r="Y62" s="47" t="s">
        <v>409</v>
      </c>
      <c r="Z62" s="50" t="s">
        <v>444</v>
      </c>
      <c r="AA62" s="51">
        <v>4.3655104688600621E-2</v>
      </c>
      <c r="AB62" s="51">
        <v>5.6</v>
      </c>
      <c r="AC62" s="50">
        <v>18</v>
      </c>
      <c r="AD62" s="50"/>
      <c r="AE62" s="50">
        <v>35</v>
      </c>
      <c r="AF62" s="51">
        <v>10</v>
      </c>
      <c r="AG62" s="50">
        <v>13</v>
      </c>
      <c r="AH62" s="50">
        <v>60</v>
      </c>
      <c r="AI62" s="53" t="s">
        <v>380</v>
      </c>
      <c r="AJ62" s="51">
        <v>15</v>
      </c>
      <c r="AK62" s="51">
        <v>29.4</v>
      </c>
      <c r="AL62" s="47" t="s">
        <v>381</v>
      </c>
      <c r="AM62" s="79"/>
    </row>
    <row r="63" spans="1:39" ht="16.5" customHeight="1" x14ac:dyDescent="0.25">
      <c r="A63" s="106">
        <v>0</v>
      </c>
      <c r="B63" s="74">
        <v>125404</v>
      </c>
      <c r="C63" s="74" t="s">
        <v>350</v>
      </c>
      <c r="D63" s="74">
        <v>101135</v>
      </c>
      <c r="E63" s="74">
        <v>125302</v>
      </c>
      <c r="F63" s="74" t="s">
        <v>330</v>
      </c>
      <c r="G63" s="74" t="s">
        <v>614</v>
      </c>
      <c r="H63" s="74">
        <v>3</v>
      </c>
      <c r="I63" s="74" t="s">
        <v>174</v>
      </c>
      <c r="J63" s="74">
        <v>0</v>
      </c>
      <c r="K63" s="75">
        <v>36.328000000000003</v>
      </c>
      <c r="L63" s="43" t="s">
        <v>1109</v>
      </c>
      <c r="M63" s="76" t="s">
        <v>799</v>
      </c>
      <c r="N63" s="76" t="s">
        <v>800</v>
      </c>
      <c r="O63" s="77" t="s">
        <v>1065</v>
      </c>
      <c r="P63" s="77" t="s">
        <v>551</v>
      </c>
      <c r="Q63" s="76" t="s">
        <v>801</v>
      </c>
      <c r="R63" s="90" t="s">
        <v>667</v>
      </c>
      <c r="S63" s="45" t="s">
        <v>671</v>
      </c>
      <c r="T63" s="74" t="s">
        <v>551</v>
      </c>
      <c r="U63" s="74"/>
      <c r="V63" s="47" t="s">
        <v>475</v>
      </c>
      <c r="W63" s="47" t="s">
        <v>476</v>
      </c>
      <c r="X63" s="47" t="s">
        <v>378</v>
      </c>
      <c r="Y63" s="47" t="s">
        <v>424</v>
      </c>
      <c r="Z63" s="50" t="s">
        <v>444</v>
      </c>
      <c r="AA63" s="51">
        <v>0.72758507814334372</v>
      </c>
      <c r="AB63" s="51">
        <v>0.01</v>
      </c>
      <c r="AC63" s="50">
        <v>18</v>
      </c>
      <c r="AD63" s="50"/>
      <c r="AE63" s="50">
        <v>35</v>
      </c>
      <c r="AF63" s="51">
        <v>10</v>
      </c>
      <c r="AG63" s="50">
        <v>13</v>
      </c>
      <c r="AH63" s="50">
        <v>60</v>
      </c>
      <c r="AI63" s="53" t="s">
        <v>380</v>
      </c>
      <c r="AJ63" s="51">
        <v>15</v>
      </c>
      <c r="AK63" s="51">
        <v>29.4</v>
      </c>
      <c r="AL63" s="47" t="s">
        <v>381</v>
      </c>
      <c r="AM63" s="79"/>
    </row>
    <row r="64" spans="1:39" ht="16.5" customHeight="1" x14ac:dyDescent="0.25">
      <c r="A64" s="106">
        <v>0</v>
      </c>
      <c r="B64" s="74">
        <v>125404</v>
      </c>
      <c r="C64" s="74" t="s">
        <v>350</v>
      </c>
      <c r="D64" s="74">
        <v>101130</v>
      </c>
      <c r="E64" s="74">
        <v>125302</v>
      </c>
      <c r="F64" s="74" t="s">
        <v>331</v>
      </c>
      <c r="G64" s="74" t="s">
        <v>614</v>
      </c>
      <c r="H64" s="74">
        <v>0</v>
      </c>
      <c r="I64" s="74" t="s">
        <v>173</v>
      </c>
      <c r="J64" s="74">
        <v>0</v>
      </c>
      <c r="K64" s="75">
        <v>40.156999999999996</v>
      </c>
      <c r="L64" s="43" t="s">
        <v>1109</v>
      </c>
      <c r="M64" s="77" t="s">
        <v>802</v>
      </c>
      <c r="N64" s="77" t="s">
        <v>803</v>
      </c>
      <c r="O64" s="77" t="s">
        <v>1065</v>
      </c>
      <c r="P64" s="77" t="s">
        <v>551</v>
      </c>
      <c r="Q64" s="77" t="s">
        <v>804</v>
      </c>
      <c r="R64" s="90" t="s">
        <v>667</v>
      </c>
      <c r="S64" s="45" t="s">
        <v>668</v>
      </c>
      <c r="T64" s="74" t="s">
        <v>551</v>
      </c>
      <c r="U64" s="74"/>
      <c r="V64" s="48" t="s">
        <v>449</v>
      </c>
      <c r="W64" s="55" t="s">
        <v>477</v>
      </c>
      <c r="X64" s="47" t="s">
        <v>378</v>
      </c>
      <c r="Y64" s="47" t="s">
        <v>424</v>
      </c>
      <c r="Z64" s="50" t="s">
        <v>444</v>
      </c>
      <c r="AA64" s="51">
        <v>0.72758507814334372</v>
      </c>
      <c r="AB64" s="51">
        <v>1</v>
      </c>
      <c r="AC64" s="50">
        <v>18</v>
      </c>
      <c r="AD64" s="50"/>
      <c r="AE64" s="50">
        <v>35</v>
      </c>
      <c r="AF64" s="51">
        <v>10</v>
      </c>
      <c r="AG64" s="50">
        <v>13</v>
      </c>
      <c r="AH64" s="50">
        <v>60</v>
      </c>
      <c r="AI64" s="53" t="s">
        <v>380</v>
      </c>
      <c r="AJ64" s="51">
        <v>15</v>
      </c>
      <c r="AK64" s="51">
        <v>29.4</v>
      </c>
      <c r="AL64" s="47" t="s">
        <v>381</v>
      </c>
      <c r="AM64" s="79"/>
    </row>
    <row r="65" spans="1:39" ht="16.5" customHeight="1" x14ac:dyDescent="0.25">
      <c r="A65" s="106">
        <v>0</v>
      </c>
      <c r="B65" s="74">
        <v>125404</v>
      </c>
      <c r="C65" s="74" t="s">
        <v>350</v>
      </c>
      <c r="D65" s="74" t="s">
        <v>680</v>
      </c>
      <c r="E65" s="74">
        <v>125302</v>
      </c>
      <c r="F65" s="74" t="s">
        <v>1</v>
      </c>
      <c r="G65" s="74" t="s">
        <v>617</v>
      </c>
      <c r="H65" s="74">
        <v>3</v>
      </c>
      <c r="I65" s="74" t="s">
        <v>174</v>
      </c>
      <c r="J65" s="74">
        <v>72</v>
      </c>
      <c r="K65" s="75">
        <v>43.764000000000003</v>
      </c>
      <c r="L65" s="43">
        <v>72</v>
      </c>
      <c r="M65" s="77" t="s">
        <v>761</v>
      </c>
      <c r="N65" s="77"/>
      <c r="O65" s="77" t="s">
        <v>1065</v>
      </c>
      <c r="P65" s="77" t="s">
        <v>551</v>
      </c>
      <c r="Q65" s="77" t="s">
        <v>805</v>
      </c>
      <c r="R65" s="91" t="s">
        <v>389</v>
      </c>
      <c r="S65" s="45" t="s">
        <v>679</v>
      </c>
      <c r="T65" s="74" t="s">
        <v>549</v>
      </c>
      <c r="U65" s="74"/>
      <c r="V65" s="47" t="s">
        <v>478</v>
      </c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9"/>
    </row>
    <row r="66" spans="1:39" ht="16.5" customHeight="1" x14ac:dyDescent="0.25">
      <c r="A66" s="106">
        <v>0</v>
      </c>
      <c r="B66" s="74">
        <v>125404</v>
      </c>
      <c r="C66" s="74" t="s">
        <v>350</v>
      </c>
      <c r="D66" s="74" t="s">
        <v>680</v>
      </c>
      <c r="E66" s="74">
        <v>125302</v>
      </c>
      <c r="F66" s="74" t="s">
        <v>2</v>
      </c>
      <c r="G66" s="74" t="s">
        <v>617</v>
      </c>
      <c r="H66" s="74">
        <v>3</v>
      </c>
      <c r="I66" s="74" t="s">
        <v>174</v>
      </c>
      <c r="J66" s="74">
        <v>73</v>
      </c>
      <c r="K66" s="75">
        <v>11.7</v>
      </c>
      <c r="L66" s="92">
        <v>73</v>
      </c>
      <c r="M66" s="77" t="s">
        <v>806</v>
      </c>
      <c r="N66" s="77" t="s">
        <v>808</v>
      </c>
      <c r="O66" s="77" t="s">
        <v>1065</v>
      </c>
      <c r="P66" s="77" t="s">
        <v>551</v>
      </c>
      <c r="Q66" s="77" t="s">
        <v>807</v>
      </c>
      <c r="R66" s="91" t="s">
        <v>389</v>
      </c>
      <c r="S66" s="45" t="s">
        <v>679</v>
      </c>
      <c r="T66" s="45" t="s">
        <v>549</v>
      </c>
      <c r="U66" s="45" t="s">
        <v>552</v>
      </c>
      <c r="V66" s="45" t="s">
        <v>478</v>
      </c>
      <c r="W66" s="45" t="s">
        <v>479</v>
      </c>
      <c r="X66" s="45" t="s">
        <v>387</v>
      </c>
      <c r="Y66" s="45" t="s">
        <v>485</v>
      </c>
      <c r="Z66" s="58">
        <v>10</v>
      </c>
      <c r="AA66" s="58"/>
      <c r="AB66" s="58">
        <v>8</v>
      </c>
      <c r="AC66" s="57"/>
      <c r="AD66" s="57">
        <v>40</v>
      </c>
      <c r="AE66" s="57"/>
      <c r="AF66" s="58">
        <v>12.5</v>
      </c>
      <c r="AG66" s="57">
        <v>13</v>
      </c>
      <c r="AH66" s="57">
        <v>60</v>
      </c>
      <c r="AI66" s="54" t="s">
        <v>380</v>
      </c>
      <c r="AJ66" s="58">
        <v>18.8</v>
      </c>
      <c r="AK66" s="58">
        <v>29.4</v>
      </c>
      <c r="AL66" s="45" t="s">
        <v>381</v>
      </c>
      <c r="AM66" s="79"/>
    </row>
    <row r="67" spans="1:39" ht="16.5" customHeight="1" x14ac:dyDescent="0.25">
      <c r="A67" s="106">
        <v>0</v>
      </c>
      <c r="B67" s="74">
        <v>125404</v>
      </c>
      <c r="C67" s="74" t="s">
        <v>350</v>
      </c>
      <c r="D67" s="74">
        <v>101112</v>
      </c>
      <c r="E67" s="74">
        <v>125302</v>
      </c>
      <c r="F67" s="74" t="s">
        <v>3</v>
      </c>
      <c r="G67" s="74" t="s">
        <v>617</v>
      </c>
      <c r="H67" s="74">
        <v>3</v>
      </c>
      <c r="I67" s="74" t="s">
        <v>174</v>
      </c>
      <c r="J67" s="74">
        <v>0</v>
      </c>
      <c r="K67" s="75">
        <v>107.06</v>
      </c>
      <c r="L67" s="43" t="s">
        <v>1109</v>
      </c>
      <c r="M67" s="77" t="s">
        <v>761</v>
      </c>
      <c r="N67" s="77" t="s">
        <v>809</v>
      </c>
      <c r="O67" s="77" t="s">
        <v>1065</v>
      </c>
      <c r="P67" s="77" t="s">
        <v>551</v>
      </c>
      <c r="Q67" s="77" t="s">
        <v>808</v>
      </c>
      <c r="R67" s="91" t="s">
        <v>389</v>
      </c>
      <c r="S67" s="45" t="s">
        <v>681</v>
      </c>
      <c r="T67" s="56" t="s">
        <v>551</v>
      </c>
      <c r="U67" s="45" t="s">
        <v>552</v>
      </c>
      <c r="V67" s="60" t="s">
        <v>480</v>
      </c>
      <c r="W67" s="45" t="s">
        <v>481</v>
      </c>
      <c r="X67" s="45" t="s">
        <v>387</v>
      </c>
      <c r="Y67" s="45" t="s">
        <v>485</v>
      </c>
      <c r="Z67" s="58">
        <v>10</v>
      </c>
      <c r="AA67" s="58"/>
      <c r="AB67" s="58">
        <v>8</v>
      </c>
      <c r="AC67" s="57"/>
      <c r="AD67" s="57">
        <v>40</v>
      </c>
      <c r="AE67" s="57"/>
      <c r="AF67" s="58">
        <v>12.5</v>
      </c>
      <c r="AG67" s="57">
        <v>13</v>
      </c>
      <c r="AH67" s="57">
        <v>60</v>
      </c>
      <c r="AI67" s="54" t="s">
        <v>380</v>
      </c>
      <c r="AJ67" s="58">
        <v>18.8</v>
      </c>
      <c r="AK67" s="58">
        <v>29.4</v>
      </c>
      <c r="AL67" s="45" t="s">
        <v>381</v>
      </c>
      <c r="AM67" s="36"/>
    </row>
    <row r="68" spans="1:39" ht="16.5" customHeight="1" x14ac:dyDescent="0.25">
      <c r="A68" s="106">
        <v>0</v>
      </c>
      <c r="B68" s="74">
        <v>125404</v>
      </c>
      <c r="C68" s="74" t="s">
        <v>350</v>
      </c>
      <c r="D68" s="74" t="s">
        <v>198</v>
      </c>
      <c r="E68" s="74">
        <v>125302</v>
      </c>
      <c r="F68" s="74" t="s">
        <v>4</v>
      </c>
      <c r="G68" s="74" t="s">
        <v>617</v>
      </c>
      <c r="H68" s="74">
        <v>3</v>
      </c>
      <c r="I68" s="74" t="s">
        <v>174</v>
      </c>
      <c r="J68" s="74">
        <v>74</v>
      </c>
      <c r="K68" s="75">
        <v>95.38</v>
      </c>
      <c r="L68" s="92">
        <v>74</v>
      </c>
      <c r="M68" s="77" t="s">
        <v>810</v>
      </c>
      <c r="N68" s="77" t="s">
        <v>811</v>
      </c>
      <c r="O68" s="77" t="s">
        <v>1065</v>
      </c>
      <c r="P68" s="77" t="s">
        <v>551</v>
      </c>
      <c r="Q68" s="77" t="s">
        <v>807</v>
      </c>
      <c r="R68" s="91" t="s">
        <v>389</v>
      </c>
      <c r="S68" s="45" t="s">
        <v>682</v>
      </c>
      <c r="T68" s="45" t="s">
        <v>549</v>
      </c>
      <c r="U68" s="45" t="s">
        <v>552</v>
      </c>
      <c r="V68" s="45" t="s">
        <v>482</v>
      </c>
      <c r="W68" s="45" t="s">
        <v>412</v>
      </c>
      <c r="X68" s="45" t="s">
        <v>387</v>
      </c>
      <c r="Y68" s="45" t="s">
        <v>486</v>
      </c>
      <c r="Z68" s="58">
        <v>8.6999999999999993</v>
      </c>
      <c r="AA68" s="58"/>
      <c r="AB68" s="58">
        <v>6.8</v>
      </c>
      <c r="AC68" s="57"/>
      <c r="AD68" s="57">
        <v>40</v>
      </c>
      <c r="AE68" s="57"/>
      <c r="AF68" s="58">
        <v>12.5</v>
      </c>
      <c r="AG68" s="57">
        <v>13</v>
      </c>
      <c r="AH68" s="57">
        <v>60</v>
      </c>
      <c r="AI68" s="54" t="s">
        <v>380</v>
      </c>
      <c r="AJ68" s="58">
        <v>18.8</v>
      </c>
      <c r="AK68" s="58">
        <v>29.4</v>
      </c>
      <c r="AL68" s="45" t="s">
        <v>381</v>
      </c>
      <c r="AM68" s="36"/>
    </row>
    <row r="69" spans="1:39" ht="16.5" customHeight="1" x14ac:dyDescent="0.25">
      <c r="A69" s="106">
        <v>0</v>
      </c>
      <c r="B69" s="74">
        <v>125404</v>
      </c>
      <c r="C69" s="74" t="s">
        <v>350</v>
      </c>
      <c r="D69" s="74">
        <v>101112</v>
      </c>
      <c r="E69" s="74">
        <v>125302</v>
      </c>
      <c r="F69" s="74" t="s">
        <v>5</v>
      </c>
      <c r="G69" s="74" t="s">
        <v>617</v>
      </c>
      <c r="H69" s="74">
        <v>1</v>
      </c>
      <c r="I69" s="74" t="s">
        <v>174</v>
      </c>
      <c r="J69" s="74">
        <v>0</v>
      </c>
      <c r="K69" s="75">
        <v>25.39</v>
      </c>
      <c r="L69" s="43" t="s">
        <v>1109</v>
      </c>
      <c r="M69" s="76" t="s">
        <v>761</v>
      </c>
      <c r="N69" s="76"/>
      <c r="O69" s="77" t="s">
        <v>1065</v>
      </c>
      <c r="P69" s="77" t="s">
        <v>551</v>
      </c>
      <c r="Q69" s="76" t="s">
        <v>761</v>
      </c>
      <c r="R69" s="91" t="s">
        <v>389</v>
      </c>
      <c r="S69" s="45" t="s">
        <v>681</v>
      </c>
      <c r="T69" s="56" t="s">
        <v>551</v>
      </c>
      <c r="U69" s="45" t="s">
        <v>552</v>
      </c>
      <c r="V69" s="60" t="s">
        <v>480</v>
      </c>
      <c r="W69" s="45" t="s">
        <v>483</v>
      </c>
      <c r="X69" s="45" t="s">
        <v>387</v>
      </c>
      <c r="Y69" s="45" t="s">
        <v>487</v>
      </c>
      <c r="Z69" s="58">
        <v>10</v>
      </c>
      <c r="AA69" s="58"/>
      <c r="AB69" s="58">
        <v>8</v>
      </c>
      <c r="AC69" s="57"/>
      <c r="AD69" s="57">
        <v>40</v>
      </c>
      <c r="AE69" s="57"/>
      <c r="AF69" s="58">
        <v>12.5</v>
      </c>
      <c r="AG69" s="57">
        <v>13</v>
      </c>
      <c r="AH69" s="57">
        <v>60</v>
      </c>
      <c r="AI69" s="54" t="s">
        <v>380</v>
      </c>
      <c r="AJ69" s="58">
        <v>18.8</v>
      </c>
      <c r="AK69" s="58">
        <v>29.4</v>
      </c>
      <c r="AL69" s="45" t="s">
        <v>381</v>
      </c>
      <c r="AM69" s="36"/>
    </row>
    <row r="70" spans="1:39" ht="16.5" customHeight="1" x14ac:dyDescent="0.25">
      <c r="A70" s="106">
        <v>0</v>
      </c>
      <c r="B70" s="74">
        <v>125404</v>
      </c>
      <c r="C70" s="74" t="s">
        <v>350</v>
      </c>
      <c r="D70" s="74">
        <v>101112</v>
      </c>
      <c r="E70" s="74">
        <v>125302</v>
      </c>
      <c r="F70" s="74" t="s">
        <v>6</v>
      </c>
      <c r="G70" s="74" t="s">
        <v>617</v>
      </c>
      <c r="H70" s="74">
        <v>1</v>
      </c>
      <c r="I70" s="74" t="s">
        <v>174</v>
      </c>
      <c r="J70" s="74">
        <v>0</v>
      </c>
      <c r="K70" s="75">
        <v>37.878999999999998</v>
      </c>
      <c r="L70" s="43" t="s">
        <v>1109</v>
      </c>
      <c r="M70" s="76" t="s">
        <v>810</v>
      </c>
      <c r="N70" s="76" t="s">
        <v>756</v>
      </c>
      <c r="O70" s="77" t="s">
        <v>1065</v>
      </c>
      <c r="P70" s="77" t="s">
        <v>551</v>
      </c>
      <c r="Q70" s="76" t="s">
        <v>761</v>
      </c>
      <c r="R70" s="91" t="s">
        <v>389</v>
      </c>
      <c r="S70" s="45" t="s">
        <v>681</v>
      </c>
      <c r="T70" s="56" t="s">
        <v>551</v>
      </c>
      <c r="U70" s="45" t="s">
        <v>552</v>
      </c>
      <c r="V70" s="45" t="s">
        <v>483</v>
      </c>
      <c r="W70" s="45" t="s">
        <v>412</v>
      </c>
      <c r="X70" s="45" t="s">
        <v>387</v>
      </c>
      <c r="Y70" s="45" t="s">
        <v>486</v>
      </c>
      <c r="Z70" s="58">
        <v>8.6999999999999993</v>
      </c>
      <c r="AA70" s="58"/>
      <c r="AB70" s="58">
        <v>6.8</v>
      </c>
      <c r="AC70" s="57"/>
      <c r="AD70" s="57">
        <v>40</v>
      </c>
      <c r="AE70" s="57"/>
      <c r="AF70" s="58">
        <v>12.5</v>
      </c>
      <c r="AG70" s="57">
        <v>13</v>
      </c>
      <c r="AH70" s="57">
        <v>60</v>
      </c>
      <c r="AI70" s="54" t="s">
        <v>380</v>
      </c>
      <c r="AJ70" s="58">
        <v>18.8</v>
      </c>
      <c r="AK70" s="58">
        <v>29.4</v>
      </c>
      <c r="AL70" s="45" t="s">
        <v>381</v>
      </c>
      <c r="AM70" s="36"/>
    </row>
    <row r="71" spans="1:39" ht="16.5" customHeight="1" x14ac:dyDescent="0.25">
      <c r="A71" s="106">
        <v>0</v>
      </c>
      <c r="B71" s="74">
        <v>125404</v>
      </c>
      <c r="C71" s="74" t="s">
        <v>350</v>
      </c>
      <c r="D71" s="74">
        <v>101112</v>
      </c>
      <c r="E71" s="74">
        <v>125302</v>
      </c>
      <c r="F71" s="74" t="s">
        <v>7</v>
      </c>
      <c r="G71" s="74" t="s">
        <v>617</v>
      </c>
      <c r="H71" s="74">
        <v>8</v>
      </c>
      <c r="I71" s="74" t="s">
        <v>174</v>
      </c>
      <c r="J71" s="74">
        <v>0</v>
      </c>
      <c r="K71" s="75">
        <v>15.868</v>
      </c>
      <c r="L71" s="43" t="s">
        <v>1109</v>
      </c>
      <c r="M71" s="77" t="s">
        <v>812</v>
      </c>
      <c r="N71" s="77"/>
      <c r="O71" s="77" t="s">
        <v>1065</v>
      </c>
      <c r="P71" s="77" t="s">
        <v>551</v>
      </c>
      <c r="Q71" s="77" t="s">
        <v>813</v>
      </c>
      <c r="R71" s="91" t="s">
        <v>389</v>
      </c>
      <c r="S71" s="45" t="s">
        <v>681</v>
      </c>
      <c r="T71" s="45" t="s">
        <v>585</v>
      </c>
      <c r="U71" s="45" t="s">
        <v>552</v>
      </c>
      <c r="V71" s="60" t="s">
        <v>480</v>
      </c>
      <c r="W71" s="45" t="s">
        <v>484</v>
      </c>
      <c r="X71" s="45" t="s">
        <v>387</v>
      </c>
      <c r="Y71" s="56"/>
      <c r="Z71" s="58">
        <v>10</v>
      </c>
      <c r="AA71" s="58"/>
      <c r="AB71" s="58">
        <v>8</v>
      </c>
      <c r="AC71" s="57"/>
      <c r="AD71" s="57">
        <v>40</v>
      </c>
      <c r="AE71" s="57"/>
      <c r="AF71" s="58">
        <v>12.5</v>
      </c>
      <c r="AG71" s="57">
        <v>13</v>
      </c>
      <c r="AH71" s="57">
        <v>60</v>
      </c>
      <c r="AI71" s="54" t="s">
        <v>380</v>
      </c>
      <c r="AJ71" s="58">
        <v>18.8</v>
      </c>
      <c r="AK71" s="58">
        <v>29.4</v>
      </c>
      <c r="AL71" s="45" t="s">
        <v>381</v>
      </c>
      <c r="AM71" s="36"/>
    </row>
    <row r="72" spans="1:39" ht="16.5" customHeight="1" x14ac:dyDescent="0.25">
      <c r="A72" s="106">
        <v>0</v>
      </c>
      <c r="B72" s="74">
        <v>125404</v>
      </c>
      <c r="C72" s="74" t="s">
        <v>350</v>
      </c>
      <c r="D72" s="74" t="s">
        <v>199</v>
      </c>
      <c r="E72" s="74" t="s">
        <v>351</v>
      </c>
      <c r="F72" s="74" t="s">
        <v>9</v>
      </c>
      <c r="G72" s="74" t="s">
        <v>617</v>
      </c>
      <c r="H72" s="74">
        <v>0</v>
      </c>
      <c r="I72" s="74" t="s">
        <v>173</v>
      </c>
      <c r="J72" s="74">
        <v>75</v>
      </c>
      <c r="K72" s="75">
        <v>61.521000000000001</v>
      </c>
      <c r="L72" s="92">
        <v>75</v>
      </c>
      <c r="M72" s="77" t="s">
        <v>814</v>
      </c>
      <c r="N72" s="77"/>
      <c r="O72" s="77" t="s">
        <v>1065</v>
      </c>
      <c r="P72" s="77" t="s">
        <v>551</v>
      </c>
      <c r="Q72" s="77" t="s">
        <v>815</v>
      </c>
      <c r="R72" s="91" t="s">
        <v>389</v>
      </c>
      <c r="S72" s="45" t="s">
        <v>683</v>
      </c>
      <c r="T72" s="74" t="s">
        <v>378</v>
      </c>
      <c r="U72" s="74"/>
      <c r="V72" s="48" t="s">
        <v>412</v>
      </c>
      <c r="W72" s="47" t="s">
        <v>466</v>
      </c>
      <c r="X72" s="47" t="s">
        <v>387</v>
      </c>
      <c r="Y72" s="47" t="s">
        <v>488</v>
      </c>
      <c r="Z72" s="51">
        <v>8.6999999999999993</v>
      </c>
      <c r="AA72" s="51"/>
      <c r="AB72" s="51">
        <v>6.8</v>
      </c>
      <c r="AC72" s="51"/>
      <c r="AD72" s="50">
        <v>40</v>
      </c>
      <c r="AE72" s="51"/>
      <c r="AF72" s="51">
        <v>12.5</v>
      </c>
      <c r="AG72" s="50">
        <v>13</v>
      </c>
      <c r="AH72" s="50">
        <v>60</v>
      </c>
      <c r="AI72" s="53" t="s">
        <v>380</v>
      </c>
      <c r="AJ72" s="51">
        <v>18.8</v>
      </c>
      <c r="AK72" s="51">
        <v>29.4</v>
      </c>
      <c r="AL72" s="47" t="s">
        <v>381</v>
      </c>
      <c r="AM72" s="79"/>
    </row>
    <row r="73" spans="1:39" ht="16.5" customHeight="1" x14ac:dyDescent="0.25">
      <c r="A73" s="106">
        <v>0</v>
      </c>
      <c r="B73" s="74">
        <v>125404</v>
      </c>
      <c r="C73" s="74" t="s">
        <v>350</v>
      </c>
      <c r="D73" s="74">
        <v>101112</v>
      </c>
      <c r="E73" s="74">
        <v>125302</v>
      </c>
      <c r="F73" s="74" t="s">
        <v>10</v>
      </c>
      <c r="G73" s="74" t="s">
        <v>617</v>
      </c>
      <c r="H73" s="74">
        <v>3</v>
      </c>
      <c r="I73" s="74" t="s">
        <v>174</v>
      </c>
      <c r="J73" s="74">
        <v>0</v>
      </c>
      <c r="K73" s="75">
        <v>46.341999999999999</v>
      </c>
      <c r="L73" s="43" t="s">
        <v>1109</v>
      </c>
      <c r="M73" s="76" t="s">
        <v>816</v>
      </c>
      <c r="N73" s="76"/>
      <c r="O73" s="77" t="s">
        <v>1065</v>
      </c>
      <c r="P73" s="77" t="s">
        <v>551</v>
      </c>
      <c r="Q73" s="76" t="s">
        <v>809</v>
      </c>
      <c r="R73" s="91" t="s">
        <v>389</v>
      </c>
      <c r="S73" s="45" t="s">
        <v>681</v>
      </c>
      <c r="T73" s="56" t="s">
        <v>551</v>
      </c>
      <c r="U73" s="74"/>
      <c r="V73" s="48" t="s">
        <v>489</v>
      </c>
      <c r="W73" s="47" t="s">
        <v>490</v>
      </c>
      <c r="X73" s="47" t="s">
        <v>387</v>
      </c>
      <c r="Y73" s="49"/>
      <c r="Z73" s="51">
        <v>10</v>
      </c>
      <c r="AA73" s="51"/>
      <c r="AB73" s="51">
        <v>8</v>
      </c>
      <c r="AC73" s="50"/>
      <c r="AD73" s="50">
        <v>40</v>
      </c>
      <c r="AE73" s="50"/>
      <c r="AF73" s="51">
        <v>12.5</v>
      </c>
      <c r="AG73" s="50">
        <v>13</v>
      </c>
      <c r="AH73" s="50">
        <v>60</v>
      </c>
      <c r="AI73" s="53" t="s">
        <v>380</v>
      </c>
      <c r="AJ73" s="51">
        <v>18.8</v>
      </c>
      <c r="AK73" s="51">
        <v>29.4</v>
      </c>
      <c r="AL73" s="47" t="s">
        <v>381</v>
      </c>
      <c r="AM73" s="79"/>
    </row>
    <row r="74" spans="1:39" ht="16.5" customHeight="1" x14ac:dyDescent="0.25">
      <c r="A74" s="104" t="s">
        <v>1058</v>
      </c>
      <c r="B74" s="81">
        <v>125434</v>
      </c>
      <c r="C74" s="74" t="s">
        <v>363</v>
      </c>
      <c r="D74" s="81" t="s">
        <v>201</v>
      </c>
      <c r="E74" s="81">
        <v>125302</v>
      </c>
      <c r="F74" s="74" t="s">
        <v>13</v>
      </c>
      <c r="G74" s="74" t="s">
        <v>613</v>
      </c>
      <c r="H74" s="74">
        <v>0</v>
      </c>
      <c r="I74" s="74" t="s">
        <v>173</v>
      </c>
      <c r="J74" s="74">
        <v>0</v>
      </c>
      <c r="K74" s="75">
        <v>110.7</v>
      </c>
      <c r="L74" s="43" t="s">
        <v>1109</v>
      </c>
      <c r="M74" s="63">
        <v>-7210</v>
      </c>
      <c r="N74" s="76"/>
      <c r="O74" s="77" t="s">
        <v>1066</v>
      </c>
      <c r="P74" s="77" t="s">
        <v>1115</v>
      </c>
      <c r="Q74" s="76" t="s">
        <v>955</v>
      </c>
      <c r="R74" s="74"/>
      <c r="S74" s="78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9"/>
    </row>
    <row r="75" spans="1:39" ht="16.5" customHeight="1" x14ac:dyDescent="0.25">
      <c r="A75" s="106">
        <v>0</v>
      </c>
      <c r="B75" s="81">
        <v>125404</v>
      </c>
      <c r="C75" s="74" t="s">
        <v>350</v>
      </c>
      <c r="D75" s="81" t="s">
        <v>201</v>
      </c>
      <c r="E75" s="81">
        <v>125302</v>
      </c>
      <c r="F75" s="74" t="s">
        <v>13</v>
      </c>
      <c r="G75" s="74" t="s">
        <v>613</v>
      </c>
      <c r="H75" s="74">
        <v>4</v>
      </c>
      <c r="I75" s="74" t="s">
        <v>174</v>
      </c>
      <c r="J75" s="74">
        <v>76</v>
      </c>
      <c r="K75" s="75">
        <v>116.91</v>
      </c>
      <c r="L75" s="92">
        <v>76</v>
      </c>
      <c r="M75" s="76" t="s">
        <v>817</v>
      </c>
      <c r="N75" s="76"/>
      <c r="O75" s="76" t="s">
        <v>1080</v>
      </c>
      <c r="P75" s="77" t="s">
        <v>551</v>
      </c>
      <c r="Q75" s="76" t="s">
        <v>818</v>
      </c>
      <c r="R75" s="90" t="s">
        <v>667</v>
      </c>
      <c r="S75" s="45" t="s">
        <v>684</v>
      </c>
      <c r="T75" s="74" t="s">
        <v>551</v>
      </c>
      <c r="U75" s="74"/>
      <c r="V75" s="48" t="s">
        <v>491</v>
      </c>
      <c r="W75" s="47" t="s">
        <v>492</v>
      </c>
      <c r="X75" s="47" t="s">
        <v>378</v>
      </c>
      <c r="Y75" s="49"/>
      <c r="Z75" s="50">
        <v>993</v>
      </c>
      <c r="AA75" s="51"/>
      <c r="AB75" s="52" t="s">
        <v>379</v>
      </c>
      <c r="AC75" s="50">
        <v>18</v>
      </c>
      <c r="AD75" s="50"/>
      <c r="AE75" s="50">
        <v>40</v>
      </c>
      <c r="AF75" s="51">
        <v>3.5</v>
      </c>
      <c r="AG75" s="50">
        <v>13</v>
      </c>
      <c r="AH75" s="50">
        <v>60</v>
      </c>
      <c r="AI75" s="53" t="s">
        <v>380</v>
      </c>
      <c r="AJ75" s="51">
        <v>7</v>
      </c>
      <c r="AK75" s="51">
        <v>29.4</v>
      </c>
      <c r="AL75" s="47" t="s">
        <v>381</v>
      </c>
      <c r="AM75" s="79"/>
    </row>
    <row r="76" spans="1:39" ht="16.5" customHeight="1" x14ac:dyDescent="0.25">
      <c r="A76" s="104">
        <v>0</v>
      </c>
      <c r="B76" s="74">
        <v>125404</v>
      </c>
      <c r="C76" s="74" t="s">
        <v>350</v>
      </c>
      <c r="D76" s="64" t="s">
        <v>686</v>
      </c>
      <c r="E76" s="74">
        <v>125302</v>
      </c>
      <c r="F76" s="74" t="s">
        <v>14</v>
      </c>
      <c r="G76" s="74" t="s">
        <v>613</v>
      </c>
      <c r="H76" s="74">
        <v>4</v>
      </c>
      <c r="I76" s="74" t="s">
        <v>174</v>
      </c>
      <c r="J76" s="74">
        <v>77</v>
      </c>
      <c r="K76" s="75">
        <v>10.51</v>
      </c>
      <c r="L76" s="92">
        <v>77</v>
      </c>
      <c r="M76" s="76" t="s">
        <v>819</v>
      </c>
      <c r="N76" s="76" t="s">
        <v>820</v>
      </c>
      <c r="O76" s="76" t="s">
        <v>1080</v>
      </c>
      <c r="P76" s="77" t="s">
        <v>551</v>
      </c>
      <c r="Q76" s="76" t="s">
        <v>821</v>
      </c>
      <c r="R76" s="90" t="s">
        <v>667</v>
      </c>
      <c r="S76" s="45" t="s">
        <v>685</v>
      </c>
      <c r="T76" s="59" t="s">
        <v>551</v>
      </c>
      <c r="U76" s="46" t="s">
        <v>552</v>
      </c>
      <c r="V76" s="45" t="s">
        <v>493</v>
      </c>
      <c r="W76" s="45" t="s">
        <v>376</v>
      </c>
      <c r="X76" s="45" t="s">
        <v>378</v>
      </c>
      <c r="Y76" s="56"/>
      <c r="Z76" s="57">
        <v>1030</v>
      </c>
      <c r="AA76" s="58"/>
      <c r="AB76" s="65" t="s">
        <v>379</v>
      </c>
      <c r="AC76" s="57">
        <v>18.100000000000001</v>
      </c>
      <c r="AD76" s="57"/>
      <c r="AE76" s="57">
        <v>35</v>
      </c>
      <c r="AF76" s="58">
        <v>3.5</v>
      </c>
      <c r="AG76" s="57">
        <v>13</v>
      </c>
      <c r="AH76" s="57">
        <v>60</v>
      </c>
      <c r="AI76" s="54" t="s">
        <v>380</v>
      </c>
      <c r="AJ76" s="58">
        <v>7</v>
      </c>
      <c r="AK76" s="58">
        <v>29.4</v>
      </c>
      <c r="AL76" s="45" t="s">
        <v>381</v>
      </c>
      <c r="AM76" s="36"/>
    </row>
    <row r="77" spans="1:39" ht="16.5" customHeight="1" x14ac:dyDescent="0.25">
      <c r="A77" s="106">
        <v>0</v>
      </c>
      <c r="B77" s="74">
        <v>125404</v>
      </c>
      <c r="C77" s="74" t="s">
        <v>350</v>
      </c>
      <c r="D77" s="74">
        <v>101130</v>
      </c>
      <c r="E77" s="74">
        <v>125302</v>
      </c>
      <c r="F77" s="74" t="s">
        <v>15</v>
      </c>
      <c r="G77" s="74" t="s">
        <v>613</v>
      </c>
      <c r="H77" s="74">
        <v>6</v>
      </c>
      <c r="I77" s="74" t="s">
        <v>174</v>
      </c>
      <c r="J77" s="74">
        <v>0</v>
      </c>
      <c r="K77" s="75">
        <v>15.109</v>
      </c>
      <c r="L77" s="43" t="s">
        <v>1109</v>
      </c>
      <c r="M77" s="76" t="s">
        <v>822</v>
      </c>
      <c r="N77" s="76"/>
      <c r="O77" s="76" t="s">
        <v>1080</v>
      </c>
      <c r="P77" s="77" t="s">
        <v>551</v>
      </c>
      <c r="Q77" s="76" t="s">
        <v>823</v>
      </c>
      <c r="R77" s="90" t="s">
        <v>667</v>
      </c>
      <c r="S77" s="54" t="s">
        <v>668</v>
      </c>
      <c r="T77" s="74" t="s">
        <v>551</v>
      </c>
      <c r="U77" s="74"/>
      <c r="V77" s="53" t="s">
        <v>494</v>
      </c>
      <c r="W77" s="47" t="s">
        <v>376</v>
      </c>
      <c r="X77" s="53" t="s">
        <v>378</v>
      </c>
      <c r="Y77" s="53"/>
      <c r="Z77" s="53" t="s">
        <v>496</v>
      </c>
      <c r="AA77" s="53"/>
      <c r="AB77" s="52" t="s">
        <v>379</v>
      </c>
      <c r="AC77" s="53" t="s">
        <v>497</v>
      </c>
      <c r="AD77" s="53"/>
      <c r="AE77" s="53" t="s">
        <v>498</v>
      </c>
      <c r="AF77" s="66" t="s">
        <v>499</v>
      </c>
      <c r="AG77" s="53" t="s">
        <v>500</v>
      </c>
      <c r="AH77" s="53" t="s">
        <v>501</v>
      </c>
      <c r="AI77" s="53" t="s">
        <v>380</v>
      </c>
      <c r="AJ77" s="51">
        <v>7</v>
      </c>
      <c r="AK77" s="51">
        <v>29.4</v>
      </c>
      <c r="AL77" s="53" t="s">
        <v>415</v>
      </c>
      <c r="AM77" s="79"/>
    </row>
    <row r="78" spans="1:39" ht="16.5" customHeight="1" x14ac:dyDescent="0.25">
      <c r="A78" s="106">
        <v>0</v>
      </c>
      <c r="B78" s="74">
        <v>125404</v>
      </c>
      <c r="C78" s="74" t="s">
        <v>350</v>
      </c>
      <c r="D78" s="74">
        <v>101130</v>
      </c>
      <c r="E78" s="74">
        <v>125302</v>
      </c>
      <c r="F78" s="74" t="s">
        <v>16</v>
      </c>
      <c r="G78" s="74" t="s">
        <v>613</v>
      </c>
      <c r="H78" s="74">
        <v>6</v>
      </c>
      <c r="I78" s="74" t="s">
        <v>174</v>
      </c>
      <c r="J78" s="74">
        <v>0</v>
      </c>
      <c r="K78" s="75">
        <v>48.055999999999997</v>
      </c>
      <c r="L78" s="43" t="s">
        <v>1109</v>
      </c>
      <c r="M78" s="77" t="s">
        <v>826</v>
      </c>
      <c r="N78" s="77"/>
      <c r="O78" s="76" t="s">
        <v>1080</v>
      </c>
      <c r="P78" s="77" t="s">
        <v>551</v>
      </c>
      <c r="Q78" s="77" t="s">
        <v>827</v>
      </c>
      <c r="R78" s="90" t="s">
        <v>667</v>
      </c>
      <c r="S78" s="54" t="s">
        <v>668</v>
      </c>
      <c r="T78" s="74" t="s">
        <v>551</v>
      </c>
      <c r="U78" s="74"/>
      <c r="V78" s="53" t="s">
        <v>494</v>
      </c>
      <c r="W78" s="47" t="s">
        <v>376</v>
      </c>
      <c r="X78" s="53" t="s">
        <v>378</v>
      </c>
      <c r="Y78" s="53"/>
      <c r="Z78" s="53" t="s">
        <v>496</v>
      </c>
      <c r="AA78" s="53"/>
      <c r="AB78" s="52" t="s">
        <v>379</v>
      </c>
      <c r="AC78" s="53" t="s">
        <v>497</v>
      </c>
      <c r="AD78" s="53"/>
      <c r="AE78" s="53" t="s">
        <v>498</v>
      </c>
      <c r="AF78" s="66" t="s">
        <v>499</v>
      </c>
      <c r="AG78" s="53" t="s">
        <v>500</v>
      </c>
      <c r="AH78" s="53" t="s">
        <v>501</v>
      </c>
      <c r="AI78" s="53" t="s">
        <v>380</v>
      </c>
      <c r="AJ78" s="51">
        <v>7</v>
      </c>
      <c r="AK78" s="51">
        <v>29.4</v>
      </c>
      <c r="AL78" s="53" t="s">
        <v>415</v>
      </c>
      <c r="AM78" s="79"/>
    </row>
    <row r="79" spans="1:39" ht="16.5" customHeight="1" x14ac:dyDescent="0.25">
      <c r="A79" s="106">
        <v>0</v>
      </c>
      <c r="B79" s="74">
        <v>125404</v>
      </c>
      <c r="C79" s="74" t="s">
        <v>350</v>
      </c>
      <c r="D79" s="74">
        <v>101130</v>
      </c>
      <c r="E79" s="74">
        <v>125302</v>
      </c>
      <c r="F79" s="74" t="s">
        <v>17</v>
      </c>
      <c r="G79" s="74" t="s">
        <v>613</v>
      </c>
      <c r="H79" s="74">
        <v>6</v>
      </c>
      <c r="I79" s="74" t="s">
        <v>174</v>
      </c>
      <c r="J79" s="74">
        <v>78</v>
      </c>
      <c r="K79" s="75">
        <v>42.973999999999997</v>
      </c>
      <c r="L79" s="92">
        <v>78</v>
      </c>
      <c r="M79" s="77" t="s">
        <v>828</v>
      </c>
      <c r="N79" s="77"/>
      <c r="O79" s="76" t="s">
        <v>1080</v>
      </c>
      <c r="P79" s="77" t="s">
        <v>551</v>
      </c>
      <c r="Q79" s="77" t="s">
        <v>829</v>
      </c>
      <c r="R79" s="90" t="s">
        <v>667</v>
      </c>
      <c r="S79" s="54" t="s">
        <v>668</v>
      </c>
      <c r="T79" s="74" t="s">
        <v>551</v>
      </c>
      <c r="U79" s="74"/>
      <c r="V79" s="53" t="s">
        <v>495</v>
      </c>
      <c r="W79" s="47" t="s">
        <v>376</v>
      </c>
      <c r="X79" s="53" t="s">
        <v>378</v>
      </c>
      <c r="Y79" s="53"/>
      <c r="Z79" s="53" t="s">
        <v>496</v>
      </c>
      <c r="AA79" s="53"/>
      <c r="AB79" s="52" t="s">
        <v>379</v>
      </c>
      <c r="AC79" s="53" t="s">
        <v>497</v>
      </c>
      <c r="AD79" s="53"/>
      <c r="AE79" s="53" t="s">
        <v>498</v>
      </c>
      <c r="AF79" s="66" t="s">
        <v>499</v>
      </c>
      <c r="AG79" s="53" t="s">
        <v>500</v>
      </c>
      <c r="AH79" s="53" t="s">
        <v>501</v>
      </c>
      <c r="AI79" s="53" t="s">
        <v>380</v>
      </c>
      <c r="AJ79" s="51">
        <v>7</v>
      </c>
      <c r="AK79" s="51">
        <v>29.4</v>
      </c>
      <c r="AL79" s="53" t="s">
        <v>415</v>
      </c>
      <c r="AM79" s="79"/>
    </row>
    <row r="80" spans="1:39" ht="16.5" customHeight="1" x14ac:dyDescent="0.25">
      <c r="A80" s="103" t="s">
        <v>689</v>
      </c>
      <c r="B80" s="74">
        <v>125404</v>
      </c>
      <c r="C80" s="74" t="s">
        <v>350</v>
      </c>
      <c r="D80" s="74">
        <v>101130</v>
      </c>
      <c r="E80" s="74">
        <v>125302</v>
      </c>
      <c r="F80" s="74" t="s">
        <v>18</v>
      </c>
      <c r="G80" s="74" t="s">
        <v>613</v>
      </c>
      <c r="H80" s="74">
        <v>4</v>
      </c>
      <c r="I80" s="74" t="s">
        <v>174</v>
      </c>
      <c r="J80" s="74">
        <v>0</v>
      </c>
      <c r="K80" s="75">
        <v>39.451999999999998</v>
      </c>
      <c r="L80" s="43" t="s">
        <v>1109</v>
      </c>
      <c r="M80" s="77" t="s">
        <v>841</v>
      </c>
      <c r="N80" s="77" t="s">
        <v>839</v>
      </c>
      <c r="O80" s="76" t="s">
        <v>1080</v>
      </c>
      <c r="P80" s="77" t="s">
        <v>551</v>
      </c>
      <c r="Q80" s="77" t="s">
        <v>840</v>
      </c>
      <c r="R80" s="90" t="s">
        <v>646</v>
      </c>
      <c r="S80" s="45" t="s">
        <v>668</v>
      </c>
      <c r="T80" s="56" t="s">
        <v>551</v>
      </c>
      <c r="U80" s="45" t="s">
        <v>552</v>
      </c>
      <c r="V80" s="60" t="s">
        <v>687</v>
      </c>
      <c r="W80" s="45" t="s">
        <v>376</v>
      </c>
      <c r="X80" s="45" t="s">
        <v>378</v>
      </c>
      <c r="Y80" s="45" t="s">
        <v>688</v>
      </c>
      <c r="Z80" s="54">
        <v>1000</v>
      </c>
      <c r="AA80" s="58"/>
      <c r="AB80" s="65" t="s">
        <v>379</v>
      </c>
      <c r="AC80" s="57">
        <v>18</v>
      </c>
      <c r="AD80" s="57"/>
      <c r="AE80" s="57">
        <v>35</v>
      </c>
      <c r="AF80" s="58">
        <v>3.5</v>
      </c>
      <c r="AG80" s="67">
        <v>13</v>
      </c>
      <c r="AH80" s="57">
        <v>60</v>
      </c>
      <c r="AI80" s="54" t="s">
        <v>380</v>
      </c>
      <c r="AJ80" s="58">
        <v>7</v>
      </c>
      <c r="AK80" s="58">
        <v>29.4</v>
      </c>
      <c r="AL80" s="45" t="s">
        <v>381</v>
      </c>
      <c r="AM80" s="36"/>
    </row>
    <row r="81" spans="1:39" ht="16.5" customHeight="1" x14ac:dyDescent="0.25">
      <c r="A81" s="103" t="s">
        <v>257</v>
      </c>
      <c r="B81" s="74">
        <v>125434</v>
      </c>
      <c r="C81" s="74" t="s">
        <v>363</v>
      </c>
      <c r="D81" s="74" t="s">
        <v>226</v>
      </c>
      <c r="E81" s="74" t="s">
        <v>351</v>
      </c>
      <c r="F81" s="74" t="s">
        <v>234</v>
      </c>
      <c r="G81" s="74" t="s">
        <v>613</v>
      </c>
      <c r="H81" s="74">
        <v>0</v>
      </c>
      <c r="I81" s="74" t="s">
        <v>173</v>
      </c>
      <c r="J81" s="74">
        <v>84</v>
      </c>
      <c r="K81" s="75">
        <v>268.5</v>
      </c>
      <c r="L81" s="92">
        <v>156</v>
      </c>
      <c r="M81" s="96" t="s">
        <v>960</v>
      </c>
      <c r="N81" s="96"/>
      <c r="O81" s="77" t="s">
        <v>1066</v>
      </c>
      <c r="P81" s="77" t="s">
        <v>1115</v>
      </c>
      <c r="Q81" s="97" t="s">
        <v>351</v>
      </c>
      <c r="R81" s="74"/>
      <c r="S81" s="78" t="s">
        <v>690</v>
      </c>
      <c r="T81" s="78"/>
      <c r="U81" s="78"/>
      <c r="V81" s="78"/>
      <c r="W81" s="74"/>
      <c r="X81" s="74"/>
      <c r="Y81" s="74"/>
      <c r="Z81" s="74"/>
      <c r="AA81" s="74"/>
      <c r="AB81" s="74"/>
      <c r="AC81" s="74"/>
      <c r="AD81" s="74"/>
      <c r="AE81" s="74"/>
      <c r="AF81" s="74"/>
      <c r="AG81" s="74"/>
      <c r="AH81" s="74"/>
      <c r="AI81" s="74"/>
      <c r="AJ81" s="74"/>
      <c r="AK81" s="74"/>
      <c r="AL81" s="74"/>
      <c r="AM81" s="79"/>
    </row>
    <row r="82" spans="1:39" ht="16.5" customHeight="1" x14ac:dyDescent="0.25">
      <c r="A82" s="103" t="s">
        <v>1058</v>
      </c>
      <c r="B82" s="74">
        <v>125404</v>
      </c>
      <c r="C82" s="74" t="s">
        <v>350</v>
      </c>
      <c r="D82" s="74" t="s">
        <v>226</v>
      </c>
      <c r="E82" s="74">
        <v>125302</v>
      </c>
      <c r="F82" s="74" t="s">
        <v>143</v>
      </c>
      <c r="G82" s="74" t="s">
        <v>613</v>
      </c>
      <c r="H82" s="74">
        <v>0</v>
      </c>
      <c r="I82" s="74" t="s">
        <v>173</v>
      </c>
      <c r="J82" s="74">
        <v>156</v>
      </c>
      <c r="K82" s="75">
        <v>49.749000000000002</v>
      </c>
      <c r="L82" s="92">
        <v>84</v>
      </c>
      <c r="M82" s="77" t="s">
        <v>842</v>
      </c>
      <c r="N82" s="77"/>
      <c r="O82" s="76" t="s">
        <v>1080</v>
      </c>
      <c r="P82" s="77" t="s">
        <v>551</v>
      </c>
      <c r="Q82" s="77" t="s">
        <v>842</v>
      </c>
      <c r="R82" s="74"/>
      <c r="S82" s="78" t="s">
        <v>690</v>
      </c>
      <c r="T82" s="78"/>
      <c r="U82" s="78"/>
      <c r="V82" s="78"/>
      <c r="W82" s="74"/>
      <c r="X82" s="74"/>
      <c r="Y82" s="74"/>
      <c r="Z82" s="74"/>
      <c r="AA82" s="74"/>
      <c r="AB82" s="74"/>
      <c r="AC82" s="74"/>
      <c r="AD82" s="74"/>
      <c r="AE82" s="74"/>
      <c r="AF82" s="74"/>
      <c r="AG82" s="74"/>
      <c r="AH82" s="74"/>
      <c r="AI82" s="74"/>
      <c r="AJ82" s="74"/>
      <c r="AK82" s="74"/>
      <c r="AL82" s="74"/>
      <c r="AM82" s="79"/>
    </row>
    <row r="83" spans="1:39" ht="16.5" customHeight="1" x14ac:dyDescent="0.25">
      <c r="A83" s="104" t="s">
        <v>1059</v>
      </c>
      <c r="B83" s="74">
        <v>125404</v>
      </c>
      <c r="C83" s="74" t="s">
        <v>350</v>
      </c>
      <c r="D83" s="78">
        <v>101130</v>
      </c>
      <c r="E83" s="74">
        <v>125302</v>
      </c>
      <c r="F83" s="74" t="s">
        <v>19</v>
      </c>
      <c r="G83" s="74" t="s">
        <v>613</v>
      </c>
      <c r="H83" s="74">
        <v>0</v>
      </c>
      <c r="I83" s="74" t="s">
        <v>173</v>
      </c>
      <c r="J83" s="74">
        <v>0</v>
      </c>
      <c r="K83" s="75">
        <v>31.884</v>
      </c>
      <c r="L83" s="43" t="s">
        <v>1109</v>
      </c>
      <c r="M83" s="77" t="s">
        <v>823</v>
      </c>
      <c r="N83" s="77"/>
      <c r="O83" s="76" t="s">
        <v>1080</v>
      </c>
      <c r="P83" s="77" t="s">
        <v>551</v>
      </c>
      <c r="Q83" s="77" t="s">
        <v>839</v>
      </c>
      <c r="R83" s="90" t="s">
        <v>667</v>
      </c>
      <c r="S83" s="45" t="s">
        <v>649</v>
      </c>
      <c r="T83" s="74" t="s">
        <v>553</v>
      </c>
      <c r="U83" s="74"/>
      <c r="V83" s="47" t="s">
        <v>502</v>
      </c>
      <c r="W83" s="47" t="s">
        <v>376</v>
      </c>
      <c r="X83" s="47" t="s">
        <v>378</v>
      </c>
      <c r="Y83" s="49"/>
      <c r="Z83" s="50">
        <v>995</v>
      </c>
      <c r="AA83" s="51"/>
      <c r="AB83" s="52" t="s">
        <v>379</v>
      </c>
      <c r="AC83" s="50">
        <v>18.100000000000001</v>
      </c>
      <c r="AD83" s="50"/>
      <c r="AE83" s="50">
        <v>32.6</v>
      </c>
      <c r="AF83" s="51">
        <v>3.5</v>
      </c>
      <c r="AG83" s="50">
        <v>13</v>
      </c>
      <c r="AH83" s="50">
        <v>60</v>
      </c>
      <c r="AI83" s="53" t="s">
        <v>380</v>
      </c>
      <c r="AJ83" s="51">
        <v>7</v>
      </c>
      <c r="AK83" s="51">
        <v>29.4</v>
      </c>
      <c r="AL83" s="47" t="s">
        <v>381</v>
      </c>
      <c r="AM83" s="79"/>
    </row>
    <row r="84" spans="1:39" ht="16.5" customHeight="1" x14ac:dyDescent="0.25">
      <c r="A84" s="106">
        <v>0</v>
      </c>
      <c r="B84" s="74">
        <v>125404</v>
      </c>
      <c r="C84" s="74" t="s">
        <v>350</v>
      </c>
      <c r="D84" s="74" t="s">
        <v>205</v>
      </c>
      <c r="E84" s="74">
        <v>125302</v>
      </c>
      <c r="F84" s="74" t="s">
        <v>21</v>
      </c>
      <c r="G84" s="74" t="s">
        <v>613</v>
      </c>
      <c r="H84" s="74">
        <v>0</v>
      </c>
      <c r="I84" s="74" t="s">
        <v>173</v>
      </c>
      <c r="J84" s="74">
        <v>0</v>
      </c>
      <c r="K84" s="75">
        <v>10.068</v>
      </c>
      <c r="L84" s="43" t="s">
        <v>1109</v>
      </c>
      <c r="M84" s="77" t="s">
        <v>842</v>
      </c>
      <c r="N84" s="77"/>
      <c r="O84" s="76" t="s">
        <v>1080</v>
      </c>
      <c r="P84" s="77" t="s">
        <v>551</v>
      </c>
      <c r="Q84" s="77" t="s">
        <v>842</v>
      </c>
      <c r="R84" s="90" t="s">
        <v>667</v>
      </c>
      <c r="S84" s="45" t="s">
        <v>649</v>
      </c>
      <c r="T84" s="74" t="s">
        <v>551</v>
      </c>
      <c r="U84" s="74"/>
      <c r="V84" s="47" t="s">
        <v>503</v>
      </c>
      <c r="W84" s="47" t="s">
        <v>504</v>
      </c>
      <c r="X84" s="47" t="s">
        <v>378</v>
      </c>
      <c r="Y84" s="49"/>
      <c r="Z84" s="50">
        <v>993</v>
      </c>
      <c r="AA84" s="51"/>
      <c r="AB84" s="52" t="s">
        <v>379</v>
      </c>
      <c r="AC84" s="50"/>
      <c r="AD84" s="50">
        <v>42</v>
      </c>
      <c r="AE84" s="50"/>
      <c r="AF84" s="51">
        <v>3.5</v>
      </c>
      <c r="AG84" s="50">
        <v>13</v>
      </c>
      <c r="AH84" s="50">
        <v>60</v>
      </c>
      <c r="AI84" s="53" t="s">
        <v>380</v>
      </c>
      <c r="AJ84" s="51">
        <v>7</v>
      </c>
      <c r="AK84" s="51">
        <v>29.4</v>
      </c>
      <c r="AL84" s="47" t="s">
        <v>381</v>
      </c>
      <c r="AM84" s="79"/>
    </row>
    <row r="85" spans="1:39" ht="16.5" customHeight="1" x14ac:dyDescent="0.25">
      <c r="A85" s="106">
        <v>0</v>
      </c>
      <c r="B85" s="74">
        <v>125404</v>
      </c>
      <c r="C85" s="74" t="s">
        <v>350</v>
      </c>
      <c r="D85" s="74" t="s">
        <v>206</v>
      </c>
      <c r="E85" s="74">
        <v>125302</v>
      </c>
      <c r="F85" s="74" t="s">
        <v>23</v>
      </c>
      <c r="G85" s="74" t="s">
        <v>613</v>
      </c>
      <c r="H85" s="74">
        <v>6</v>
      </c>
      <c r="I85" s="74" t="s">
        <v>174</v>
      </c>
      <c r="J85" s="74">
        <v>0</v>
      </c>
      <c r="K85" s="75">
        <v>106.18</v>
      </c>
      <c r="L85" s="43" t="s">
        <v>1109</v>
      </c>
      <c r="M85" s="77" t="s">
        <v>850</v>
      </c>
      <c r="N85" s="77" t="s">
        <v>851</v>
      </c>
      <c r="O85" s="76" t="s">
        <v>1080</v>
      </c>
      <c r="P85" s="77" t="s">
        <v>551</v>
      </c>
      <c r="Q85" s="77" t="s">
        <v>852</v>
      </c>
      <c r="R85" s="90" t="s">
        <v>667</v>
      </c>
      <c r="S85" s="45" t="s">
        <v>691</v>
      </c>
      <c r="T85" s="74" t="s">
        <v>551</v>
      </c>
      <c r="U85" s="74"/>
      <c r="V85" s="47" t="s">
        <v>505</v>
      </c>
      <c r="W85" s="47" t="s">
        <v>504</v>
      </c>
      <c r="X85" s="47" t="s">
        <v>378</v>
      </c>
      <c r="Y85" s="49"/>
      <c r="Z85" s="50">
        <v>993</v>
      </c>
      <c r="AA85" s="51"/>
      <c r="AB85" s="52" t="s">
        <v>379</v>
      </c>
      <c r="AC85" s="50">
        <v>18</v>
      </c>
      <c r="AD85" s="50"/>
      <c r="AE85" s="50">
        <v>40</v>
      </c>
      <c r="AF85" s="51">
        <v>3.5</v>
      </c>
      <c r="AG85" s="50">
        <v>13</v>
      </c>
      <c r="AH85" s="50">
        <v>60</v>
      </c>
      <c r="AI85" s="53" t="s">
        <v>380</v>
      </c>
      <c r="AJ85" s="51">
        <v>7</v>
      </c>
      <c r="AK85" s="51">
        <v>29.4</v>
      </c>
      <c r="AL85" s="47" t="s">
        <v>381</v>
      </c>
      <c r="AM85" s="79"/>
    </row>
    <row r="86" spans="1:39" ht="16.5" customHeight="1" x14ac:dyDescent="0.25">
      <c r="A86" s="106">
        <v>0</v>
      </c>
      <c r="B86" s="74">
        <v>125404</v>
      </c>
      <c r="C86" s="74" t="s">
        <v>350</v>
      </c>
      <c r="D86" s="74" t="s">
        <v>208</v>
      </c>
      <c r="E86" s="74">
        <v>125302</v>
      </c>
      <c r="F86" s="74" t="s">
        <v>24</v>
      </c>
      <c r="G86" s="74" t="s">
        <v>613</v>
      </c>
      <c r="H86" s="74">
        <v>0</v>
      </c>
      <c r="I86" s="74" t="s">
        <v>173</v>
      </c>
      <c r="J86" s="74">
        <v>0</v>
      </c>
      <c r="K86" s="75">
        <v>208.25</v>
      </c>
      <c r="L86" s="43" t="s">
        <v>1109</v>
      </c>
      <c r="M86" s="77" t="s">
        <v>842</v>
      </c>
      <c r="N86" s="77" t="s">
        <v>768</v>
      </c>
      <c r="O86" s="76" t="s">
        <v>1080</v>
      </c>
      <c r="P86" s="77" t="s">
        <v>551</v>
      </c>
      <c r="Q86" s="77" t="s">
        <v>858</v>
      </c>
      <c r="R86" s="74"/>
      <c r="S86" s="74"/>
      <c r="T86" s="74"/>
      <c r="U86" s="74"/>
      <c r="V86" s="81"/>
      <c r="W86" s="74"/>
      <c r="X86" s="74"/>
      <c r="Y86" s="74"/>
      <c r="Z86" s="74"/>
      <c r="AA86" s="74"/>
      <c r="AB86" s="74"/>
      <c r="AC86" s="74"/>
      <c r="AD86" s="74"/>
      <c r="AE86" s="74"/>
      <c r="AF86" s="74"/>
      <c r="AG86" s="74"/>
      <c r="AH86" s="74"/>
      <c r="AI86" s="74"/>
      <c r="AJ86" s="74"/>
      <c r="AK86" s="74"/>
      <c r="AL86" s="74"/>
      <c r="AM86" s="79"/>
    </row>
    <row r="87" spans="1:39" ht="16.5" customHeight="1" x14ac:dyDescent="0.25">
      <c r="A87" s="106">
        <v>0</v>
      </c>
      <c r="B87" s="74">
        <v>125404</v>
      </c>
      <c r="C87" s="74" t="s">
        <v>350</v>
      </c>
      <c r="D87" s="74" t="s">
        <v>210</v>
      </c>
      <c r="E87" s="74">
        <v>125302</v>
      </c>
      <c r="F87" s="74" t="s">
        <v>25</v>
      </c>
      <c r="G87" s="74" t="s">
        <v>613</v>
      </c>
      <c r="H87" s="74">
        <v>0</v>
      </c>
      <c r="I87" s="74" t="s">
        <v>173</v>
      </c>
      <c r="J87" s="74">
        <v>87</v>
      </c>
      <c r="K87" s="75">
        <v>212.25</v>
      </c>
      <c r="L87" s="92">
        <v>87</v>
      </c>
      <c r="M87" s="77" t="s">
        <v>862</v>
      </c>
      <c r="N87" s="77" t="s">
        <v>863</v>
      </c>
      <c r="O87" s="77" t="s">
        <v>1065</v>
      </c>
      <c r="P87" s="77" t="s">
        <v>551</v>
      </c>
      <c r="Q87" s="77" t="s">
        <v>864</v>
      </c>
      <c r="R87" s="90" t="s">
        <v>667</v>
      </c>
      <c r="S87" s="45" t="s">
        <v>692</v>
      </c>
      <c r="T87" s="74" t="s">
        <v>549</v>
      </c>
      <c r="U87" s="74"/>
      <c r="V87" s="47" t="s">
        <v>506</v>
      </c>
      <c r="W87" s="47" t="s">
        <v>376</v>
      </c>
      <c r="X87" s="47" t="s">
        <v>378</v>
      </c>
      <c r="Y87" s="49"/>
      <c r="Z87" s="50">
        <v>1030</v>
      </c>
      <c r="AA87" s="51"/>
      <c r="AB87" s="52" t="s">
        <v>379</v>
      </c>
      <c r="AC87" s="50">
        <v>18.100000000000001</v>
      </c>
      <c r="AD87" s="50"/>
      <c r="AE87" s="50">
        <v>35</v>
      </c>
      <c r="AF87" s="51">
        <v>3.5</v>
      </c>
      <c r="AG87" s="50">
        <v>13</v>
      </c>
      <c r="AH87" s="50">
        <v>60</v>
      </c>
      <c r="AI87" s="53" t="s">
        <v>380</v>
      </c>
      <c r="AJ87" s="51">
        <v>7</v>
      </c>
      <c r="AK87" s="51">
        <v>29.4</v>
      </c>
      <c r="AL87" s="47" t="s">
        <v>381</v>
      </c>
      <c r="AM87" s="79"/>
    </row>
    <row r="88" spans="1:39" ht="16.5" customHeight="1" x14ac:dyDescent="0.25">
      <c r="A88" s="106">
        <v>0</v>
      </c>
      <c r="B88" s="74">
        <v>125434</v>
      </c>
      <c r="C88" s="74" t="s">
        <v>363</v>
      </c>
      <c r="D88" s="74">
        <v>101122</v>
      </c>
      <c r="E88" s="74">
        <v>125302</v>
      </c>
      <c r="F88" s="74" t="s">
        <v>235</v>
      </c>
      <c r="G88" s="74" t="s">
        <v>613</v>
      </c>
      <c r="H88" s="74">
        <v>1</v>
      </c>
      <c r="I88" s="74" t="s">
        <v>174</v>
      </c>
      <c r="J88" s="74">
        <v>160</v>
      </c>
      <c r="K88" s="75">
        <v>41.140999999999998</v>
      </c>
      <c r="L88" s="92">
        <v>160</v>
      </c>
      <c r="M88" s="76" t="s">
        <v>964</v>
      </c>
      <c r="N88" s="76"/>
      <c r="O88" s="77" t="s">
        <v>1066</v>
      </c>
      <c r="P88" s="77" t="s">
        <v>1115</v>
      </c>
      <c r="Q88" s="76" t="s">
        <v>964</v>
      </c>
      <c r="R88" s="90" t="s">
        <v>693</v>
      </c>
      <c r="S88" s="45" t="s">
        <v>649</v>
      </c>
      <c r="T88" s="74" t="s">
        <v>575</v>
      </c>
      <c r="U88" s="74"/>
      <c r="V88" s="47" t="s">
        <v>376</v>
      </c>
      <c r="W88" s="47" t="s">
        <v>507</v>
      </c>
      <c r="X88" s="47" t="s">
        <v>378</v>
      </c>
      <c r="Y88" s="49"/>
      <c r="Z88" s="50">
        <v>1030</v>
      </c>
      <c r="AA88" s="51"/>
      <c r="AB88" s="52" t="s">
        <v>379</v>
      </c>
      <c r="AC88" s="50">
        <v>18.100000000000001</v>
      </c>
      <c r="AD88" s="50"/>
      <c r="AE88" s="50">
        <v>35</v>
      </c>
      <c r="AF88" s="51">
        <v>3.5</v>
      </c>
      <c r="AG88" s="50">
        <v>13</v>
      </c>
      <c r="AH88" s="50">
        <v>60</v>
      </c>
      <c r="AI88" s="53" t="s">
        <v>380</v>
      </c>
      <c r="AJ88" s="51">
        <v>7</v>
      </c>
      <c r="AK88" s="51">
        <v>29.4</v>
      </c>
      <c r="AL88" s="47" t="s">
        <v>381</v>
      </c>
      <c r="AM88" s="38" t="s">
        <v>382</v>
      </c>
    </row>
    <row r="89" spans="1:39" ht="16.5" customHeight="1" x14ac:dyDescent="0.25">
      <c r="A89" s="106">
        <v>0</v>
      </c>
      <c r="B89" s="74">
        <v>125404</v>
      </c>
      <c r="C89" s="74" t="s">
        <v>350</v>
      </c>
      <c r="D89" s="74" t="s">
        <v>271</v>
      </c>
      <c r="E89" s="74">
        <v>125302</v>
      </c>
      <c r="F89" s="74" t="s">
        <v>26</v>
      </c>
      <c r="G89" s="74" t="s">
        <v>613</v>
      </c>
      <c r="H89" s="74">
        <v>3</v>
      </c>
      <c r="I89" s="74" t="s">
        <v>174</v>
      </c>
      <c r="J89" s="74">
        <v>0</v>
      </c>
      <c r="K89" s="75">
        <v>75.402000000000001</v>
      </c>
      <c r="L89" s="43" t="s">
        <v>1109</v>
      </c>
      <c r="M89" s="77" t="s">
        <v>865</v>
      </c>
      <c r="N89" s="77"/>
      <c r="O89" s="77" t="s">
        <v>1065</v>
      </c>
      <c r="P89" s="77" t="s">
        <v>551</v>
      </c>
      <c r="Q89" s="77" t="s">
        <v>866</v>
      </c>
      <c r="R89" s="90" t="s">
        <v>667</v>
      </c>
      <c r="S89" s="45" t="s">
        <v>694</v>
      </c>
      <c r="T89" s="74" t="s">
        <v>549</v>
      </c>
      <c r="U89" s="74"/>
      <c r="V89" s="48" t="s">
        <v>508</v>
      </c>
      <c r="W89" s="47" t="s">
        <v>376</v>
      </c>
      <c r="X89" s="47" t="s">
        <v>378</v>
      </c>
      <c r="Y89" s="49"/>
      <c r="Z89" s="50">
        <v>1030</v>
      </c>
      <c r="AA89" s="51"/>
      <c r="AB89" s="52" t="s">
        <v>379</v>
      </c>
      <c r="AC89" s="50">
        <v>18.100000000000001</v>
      </c>
      <c r="AD89" s="50"/>
      <c r="AE89" s="50">
        <v>35</v>
      </c>
      <c r="AF89" s="51">
        <v>3.5</v>
      </c>
      <c r="AG89" s="50">
        <v>13</v>
      </c>
      <c r="AH89" s="50">
        <v>60</v>
      </c>
      <c r="AI89" s="53" t="s">
        <v>380</v>
      </c>
      <c r="AJ89" s="51">
        <v>7</v>
      </c>
      <c r="AK89" s="51">
        <v>29.4</v>
      </c>
      <c r="AL89" s="47" t="s">
        <v>381</v>
      </c>
      <c r="AM89" s="79"/>
    </row>
    <row r="90" spans="1:39" ht="16.5" customHeight="1" x14ac:dyDescent="0.25">
      <c r="A90" s="106">
        <v>0</v>
      </c>
      <c r="B90" s="74">
        <v>125404</v>
      </c>
      <c r="C90" s="74" t="s">
        <v>350</v>
      </c>
      <c r="D90" s="74">
        <v>101130</v>
      </c>
      <c r="E90" s="74">
        <v>125302</v>
      </c>
      <c r="F90" s="74" t="s">
        <v>27</v>
      </c>
      <c r="G90" s="74" t="s">
        <v>613</v>
      </c>
      <c r="H90" s="74">
        <v>6</v>
      </c>
      <c r="I90" s="74" t="s">
        <v>174</v>
      </c>
      <c r="J90" s="74">
        <v>0</v>
      </c>
      <c r="K90" s="75">
        <v>24.56</v>
      </c>
      <c r="L90" s="43" t="s">
        <v>1109</v>
      </c>
      <c r="M90" s="77" t="s">
        <v>867</v>
      </c>
      <c r="N90" s="77"/>
      <c r="O90" s="76" t="s">
        <v>1080</v>
      </c>
      <c r="P90" s="77" t="s">
        <v>551</v>
      </c>
      <c r="Q90" s="77" t="s">
        <v>868</v>
      </c>
      <c r="R90" s="90" t="s">
        <v>667</v>
      </c>
      <c r="S90" s="45" t="s">
        <v>668</v>
      </c>
      <c r="T90" s="74" t="s">
        <v>551</v>
      </c>
      <c r="U90" s="74"/>
      <c r="V90" s="47" t="s">
        <v>509</v>
      </c>
      <c r="W90" s="47" t="s">
        <v>510</v>
      </c>
      <c r="X90" s="47" t="s">
        <v>378</v>
      </c>
      <c r="Y90" s="49"/>
      <c r="Z90" s="50">
        <v>1000</v>
      </c>
      <c r="AA90" s="51"/>
      <c r="AB90" s="52" t="s">
        <v>379</v>
      </c>
      <c r="AC90" s="50">
        <v>18</v>
      </c>
      <c r="AD90" s="50"/>
      <c r="AE90" s="50">
        <v>35</v>
      </c>
      <c r="AF90" s="51">
        <v>3.5</v>
      </c>
      <c r="AG90" s="50">
        <v>13</v>
      </c>
      <c r="AH90" s="50">
        <v>60</v>
      </c>
      <c r="AI90" s="53" t="s">
        <v>380</v>
      </c>
      <c r="AJ90" s="51">
        <v>7</v>
      </c>
      <c r="AK90" s="51">
        <v>29.4</v>
      </c>
      <c r="AL90" s="47" t="s">
        <v>381</v>
      </c>
      <c r="AM90" s="79"/>
    </row>
    <row r="91" spans="1:39" ht="16.5" customHeight="1" x14ac:dyDescent="0.25">
      <c r="A91" s="104" t="s">
        <v>1058</v>
      </c>
      <c r="B91" s="74">
        <v>125404</v>
      </c>
      <c r="C91" s="74" t="s">
        <v>350</v>
      </c>
      <c r="D91" s="74">
        <v>101103</v>
      </c>
      <c r="E91" s="74">
        <v>125302</v>
      </c>
      <c r="F91" s="74" t="s">
        <v>28</v>
      </c>
      <c r="G91" s="74" t="s">
        <v>613</v>
      </c>
      <c r="H91" s="74">
        <v>7</v>
      </c>
      <c r="I91" s="74" t="s">
        <v>174</v>
      </c>
      <c r="J91" s="74">
        <v>0</v>
      </c>
      <c r="K91" s="75">
        <v>212.33</v>
      </c>
      <c r="L91" s="43" t="s">
        <v>1109</v>
      </c>
      <c r="M91" s="77" t="s">
        <v>869</v>
      </c>
      <c r="N91" s="77" t="s">
        <v>870</v>
      </c>
      <c r="O91" s="76" t="s">
        <v>1080</v>
      </c>
      <c r="P91" s="77" t="s">
        <v>551</v>
      </c>
      <c r="Q91" s="77" t="s">
        <v>871</v>
      </c>
      <c r="R91" s="74"/>
      <c r="S91" s="78" t="s">
        <v>707</v>
      </c>
      <c r="T91" s="74"/>
      <c r="U91" s="74"/>
      <c r="V91" s="74"/>
      <c r="W91" s="74"/>
      <c r="X91" s="74"/>
      <c r="Y91" s="74"/>
      <c r="Z91" s="74"/>
      <c r="AA91" s="74"/>
      <c r="AB91" s="74"/>
      <c r="AC91" s="74"/>
      <c r="AD91" s="74"/>
      <c r="AE91" s="74"/>
      <c r="AF91" s="74"/>
      <c r="AG91" s="74"/>
      <c r="AH91" s="74"/>
      <c r="AI91" s="74"/>
      <c r="AJ91" s="74"/>
      <c r="AK91" s="74"/>
      <c r="AL91" s="74"/>
      <c r="AM91" s="79"/>
    </row>
    <row r="92" spans="1:39" ht="16.5" customHeight="1" x14ac:dyDescent="0.25">
      <c r="A92" s="106">
        <v>0</v>
      </c>
      <c r="B92" s="74">
        <v>125404</v>
      </c>
      <c r="C92" s="74" t="s">
        <v>350</v>
      </c>
      <c r="D92" s="74">
        <v>101130</v>
      </c>
      <c r="E92" s="74">
        <v>125302</v>
      </c>
      <c r="F92" s="74" t="s">
        <v>29</v>
      </c>
      <c r="G92" s="74" t="s">
        <v>613</v>
      </c>
      <c r="H92" s="74">
        <v>6</v>
      </c>
      <c r="I92" s="74" t="s">
        <v>174</v>
      </c>
      <c r="J92" s="74">
        <v>0</v>
      </c>
      <c r="K92" s="75">
        <v>121.91</v>
      </c>
      <c r="L92" s="43" t="s">
        <v>1109</v>
      </c>
      <c r="M92" s="77" t="s">
        <v>872</v>
      </c>
      <c r="N92" s="77"/>
      <c r="O92" s="76" t="s">
        <v>1080</v>
      </c>
      <c r="P92" s="77" t="s">
        <v>551</v>
      </c>
      <c r="Q92" s="77" t="s">
        <v>826</v>
      </c>
      <c r="R92" s="90" t="s">
        <v>667</v>
      </c>
      <c r="S92" s="45" t="s">
        <v>668</v>
      </c>
      <c r="T92" s="56" t="s">
        <v>551</v>
      </c>
      <c r="U92" s="45" t="s">
        <v>552</v>
      </c>
      <c r="V92" s="45" t="s">
        <v>510</v>
      </c>
      <c r="W92" s="60" t="s">
        <v>376</v>
      </c>
      <c r="X92" s="45" t="s">
        <v>378</v>
      </c>
      <c r="Y92" s="56"/>
      <c r="Z92" s="57">
        <v>1030</v>
      </c>
      <c r="AA92" s="58"/>
      <c r="AB92" s="65" t="s">
        <v>379</v>
      </c>
      <c r="AC92" s="57">
        <v>18</v>
      </c>
      <c r="AD92" s="57"/>
      <c r="AE92" s="57">
        <v>35</v>
      </c>
      <c r="AF92" s="58">
        <v>3.5</v>
      </c>
      <c r="AG92" s="57">
        <v>13</v>
      </c>
      <c r="AH92" s="57">
        <v>60</v>
      </c>
      <c r="AI92" s="54" t="s">
        <v>380</v>
      </c>
      <c r="AJ92" s="58">
        <v>7</v>
      </c>
      <c r="AK92" s="58">
        <v>29.4</v>
      </c>
      <c r="AL92" s="45" t="s">
        <v>381</v>
      </c>
      <c r="AM92" s="36"/>
    </row>
    <row r="93" spans="1:39" ht="16.5" customHeight="1" x14ac:dyDescent="0.25">
      <c r="A93" s="106">
        <v>0</v>
      </c>
      <c r="B93" s="74">
        <v>125404</v>
      </c>
      <c r="C93" s="74" t="s">
        <v>350</v>
      </c>
      <c r="D93" s="74">
        <v>101130</v>
      </c>
      <c r="E93" s="74">
        <v>125302</v>
      </c>
      <c r="F93" s="74" t="s">
        <v>30</v>
      </c>
      <c r="G93" s="74" t="s">
        <v>613</v>
      </c>
      <c r="H93" s="74">
        <v>6</v>
      </c>
      <c r="I93" s="74" t="s">
        <v>174</v>
      </c>
      <c r="J93" s="74">
        <v>0</v>
      </c>
      <c r="K93" s="75">
        <v>24.56</v>
      </c>
      <c r="L93" s="43" t="s">
        <v>1109</v>
      </c>
      <c r="M93" s="77" t="s">
        <v>867</v>
      </c>
      <c r="N93" s="77"/>
      <c r="O93" s="76" t="s">
        <v>1080</v>
      </c>
      <c r="P93" s="77" t="s">
        <v>551</v>
      </c>
      <c r="Q93" s="77" t="s">
        <v>868</v>
      </c>
      <c r="R93" s="90" t="s">
        <v>667</v>
      </c>
      <c r="S93" s="45" t="s">
        <v>668</v>
      </c>
      <c r="T93" s="56" t="s">
        <v>551</v>
      </c>
      <c r="U93" s="45" t="s">
        <v>552</v>
      </c>
      <c r="V93" s="45" t="s">
        <v>511</v>
      </c>
      <c r="W93" s="45" t="s">
        <v>512</v>
      </c>
      <c r="X93" s="45" t="s">
        <v>378</v>
      </c>
      <c r="Y93" s="56"/>
      <c r="Z93" s="57">
        <v>1000</v>
      </c>
      <c r="AA93" s="58"/>
      <c r="AB93" s="65" t="s">
        <v>379</v>
      </c>
      <c r="AC93" s="57">
        <v>18</v>
      </c>
      <c r="AD93" s="57"/>
      <c r="AE93" s="57">
        <v>35</v>
      </c>
      <c r="AF93" s="58">
        <v>3.5</v>
      </c>
      <c r="AG93" s="57">
        <v>13</v>
      </c>
      <c r="AH93" s="57">
        <v>60</v>
      </c>
      <c r="AI93" s="54" t="s">
        <v>380</v>
      </c>
      <c r="AJ93" s="58">
        <v>7</v>
      </c>
      <c r="AK93" s="58">
        <v>29.4</v>
      </c>
      <c r="AL93" s="45" t="s">
        <v>381</v>
      </c>
      <c r="AM93" s="36"/>
    </row>
    <row r="94" spans="1:39" ht="16.5" customHeight="1" x14ac:dyDescent="0.25">
      <c r="A94" s="106">
        <v>0</v>
      </c>
      <c r="B94" s="74">
        <v>125404</v>
      </c>
      <c r="C94" s="74" t="s">
        <v>350</v>
      </c>
      <c r="D94" s="74">
        <v>101130</v>
      </c>
      <c r="E94" s="74">
        <v>125302</v>
      </c>
      <c r="F94" s="74" t="s">
        <v>31</v>
      </c>
      <c r="G94" s="74" t="s">
        <v>613</v>
      </c>
      <c r="H94" s="74">
        <v>7</v>
      </c>
      <c r="I94" s="74" t="s">
        <v>174</v>
      </c>
      <c r="J94" s="74">
        <v>0</v>
      </c>
      <c r="K94" s="75">
        <v>88.097999999999999</v>
      </c>
      <c r="L94" s="43" t="s">
        <v>1109</v>
      </c>
      <c r="M94" s="77" t="s">
        <v>874</v>
      </c>
      <c r="N94" s="77"/>
      <c r="O94" s="76" t="s">
        <v>1080</v>
      </c>
      <c r="P94" s="77" t="s">
        <v>551</v>
      </c>
      <c r="Q94" s="77" t="s">
        <v>873</v>
      </c>
      <c r="R94" s="90" t="s">
        <v>667</v>
      </c>
      <c r="S94" s="45" t="s">
        <v>668</v>
      </c>
      <c r="T94" s="56" t="s">
        <v>551</v>
      </c>
      <c r="U94" s="45" t="s">
        <v>552</v>
      </c>
      <c r="V94" s="45" t="s">
        <v>512</v>
      </c>
      <c r="W94" s="60" t="s">
        <v>376</v>
      </c>
      <c r="X94" s="45" t="s">
        <v>378</v>
      </c>
      <c r="Y94" s="56"/>
      <c r="Z94" s="57">
        <v>1030</v>
      </c>
      <c r="AA94" s="58"/>
      <c r="AB94" s="65" t="s">
        <v>379</v>
      </c>
      <c r="AC94" s="57">
        <v>18</v>
      </c>
      <c r="AD94" s="57"/>
      <c r="AE94" s="57">
        <v>35</v>
      </c>
      <c r="AF94" s="58">
        <v>3.5</v>
      </c>
      <c r="AG94" s="57">
        <v>13</v>
      </c>
      <c r="AH94" s="57">
        <v>60</v>
      </c>
      <c r="AI94" s="54" t="s">
        <v>380</v>
      </c>
      <c r="AJ94" s="58">
        <v>7</v>
      </c>
      <c r="AK94" s="58">
        <v>29.4</v>
      </c>
      <c r="AL94" s="45" t="s">
        <v>381</v>
      </c>
      <c r="AM94" s="36"/>
    </row>
    <row r="95" spans="1:39" ht="16.5" customHeight="1" x14ac:dyDescent="0.25">
      <c r="A95" s="106">
        <v>0</v>
      </c>
      <c r="B95" s="74">
        <v>125404</v>
      </c>
      <c r="C95" s="74" t="s">
        <v>350</v>
      </c>
      <c r="D95" s="74">
        <v>101130</v>
      </c>
      <c r="E95" s="74">
        <v>125302</v>
      </c>
      <c r="F95" s="74" t="s">
        <v>32</v>
      </c>
      <c r="G95" s="74" t="s">
        <v>613</v>
      </c>
      <c r="H95" s="74">
        <v>6</v>
      </c>
      <c r="I95" s="74" t="s">
        <v>174</v>
      </c>
      <c r="J95" s="74">
        <v>0</v>
      </c>
      <c r="K95" s="75">
        <v>75.108000000000004</v>
      </c>
      <c r="L95" s="43" t="s">
        <v>1109</v>
      </c>
      <c r="M95" s="77" t="s">
        <v>875</v>
      </c>
      <c r="N95" s="77"/>
      <c r="O95" s="76" t="s">
        <v>1080</v>
      </c>
      <c r="P95" s="77" t="s">
        <v>551</v>
      </c>
      <c r="Q95" s="77" t="s">
        <v>876</v>
      </c>
      <c r="R95" s="90" t="s">
        <v>667</v>
      </c>
      <c r="S95" s="45" t="s">
        <v>668</v>
      </c>
      <c r="T95" s="56" t="s">
        <v>551</v>
      </c>
      <c r="U95" s="45" t="s">
        <v>552</v>
      </c>
      <c r="V95" s="45" t="s">
        <v>513</v>
      </c>
      <c r="W95" s="60" t="s">
        <v>376</v>
      </c>
      <c r="X95" s="45" t="s">
        <v>378</v>
      </c>
      <c r="Y95" s="56"/>
      <c r="Z95" s="57">
        <v>1030</v>
      </c>
      <c r="AA95" s="58"/>
      <c r="AB95" s="65" t="s">
        <v>379</v>
      </c>
      <c r="AC95" s="57">
        <v>18</v>
      </c>
      <c r="AD95" s="57"/>
      <c r="AE95" s="57">
        <v>35</v>
      </c>
      <c r="AF95" s="58">
        <v>3.5</v>
      </c>
      <c r="AG95" s="57">
        <v>13</v>
      </c>
      <c r="AH95" s="57">
        <v>60</v>
      </c>
      <c r="AI95" s="54" t="s">
        <v>380</v>
      </c>
      <c r="AJ95" s="58">
        <v>7</v>
      </c>
      <c r="AK95" s="58">
        <v>29.4</v>
      </c>
      <c r="AL95" s="45" t="s">
        <v>381</v>
      </c>
      <c r="AM95" s="36"/>
    </row>
    <row r="96" spans="1:39" ht="16.5" customHeight="1" x14ac:dyDescent="0.25">
      <c r="A96" s="106">
        <v>0</v>
      </c>
      <c r="B96" s="74">
        <v>125404</v>
      </c>
      <c r="C96" s="74" t="s">
        <v>350</v>
      </c>
      <c r="D96" s="74">
        <v>101130</v>
      </c>
      <c r="E96" s="74">
        <v>125302</v>
      </c>
      <c r="F96" s="74" t="s">
        <v>33</v>
      </c>
      <c r="G96" s="74" t="s">
        <v>613</v>
      </c>
      <c r="H96" s="74">
        <v>6</v>
      </c>
      <c r="I96" s="74" t="s">
        <v>174</v>
      </c>
      <c r="J96" s="74">
        <v>0</v>
      </c>
      <c r="K96" s="75">
        <v>62.518000000000001</v>
      </c>
      <c r="L96" s="43" t="s">
        <v>1109</v>
      </c>
      <c r="M96" s="77" t="s">
        <v>877</v>
      </c>
      <c r="N96" s="77"/>
      <c r="O96" s="76" t="s">
        <v>1080</v>
      </c>
      <c r="P96" s="77" t="s">
        <v>551</v>
      </c>
      <c r="Q96" s="77" t="s">
        <v>876</v>
      </c>
      <c r="R96" s="90" t="s">
        <v>667</v>
      </c>
      <c r="S96" s="45" t="s">
        <v>668</v>
      </c>
      <c r="T96" s="56" t="s">
        <v>551</v>
      </c>
      <c r="U96" s="45" t="s">
        <v>552</v>
      </c>
      <c r="V96" s="45" t="s">
        <v>514</v>
      </c>
      <c r="W96" s="60" t="s">
        <v>376</v>
      </c>
      <c r="X96" s="45" t="s">
        <v>378</v>
      </c>
      <c r="Y96" s="56"/>
      <c r="Z96" s="57">
        <v>1030</v>
      </c>
      <c r="AA96" s="58"/>
      <c r="AB96" s="65" t="s">
        <v>379</v>
      </c>
      <c r="AC96" s="57">
        <v>18</v>
      </c>
      <c r="AD96" s="57"/>
      <c r="AE96" s="57">
        <v>35</v>
      </c>
      <c r="AF96" s="58">
        <v>3.5</v>
      </c>
      <c r="AG96" s="57">
        <v>13</v>
      </c>
      <c r="AH96" s="57">
        <v>60</v>
      </c>
      <c r="AI96" s="54" t="s">
        <v>380</v>
      </c>
      <c r="AJ96" s="58">
        <v>7</v>
      </c>
      <c r="AK96" s="58">
        <v>29.4</v>
      </c>
      <c r="AL96" s="45" t="s">
        <v>381</v>
      </c>
      <c r="AM96" s="36"/>
    </row>
    <row r="97" spans="1:39" ht="16.5" customHeight="1" x14ac:dyDescent="0.25">
      <c r="A97" s="104" t="s">
        <v>1060</v>
      </c>
      <c r="B97" s="74">
        <v>125404</v>
      </c>
      <c r="C97" s="74" t="s">
        <v>350</v>
      </c>
      <c r="D97" s="74" t="s">
        <v>225</v>
      </c>
      <c r="E97" s="74">
        <v>125302</v>
      </c>
      <c r="F97" s="74" t="s">
        <v>34</v>
      </c>
      <c r="G97" s="78" t="s">
        <v>613</v>
      </c>
      <c r="H97" s="74">
        <v>0</v>
      </c>
      <c r="I97" s="74" t="s">
        <v>173</v>
      </c>
      <c r="J97" s="74">
        <v>0</v>
      </c>
      <c r="K97" s="75">
        <v>11.504</v>
      </c>
      <c r="L97" s="92">
        <v>88</v>
      </c>
      <c r="M97" s="77" t="s">
        <v>879</v>
      </c>
      <c r="N97" s="77"/>
      <c r="O97" s="76" t="s">
        <v>1080</v>
      </c>
      <c r="P97" s="77" t="s">
        <v>551</v>
      </c>
      <c r="Q97" s="77" t="s">
        <v>878</v>
      </c>
      <c r="R97" s="90"/>
      <c r="S97" s="45"/>
      <c r="T97" s="45"/>
      <c r="U97" s="45"/>
      <c r="V97" s="45"/>
      <c r="W97" s="45"/>
      <c r="X97" s="45"/>
      <c r="Y97" s="56"/>
      <c r="Z97" s="57"/>
      <c r="AA97" s="58"/>
      <c r="AB97" s="65"/>
      <c r="AC97" s="58"/>
      <c r="AD97" s="58"/>
      <c r="AE97" s="57"/>
      <c r="AF97" s="58"/>
      <c r="AG97" s="57"/>
      <c r="AH97" s="57"/>
      <c r="AI97" s="54"/>
      <c r="AJ97" s="58"/>
      <c r="AK97" s="58"/>
      <c r="AL97" s="45"/>
      <c r="AM97" s="36"/>
    </row>
    <row r="98" spans="1:39" ht="16.5" customHeight="1" x14ac:dyDescent="0.25">
      <c r="A98" s="106">
        <v>0</v>
      </c>
      <c r="B98" s="74">
        <v>125407</v>
      </c>
      <c r="C98" s="74" t="s">
        <v>364</v>
      </c>
      <c r="D98" s="74" t="s">
        <v>225</v>
      </c>
      <c r="E98" s="74">
        <v>125301</v>
      </c>
      <c r="F98" s="74" t="s">
        <v>181</v>
      </c>
      <c r="G98" s="74" t="s">
        <v>619</v>
      </c>
      <c r="H98" s="74">
        <v>6</v>
      </c>
      <c r="I98" s="74" t="s">
        <v>174</v>
      </c>
      <c r="J98" s="74">
        <v>116</v>
      </c>
      <c r="K98" s="75">
        <v>36.133000000000003</v>
      </c>
      <c r="L98" s="92">
        <v>116</v>
      </c>
      <c r="M98" s="77" t="s">
        <v>1026</v>
      </c>
      <c r="N98" s="77"/>
      <c r="O98" s="77" t="s">
        <v>1066</v>
      </c>
      <c r="P98" s="53" t="s">
        <v>1114</v>
      </c>
      <c r="Q98" s="77" t="s">
        <v>1027</v>
      </c>
      <c r="R98" s="90" t="s">
        <v>389</v>
      </c>
      <c r="S98" s="45" t="s">
        <v>695</v>
      </c>
      <c r="T98" s="45" t="s">
        <v>549</v>
      </c>
      <c r="U98" s="45" t="s">
        <v>552</v>
      </c>
      <c r="V98" s="45" t="s">
        <v>515</v>
      </c>
      <c r="W98" s="45" t="s">
        <v>492</v>
      </c>
      <c r="X98" s="45" t="s">
        <v>378</v>
      </c>
      <c r="Y98" s="56"/>
      <c r="Z98" s="57">
        <v>1030</v>
      </c>
      <c r="AA98" s="58"/>
      <c r="AB98" s="65" t="s">
        <v>379</v>
      </c>
      <c r="AC98" s="58">
        <v>18</v>
      </c>
      <c r="AD98" s="58">
        <v>30.1</v>
      </c>
      <c r="AE98" s="57">
        <v>33</v>
      </c>
      <c r="AF98" s="58">
        <v>3.5</v>
      </c>
      <c r="AG98" s="57">
        <v>13</v>
      </c>
      <c r="AH98" s="57">
        <v>60</v>
      </c>
      <c r="AI98" s="54" t="s">
        <v>380</v>
      </c>
      <c r="AJ98" s="58">
        <v>7</v>
      </c>
      <c r="AK98" s="58">
        <v>18</v>
      </c>
      <c r="AL98" s="45" t="s">
        <v>381</v>
      </c>
      <c r="AM98" s="36"/>
    </row>
    <row r="99" spans="1:39" ht="16.5" customHeight="1" x14ac:dyDescent="0.25">
      <c r="A99" s="106">
        <v>0</v>
      </c>
      <c r="B99" s="74">
        <v>125404</v>
      </c>
      <c r="C99" s="74" t="s">
        <v>350</v>
      </c>
      <c r="D99" s="74">
        <v>101135</v>
      </c>
      <c r="E99" s="74">
        <v>125302</v>
      </c>
      <c r="F99" s="74" t="s">
        <v>35</v>
      </c>
      <c r="G99" s="74" t="s">
        <v>613</v>
      </c>
      <c r="H99" s="74">
        <v>9</v>
      </c>
      <c r="I99" s="74" t="s">
        <v>174</v>
      </c>
      <c r="J99" s="74">
        <v>9</v>
      </c>
      <c r="K99" s="75">
        <v>20.204000000000001</v>
      </c>
      <c r="L99" s="92">
        <v>209</v>
      </c>
      <c r="M99" s="77" t="s">
        <v>880</v>
      </c>
      <c r="N99" s="77"/>
      <c r="O99" s="77" t="s">
        <v>1065</v>
      </c>
      <c r="P99" s="77" t="s">
        <v>551</v>
      </c>
      <c r="Q99" s="77" t="s">
        <v>881</v>
      </c>
      <c r="R99" s="90" t="s">
        <v>667</v>
      </c>
      <c r="S99" s="45" t="s">
        <v>671</v>
      </c>
      <c r="T99" s="74" t="s">
        <v>549</v>
      </c>
      <c r="U99" s="74"/>
      <c r="V99" s="47" t="s">
        <v>516</v>
      </c>
      <c r="W99" s="47" t="s">
        <v>517</v>
      </c>
      <c r="X99" s="47" t="s">
        <v>378</v>
      </c>
      <c r="Y99" s="49"/>
      <c r="Z99" s="50" t="s">
        <v>444</v>
      </c>
      <c r="AA99" s="51"/>
      <c r="AB99" s="52" t="s">
        <v>379</v>
      </c>
      <c r="AC99" s="50">
        <v>18</v>
      </c>
      <c r="AD99" s="50"/>
      <c r="AE99" s="50">
        <v>35</v>
      </c>
      <c r="AF99" s="51">
        <v>3.5</v>
      </c>
      <c r="AG99" s="50">
        <v>13</v>
      </c>
      <c r="AH99" s="50">
        <v>60</v>
      </c>
      <c r="AI99" s="53" t="s">
        <v>380</v>
      </c>
      <c r="AJ99" s="51">
        <v>7</v>
      </c>
      <c r="AK99" s="51">
        <v>29.4</v>
      </c>
      <c r="AL99" s="47" t="s">
        <v>381</v>
      </c>
      <c r="AM99" s="79"/>
    </row>
    <row r="100" spans="1:39" ht="16.5" customHeight="1" x14ac:dyDescent="0.25">
      <c r="A100" s="104" t="s">
        <v>698</v>
      </c>
      <c r="B100" s="74">
        <v>125404</v>
      </c>
      <c r="C100" s="74" t="s">
        <v>350</v>
      </c>
      <c r="D100" s="68" t="s">
        <v>697</v>
      </c>
      <c r="E100" s="74">
        <v>125302</v>
      </c>
      <c r="F100" s="74" t="s">
        <v>36</v>
      </c>
      <c r="G100" s="74" t="s">
        <v>613</v>
      </c>
      <c r="H100" s="74">
        <v>0</v>
      </c>
      <c r="I100" s="74" t="s">
        <v>173</v>
      </c>
      <c r="J100" s="74">
        <v>0</v>
      </c>
      <c r="K100" s="75">
        <v>26.841000000000001</v>
      </c>
      <c r="L100" s="43" t="s">
        <v>1109</v>
      </c>
      <c r="M100" s="77" t="s">
        <v>882</v>
      </c>
      <c r="N100" s="77"/>
      <c r="O100" s="76" t="s">
        <v>1080</v>
      </c>
      <c r="P100" s="77" t="s">
        <v>551</v>
      </c>
      <c r="Q100" s="98" t="s">
        <v>351</v>
      </c>
      <c r="R100" s="90" t="s">
        <v>667</v>
      </c>
      <c r="S100" s="62" t="s">
        <v>696</v>
      </c>
      <c r="T100" s="74" t="s">
        <v>551</v>
      </c>
      <c r="U100" s="74"/>
      <c r="V100" s="47" t="s">
        <v>518</v>
      </c>
      <c r="W100" s="47" t="s">
        <v>492</v>
      </c>
      <c r="X100" s="47" t="s">
        <v>378</v>
      </c>
      <c r="Y100" s="47"/>
      <c r="Z100" s="50"/>
      <c r="AA100" s="51"/>
      <c r="AB100" s="52" t="s">
        <v>379</v>
      </c>
      <c r="AC100" s="50"/>
      <c r="AD100" s="50"/>
      <c r="AE100" s="50">
        <v>17</v>
      </c>
      <c r="AF100" s="51">
        <v>3.5</v>
      </c>
      <c r="AG100" s="50">
        <v>13</v>
      </c>
      <c r="AH100" s="50">
        <v>60</v>
      </c>
      <c r="AI100" s="53" t="s">
        <v>380</v>
      </c>
      <c r="AJ100" s="51">
        <v>7</v>
      </c>
      <c r="AK100" s="51">
        <v>29.4</v>
      </c>
      <c r="AL100" s="53"/>
      <c r="AM100" s="79"/>
    </row>
    <row r="101" spans="1:39" ht="16.5" customHeight="1" x14ac:dyDescent="0.25">
      <c r="A101" s="106">
        <v>0</v>
      </c>
      <c r="B101" s="74">
        <v>125404</v>
      </c>
      <c r="C101" s="74" t="s">
        <v>350</v>
      </c>
      <c r="D101" s="74">
        <v>101122</v>
      </c>
      <c r="E101" s="74">
        <v>125302</v>
      </c>
      <c r="F101" s="74" t="s">
        <v>37</v>
      </c>
      <c r="G101" s="74" t="s">
        <v>613</v>
      </c>
      <c r="H101" s="74">
        <v>0</v>
      </c>
      <c r="I101" s="74" t="s">
        <v>173</v>
      </c>
      <c r="J101" s="74">
        <v>0</v>
      </c>
      <c r="K101" s="75">
        <v>28.460999999999999</v>
      </c>
      <c r="L101" s="43" t="s">
        <v>1109</v>
      </c>
      <c r="M101" s="77" t="s">
        <v>883</v>
      </c>
      <c r="N101" s="77" t="s">
        <v>884</v>
      </c>
      <c r="O101" s="77" t="s">
        <v>1065</v>
      </c>
      <c r="P101" s="77" t="s">
        <v>551</v>
      </c>
      <c r="Q101" s="98" t="s">
        <v>351</v>
      </c>
      <c r="R101" s="90" t="s">
        <v>667</v>
      </c>
      <c r="S101" s="45" t="s">
        <v>649</v>
      </c>
      <c r="T101" s="74" t="s">
        <v>378</v>
      </c>
      <c r="U101" s="74"/>
      <c r="V101" s="47" t="s">
        <v>519</v>
      </c>
      <c r="W101" s="47" t="s">
        <v>376</v>
      </c>
      <c r="X101" s="47" t="s">
        <v>378</v>
      </c>
      <c r="Y101" s="49"/>
      <c r="Z101" s="50">
        <v>995</v>
      </c>
      <c r="AA101" s="51"/>
      <c r="AB101" s="52" t="s">
        <v>379</v>
      </c>
      <c r="AC101" s="50">
        <v>18.100000000000001</v>
      </c>
      <c r="AD101" s="50"/>
      <c r="AE101" s="50">
        <v>35</v>
      </c>
      <c r="AF101" s="51">
        <v>3.5</v>
      </c>
      <c r="AG101" s="50">
        <v>13</v>
      </c>
      <c r="AH101" s="50">
        <v>60</v>
      </c>
      <c r="AI101" s="53" t="s">
        <v>380</v>
      </c>
      <c r="AJ101" s="51">
        <v>7</v>
      </c>
      <c r="AK101" s="51">
        <v>29.4</v>
      </c>
      <c r="AL101" s="47" t="s">
        <v>381</v>
      </c>
      <c r="AM101" s="79"/>
    </row>
    <row r="102" spans="1:39" ht="16.5" customHeight="1" x14ac:dyDescent="0.25">
      <c r="A102" s="106">
        <v>0</v>
      </c>
      <c r="B102" s="74">
        <v>125434</v>
      </c>
      <c r="C102" s="74" t="s">
        <v>363</v>
      </c>
      <c r="D102" s="74">
        <v>101122</v>
      </c>
      <c r="E102" s="74">
        <v>125302</v>
      </c>
      <c r="F102" s="74" t="s">
        <v>236</v>
      </c>
      <c r="G102" s="74" t="s">
        <v>613</v>
      </c>
      <c r="H102" s="74">
        <v>2</v>
      </c>
      <c r="I102" s="74" t="s">
        <v>174</v>
      </c>
      <c r="J102" s="74">
        <v>161</v>
      </c>
      <c r="K102" s="75">
        <v>104.67</v>
      </c>
      <c r="L102" s="92">
        <v>161</v>
      </c>
      <c r="M102" s="77" t="s">
        <v>965</v>
      </c>
      <c r="N102" s="77"/>
      <c r="O102" s="77" t="s">
        <v>1069</v>
      </c>
      <c r="P102" s="77" t="s">
        <v>1115</v>
      </c>
      <c r="Q102" s="77" t="s">
        <v>962</v>
      </c>
      <c r="R102" s="90" t="s">
        <v>693</v>
      </c>
      <c r="S102" s="45" t="s">
        <v>649</v>
      </c>
      <c r="T102" s="74" t="s">
        <v>575</v>
      </c>
      <c r="U102" s="74"/>
      <c r="V102" s="47" t="s">
        <v>520</v>
      </c>
      <c r="W102" s="47" t="s">
        <v>507</v>
      </c>
      <c r="X102" s="47" t="s">
        <v>378</v>
      </c>
      <c r="Y102" s="49"/>
      <c r="Z102" s="50">
        <v>1030</v>
      </c>
      <c r="AA102" s="51"/>
      <c r="AB102" s="52" t="s">
        <v>379</v>
      </c>
      <c r="AC102" s="50">
        <v>18.100000000000001</v>
      </c>
      <c r="AD102" s="50"/>
      <c r="AE102" s="50">
        <v>35</v>
      </c>
      <c r="AF102" s="51">
        <v>3.5</v>
      </c>
      <c r="AG102" s="50">
        <v>13</v>
      </c>
      <c r="AH102" s="50">
        <v>60</v>
      </c>
      <c r="AI102" s="53" t="s">
        <v>380</v>
      </c>
      <c r="AJ102" s="51">
        <v>7</v>
      </c>
      <c r="AK102" s="51">
        <v>29.4</v>
      </c>
      <c r="AL102" s="47" t="s">
        <v>381</v>
      </c>
      <c r="AM102" s="38" t="s">
        <v>382</v>
      </c>
    </row>
    <row r="103" spans="1:39" ht="16.5" customHeight="1" x14ac:dyDescent="0.25">
      <c r="A103" s="106">
        <v>0</v>
      </c>
      <c r="B103" s="74">
        <v>125404</v>
      </c>
      <c r="C103" s="74" t="s">
        <v>350</v>
      </c>
      <c r="D103" s="74">
        <v>101130</v>
      </c>
      <c r="E103" s="74">
        <v>125302</v>
      </c>
      <c r="F103" s="74" t="s">
        <v>38</v>
      </c>
      <c r="G103" s="74" t="s">
        <v>613</v>
      </c>
      <c r="H103" s="74">
        <v>3</v>
      </c>
      <c r="I103" s="74" t="s">
        <v>174</v>
      </c>
      <c r="J103" s="74">
        <v>0</v>
      </c>
      <c r="K103" s="75">
        <v>28.745000000000001</v>
      </c>
      <c r="L103" s="43" t="s">
        <v>1109</v>
      </c>
      <c r="M103" s="77" t="s">
        <v>885</v>
      </c>
      <c r="N103" s="77"/>
      <c r="O103" s="76" t="s">
        <v>1080</v>
      </c>
      <c r="P103" s="77" t="s">
        <v>551</v>
      </c>
      <c r="Q103" s="77" t="s">
        <v>891</v>
      </c>
      <c r="R103" s="90" t="s">
        <v>389</v>
      </c>
      <c r="S103" s="45" t="s">
        <v>699</v>
      </c>
      <c r="T103" s="74" t="s">
        <v>551</v>
      </c>
      <c r="U103" s="74"/>
      <c r="V103" s="47" t="s">
        <v>521</v>
      </c>
      <c r="W103" s="47" t="s">
        <v>492</v>
      </c>
      <c r="X103" s="47" t="s">
        <v>378</v>
      </c>
      <c r="Y103" s="49"/>
      <c r="Z103" s="50">
        <v>1030</v>
      </c>
      <c r="AA103" s="51"/>
      <c r="AB103" s="52" t="s">
        <v>379</v>
      </c>
      <c r="AC103" s="51">
        <v>18</v>
      </c>
      <c r="AD103" s="51">
        <v>30.1</v>
      </c>
      <c r="AE103" s="50">
        <v>33</v>
      </c>
      <c r="AF103" s="51">
        <v>3.5</v>
      </c>
      <c r="AG103" s="50">
        <v>13</v>
      </c>
      <c r="AH103" s="50">
        <v>60</v>
      </c>
      <c r="AI103" s="53" t="s">
        <v>380</v>
      </c>
      <c r="AJ103" s="51">
        <v>7</v>
      </c>
      <c r="AK103" s="52">
        <v>18</v>
      </c>
      <c r="AL103" s="47" t="s">
        <v>381</v>
      </c>
      <c r="AM103" s="79"/>
    </row>
    <row r="104" spans="1:39" ht="16.5" customHeight="1" x14ac:dyDescent="0.25">
      <c r="A104" s="106">
        <v>0</v>
      </c>
      <c r="B104" s="74">
        <v>125404</v>
      </c>
      <c r="C104" s="74" t="s">
        <v>350</v>
      </c>
      <c r="D104" s="74">
        <v>101135</v>
      </c>
      <c r="E104" s="74">
        <v>125302</v>
      </c>
      <c r="F104" s="74" t="s">
        <v>40</v>
      </c>
      <c r="G104" s="74" t="s">
        <v>613</v>
      </c>
      <c r="H104" s="74">
        <v>9</v>
      </c>
      <c r="I104" s="74" t="s">
        <v>174</v>
      </c>
      <c r="J104" s="74">
        <v>9</v>
      </c>
      <c r="K104" s="75">
        <v>20.204000000000001</v>
      </c>
      <c r="L104" s="92">
        <v>208</v>
      </c>
      <c r="M104" s="77" t="s">
        <v>880</v>
      </c>
      <c r="N104" s="77"/>
      <c r="O104" s="77" t="s">
        <v>1065</v>
      </c>
      <c r="P104" s="77" t="s">
        <v>551</v>
      </c>
      <c r="Q104" s="77" t="s">
        <v>881</v>
      </c>
      <c r="R104" s="90" t="s">
        <v>667</v>
      </c>
      <c r="S104" s="45" t="s">
        <v>671</v>
      </c>
      <c r="T104" s="74" t="s">
        <v>551</v>
      </c>
      <c r="U104" s="74"/>
      <c r="V104" s="47" t="s">
        <v>524</v>
      </c>
      <c r="W104" s="47" t="s">
        <v>517</v>
      </c>
      <c r="X104" s="47" t="s">
        <v>378</v>
      </c>
      <c r="Y104" s="49"/>
      <c r="Z104" s="50" t="s">
        <v>444</v>
      </c>
      <c r="AA104" s="51"/>
      <c r="AB104" s="52" t="s">
        <v>379</v>
      </c>
      <c r="AC104" s="50">
        <v>18</v>
      </c>
      <c r="AD104" s="50"/>
      <c r="AE104" s="50">
        <v>35</v>
      </c>
      <c r="AF104" s="51">
        <v>3.5</v>
      </c>
      <c r="AG104" s="50">
        <v>13</v>
      </c>
      <c r="AH104" s="50">
        <v>60</v>
      </c>
      <c r="AI104" s="53" t="s">
        <v>380</v>
      </c>
      <c r="AJ104" s="51">
        <v>7</v>
      </c>
      <c r="AK104" s="51">
        <v>29.4</v>
      </c>
      <c r="AL104" s="47" t="s">
        <v>381</v>
      </c>
      <c r="AM104" s="79"/>
    </row>
    <row r="105" spans="1:39" ht="16.5" customHeight="1" x14ac:dyDescent="0.25">
      <c r="A105" s="106">
        <v>0</v>
      </c>
      <c r="B105" s="74">
        <v>125404</v>
      </c>
      <c r="C105" s="74" t="s">
        <v>350</v>
      </c>
      <c r="D105" s="74" t="s">
        <v>207</v>
      </c>
      <c r="E105" s="74">
        <v>125302</v>
      </c>
      <c r="F105" s="74" t="s">
        <v>41</v>
      </c>
      <c r="G105" s="74" t="s">
        <v>613</v>
      </c>
      <c r="H105" s="74">
        <v>0</v>
      </c>
      <c r="I105" s="74" t="s">
        <v>173</v>
      </c>
      <c r="J105" s="74">
        <v>0</v>
      </c>
      <c r="K105" s="75">
        <v>28.102</v>
      </c>
      <c r="L105" s="43" t="s">
        <v>1109</v>
      </c>
      <c r="M105" s="77" t="s">
        <v>768</v>
      </c>
      <c r="N105" s="77"/>
      <c r="O105" s="77" t="s">
        <v>1065</v>
      </c>
      <c r="P105" s="77" t="s">
        <v>551</v>
      </c>
      <c r="Q105" s="77" t="s">
        <v>768</v>
      </c>
      <c r="R105" s="90" t="s">
        <v>667</v>
      </c>
      <c r="S105" s="45" t="s">
        <v>647</v>
      </c>
      <c r="T105" s="74" t="s">
        <v>549</v>
      </c>
      <c r="U105" s="74"/>
      <c r="V105" s="47" t="s">
        <v>525</v>
      </c>
      <c r="W105" s="47" t="s">
        <v>504</v>
      </c>
      <c r="X105" s="47" t="s">
        <v>378</v>
      </c>
      <c r="Y105" s="49"/>
      <c r="Z105" s="50">
        <v>999</v>
      </c>
      <c r="AA105" s="51"/>
      <c r="AB105" s="52" t="s">
        <v>379</v>
      </c>
      <c r="AC105" s="50">
        <v>17</v>
      </c>
      <c r="AD105" s="50"/>
      <c r="AE105" s="50">
        <v>33</v>
      </c>
      <c r="AF105" s="51">
        <v>3.5</v>
      </c>
      <c r="AG105" s="50">
        <v>13</v>
      </c>
      <c r="AH105" s="50">
        <v>60</v>
      </c>
      <c r="AI105" s="53" t="s">
        <v>380</v>
      </c>
      <c r="AJ105" s="51">
        <v>7</v>
      </c>
      <c r="AK105" s="51">
        <v>29.4</v>
      </c>
      <c r="AL105" s="47" t="s">
        <v>381</v>
      </c>
      <c r="AM105" s="79"/>
    </row>
    <row r="106" spans="1:39" ht="16.5" customHeight="1" x14ac:dyDescent="0.25">
      <c r="A106" s="103" t="s">
        <v>1061</v>
      </c>
      <c r="B106" s="74">
        <v>125434</v>
      </c>
      <c r="C106" s="74" t="s">
        <v>363</v>
      </c>
      <c r="D106" s="74">
        <v>101122</v>
      </c>
      <c r="E106" s="74">
        <v>125302</v>
      </c>
      <c r="F106" s="74" t="s">
        <v>237</v>
      </c>
      <c r="G106" s="74" t="s">
        <v>613</v>
      </c>
      <c r="H106" s="74">
        <v>0</v>
      </c>
      <c r="I106" s="74" t="s">
        <v>173</v>
      </c>
      <c r="J106" s="74">
        <v>162</v>
      </c>
      <c r="K106" s="75">
        <v>25.3</v>
      </c>
      <c r="L106" s="92">
        <v>162</v>
      </c>
      <c r="M106" s="96" t="s">
        <v>966</v>
      </c>
      <c r="N106" s="96" t="s">
        <v>967</v>
      </c>
      <c r="O106" s="77" t="s">
        <v>1066</v>
      </c>
      <c r="P106" s="77" t="s">
        <v>1115</v>
      </c>
      <c r="Q106" s="96" t="s">
        <v>968</v>
      </c>
      <c r="R106" s="74"/>
      <c r="S106" s="78"/>
      <c r="T106" s="74"/>
      <c r="U106" s="74"/>
      <c r="V106" s="74"/>
      <c r="W106" s="74"/>
      <c r="X106" s="74"/>
      <c r="Y106" s="74"/>
      <c r="Z106" s="74"/>
      <c r="AA106" s="74"/>
      <c r="AB106" s="74"/>
      <c r="AC106" s="74"/>
      <c r="AD106" s="74"/>
      <c r="AE106" s="74"/>
      <c r="AF106" s="74"/>
      <c r="AG106" s="74"/>
      <c r="AH106" s="74"/>
      <c r="AI106" s="74"/>
      <c r="AJ106" s="74"/>
      <c r="AK106" s="74"/>
      <c r="AL106" s="74"/>
      <c r="AM106" s="79"/>
    </row>
    <row r="107" spans="1:39" ht="16.5" customHeight="1" x14ac:dyDescent="0.25">
      <c r="A107" s="106">
        <v>0</v>
      </c>
      <c r="B107" s="74">
        <v>125404</v>
      </c>
      <c r="C107" s="74" t="s">
        <v>350</v>
      </c>
      <c r="D107" s="74">
        <v>101130</v>
      </c>
      <c r="E107" s="74">
        <v>125302</v>
      </c>
      <c r="F107" s="74" t="s">
        <v>42</v>
      </c>
      <c r="G107" s="74" t="s">
        <v>613</v>
      </c>
      <c r="H107" s="74">
        <v>6</v>
      </c>
      <c r="I107" s="74" t="s">
        <v>174</v>
      </c>
      <c r="J107" s="74">
        <v>0</v>
      </c>
      <c r="K107" s="75">
        <v>19.082000000000001</v>
      </c>
      <c r="L107" s="43" t="s">
        <v>1109</v>
      </c>
      <c r="M107" s="76" t="s">
        <v>867</v>
      </c>
      <c r="N107" s="76"/>
      <c r="O107" s="76" t="s">
        <v>1080</v>
      </c>
      <c r="P107" s="77" t="s">
        <v>551</v>
      </c>
      <c r="Q107" s="76" t="s">
        <v>868</v>
      </c>
      <c r="R107" s="90" t="s">
        <v>667</v>
      </c>
      <c r="S107" s="45" t="s">
        <v>668</v>
      </c>
      <c r="T107" s="74" t="s">
        <v>551</v>
      </c>
      <c r="U107" s="74"/>
      <c r="V107" s="48" t="s">
        <v>509</v>
      </c>
      <c r="W107" s="47" t="s">
        <v>510</v>
      </c>
      <c r="X107" s="47" t="s">
        <v>378</v>
      </c>
      <c r="Y107" s="49"/>
      <c r="Z107" s="50">
        <v>1000</v>
      </c>
      <c r="AA107" s="51"/>
      <c r="AB107" s="52" t="s">
        <v>379</v>
      </c>
      <c r="AC107" s="50">
        <v>18</v>
      </c>
      <c r="AD107" s="50"/>
      <c r="AE107" s="50">
        <v>35</v>
      </c>
      <c r="AF107" s="51">
        <v>3.5</v>
      </c>
      <c r="AG107" s="50">
        <v>13</v>
      </c>
      <c r="AH107" s="50">
        <v>60</v>
      </c>
      <c r="AI107" s="53" t="s">
        <v>380</v>
      </c>
      <c r="AJ107" s="51">
        <v>7</v>
      </c>
      <c r="AK107" s="51">
        <v>29.4</v>
      </c>
      <c r="AL107" s="47" t="s">
        <v>381</v>
      </c>
      <c r="AM107" s="79"/>
    </row>
    <row r="108" spans="1:39" ht="16.5" customHeight="1" x14ac:dyDescent="0.25">
      <c r="A108" s="106">
        <v>0</v>
      </c>
      <c r="B108" s="74">
        <v>125404</v>
      </c>
      <c r="C108" s="74" t="s">
        <v>350</v>
      </c>
      <c r="D108" s="74">
        <v>101130</v>
      </c>
      <c r="E108" s="74">
        <v>125302</v>
      </c>
      <c r="F108" s="74" t="s">
        <v>43</v>
      </c>
      <c r="G108" s="74" t="s">
        <v>613</v>
      </c>
      <c r="H108" s="74">
        <v>6</v>
      </c>
      <c r="I108" s="74" t="s">
        <v>174</v>
      </c>
      <c r="J108" s="74">
        <v>0</v>
      </c>
      <c r="K108" s="75">
        <v>25.286000000000001</v>
      </c>
      <c r="L108" s="43" t="s">
        <v>1109</v>
      </c>
      <c r="M108" s="76" t="s">
        <v>867</v>
      </c>
      <c r="N108" s="76"/>
      <c r="O108" s="76" t="s">
        <v>1080</v>
      </c>
      <c r="P108" s="77" t="s">
        <v>551</v>
      </c>
      <c r="Q108" s="76" t="s">
        <v>868</v>
      </c>
      <c r="R108" s="90" t="s">
        <v>667</v>
      </c>
      <c r="S108" s="45" t="s">
        <v>668</v>
      </c>
      <c r="T108" s="74" t="s">
        <v>551</v>
      </c>
      <c r="U108" s="74"/>
      <c r="V108" s="48" t="s">
        <v>511</v>
      </c>
      <c r="W108" s="47" t="s">
        <v>512</v>
      </c>
      <c r="X108" s="47" t="s">
        <v>378</v>
      </c>
      <c r="Y108" s="49"/>
      <c r="Z108" s="50">
        <v>1000</v>
      </c>
      <c r="AA108" s="51"/>
      <c r="AB108" s="52" t="s">
        <v>379</v>
      </c>
      <c r="AC108" s="50">
        <v>18</v>
      </c>
      <c r="AD108" s="50"/>
      <c r="AE108" s="50">
        <v>35</v>
      </c>
      <c r="AF108" s="51">
        <v>3.5</v>
      </c>
      <c r="AG108" s="50">
        <v>13</v>
      </c>
      <c r="AH108" s="50">
        <v>60</v>
      </c>
      <c r="AI108" s="53" t="s">
        <v>380</v>
      </c>
      <c r="AJ108" s="51">
        <v>7</v>
      </c>
      <c r="AK108" s="51">
        <v>29.4</v>
      </c>
      <c r="AL108" s="47" t="s">
        <v>381</v>
      </c>
      <c r="AM108" s="79"/>
    </row>
    <row r="109" spans="1:39" ht="16.5" customHeight="1" x14ac:dyDescent="0.25">
      <c r="A109" s="106">
        <v>0</v>
      </c>
      <c r="B109" s="74">
        <v>125404</v>
      </c>
      <c r="C109" s="74" t="s">
        <v>350</v>
      </c>
      <c r="D109" s="74">
        <v>101180</v>
      </c>
      <c r="E109" s="74">
        <v>125302</v>
      </c>
      <c r="F109" s="74" t="s">
        <v>44</v>
      </c>
      <c r="G109" s="74" t="s">
        <v>613</v>
      </c>
      <c r="H109" s="74">
        <v>2</v>
      </c>
      <c r="I109" s="74" t="s">
        <v>174</v>
      </c>
      <c r="J109" s="74">
        <v>0</v>
      </c>
      <c r="K109" s="75">
        <v>23.45</v>
      </c>
      <c r="L109" s="43" t="s">
        <v>1109</v>
      </c>
      <c r="M109" s="77" t="s">
        <v>868</v>
      </c>
      <c r="N109" s="77"/>
      <c r="O109" s="76" t="s">
        <v>1080</v>
      </c>
      <c r="P109" s="77" t="s">
        <v>551</v>
      </c>
      <c r="Q109" s="77" t="s">
        <v>868</v>
      </c>
      <c r="R109" s="90" t="s">
        <v>667</v>
      </c>
      <c r="S109" s="45" t="s">
        <v>700</v>
      </c>
      <c r="T109" s="45" t="s">
        <v>551</v>
      </c>
      <c r="U109" s="74"/>
      <c r="V109" s="47" t="s">
        <v>526</v>
      </c>
      <c r="W109" s="47" t="s">
        <v>492</v>
      </c>
      <c r="X109" s="47" t="s">
        <v>378</v>
      </c>
      <c r="Y109" s="49"/>
      <c r="Z109" s="50">
        <v>995</v>
      </c>
      <c r="AA109" s="51"/>
      <c r="AB109" s="52" t="s">
        <v>379</v>
      </c>
      <c r="AC109" s="50">
        <v>20</v>
      </c>
      <c r="AD109" s="51">
        <v>30.1</v>
      </c>
      <c r="AE109" s="50">
        <v>40</v>
      </c>
      <c r="AF109" s="51">
        <v>3.5</v>
      </c>
      <c r="AG109" s="50">
        <v>13</v>
      </c>
      <c r="AH109" s="50">
        <v>60</v>
      </c>
      <c r="AI109" s="53" t="s">
        <v>380</v>
      </c>
      <c r="AJ109" s="51">
        <v>7</v>
      </c>
      <c r="AK109" s="51">
        <v>29.4</v>
      </c>
      <c r="AL109" s="47" t="s">
        <v>381</v>
      </c>
      <c r="AM109" s="79"/>
    </row>
    <row r="110" spans="1:39" ht="16.5" customHeight="1" x14ac:dyDescent="0.25">
      <c r="A110" s="106">
        <v>0</v>
      </c>
      <c r="B110" s="74">
        <v>125404</v>
      </c>
      <c r="C110" s="74" t="s">
        <v>350</v>
      </c>
      <c r="D110" s="74">
        <v>101135</v>
      </c>
      <c r="E110" s="74">
        <v>125302</v>
      </c>
      <c r="F110" s="74" t="s">
        <v>45</v>
      </c>
      <c r="G110" s="74" t="s">
        <v>613</v>
      </c>
      <c r="H110" s="74">
        <v>8</v>
      </c>
      <c r="I110" s="74" t="s">
        <v>174</v>
      </c>
      <c r="J110" s="74">
        <v>91</v>
      </c>
      <c r="K110" s="75">
        <v>18.334</v>
      </c>
      <c r="L110" s="92">
        <v>91</v>
      </c>
      <c r="M110" s="77" t="s">
        <v>893</v>
      </c>
      <c r="N110" s="77"/>
      <c r="O110" s="76" t="s">
        <v>1080</v>
      </c>
      <c r="P110" s="77" t="s">
        <v>551</v>
      </c>
      <c r="Q110" s="77" t="s">
        <v>894</v>
      </c>
      <c r="R110" s="90" t="s">
        <v>667</v>
      </c>
      <c r="S110" s="45" t="s">
        <v>671</v>
      </c>
      <c r="T110" s="56" t="s">
        <v>551</v>
      </c>
      <c r="U110" s="74"/>
      <c r="V110" s="48" t="s">
        <v>527</v>
      </c>
      <c r="W110" s="47" t="s">
        <v>376</v>
      </c>
      <c r="X110" s="47" t="s">
        <v>378</v>
      </c>
      <c r="Y110" s="49"/>
      <c r="Z110" s="50">
        <v>1030</v>
      </c>
      <c r="AA110" s="51"/>
      <c r="AB110" s="52" t="s">
        <v>379</v>
      </c>
      <c r="AC110" s="50">
        <v>18</v>
      </c>
      <c r="AD110" s="50"/>
      <c r="AE110" s="50">
        <v>35</v>
      </c>
      <c r="AF110" s="51">
        <v>3.5</v>
      </c>
      <c r="AG110" s="50">
        <v>13</v>
      </c>
      <c r="AH110" s="50">
        <v>60</v>
      </c>
      <c r="AI110" s="53" t="s">
        <v>380</v>
      </c>
      <c r="AJ110" s="51">
        <v>7</v>
      </c>
      <c r="AK110" s="51">
        <v>29.4</v>
      </c>
      <c r="AL110" s="47" t="s">
        <v>381</v>
      </c>
      <c r="AM110" s="79"/>
    </row>
    <row r="111" spans="1:39" ht="16.5" customHeight="1" x14ac:dyDescent="0.25">
      <c r="A111" s="104" t="s">
        <v>1062</v>
      </c>
      <c r="B111" s="74">
        <v>125434</v>
      </c>
      <c r="C111" s="74" t="s">
        <v>363</v>
      </c>
      <c r="D111" s="74">
        <v>101122</v>
      </c>
      <c r="E111" s="74">
        <v>125302</v>
      </c>
      <c r="F111" s="74" t="s">
        <v>238</v>
      </c>
      <c r="G111" s="74" t="s">
        <v>613</v>
      </c>
      <c r="H111" s="74">
        <v>0</v>
      </c>
      <c r="I111" s="74" t="s">
        <v>173</v>
      </c>
      <c r="J111" s="74">
        <v>163</v>
      </c>
      <c r="K111" s="75">
        <v>21.561</v>
      </c>
      <c r="L111" s="92">
        <v>163</v>
      </c>
      <c r="M111" s="96" t="s">
        <v>969</v>
      </c>
      <c r="N111" s="96"/>
      <c r="O111" s="77" t="s">
        <v>1066</v>
      </c>
      <c r="P111" s="77" t="s">
        <v>1115</v>
      </c>
      <c r="Q111" s="99" t="s">
        <v>351</v>
      </c>
      <c r="R111" s="74"/>
      <c r="S111" s="78" t="s">
        <v>707</v>
      </c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4"/>
      <c r="AE111" s="74"/>
      <c r="AF111" s="74"/>
      <c r="AG111" s="74"/>
      <c r="AH111" s="74"/>
      <c r="AI111" s="74"/>
      <c r="AJ111" s="74"/>
      <c r="AK111" s="74"/>
      <c r="AL111" s="74"/>
      <c r="AM111" s="79"/>
    </row>
    <row r="112" spans="1:39" ht="16.5" customHeight="1" x14ac:dyDescent="0.25">
      <c r="A112" s="104" t="s">
        <v>1062</v>
      </c>
      <c r="B112" s="74">
        <v>125434</v>
      </c>
      <c r="C112" s="74" t="s">
        <v>363</v>
      </c>
      <c r="D112" s="74">
        <v>101190</v>
      </c>
      <c r="E112" s="74">
        <v>125302</v>
      </c>
      <c r="F112" s="74" t="s">
        <v>46</v>
      </c>
      <c r="G112" s="74" t="s">
        <v>613</v>
      </c>
      <c r="H112" s="74">
        <v>0</v>
      </c>
      <c r="I112" s="74" t="s">
        <v>173</v>
      </c>
      <c r="J112" s="74">
        <v>164</v>
      </c>
      <c r="K112" s="75">
        <v>280.29000000000002</v>
      </c>
      <c r="L112" s="92">
        <v>164</v>
      </c>
      <c r="M112" s="96" t="s">
        <v>970</v>
      </c>
      <c r="N112" s="96"/>
      <c r="O112" s="77" t="s">
        <v>1066</v>
      </c>
      <c r="P112" s="77" t="s">
        <v>1115</v>
      </c>
      <c r="Q112" s="96" t="s">
        <v>971</v>
      </c>
      <c r="R112" s="74"/>
      <c r="S112" s="78" t="s">
        <v>707</v>
      </c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4"/>
      <c r="AE112" s="74"/>
      <c r="AF112" s="74"/>
      <c r="AG112" s="74"/>
      <c r="AH112" s="74"/>
      <c r="AI112" s="74"/>
      <c r="AJ112" s="74"/>
      <c r="AK112" s="74"/>
      <c r="AL112" s="74"/>
      <c r="AM112" s="79"/>
    </row>
    <row r="113" spans="1:39" ht="16.5" customHeight="1" x14ac:dyDescent="0.25">
      <c r="A113" s="106">
        <v>0</v>
      </c>
      <c r="B113" s="74">
        <v>125404</v>
      </c>
      <c r="C113" s="74" t="s">
        <v>350</v>
      </c>
      <c r="D113" s="74" t="s">
        <v>212</v>
      </c>
      <c r="E113" s="74">
        <v>125302</v>
      </c>
      <c r="F113" s="74" t="s">
        <v>46</v>
      </c>
      <c r="G113" s="74" t="s">
        <v>613</v>
      </c>
      <c r="H113" s="74">
        <v>5</v>
      </c>
      <c r="I113" s="74" t="s">
        <v>174</v>
      </c>
      <c r="J113" s="74">
        <v>92</v>
      </c>
      <c r="K113" s="75">
        <v>193.14</v>
      </c>
      <c r="L113" s="92">
        <v>92</v>
      </c>
      <c r="M113" s="77" t="s">
        <v>897</v>
      </c>
      <c r="N113" s="77"/>
      <c r="O113" s="76" t="s">
        <v>1080</v>
      </c>
      <c r="P113" s="77" t="s">
        <v>551</v>
      </c>
      <c r="Q113" s="77" t="s">
        <v>890</v>
      </c>
      <c r="R113" s="90" t="s">
        <v>667</v>
      </c>
      <c r="S113" s="45" t="s">
        <v>701</v>
      </c>
      <c r="T113" s="74" t="s">
        <v>585</v>
      </c>
      <c r="U113" s="74"/>
      <c r="V113" s="47" t="s">
        <v>528</v>
      </c>
      <c r="W113" s="47" t="s">
        <v>504</v>
      </c>
      <c r="X113" s="47" t="s">
        <v>378</v>
      </c>
      <c r="Y113" s="49"/>
      <c r="Z113" s="50">
        <v>1000</v>
      </c>
      <c r="AA113" s="51"/>
      <c r="AB113" s="52" t="s">
        <v>379</v>
      </c>
      <c r="AC113" s="50">
        <v>17</v>
      </c>
      <c r="AD113" s="50"/>
      <c r="AE113" s="50">
        <v>35</v>
      </c>
      <c r="AF113" s="51">
        <v>3.5</v>
      </c>
      <c r="AG113" s="50">
        <v>12</v>
      </c>
      <c r="AH113" s="50">
        <v>60</v>
      </c>
      <c r="AI113" s="53" t="s">
        <v>380</v>
      </c>
      <c r="AJ113" s="51">
        <v>7</v>
      </c>
      <c r="AK113" s="51">
        <v>29.4</v>
      </c>
      <c r="AL113" s="47" t="s">
        <v>381</v>
      </c>
      <c r="AM113" s="79"/>
    </row>
    <row r="114" spans="1:39" ht="16.5" customHeight="1" x14ac:dyDescent="0.25">
      <c r="A114" s="106">
        <v>0</v>
      </c>
      <c r="B114" s="74">
        <v>125404</v>
      </c>
      <c r="C114" s="74" t="s">
        <v>350</v>
      </c>
      <c r="D114" s="74">
        <v>101180</v>
      </c>
      <c r="E114" s="74">
        <v>125302</v>
      </c>
      <c r="F114" s="74" t="s">
        <v>47</v>
      </c>
      <c r="G114" s="74" t="s">
        <v>613</v>
      </c>
      <c r="H114" s="74">
        <v>2</v>
      </c>
      <c r="I114" s="74" t="s">
        <v>174</v>
      </c>
      <c r="J114" s="74">
        <v>0</v>
      </c>
      <c r="K114" s="75">
        <v>23.45</v>
      </c>
      <c r="L114" s="43" t="s">
        <v>1109</v>
      </c>
      <c r="M114" s="77" t="s">
        <v>868</v>
      </c>
      <c r="N114" s="77"/>
      <c r="O114" s="76" t="s">
        <v>1080</v>
      </c>
      <c r="P114" s="77" t="s">
        <v>551</v>
      </c>
      <c r="Q114" s="77" t="s">
        <v>868</v>
      </c>
      <c r="R114" s="90" t="s">
        <v>667</v>
      </c>
      <c r="S114" s="45" t="s">
        <v>700</v>
      </c>
      <c r="T114" s="45" t="s">
        <v>551</v>
      </c>
      <c r="U114" s="74"/>
      <c r="V114" s="47" t="s">
        <v>529</v>
      </c>
      <c r="W114" s="47" t="s">
        <v>492</v>
      </c>
      <c r="X114" s="47" t="s">
        <v>378</v>
      </c>
      <c r="Y114" s="49"/>
      <c r="Z114" s="50">
        <v>995</v>
      </c>
      <c r="AA114" s="51"/>
      <c r="AB114" s="52" t="s">
        <v>379</v>
      </c>
      <c r="AC114" s="50">
        <v>20</v>
      </c>
      <c r="AD114" s="51">
        <v>30.1</v>
      </c>
      <c r="AE114" s="50">
        <v>40</v>
      </c>
      <c r="AF114" s="51">
        <v>3.5</v>
      </c>
      <c r="AG114" s="50">
        <v>13</v>
      </c>
      <c r="AH114" s="50">
        <v>60</v>
      </c>
      <c r="AI114" s="53" t="s">
        <v>380</v>
      </c>
      <c r="AJ114" s="51">
        <v>7</v>
      </c>
      <c r="AK114" s="51">
        <v>29.4</v>
      </c>
      <c r="AL114" s="53" t="s">
        <v>381</v>
      </c>
      <c r="AM114" s="79"/>
    </row>
    <row r="115" spans="1:39" ht="16.5" customHeight="1" x14ac:dyDescent="0.25">
      <c r="A115" s="106">
        <v>0</v>
      </c>
      <c r="B115" s="74">
        <v>125404</v>
      </c>
      <c r="C115" s="74" t="s">
        <v>350</v>
      </c>
      <c r="D115" s="74" t="s">
        <v>213</v>
      </c>
      <c r="E115" s="74">
        <v>125302</v>
      </c>
      <c r="F115" s="74" t="s">
        <v>48</v>
      </c>
      <c r="G115" s="74" t="s">
        <v>613</v>
      </c>
      <c r="H115" s="74">
        <v>9</v>
      </c>
      <c r="I115" s="74" t="s">
        <v>174</v>
      </c>
      <c r="J115" s="74">
        <v>9</v>
      </c>
      <c r="K115" s="75">
        <v>116.98</v>
      </c>
      <c r="L115" s="92">
        <v>207</v>
      </c>
      <c r="M115" s="77" t="s">
        <v>873</v>
      </c>
      <c r="N115" s="77" t="s">
        <v>898</v>
      </c>
      <c r="O115" s="76" t="s">
        <v>1080</v>
      </c>
      <c r="P115" s="77" t="s">
        <v>551</v>
      </c>
      <c r="Q115" s="77" t="s">
        <v>899</v>
      </c>
      <c r="R115" s="90" t="s">
        <v>667</v>
      </c>
      <c r="S115" s="45" t="s">
        <v>702</v>
      </c>
      <c r="T115" s="45" t="s">
        <v>551</v>
      </c>
      <c r="U115" s="74"/>
      <c r="V115" s="47" t="s">
        <v>611</v>
      </c>
      <c r="W115" s="47" t="s">
        <v>492</v>
      </c>
      <c r="X115" s="47" t="s">
        <v>378</v>
      </c>
      <c r="Y115" s="49"/>
      <c r="Z115" s="50">
        <v>995</v>
      </c>
      <c r="AA115" s="51"/>
      <c r="AB115" s="52" t="s">
        <v>379</v>
      </c>
      <c r="AC115" s="50">
        <v>20</v>
      </c>
      <c r="AD115" s="51">
        <v>30.1</v>
      </c>
      <c r="AE115" s="50">
        <v>40</v>
      </c>
      <c r="AF115" s="51">
        <v>3.5</v>
      </c>
      <c r="AG115" s="50">
        <v>13</v>
      </c>
      <c r="AH115" s="50">
        <v>60</v>
      </c>
      <c r="AI115" s="53" t="s">
        <v>380</v>
      </c>
      <c r="AJ115" s="51">
        <v>7</v>
      </c>
      <c r="AK115" s="51">
        <v>29.4</v>
      </c>
      <c r="AL115" s="53" t="s">
        <v>415</v>
      </c>
      <c r="AM115" s="79"/>
    </row>
    <row r="116" spans="1:39" ht="16.5" customHeight="1" x14ac:dyDescent="0.25">
      <c r="A116" s="106">
        <v>0</v>
      </c>
      <c r="B116" s="74">
        <v>125404</v>
      </c>
      <c r="C116" s="74" t="s">
        <v>350</v>
      </c>
      <c r="D116" s="74" t="s">
        <v>213</v>
      </c>
      <c r="E116" s="74">
        <v>125302</v>
      </c>
      <c r="F116" s="74" t="s">
        <v>49</v>
      </c>
      <c r="G116" s="74" t="s">
        <v>613</v>
      </c>
      <c r="H116" s="74">
        <v>6</v>
      </c>
      <c r="I116" s="74" t="s">
        <v>174</v>
      </c>
      <c r="J116" s="74">
        <v>0</v>
      </c>
      <c r="K116" s="75">
        <v>69.39</v>
      </c>
      <c r="L116" s="43" t="s">
        <v>1109</v>
      </c>
      <c r="M116" s="76" t="s">
        <v>900</v>
      </c>
      <c r="N116" s="76" t="s">
        <v>901</v>
      </c>
      <c r="O116" s="76" t="s">
        <v>1080</v>
      </c>
      <c r="P116" s="77" t="s">
        <v>551</v>
      </c>
      <c r="Q116" s="76" t="s">
        <v>902</v>
      </c>
      <c r="R116" s="90" t="s">
        <v>667</v>
      </c>
      <c r="S116" s="45" t="s">
        <v>702</v>
      </c>
      <c r="T116" s="45" t="s">
        <v>551</v>
      </c>
      <c r="U116" s="74"/>
      <c r="V116" s="47" t="s">
        <v>611</v>
      </c>
      <c r="W116" s="47" t="s">
        <v>492</v>
      </c>
      <c r="X116" s="47" t="s">
        <v>378</v>
      </c>
      <c r="Y116" s="49"/>
      <c r="Z116" s="50">
        <v>995</v>
      </c>
      <c r="AA116" s="51"/>
      <c r="AB116" s="52" t="s">
        <v>379</v>
      </c>
      <c r="AC116" s="50">
        <v>20</v>
      </c>
      <c r="AD116" s="51">
        <v>30.1</v>
      </c>
      <c r="AE116" s="50">
        <v>40</v>
      </c>
      <c r="AF116" s="51">
        <v>3.5</v>
      </c>
      <c r="AG116" s="50">
        <v>13</v>
      </c>
      <c r="AH116" s="50">
        <v>60</v>
      </c>
      <c r="AI116" s="53" t="s">
        <v>380</v>
      </c>
      <c r="AJ116" s="51">
        <v>7</v>
      </c>
      <c r="AK116" s="51">
        <v>29.4</v>
      </c>
      <c r="AL116" s="53" t="s">
        <v>415</v>
      </c>
      <c r="AM116" s="79"/>
    </row>
    <row r="117" spans="1:39" ht="16.5" customHeight="1" x14ac:dyDescent="0.25">
      <c r="A117" s="106">
        <v>0</v>
      </c>
      <c r="B117" s="74">
        <v>125404</v>
      </c>
      <c r="C117" s="74" t="s">
        <v>350</v>
      </c>
      <c r="D117" s="74">
        <v>101110</v>
      </c>
      <c r="E117" s="74">
        <v>125302</v>
      </c>
      <c r="F117" s="74" t="s">
        <v>50</v>
      </c>
      <c r="G117" s="74" t="s">
        <v>613</v>
      </c>
      <c r="H117" s="74">
        <v>5</v>
      </c>
      <c r="I117" s="74" t="s">
        <v>174</v>
      </c>
      <c r="J117" s="74">
        <v>0</v>
      </c>
      <c r="K117" s="75">
        <v>9.8480000000000008</v>
      </c>
      <c r="L117" s="43" t="s">
        <v>1109</v>
      </c>
      <c r="M117" s="77" t="s">
        <v>903</v>
      </c>
      <c r="N117" s="77"/>
      <c r="O117" s="76" t="s">
        <v>1080</v>
      </c>
      <c r="P117" s="77" t="s">
        <v>551</v>
      </c>
      <c r="Q117" s="77" t="s">
        <v>852</v>
      </c>
      <c r="R117" s="90" t="s">
        <v>667</v>
      </c>
      <c r="S117" s="45" t="s">
        <v>703</v>
      </c>
      <c r="T117" s="56" t="s">
        <v>551</v>
      </c>
      <c r="U117" s="74"/>
      <c r="V117" s="47" t="s">
        <v>530</v>
      </c>
      <c r="W117" s="47" t="s">
        <v>504</v>
      </c>
      <c r="X117" s="47" t="s">
        <v>378</v>
      </c>
      <c r="Y117" s="49"/>
      <c r="Z117" s="50">
        <v>993</v>
      </c>
      <c r="AA117" s="51"/>
      <c r="AB117" s="52" t="s">
        <v>379</v>
      </c>
      <c r="AC117" s="50">
        <v>18</v>
      </c>
      <c r="AD117" s="50"/>
      <c r="AE117" s="50">
        <v>40</v>
      </c>
      <c r="AF117" s="51">
        <v>3.5</v>
      </c>
      <c r="AG117" s="50">
        <v>13</v>
      </c>
      <c r="AH117" s="50">
        <v>60</v>
      </c>
      <c r="AI117" s="53" t="s">
        <v>380</v>
      </c>
      <c r="AJ117" s="51">
        <v>7</v>
      </c>
      <c r="AK117" s="51">
        <v>29.4</v>
      </c>
      <c r="AL117" s="47" t="s">
        <v>381</v>
      </c>
      <c r="AM117" s="79"/>
    </row>
    <row r="118" spans="1:39" ht="16.5" customHeight="1" x14ac:dyDescent="0.25">
      <c r="A118" s="106">
        <v>0</v>
      </c>
      <c r="B118" s="74">
        <v>125404</v>
      </c>
      <c r="C118" s="74" t="s">
        <v>350</v>
      </c>
      <c r="D118" s="74">
        <v>101130</v>
      </c>
      <c r="E118" s="74">
        <v>125302</v>
      </c>
      <c r="F118" s="74" t="s">
        <v>51</v>
      </c>
      <c r="G118" s="74" t="s">
        <v>613</v>
      </c>
      <c r="H118" s="74">
        <v>6</v>
      </c>
      <c r="I118" s="74" t="s">
        <v>174</v>
      </c>
      <c r="J118" s="74">
        <v>93</v>
      </c>
      <c r="K118" s="75">
        <v>46.453000000000003</v>
      </c>
      <c r="L118" s="92">
        <v>93</v>
      </c>
      <c r="M118" s="77" t="s">
        <v>904</v>
      </c>
      <c r="N118" s="77"/>
      <c r="O118" s="76" t="s">
        <v>1080</v>
      </c>
      <c r="P118" s="77" t="s">
        <v>551</v>
      </c>
      <c r="Q118" s="77" t="s">
        <v>894</v>
      </c>
      <c r="R118" s="90" t="s">
        <v>667</v>
      </c>
      <c r="S118" s="54" t="s">
        <v>668</v>
      </c>
      <c r="T118" s="74" t="s">
        <v>551</v>
      </c>
      <c r="U118" s="74"/>
      <c r="V118" s="55" t="s">
        <v>531</v>
      </c>
      <c r="W118" s="47" t="s">
        <v>376</v>
      </c>
      <c r="X118" s="53" t="s">
        <v>378</v>
      </c>
      <c r="Y118" s="53"/>
      <c r="Z118" s="53" t="s">
        <v>408</v>
      </c>
      <c r="AA118" s="53"/>
      <c r="AB118" s="52" t="s">
        <v>379</v>
      </c>
      <c r="AC118" s="53" t="s">
        <v>497</v>
      </c>
      <c r="AD118" s="53"/>
      <c r="AE118" s="53" t="s">
        <v>498</v>
      </c>
      <c r="AF118" s="66" t="s">
        <v>499</v>
      </c>
      <c r="AG118" s="53" t="s">
        <v>500</v>
      </c>
      <c r="AH118" s="53" t="s">
        <v>501</v>
      </c>
      <c r="AI118" s="53" t="s">
        <v>380</v>
      </c>
      <c r="AJ118" s="51">
        <v>7</v>
      </c>
      <c r="AK118" s="51">
        <v>29.4</v>
      </c>
      <c r="AL118" s="53" t="s">
        <v>534</v>
      </c>
      <c r="AM118" s="79"/>
    </row>
    <row r="119" spans="1:39" ht="16.5" customHeight="1" x14ac:dyDescent="0.25">
      <c r="A119" s="106">
        <v>0</v>
      </c>
      <c r="B119" s="74">
        <v>125404</v>
      </c>
      <c r="C119" s="74" t="s">
        <v>350</v>
      </c>
      <c r="D119" s="74">
        <v>101130</v>
      </c>
      <c r="E119" s="74">
        <v>125302</v>
      </c>
      <c r="F119" s="74" t="s">
        <v>52</v>
      </c>
      <c r="G119" s="74" t="s">
        <v>613</v>
      </c>
      <c r="H119" s="74">
        <v>6</v>
      </c>
      <c r="I119" s="74" t="s">
        <v>174</v>
      </c>
      <c r="J119" s="74">
        <v>94</v>
      </c>
      <c r="K119" s="75">
        <v>22.382000000000001</v>
      </c>
      <c r="L119" s="92">
        <v>94</v>
      </c>
      <c r="M119" s="76" t="s">
        <v>905</v>
      </c>
      <c r="N119" s="76"/>
      <c r="O119" s="76" t="s">
        <v>1080</v>
      </c>
      <c r="P119" s="77" t="s">
        <v>551</v>
      </c>
      <c r="Q119" s="76" t="s">
        <v>894</v>
      </c>
      <c r="R119" s="90" t="s">
        <v>667</v>
      </c>
      <c r="S119" s="54" t="s">
        <v>668</v>
      </c>
      <c r="T119" s="74" t="s">
        <v>551</v>
      </c>
      <c r="U119" s="74"/>
      <c r="V119" s="55" t="s">
        <v>532</v>
      </c>
      <c r="W119" s="47" t="s">
        <v>376</v>
      </c>
      <c r="X119" s="53" t="s">
        <v>378</v>
      </c>
      <c r="Y119" s="53"/>
      <c r="Z119" s="53" t="s">
        <v>408</v>
      </c>
      <c r="AA119" s="53"/>
      <c r="AB119" s="52" t="s">
        <v>379</v>
      </c>
      <c r="AC119" s="53" t="s">
        <v>497</v>
      </c>
      <c r="AD119" s="53"/>
      <c r="AE119" s="53" t="s">
        <v>498</v>
      </c>
      <c r="AF119" s="66" t="s">
        <v>499</v>
      </c>
      <c r="AG119" s="53" t="s">
        <v>500</v>
      </c>
      <c r="AH119" s="53" t="s">
        <v>501</v>
      </c>
      <c r="AI119" s="53" t="s">
        <v>380</v>
      </c>
      <c r="AJ119" s="51">
        <v>7</v>
      </c>
      <c r="AK119" s="51">
        <v>29.4</v>
      </c>
      <c r="AL119" s="53" t="s">
        <v>534</v>
      </c>
      <c r="AM119" s="79"/>
    </row>
    <row r="120" spans="1:39" ht="16.5" customHeight="1" x14ac:dyDescent="0.25">
      <c r="A120" s="106">
        <v>0</v>
      </c>
      <c r="B120" s="74">
        <v>125404</v>
      </c>
      <c r="C120" s="74" t="s">
        <v>350</v>
      </c>
      <c r="D120" s="74">
        <v>101130</v>
      </c>
      <c r="E120" s="74">
        <v>125302</v>
      </c>
      <c r="F120" s="74" t="s">
        <v>53</v>
      </c>
      <c r="G120" s="74" t="s">
        <v>613</v>
      </c>
      <c r="H120" s="74">
        <v>6</v>
      </c>
      <c r="I120" s="74" t="s">
        <v>174</v>
      </c>
      <c r="J120" s="74">
        <v>95</v>
      </c>
      <c r="K120" s="75">
        <v>49.911000000000001</v>
      </c>
      <c r="L120" s="92">
        <v>95</v>
      </c>
      <c r="M120" s="76" t="s">
        <v>906</v>
      </c>
      <c r="N120" s="76"/>
      <c r="O120" s="76" t="s">
        <v>1080</v>
      </c>
      <c r="P120" s="77" t="s">
        <v>551</v>
      </c>
      <c r="Q120" s="76" t="s">
        <v>894</v>
      </c>
      <c r="R120" s="90" t="s">
        <v>667</v>
      </c>
      <c r="S120" s="54" t="s">
        <v>668</v>
      </c>
      <c r="T120" s="74" t="s">
        <v>551</v>
      </c>
      <c r="U120" s="74"/>
      <c r="V120" s="48" t="s">
        <v>533</v>
      </c>
      <c r="W120" s="47" t="s">
        <v>376</v>
      </c>
      <c r="X120" s="53" t="s">
        <v>378</v>
      </c>
      <c r="Y120" s="53"/>
      <c r="Z120" s="53" t="s">
        <v>408</v>
      </c>
      <c r="AA120" s="53"/>
      <c r="AB120" s="52" t="s">
        <v>379</v>
      </c>
      <c r="AC120" s="53" t="s">
        <v>497</v>
      </c>
      <c r="AD120" s="53"/>
      <c r="AE120" s="53" t="s">
        <v>498</v>
      </c>
      <c r="AF120" s="66" t="s">
        <v>499</v>
      </c>
      <c r="AG120" s="53" t="s">
        <v>500</v>
      </c>
      <c r="AH120" s="53" t="s">
        <v>501</v>
      </c>
      <c r="AI120" s="53" t="s">
        <v>380</v>
      </c>
      <c r="AJ120" s="51">
        <v>7</v>
      </c>
      <c r="AK120" s="51">
        <v>29.4</v>
      </c>
      <c r="AL120" s="53" t="s">
        <v>534</v>
      </c>
      <c r="AM120" s="79"/>
    </row>
    <row r="121" spans="1:39" ht="16.5" customHeight="1" x14ac:dyDescent="0.25">
      <c r="A121" s="106">
        <v>0</v>
      </c>
      <c r="B121" s="74">
        <v>125404</v>
      </c>
      <c r="C121" s="74" t="s">
        <v>350</v>
      </c>
      <c r="D121" s="74">
        <v>101135</v>
      </c>
      <c r="E121" s="74">
        <v>125302</v>
      </c>
      <c r="F121" s="74" t="s">
        <v>54</v>
      </c>
      <c r="G121" s="74" t="s">
        <v>613</v>
      </c>
      <c r="H121" s="74">
        <v>6</v>
      </c>
      <c r="I121" s="74" t="s">
        <v>174</v>
      </c>
      <c r="J121" s="74">
        <v>96</v>
      </c>
      <c r="K121" s="75">
        <v>32.356999999999999</v>
      </c>
      <c r="L121" s="92">
        <v>96</v>
      </c>
      <c r="M121" s="77" t="s">
        <v>907</v>
      </c>
      <c r="N121" s="77"/>
      <c r="O121" s="76" t="s">
        <v>1080</v>
      </c>
      <c r="P121" s="77" t="s">
        <v>551</v>
      </c>
      <c r="Q121" s="77" t="s">
        <v>908</v>
      </c>
      <c r="R121" s="90" t="s">
        <v>667</v>
      </c>
      <c r="S121" s="45" t="s">
        <v>671</v>
      </c>
      <c r="T121" s="74" t="s">
        <v>551</v>
      </c>
      <c r="U121" s="74"/>
      <c r="V121" s="47" t="s">
        <v>535</v>
      </c>
      <c r="W121" s="47" t="s">
        <v>376</v>
      </c>
      <c r="X121" s="47" t="s">
        <v>378</v>
      </c>
      <c r="Y121" s="49"/>
      <c r="Z121" s="50">
        <v>883</v>
      </c>
      <c r="AA121" s="51"/>
      <c r="AB121" s="52" t="s">
        <v>379</v>
      </c>
      <c r="AC121" s="50">
        <v>18</v>
      </c>
      <c r="AD121" s="50"/>
      <c r="AE121" s="50">
        <v>35</v>
      </c>
      <c r="AF121" s="51">
        <v>3.5</v>
      </c>
      <c r="AG121" s="50">
        <v>13</v>
      </c>
      <c r="AH121" s="50">
        <v>60</v>
      </c>
      <c r="AI121" s="53" t="s">
        <v>380</v>
      </c>
      <c r="AJ121" s="51">
        <v>7</v>
      </c>
      <c r="AK121" s="51">
        <v>29.4</v>
      </c>
      <c r="AL121" s="47" t="s">
        <v>534</v>
      </c>
      <c r="AM121" s="79"/>
    </row>
    <row r="122" spans="1:39" ht="16.5" customHeight="1" x14ac:dyDescent="0.25">
      <c r="A122" s="106">
        <v>0</v>
      </c>
      <c r="B122" s="74">
        <v>125404</v>
      </c>
      <c r="C122" s="74" t="s">
        <v>350</v>
      </c>
      <c r="D122" s="74">
        <v>101135</v>
      </c>
      <c r="E122" s="74">
        <v>125301</v>
      </c>
      <c r="F122" s="74" t="s">
        <v>185</v>
      </c>
      <c r="G122" s="74" t="s">
        <v>613</v>
      </c>
      <c r="H122" s="74">
        <v>9</v>
      </c>
      <c r="I122" s="74" t="s">
        <v>174</v>
      </c>
      <c r="J122" s="74">
        <v>97</v>
      </c>
      <c r="K122" s="75">
        <v>42.863</v>
      </c>
      <c r="L122" s="92">
        <v>97</v>
      </c>
      <c r="M122" s="77" t="s">
        <v>909</v>
      </c>
      <c r="N122" s="77"/>
      <c r="O122" s="77" t="s">
        <v>1066</v>
      </c>
      <c r="P122" s="77" t="s">
        <v>551</v>
      </c>
      <c r="Q122" s="77" t="s">
        <v>908</v>
      </c>
      <c r="R122" s="90" t="s">
        <v>667</v>
      </c>
      <c r="S122" s="45" t="s">
        <v>671</v>
      </c>
      <c r="T122" s="74" t="s">
        <v>551</v>
      </c>
      <c r="U122" s="74"/>
      <c r="V122" s="47" t="s">
        <v>536</v>
      </c>
      <c r="W122" s="47" t="s">
        <v>376</v>
      </c>
      <c r="X122" s="47" t="s">
        <v>378</v>
      </c>
      <c r="Y122" s="49"/>
      <c r="Z122" s="50">
        <v>883</v>
      </c>
      <c r="AA122" s="51"/>
      <c r="AB122" s="52" t="s">
        <v>379</v>
      </c>
      <c r="AC122" s="50">
        <v>18</v>
      </c>
      <c r="AD122" s="50"/>
      <c r="AE122" s="50">
        <v>35</v>
      </c>
      <c r="AF122" s="51">
        <v>3.5</v>
      </c>
      <c r="AG122" s="50">
        <v>13</v>
      </c>
      <c r="AH122" s="50">
        <v>60</v>
      </c>
      <c r="AI122" s="53" t="s">
        <v>380</v>
      </c>
      <c r="AJ122" s="51">
        <v>7</v>
      </c>
      <c r="AK122" s="51">
        <v>29.4</v>
      </c>
      <c r="AL122" s="47" t="s">
        <v>534</v>
      </c>
      <c r="AM122" s="79"/>
    </row>
    <row r="123" spans="1:39" ht="16.5" customHeight="1" x14ac:dyDescent="0.25">
      <c r="A123" s="104" t="s">
        <v>1063</v>
      </c>
      <c r="B123" s="74">
        <v>125437</v>
      </c>
      <c r="C123" s="74" t="s">
        <v>362</v>
      </c>
      <c r="D123" s="74" t="s">
        <v>249</v>
      </c>
      <c r="E123" s="74" t="s">
        <v>351</v>
      </c>
      <c r="F123" s="74" t="s">
        <v>246</v>
      </c>
      <c r="G123" s="74" t="s">
        <v>613</v>
      </c>
      <c r="H123" s="74">
        <v>0</v>
      </c>
      <c r="I123" s="74" t="s">
        <v>173</v>
      </c>
      <c r="J123" s="74">
        <v>168</v>
      </c>
      <c r="K123" s="75">
        <v>6.766</v>
      </c>
      <c r="L123" s="92">
        <v>168</v>
      </c>
      <c r="M123" s="96" t="s">
        <v>988</v>
      </c>
      <c r="N123" s="96"/>
      <c r="O123" s="77" t="s">
        <v>1066</v>
      </c>
      <c r="P123" s="96" t="s">
        <v>1116</v>
      </c>
      <c r="Q123" s="96" t="s">
        <v>989</v>
      </c>
      <c r="R123" s="74"/>
      <c r="S123" s="78"/>
      <c r="T123" s="74"/>
      <c r="U123" s="74"/>
      <c r="V123" s="47"/>
      <c r="W123" s="47"/>
      <c r="X123" s="47"/>
      <c r="Y123" s="49"/>
      <c r="Z123" s="50"/>
      <c r="AA123" s="51"/>
      <c r="AB123" s="52"/>
      <c r="AC123" s="51"/>
      <c r="AD123" s="50"/>
      <c r="AE123" s="51"/>
      <c r="AF123" s="51"/>
      <c r="AG123" s="50"/>
      <c r="AH123" s="50"/>
      <c r="AI123" s="53"/>
      <c r="AJ123" s="51"/>
      <c r="AK123" s="51"/>
      <c r="AL123" s="47"/>
      <c r="AM123" s="79"/>
    </row>
    <row r="124" spans="1:39" ht="16.5" customHeight="1" x14ac:dyDescent="0.25">
      <c r="A124" s="106">
        <v>0</v>
      </c>
      <c r="B124" s="74">
        <v>125404</v>
      </c>
      <c r="C124" s="74" t="s">
        <v>350</v>
      </c>
      <c r="D124" s="74" t="s">
        <v>211</v>
      </c>
      <c r="E124" s="74">
        <v>125301</v>
      </c>
      <c r="F124" s="74" t="s">
        <v>56</v>
      </c>
      <c r="G124" s="74" t="s">
        <v>613</v>
      </c>
      <c r="H124" s="74">
        <v>9</v>
      </c>
      <c r="I124" s="74" t="s">
        <v>174</v>
      </c>
      <c r="J124" s="74">
        <v>0</v>
      </c>
      <c r="K124" s="75">
        <v>326.64</v>
      </c>
      <c r="L124" s="92">
        <v>206</v>
      </c>
      <c r="M124" s="77" t="s">
        <v>910</v>
      </c>
      <c r="N124" s="77" t="s">
        <v>911</v>
      </c>
      <c r="O124" s="76" t="s">
        <v>1080</v>
      </c>
      <c r="P124" s="77" t="s">
        <v>551</v>
      </c>
      <c r="Q124" s="77" t="s">
        <v>912</v>
      </c>
      <c r="R124" s="90" t="s">
        <v>693</v>
      </c>
      <c r="S124" s="45" t="s">
        <v>694</v>
      </c>
      <c r="T124" s="87" t="s">
        <v>609</v>
      </c>
      <c r="U124" s="45" t="s">
        <v>552</v>
      </c>
      <c r="V124" s="45" t="s">
        <v>537</v>
      </c>
      <c r="W124" s="45" t="s">
        <v>376</v>
      </c>
      <c r="X124" s="45" t="s">
        <v>378</v>
      </c>
      <c r="Y124" s="56"/>
      <c r="Z124" s="57" t="s">
        <v>444</v>
      </c>
      <c r="AA124" s="58"/>
      <c r="AB124" s="65" t="s">
        <v>379</v>
      </c>
      <c r="AC124" s="57">
        <v>18</v>
      </c>
      <c r="AD124" s="57"/>
      <c r="AE124" s="57">
        <v>17</v>
      </c>
      <c r="AF124" s="58">
        <v>3.5</v>
      </c>
      <c r="AG124" s="57">
        <v>13</v>
      </c>
      <c r="AH124" s="57">
        <v>60</v>
      </c>
      <c r="AI124" s="54" t="s">
        <v>380</v>
      </c>
      <c r="AJ124" s="58">
        <v>7</v>
      </c>
      <c r="AK124" s="58">
        <v>29.4</v>
      </c>
      <c r="AL124" s="45" t="s">
        <v>381</v>
      </c>
      <c r="AM124" s="42" t="s">
        <v>382</v>
      </c>
    </row>
    <row r="125" spans="1:39" ht="16.5" customHeight="1" x14ac:dyDescent="0.25">
      <c r="A125" s="106">
        <v>0</v>
      </c>
      <c r="B125" s="74">
        <v>125404</v>
      </c>
      <c r="C125" s="74" t="s">
        <v>350</v>
      </c>
      <c r="D125" s="74" t="s">
        <v>214</v>
      </c>
      <c r="E125" s="74">
        <v>125302</v>
      </c>
      <c r="F125" s="74" t="s">
        <v>57</v>
      </c>
      <c r="G125" s="74" t="s">
        <v>613</v>
      </c>
      <c r="H125" s="74">
        <v>5</v>
      </c>
      <c r="I125" s="74" t="s">
        <v>174</v>
      </c>
      <c r="J125" s="74">
        <v>0</v>
      </c>
      <c r="K125" s="75">
        <v>50.774999999999999</v>
      </c>
      <c r="L125" s="92">
        <v>98</v>
      </c>
      <c r="M125" s="77" t="s">
        <v>913</v>
      </c>
      <c r="N125" s="77"/>
      <c r="O125" s="76" t="s">
        <v>1080</v>
      </c>
      <c r="P125" s="77" t="s">
        <v>551</v>
      </c>
      <c r="Q125" s="77" t="s">
        <v>914</v>
      </c>
      <c r="R125" s="90" t="s">
        <v>667</v>
      </c>
      <c r="S125" s="45" t="s">
        <v>702</v>
      </c>
      <c r="T125" s="56" t="s">
        <v>551</v>
      </c>
      <c r="U125" s="74"/>
      <c r="V125" s="47" t="s">
        <v>538</v>
      </c>
      <c r="W125" s="47" t="s">
        <v>492</v>
      </c>
      <c r="X125" s="47" t="s">
        <v>378</v>
      </c>
      <c r="Y125" s="49"/>
      <c r="Z125" s="50">
        <v>995</v>
      </c>
      <c r="AA125" s="51"/>
      <c r="AB125" s="52" t="s">
        <v>379</v>
      </c>
      <c r="AC125" s="50">
        <v>20</v>
      </c>
      <c r="AD125" s="51">
        <v>30.1</v>
      </c>
      <c r="AE125" s="50">
        <v>40</v>
      </c>
      <c r="AF125" s="51">
        <v>3.5</v>
      </c>
      <c r="AG125" s="50">
        <v>13</v>
      </c>
      <c r="AH125" s="50">
        <v>60</v>
      </c>
      <c r="AI125" s="53" t="s">
        <v>380</v>
      </c>
      <c r="AJ125" s="51">
        <v>7</v>
      </c>
      <c r="AK125" s="51">
        <v>29.4</v>
      </c>
      <c r="AL125" s="47" t="s">
        <v>381</v>
      </c>
      <c r="AM125" s="79"/>
    </row>
    <row r="126" spans="1:39" ht="16.5" customHeight="1" x14ac:dyDescent="0.25">
      <c r="A126" s="106">
        <v>0</v>
      </c>
      <c r="B126" s="74">
        <v>125404</v>
      </c>
      <c r="C126" s="74" t="s">
        <v>350</v>
      </c>
      <c r="D126" s="74" t="s">
        <v>213</v>
      </c>
      <c r="E126" s="74">
        <v>125302</v>
      </c>
      <c r="F126" s="74" t="s">
        <v>58</v>
      </c>
      <c r="G126" s="74" t="s">
        <v>613</v>
      </c>
      <c r="H126" s="74">
        <v>0</v>
      </c>
      <c r="I126" s="74" t="s">
        <v>173</v>
      </c>
      <c r="J126" s="74">
        <v>0</v>
      </c>
      <c r="K126" s="75">
        <v>192.5</v>
      </c>
      <c r="L126" s="43" t="s">
        <v>1109</v>
      </c>
      <c r="M126" s="77" t="s">
        <v>842</v>
      </c>
      <c r="N126" s="77"/>
      <c r="O126" s="76" t="s">
        <v>1080</v>
      </c>
      <c r="P126" s="77" t="s">
        <v>551</v>
      </c>
      <c r="Q126" s="77" t="s">
        <v>863</v>
      </c>
      <c r="R126" s="90" t="s">
        <v>667</v>
      </c>
      <c r="S126" s="45" t="s">
        <v>702</v>
      </c>
      <c r="T126" s="45" t="s">
        <v>553</v>
      </c>
      <c r="U126" s="74"/>
      <c r="V126" s="48" t="s">
        <v>539</v>
      </c>
      <c r="W126" s="47" t="s">
        <v>492</v>
      </c>
      <c r="X126" s="47" t="s">
        <v>378</v>
      </c>
      <c r="Y126" s="49"/>
      <c r="Z126" s="50">
        <v>995</v>
      </c>
      <c r="AA126" s="51"/>
      <c r="AB126" s="52" t="s">
        <v>379</v>
      </c>
      <c r="AC126" s="50">
        <v>20</v>
      </c>
      <c r="AD126" s="51">
        <v>30.1</v>
      </c>
      <c r="AE126" s="50">
        <v>40</v>
      </c>
      <c r="AF126" s="51">
        <v>3.5</v>
      </c>
      <c r="AG126" s="50">
        <v>13</v>
      </c>
      <c r="AH126" s="50">
        <v>60</v>
      </c>
      <c r="AI126" s="53" t="s">
        <v>380</v>
      </c>
      <c r="AJ126" s="51">
        <v>7</v>
      </c>
      <c r="AK126" s="51">
        <v>29.4</v>
      </c>
      <c r="AL126" s="47" t="s">
        <v>381</v>
      </c>
      <c r="AM126" s="79"/>
    </row>
    <row r="127" spans="1:39" ht="16.5" customHeight="1" x14ac:dyDescent="0.25">
      <c r="A127" s="104" t="s">
        <v>1058</v>
      </c>
      <c r="B127" s="74">
        <v>125404</v>
      </c>
      <c r="C127" s="74" t="s">
        <v>350</v>
      </c>
      <c r="D127" s="74">
        <v>101180</v>
      </c>
      <c r="E127" s="74">
        <v>125302</v>
      </c>
      <c r="F127" s="74" t="s">
        <v>704</v>
      </c>
      <c r="G127" s="74" t="s">
        <v>621</v>
      </c>
      <c r="H127" s="74">
        <v>0</v>
      </c>
      <c r="I127" s="74" t="s">
        <v>173</v>
      </c>
      <c r="J127" s="74">
        <v>99</v>
      </c>
      <c r="K127" s="75">
        <v>94.983999999999995</v>
      </c>
      <c r="L127" s="92">
        <v>99</v>
      </c>
      <c r="M127" s="77" t="s">
        <v>833</v>
      </c>
      <c r="N127" s="77"/>
      <c r="O127" s="77" t="s">
        <v>1065</v>
      </c>
      <c r="P127" s="77" t="s">
        <v>551</v>
      </c>
      <c r="Q127" s="77" t="s">
        <v>833</v>
      </c>
      <c r="R127" s="74"/>
      <c r="S127" s="78"/>
      <c r="T127" s="74"/>
      <c r="U127" s="74"/>
      <c r="V127" s="74"/>
      <c r="W127" s="74"/>
      <c r="X127" s="74"/>
      <c r="Y127" s="74"/>
      <c r="Z127" s="74"/>
      <c r="AA127" s="74"/>
      <c r="AB127" s="74"/>
      <c r="AC127" s="74"/>
      <c r="AD127" s="74"/>
      <c r="AE127" s="74"/>
      <c r="AF127" s="74"/>
      <c r="AG127" s="74"/>
      <c r="AH127" s="74"/>
      <c r="AI127" s="74"/>
      <c r="AJ127" s="74"/>
      <c r="AK127" s="74"/>
      <c r="AL127" s="74"/>
      <c r="AM127" s="79"/>
    </row>
    <row r="128" spans="1:39" ht="16.5" customHeight="1" x14ac:dyDescent="0.25">
      <c r="A128" s="105">
        <v>0</v>
      </c>
      <c r="B128" s="74">
        <v>125434</v>
      </c>
      <c r="C128" s="74" t="s">
        <v>363</v>
      </c>
      <c r="D128" s="74">
        <v>101180</v>
      </c>
      <c r="E128" s="74">
        <v>125302</v>
      </c>
      <c r="F128" s="74" t="s">
        <v>239</v>
      </c>
      <c r="G128" s="74" t="s">
        <v>620</v>
      </c>
      <c r="H128" s="74">
        <v>4</v>
      </c>
      <c r="I128" s="74" t="s">
        <v>174</v>
      </c>
      <c r="J128" s="74">
        <v>0</v>
      </c>
      <c r="K128" s="75">
        <v>65.992999999999995</v>
      </c>
      <c r="L128" s="43" t="s">
        <v>1109</v>
      </c>
      <c r="M128" s="96" t="s">
        <v>972</v>
      </c>
      <c r="N128" s="96"/>
      <c r="O128" s="77" t="s">
        <v>1066</v>
      </c>
      <c r="P128" s="77" t="s">
        <v>1115</v>
      </c>
      <c r="Q128" s="96" t="s">
        <v>920</v>
      </c>
      <c r="R128" s="91" t="s">
        <v>389</v>
      </c>
      <c r="S128" s="45" t="s">
        <v>700</v>
      </c>
      <c r="T128" s="53" t="s">
        <v>551</v>
      </c>
      <c r="U128" s="47" t="s">
        <v>552</v>
      </c>
      <c r="V128" s="47" t="s">
        <v>540</v>
      </c>
      <c r="W128" s="47" t="s">
        <v>541</v>
      </c>
      <c r="X128" s="47" t="s">
        <v>378</v>
      </c>
      <c r="Y128" s="47" t="s">
        <v>458</v>
      </c>
      <c r="Z128" s="50">
        <v>995</v>
      </c>
      <c r="AA128" s="51">
        <v>0.57921704621908521</v>
      </c>
      <c r="AB128" s="51">
        <v>1</v>
      </c>
      <c r="AC128" s="69">
        <v>18</v>
      </c>
      <c r="AD128" s="69"/>
      <c r="AE128" s="69">
        <v>33</v>
      </c>
      <c r="AF128" s="51">
        <v>10</v>
      </c>
      <c r="AG128" s="50">
        <v>13</v>
      </c>
      <c r="AH128" s="50">
        <v>60</v>
      </c>
      <c r="AI128" s="53" t="s">
        <v>380</v>
      </c>
      <c r="AJ128" s="51">
        <v>15</v>
      </c>
      <c r="AK128" s="51">
        <v>23.7</v>
      </c>
      <c r="AL128" s="53" t="s">
        <v>415</v>
      </c>
      <c r="AM128" s="79"/>
    </row>
    <row r="129" spans="1:39" ht="16.5" customHeight="1" x14ac:dyDescent="0.25">
      <c r="A129" s="104" t="s">
        <v>708</v>
      </c>
      <c r="B129" s="74">
        <v>125404</v>
      </c>
      <c r="C129" s="74" t="s">
        <v>350</v>
      </c>
      <c r="D129" s="74">
        <v>101180</v>
      </c>
      <c r="E129" s="74">
        <v>125302</v>
      </c>
      <c r="F129" s="74" t="s">
        <v>705</v>
      </c>
      <c r="G129" s="74" t="s">
        <v>621</v>
      </c>
      <c r="H129" s="74">
        <v>0</v>
      </c>
      <c r="I129" s="74" t="s">
        <v>173</v>
      </c>
      <c r="J129" s="74">
        <v>102</v>
      </c>
      <c r="K129" s="75">
        <v>20.013000000000002</v>
      </c>
      <c r="L129" s="43" t="s">
        <v>1109</v>
      </c>
      <c r="M129" s="77" t="s">
        <v>833</v>
      </c>
      <c r="N129" s="77"/>
      <c r="O129" s="77" t="s">
        <v>1065</v>
      </c>
      <c r="P129" s="77" t="s">
        <v>551</v>
      </c>
      <c r="Q129" s="77" t="s">
        <v>833</v>
      </c>
      <c r="R129" s="91" t="s">
        <v>389</v>
      </c>
      <c r="S129" s="45" t="s">
        <v>700</v>
      </c>
      <c r="T129" s="49" t="s">
        <v>551</v>
      </c>
      <c r="U129" s="47" t="s">
        <v>552</v>
      </c>
      <c r="V129" s="47" t="s">
        <v>540</v>
      </c>
      <c r="W129" s="47" t="s">
        <v>542</v>
      </c>
      <c r="X129" s="47" t="s">
        <v>378</v>
      </c>
      <c r="Y129" s="47" t="s">
        <v>458</v>
      </c>
      <c r="Z129" s="50">
        <v>995</v>
      </c>
      <c r="AA129" s="51">
        <v>0.57921704621908521</v>
      </c>
      <c r="AB129" s="51">
        <v>1</v>
      </c>
      <c r="AC129" s="69">
        <v>18</v>
      </c>
      <c r="AD129" s="69"/>
      <c r="AE129" s="69">
        <v>33</v>
      </c>
      <c r="AF129" s="51">
        <v>10</v>
      </c>
      <c r="AG129" s="50">
        <v>13</v>
      </c>
      <c r="AH129" s="50">
        <v>60</v>
      </c>
      <c r="AI129" s="53" t="s">
        <v>380</v>
      </c>
      <c r="AJ129" s="51">
        <v>15</v>
      </c>
      <c r="AK129" s="51">
        <v>23.7</v>
      </c>
      <c r="AL129" s="47" t="s">
        <v>381</v>
      </c>
      <c r="AM129" s="79"/>
    </row>
    <row r="130" spans="1:39" ht="16.5" customHeight="1" x14ac:dyDescent="0.25">
      <c r="A130" s="104" t="s">
        <v>1058</v>
      </c>
      <c r="B130" s="74">
        <v>125404</v>
      </c>
      <c r="C130" s="74" t="s">
        <v>350</v>
      </c>
      <c r="D130" s="74" t="s">
        <v>215</v>
      </c>
      <c r="E130" s="74">
        <v>125302</v>
      </c>
      <c r="F130" s="74" t="s">
        <v>706</v>
      </c>
      <c r="G130" s="74" t="s">
        <v>621</v>
      </c>
      <c r="H130" s="74">
        <v>0</v>
      </c>
      <c r="I130" s="74" t="s">
        <v>173</v>
      </c>
      <c r="J130" s="74">
        <v>108</v>
      </c>
      <c r="K130" s="75">
        <v>224.31</v>
      </c>
      <c r="L130" s="92">
        <v>108</v>
      </c>
      <c r="M130" s="77" t="s">
        <v>921</v>
      </c>
      <c r="N130" s="77" t="s">
        <v>920</v>
      </c>
      <c r="O130" s="77" t="s">
        <v>1065</v>
      </c>
      <c r="P130" s="77" t="s">
        <v>551</v>
      </c>
      <c r="Q130" s="94" t="s">
        <v>919</v>
      </c>
      <c r="R130" s="74"/>
      <c r="S130" s="78" t="s">
        <v>707</v>
      </c>
      <c r="T130" s="74"/>
      <c r="U130" s="74"/>
      <c r="V130" s="74"/>
      <c r="W130" s="74"/>
      <c r="X130" s="74"/>
      <c r="Y130" s="74"/>
      <c r="Z130" s="74"/>
      <c r="AA130" s="74"/>
      <c r="AB130" s="74"/>
      <c r="AC130" s="74"/>
      <c r="AD130" s="74"/>
      <c r="AE130" s="74"/>
      <c r="AF130" s="74"/>
      <c r="AG130" s="74"/>
      <c r="AH130" s="74"/>
      <c r="AI130" s="74"/>
      <c r="AJ130" s="74"/>
      <c r="AK130" s="74"/>
      <c r="AL130" s="74"/>
      <c r="AM130" s="79"/>
    </row>
    <row r="131" spans="1:39" ht="16.5" customHeight="1" x14ac:dyDescent="0.25">
      <c r="A131" s="105">
        <v>0</v>
      </c>
      <c r="B131" s="74">
        <v>125434</v>
      </c>
      <c r="C131" s="74" t="s">
        <v>363</v>
      </c>
      <c r="D131" s="74" t="s">
        <v>546</v>
      </c>
      <c r="E131" s="74">
        <v>125302</v>
      </c>
      <c r="F131" s="74" t="s">
        <v>240</v>
      </c>
      <c r="G131" s="74" t="s">
        <v>621</v>
      </c>
      <c r="H131" s="74">
        <v>4</v>
      </c>
      <c r="I131" s="74" t="s">
        <v>174</v>
      </c>
      <c r="J131" s="74">
        <v>166</v>
      </c>
      <c r="K131" s="75">
        <v>25.163</v>
      </c>
      <c r="L131" s="83" t="s">
        <v>973</v>
      </c>
      <c r="M131" s="77" t="s">
        <v>923</v>
      </c>
      <c r="N131" s="77"/>
      <c r="O131" s="77" t="s">
        <v>1065</v>
      </c>
      <c r="P131" s="77" t="s">
        <v>1115</v>
      </c>
      <c r="Q131" s="77" t="s">
        <v>974</v>
      </c>
      <c r="R131" s="90" t="s">
        <v>389</v>
      </c>
      <c r="S131" s="45" t="s">
        <v>709</v>
      </c>
      <c r="T131" s="47" t="s">
        <v>549</v>
      </c>
      <c r="U131" s="74"/>
      <c r="V131" s="47" t="s">
        <v>543</v>
      </c>
      <c r="W131" s="47" t="s">
        <v>446</v>
      </c>
      <c r="X131" s="47" t="s">
        <v>378</v>
      </c>
      <c r="Y131" s="47" t="s">
        <v>544</v>
      </c>
      <c r="Z131" s="50" t="s">
        <v>545</v>
      </c>
      <c r="AA131" s="51">
        <v>0.13515064411778654</v>
      </c>
      <c r="AB131" s="51">
        <v>8.5</v>
      </c>
      <c r="AC131" s="69">
        <v>18</v>
      </c>
      <c r="AD131" s="69"/>
      <c r="AE131" s="69">
        <v>33</v>
      </c>
      <c r="AF131" s="51">
        <v>10</v>
      </c>
      <c r="AG131" s="50">
        <v>13</v>
      </c>
      <c r="AH131" s="50">
        <v>60</v>
      </c>
      <c r="AI131" s="53" t="s">
        <v>380</v>
      </c>
      <c r="AJ131" s="51">
        <v>15</v>
      </c>
      <c r="AK131" s="51">
        <v>29.4</v>
      </c>
      <c r="AL131" s="47" t="s">
        <v>381</v>
      </c>
      <c r="AM131" s="79"/>
    </row>
    <row r="132" spans="1:39" ht="16.5" customHeight="1" x14ac:dyDescent="0.25">
      <c r="A132" s="106">
        <v>0</v>
      </c>
      <c r="B132" s="74">
        <v>125404</v>
      </c>
      <c r="C132" s="74" t="s">
        <v>350</v>
      </c>
      <c r="D132" s="74" t="s">
        <v>216</v>
      </c>
      <c r="E132" s="74">
        <v>125302</v>
      </c>
      <c r="F132" s="74" t="s">
        <v>240</v>
      </c>
      <c r="G132" s="74" t="s">
        <v>621</v>
      </c>
      <c r="H132" s="74">
        <v>6</v>
      </c>
      <c r="I132" s="74" t="s">
        <v>174</v>
      </c>
      <c r="J132" s="74">
        <v>0</v>
      </c>
      <c r="K132" s="75">
        <v>62.49</v>
      </c>
      <c r="L132" s="43" t="s">
        <v>1109</v>
      </c>
      <c r="M132" s="77" t="s">
        <v>737</v>
      </c>
      <c r="N132" s="77" t="s">
        <v>922</v>
      </c>
      <c r="O132" s="77" t="s">
        <v>1065</v>
      </c>
      <c r="P132" s="77" t="s">
        <v>551</v>
      </c>
      <c r="Q132" s="77" t="s">
        <v>923</v>
      </c>
      <c r="R132" s="74"/>
      <c r="S132" s="78" t="s">
        <v>707</v>
      </c>
      <c r="T132" s="74"/>
      <c r="U132" s="74"/>
      <c r="V132" s="74"/>
      <c r="W132" s="74"/>
      <c r="X132" s="74"/>
      <c r="Y132" s="74"/>
      <c r="Z132" s="74"/>
      <c r="AA132" s="74"/>
      <c r="AB132" s="74"/>
      <c r="AC132" s="74"/>
      <c r="AD132" s="74"/>
      <c r="AE132" s="74"/>
      <c r="AF132" s="74"/>
      <c r="AG132" s="74"/>
      <c r="AH132" s="74"/>
      <c r="AI132" s="74"/>
      <c r="AJ132" s="74"/>
      <c r="AK132" s="74"/>
      <c r="AL132" s="74"/>
      <c r="AM132" s="79"/>
    </row>
    <row r="133" spans="1:39" ht="16.5" customHeight="1" x14ac:dyDescent="0.25">
      <c r="A133" s="106">
        <v>0</v>
      </c>
      <c r="B133" s="74">
        <v>125404</v>
      </c>
      <c r="C133" s="74" t="s">
        <v>350</v>
      </c>
      <c r="D133" s="74">
        <v>101112</v>
      </c>
      <c r="E133" s="74">
        <v>125302</v>
      </c>
      <c r="F133" s="74" t="s">
        <v>66</v>
      </c>
      <c r="G133" s="74" t="s">
        <v>617</v>
      </c>
      <c r="H133" s="74">
        <v>3</v>
      </c>
      <c r="I133" s="74" t="s">
        <v>174</v>
      </c>
      <c r="J133" s="74"/>
      <c r="K133" s="75">
        <v>33.703000000000003</v>
      </c>
      <c r="L133" s="43" t="s">
        <v>1109</v>
      </c>
      <c r="M133" s="77" t="s">
        <v>812</v>
      </c>
      <c r="N133" s="77"/>
      <c r="O133" s="77" t="s">
        <v>1065</v>
      </c>
      <c r="P133" s="77" t="s">
        <v>551</v>
      </c>
      <c r="Q133" s="77" t="s">
        <v>929</v>
      </c>
      <c r="R133" s="91" t="s">
        <v>389</v>
      </c>
      <c r="S133" s="45" t="s">
        <v>681</v>
      </c>
      <c r="T133" s="56" t="s">
        <v>551</v>
      </c>
      <c r="U133" s="45" t="s">
        <v>552</v>
      </c>
      <c r="V133" s="60" t="s">
        <v>480</v>
      </c>
      <c r="W133" s="45" t="s">
        <v>711</v>
      </c>
      <c r="X133" s="45" t="s">
        <v>387</v>
      </c>
      <c r="Y133" s="45" t="s">
        <v>712</v>
      </c>
      <c r="Z133" s="58">
        <v>10</v>
      </c>
      <c r="AA133" s="58"/>
      <c r="AB133" s="58">
        <v>8</v>
      </c>
      <c r="AC133" s="57"/>
      <c r="AD133" s="57">
        <v>40</v>
      </c>
      <c r="AE133" s="57"/>
      <c r="AF133" s="58">
        <v>12.5</v>
      </c>
      <c r="AG133" s="57">
        <v>13</v>
      </c>
      <c r="AH133" s="57">
        <v>60</v>
      </c>
      <c r="AI133" s="54" t="s">
        <v>380</v>
      </c>
      <c r="AJ133" s="58">
        <v>18.8</v>
      </c>
      <c r="AK133" s="58">
        <v>29.4</v>
      </c>
      <c r="AL133" s="45" t="s">
        <v>381</v>
      </c>
      <c r="AM133" s="36"/>
    </row>
    <row r="134" spans="1:39" ht="16.5" customHeight="1" x14ac:dyDescent="0.25">
      <c r="A134" s="106">
        <v>0</v>
      </c>
      <c r="B134" s="74">
        <v>125404</v>
      </c>
      <c r="C134" s="74" t="s">
        <v>350</v>
      </c>
      <c r="D134" s="74" t="s">
        <v>198</v>
      </c>
      <c r="E134" s="74">
        <v>125302</v>
      </c>
      <c r="F134" s="74" t="s">
        <v>67</v>
      </c>
      <c r="G134" s="74" t="s">
        <v>617</v>
      </c>
      <c r="H134" s="74">
        <v>5</v>
      </c>
      <c r="I134" s="74" t="s">
        <v>174</v>
      </c>
      <c r="J134" s="74">
        <v>110</v>
      </c>
      <c r="K134" s="75">
        <v>354.23</v>
      </c>
      <c r="L134" s="92">
        <v>110</v>
      </c>
      <c r="M134" s="77" t="s">
        <v>920</v>
      </c>
      <c r="N134" s="77" t="s">
        <v>931</v>
      </c>
      <c r="O134" s="77" t="s">
        <v>1065</v>
      </c>
      <c r="P134" s="77" t="s">
        <v>551</v>
      </c>
      <c r="Q134" s="77" t="s">
        <v>930</v>
      </c>
      <c r="R134" s="91" t="s">
        <v>389</v>
      </c>
      <c r="S134" s="45" t="s">
        <v>682</v>
      </c>
      <c r="T134" s="56" t="s">
        <v>551</v>
      </c>
      <c r="U134" s="45" t="s">
        <v>552</v>
      </c>
      <c r="V134" s="45" t="s">
        <v>711</v>
      </c>
      <c r="W134" s="45" t="s">
        <v>713</v>
      </c>
      <c r="X134" s="45" t="s">
        <v>387</v>
      </c>
      <c r="Y134" s="45" t="s">
        <v>712</v>
      </c>
      <c r="Z134" s="58">
        <v>10</v>
      </c>
      <c r="AA134" s="58"/>
      <c r="AB134" s="58">
        <v>8</v>
      </c>
      <c r="AC134" s="57"/>
      <c r="AD134" s="57">
        <v>40</v>
      </c>
      <c r="AE134" s="57"/>
      <c r="AF134" s="58">
        <v>12.5</v>
      </c>
      <c r="AG134" s="57">
        <v>13</v>
      </c>
      <c r="AH134" s="57">
        <v>60</v>
      </c>
      <c r="AI134" s="54" t="s">
        <v>380</v>
      </c>
      <c r="AJ134" s="58">
        <v>18.8</v>
      </c>
      <c r="AK134" s="58">
        <v>29.4</v>
      </c>
      <c r="AL134" s="45" t="s">
        <v>381</v>
      </c>
      <c r="AM134" s="36"/>
    </row>
    <row r="135" spans="1:39" ht="16.5" customHeight="1" x14ac:dyDescent="0.25">
      <c r="A135" s="106">
        <v>0</v>
      </c>
      <c r="B135" s="74">
        <v>125404</v>
      </c>
      <c r="C135" s="74" t="s">
        <v>350</v>
      </c>
      <c r="D135" s="74">
        <v>101112</v>
      </c>
      <c r="E135" s="74">
        <v>125302</v>
      </c>
      <c r="F135" s="74" t="s">
        <v>68</v>
      </c>
      <c r="G135" s="74" t="s">
        <v>617</v>
      </c>
      <c r="H135" s="74">
        <v>6</v>
      </c>
      <c r="I135" s="74" t="s">
        <v>174</v>
      </c>
      <c r="J135" s="74"/>
      <c r="K135" s="75">
        <v>16.686</v>
      </c>
      <c r="L135" s="43" t="s">
        <v>1109</v>
      </c>
      <c r="M135" s="77" t="s">
        <v>932</v>
      </c>
      <c r="N135" s="77"/>
      <c r="O135" s="77" t="s">
        <v>1065</v>
      </c>
      <c r="P135" s="77" t="s">
        <v>551</v>
      </c>
      <c r="Q135" s="77" t="s">
        <v>813</v>
      </c>
      <c r="R135" s="91" t="s">
        <v>389</v>
      </c>
      <c r="S135" s="45" t="s">
        <v>681</v>
      </c>
      <c r="T135" s="45" t="s">
        <v>714</v>
      </c>
      <c r="U135" s="45" t="s">
        <v>552</v>
      </c>
      <c r="V135" s="60" t="s">
        <v>480</v>
      </c>
      <c r="W135" s="45" t="s">
        <v>715</v>
      </c>
      <c r="X135" s="45" t="s">
        <v>387</v>
      </c>
      <c r="Y135" s="56"/>
      <c r="Z135" s="58">
        <v>10</v>
      </c>
      <c r="AA135" s="58"/>
      <c r="AB135" s="58">
        <v>8</v>
      </c>
      <c r="AC135" s="57"/>
      <c r="AD135" s="57">
        <v>40</v>
      </c>
      <c r="AE135" s="57"/>
      <c r="AF135" s="58">
        <v>12.5</v>
      </c>
      <c r="AG135" s="57">
        <v>13</v>
      </c>
      <c r="AH135" s="57">
        <v>60</v>
      </c>
      <c r="AI135" s="54" t="s">
        <v>380</v>
      </c>
      <c r="AJ135" s="58">
        <v>18.8</v>
      </c>
      <c r="AK135" s="58">
        <v>29.4</v>
      </c>
      <c r="AL135" s="45" t="s">
        <v>381</v>
      </c>
      <c r="AM135" s="36"/>
    </row>
    <row r="136" spans="1:39" ht="16.5" customHeight="1" x14ac:dyDescent="0.25">
      <c r="A136" s="103" t="s">
        <v>1058</v>
      </c>
      <c r="B136" s="74">
        <v>125407</v>
      </c>
      <c r="C136" s="74" t="s">
        <v>364</v>
      </c>
      <c r="D136" s="74" t="s">
        <v>227</v>
      </c>
      <c r="E136" s="74">
        <v>125302</v>
      </c>
      <c r="F136" s="74" t="s">
        <v>332</v>
      </c>
      <c r="G136" s="74" t="s">
        <v>615</v>
      </c>
      <c r="H136" s="74">
        <v>0</v>
      </c>
      <c r="I136" s="74" t="s">
        <v>173</v>
      </c>
      <c r="J136" s="74">
        <v>117</v>
      </c>
      <c r="K136" s="75">
        <v>7.9480000000000004</v>
      </c>
      <c r="L136" s="92">
        <v>117</v>
      </c>
      <c r="M136" s="43">
        <v>-6957</v>
      </c>
      <c r="N136" s="77"/>
      <c r="O136" s="77" t="s">
        <v>1066</v>
      </c>
      <c r="P136" s="53" t="s">
        <v>1114</v>
      </c>
      <c r="Q136" s="77" t="s">
        <v>955</v>
      </c>
      <c r="R136" s="74"/>
      <c r="S136" s="78" t="s">
        <v>707</v>
      </c>
      <c r="T136" s="74"/>
      <c r="U136" s="74"/>
      <c r="V136" s="74"/>
      <c r="W136" s="74"/>
      <c r="X136" s="74"/>
      <c r="Y136" s="74"/>
      <c r="Z136" s="74"/>
      <c r="AA136" s="74"/>
      <c r="AB136" s="74"/>
      <c r="AC136" s="74"/>
      <c r="AD136" s="74"/>
      <c r="AE136" s="74"/>
      <c r="AF136" s="74"/>
      <c r="AG136" s="74"/>
      <c r="AH136" s="74"/>
      <c r="AI136" s="74"/>
      <c r="AJ136" s="74"/>
      <c r="AK136" s="74"/>
      <c r="AL136" s="74"/>
      <c r="AM136" s="79"/>
    </row>
    <row r="137" spans="1:39" ht="16.5" customHeight="1" x14ac:dyDescent="0.25">
      <c r="A137" s="106">
        <v>0</v>
      </c>
      <c r="B137" s="74">
        <v>125407</v>
      </c>
      <c r="C137" s="74" t="s">
        <v>364</v>
      </c>
      <c r="D137" s="74" t="s">
        <v>230</v>
      </c>
      <c r="E137" s="74">
        <v>125302</v>
      </c>
      <c r="F137" s="74" t="s">
        <v>281</v>
      </c>
      <c r="G137" s="74" t="s">
        <v>615</v>
      </c>
      <c r="H137" s="74">
        <v>3</v>
      </c>
      <c r="I137" s="74" t="s">
        <v>174</v>
      </c>
      <c r="J137" s="74">
        <v>130</v>
      </c>
      <c r="K137" s="75">
        <v>12.99</v>
      </c>
      <c r="L137" s="92">
        <v>130</v>
      </c>
      <c r="M137" s="77" t="s">
        <v>1042</v>
      </c>
      <c r="N137" s="77"/>
      <c r="O137" s="77" t="s">
        <v>1065</v>
      </c>
      <c r="P137" s="53" t="s">
        <v>1114</v>
      </c>
      <c r="Q137" s="77" t="s">
        <v>1041</v>
      </c>
      <c r="R137" s="91" t="s">
        <v>389</v>
      </c>
      <c r="S137" s="45" t="s">
        <v>666</v>
      </c>
      <c r="T137" s="47" t="s">
        <v>553</v>
      </c>
      <c r="U137" s="70" t="s">
        <v>552</v>
      </c>
      <c r="V137" s="47" t="s">
        <v>420</v>
      </c>
      <c r="W137" s="47" t="s">
        <v>554</v>
      </c>
      <c r="X137" s="47" t="s">
        <v>378</v>
      </c>
      <c r="Y137" s="47" t="s">
        <v>555</v>
      </c>
      <c r="Z137" s="50" t="s">
        <v>408</v>
      </c>
      <c r="AA137" s="51">
        <v>1.4695747284570209</v>
      </c>
      <c r="AB137" s="51">
        <v>6</v>
      </c>
      <c r="AC137" s="50"/>
      <c r="AD137" s="51">
        <v>30.1</v>
      </c>
      <c r="AE137" s="50"/>
      <c r="AF137" s="51">
        <v>12</v>
      </c>
      <c r="AG137" s="50">
        <v>13</v>
      </c>
      <c r="AH137" s="50">
        <v>60</v>
      </c>
      <c r="AI137" s="53" t="s">
        <v>380</v>
      </c>
      <c r="AJ137" s="51">
        <v>18</v>
      </c>
      <c r="AK137" s="51">
        <v>27</v>
      </c>
      <c r="AL137" s="47" t="s">
        <v>393</v>
      </c>
      <c r="AM137" s="79"/>
    </row>
    <row r="138" spans="1:39" ht="16.5" customHeight="1" x14ac:dyDescent="0.25">
      <c r="A138" s="106">
        <v>0</v>
      </c>
      <c r="B138" s="74">
        <v>125407</v>
      </c>
      <c r="C138" s="74" t="s">
        <v>364</v>
      </c>
      <c r="D138" s="74">
        <v>101150</v>
      </c>
      <c r="E138" s="74">
        <v>125301</v>
      </c>
      <c r="F138" s="74" t="s">
        <v>282</v>
      </c>
      <c r="G138" s="74" t="s">
        <v>615</v>
      </c>
      <c r="H138" s="74">
        <v>6</v>
      </c>
      <c r="I138" s="74" t="s">
        <v>174</v>
      </c>
      <c r="J138" s="74">
        <v>0</v>
      </c>
      <c r="K138" s="75">
        <v>10.169</v>
      </c>
      <c r="L138" s="43" t="s">
        <v>1109</v>
      </c>
      <c r="M138" s="77" t="s">
        <v>1047</v>
      </c>
      <c r="N138" s="77"/>
      <c r="O138" s="77" t="s">
        <v>1066</v>
      </c>
      <c r="P138" s="53" t="s">
        <v>1114</v>
      </c>
      <c r="Q138" s="77" t="s">
        <v>1048</v>
      </c>
      <c r="R138" s="91" t="s">
        <v>389</v>
      </c>
      <c r="S138" s="45" t="s">
        <v>655</v>
      </c>
      <c r="T138" s="47" t="s">
        <v>551</v>
      </c>
      <c r="U138" s="70" t="s">
        <v>552</v>
      </c>
      <c r="V138" s="47" t="s">
        <v>556</v>
      </c>
      <c r="W138" s="47" t="s">
        <v>492</v>
      </c>
      <c r="X138" s="47" t="s">
        <v>378</v>
      </c>
      <c r="Y138" s="49"/>
      <c r="Z138" s="50" t="s">
        <v>408</v>
      </c>
      <c r="AA138" s="51"/>
      <c r="AB138" s="52" t="s">
        <v>379</v>
      </c>
      <c r="AC138" s="50"/>
      <c r="AD138" s="51">
        <v>30.1</v>
      </c>
      <c r="AE138" s="50"/>
      <c r="AF138" s="51">
        <v>3.5</v>
      </c>
      <c r="AG138" s="50">
        <v>13</v>
      </c>
      <c r="AH138" s="50">
        <v>60</v>
      </c>
      <c r="AI138" s="53" t="s">
        <v>380</v>
      </c>
      <c r="AJ138" s="51">
        <v>7</v>
      </c>
      <c r="AK138" s="51">
        <v>27</v>
      </c>
      <c r="AL138" s="47" t="s">
        <v>393</v>
      </c>
      <c r="AM138" s="79"/>
    </row>
    <row r="139" spans="1:39" ht="16.5" customHeight="1" x14ac:dyDescent="0.25">
      <c r="A139" s="106">
        <v>0</v>
      </c>
      <c r="B139" s="74">
        <v>125407</v>
      </c>
      <c r="C139" s="74" t="s">
        <v>364</v>
      </c>
      <c r="D139" s="74" t="s">
        <v>228</v>
      </c>
      <c r="E139" s="74">
        <v>125302</v>
      </c>
      <c r="F139" s="74" t="s">
        <v>283</v>
      </c>
      <c r="G139" s="74" t="s">
        <v>619</v>
      </c>
      <c r="H139" s="74">
        <v>7</v>
      </c>
      <c r="I139" s="74" t="s">
        <v>174</v>
      </c>
      <c r="J139" s="74">
        <v>0</v>
      </c>
      <c r="K139" s="75">
        <v>36.710999999999999</v>
      </c>
      <c r="L139" s="43" t="s">
        <v>1109</v>
      </c>
      <c r="M139" s="77" t="s">
        <v>1049</v>
      </c>
      <c r="N139" s="77"/>
      <c r="O139" s="77" t="s">
        <v>1066</v>
      </c>
      <c r="P139" s="53" t="s">
        <v>1114</v>
      </c>
      <c r="Q139" s="77" t="s">
        <v>1050</v>
      </c>
      <c r="R139" s="91" t="s">
        <v>389</v>
      </c>
      <c r="S139" s="45" t="s">
        <v>716</v>
      </c>
      <c r="T139" s="47" t="s">
        <v>551</v>
      </c>
      <c r="U139" s="70" t="s">
        <v>552</v>
      </c>
      <c r="V139" s="47" t="s">
        <v>557</v>
      </c>
      <c r="W139" s="47" t="s">
        <v>492</v>
      </c>
      <c r="X139" s="47" t="s">
        <v>378</v>
      </c>
      <c r="Y139" s="49"/>
      <c r="Z139" s="50" t="s">
        <v>408</v>
      </c>
      <c r="AA139" s="51"/>
      <c r="AB139" s="52" t="s">
        <v>379</v>
      </c>
      <c r="AC139" s="50"/>
      <c r="AD139" s="51">
        <v>30.1</v>
      </c>
      <c r="AE139" s="50"/>
      <c r="AF139" s="51">
        <v>3.5</v>
      </c>
      <c r="AG139" s="50">
        <v>13</v>
      </c>
      <c r="AH139" s="50">
        <v>60</v>
      </c>
      <c r="AI139" s="53" t="s">
        <v>380</v>
      </c>
      <c r="AJ139" s="51">
        <v>7</v>
      </c>
      <c r="AK139" s="51">
        <v>18</v>
      </c>
      <c r="AL139" s="47" t="s">
        <v>393</v>
      </c>
      <c r="AM139" s="79"/>
    </row>
    <row r="140" spans="1:39" ht="16.5" customHeight="1" x14ac:dyDescent="0.25">
      <c r="A140" s="105">
        <v>0</v>
      </c>
      <c r="B140" s="74">
        <v>125437</v>
      </c>
      <c r="C140" s="74" t="s">
        <v>362</v>
      </c>
      <c r="D140" s="74" t="s">
        <v>228</v>
      </c>
      <c r="E140" s="74" t="s">
        <v>351</v>
      </c>
      <c r="F140" s="74" t="s">
        <v>245</v>
      </c>
      <c r="G140" s="74" t="s">
        <v>615</v>
      </c>
      <c r="H140" s="74">
        <v>0</v>
      </c>
      <c r="I140" s="74" t="s">
        <v>173</v>
      </c>
      <c r="J140" s="74">
        <v>170</v>
      </c>
      <c r="K140" s="75">
        <v>5.617</v>
      </c>
      <c r="L140" s="92">
        <v>170</v>
      </c>
      <c r="M140" s="96" t="s">
        <v>955</v>
      </c>
      <c r="N140" s="96"/>
      <c r="O140" s="77" t="s">
        <v>1066</v>
      </c>
      <c r="P140" s="96" t="s">
        <v>1116</v>
      </c>
      <c r="Q140" s="96" t="s">
        <v>988</v>
      </c>
      <c r="R140" s="74"/>
      <c r="S140" s="74"/>
      <c r="T140" s="74"/>
      <c r="U140" s="74"/>
      <c r="V140" s="74"/>
      <c r="W140" s="74"/>
      <c r="X140" s="74"/>
      <c r="Y140" s="74"/>
      <c r="Z140" s="74"/>
      <c r="AA140" s="74"/>
      <c r="AB140" s="74"/>
      <c r="AC140" s="74"/>
      <c r="AD140" s="74"/>
      <c r="AE140" s="74"/>
      <c r="AF140" s="74"/>
      <c r="AG140" s="74"/>
      <c r="AH140" s="74"/>
      <c r="AI140" s="74"/>
      <c r="AJ140" s="74"/>
      <c r="AK140" s="74"/>
      <c r="AL140" s="74"/>
      <c r="AM140" s="79"/>
    </row>
    <row r="141" spans="1:39" ht="16.5" customHeight="1" x14ac:dyDescent="0.25">
      <c r="A141" s="105">
        <v>0</v>
      </c>
      <c r="B141" s="74">
        <v>125407</v>
      </c>
      <c r="C141" s="74" t="s">
        <v>364</v>
      </c>
      <c r="D141" s="74" t="s">
        <v>221</v>
      </c>
      <c r="E141" s="74">
        <v>125302</v>
      </c>
      <c r="F141" s="74" t="s">
        <v>284</v>
      </c>
      <c r="G141" s="74" t="s">
        <v>615</v>
      </c>
      <c r="H141" s="74">
        <v>1</v>
      </c>
      <c r="I141" s="74" t="s">
        <v>174</v>
      </c>
      <c r="J141" s="74">
        <v>146</v>
      </c>
      <c r="K141" s="75">
        <v>16.97</v>
      </c>
      <c r="L141" s="92">
        <v>146</v>
      </c>
      <c r="M141" s="77" t="s">
        <v>777</v>
      </c>
      <c r="N141" s="77"/>
      <c r="O141" s="77" t="s">
        <v>1065</v>
      </c>
      <c r="P141" s="53" t="s">
        <v>1114</v>
      </c>
      <c r="Q141" s="77" t="s">
        <v>1005</v>
      </c>
      <c r="R141" s="91" t="s">
        <v>389</v>
      </c>
      <c r="S141" s="45" t="s">
        <v>717</v>
      </c>
      <c r="T141" s="47" t="s">
        <v>549</v>
      </c>
      <c r="U141" s="47" t="s">
        <v>552</v>
      </c>
      <c r="V141" s="47" t="s">
        <v>558</v>
      </c>
      <c r="W141" s="47" t="s">
        <v>418</v>
      </c>
      <c r="X141" s="47" t="s">
        <v>378</v>
      </c>
      <c r="Y141" s="49"/>
      <c r="Z141" s="50" t="s">
        <v>408</v>
      </c>
      <c r="AA141" s="51"/>
      <c r="AB141" s="51">
        <v>14.3</v>
      </c>
      <c r="AC141" s="50">
        <v>21</v>
      </c>
      <c r="AD141" s="51">
        <v>27.3</v>
      </c>
      <c r="AE141" s="51">
        <v>30.1</v>
      </c>
      <c r="AF141" s="51">
        <v>18</v>
      </c>
      <c r="AG141" s="50">
        <v>13</v>
      </c>
      <c r="AH141" s="50">
        <v>60</v>
      </c>
      <c r="AI141" s="53" t="s">
        <v>380</v>
      </c>
      <c r="AJ141" s="51">
        <v>27</v>
      </c>
      <c r="AK141" s="51">
        <v>27</v>
      </c>
      <c r="AL141" s="47" t="s">
        <v>393</v>
      </c>
      <c r="AM141" s="79"/>
    </row>
    <row r="142" spans="1:39" ht="16.5" customHeight="1" x14ac:dyDescent="0.25">
      <c r="A142" s="103" t="s">
        <v>1064</v>
      </c>
      <c r="B142" s="74">
        <v>125407</v>
      </c>
      <c r="C142" s="74" t="s">
        <v>364</v>
      </c>
      <c r="D142" s="74" t="s">
        <v>221</v>
      </c>
      <c r="E142" s="74">
        <v>125302</v>
      </c>
      <c r="F142" s="74" t="s">
        <v>285</v>
      </c>
      <c r="G142" s="74" t="s">
        <v>615</v>
      </c>
      <c r="H142" s="74">
        <v>3</v>
      </c>
      <c r="I142" s="74" t="s">
        <v>174</v>
      </c>
      <c r="J142" s="74">
        <v>147</v>
      </c>
      <c r="K142" s="75">
        <v>40.488999999999997</v>
      </c>
      <c r="L142" s="92">
        <v>147</v>
      </c>
      <c r="M142" s="77" t="s">
        <v>1011</v>
      </c>
      <c r="N142" s="77"/>
      <c r="O142" s="77" t="s">
        <v>1065</v>
      </c>
      <c r="P142" s="53" t="s">
        <v>1114</v>
      </c>
      <c r="Q142" s="77" t="s">
        <v>1012</v>
      </c>
      <c r="R142" s="74"/>
      <c r="S142" s="64" t="s">
        <v>710</v>
      </c>
      <c r="T142" s="49"/>
      <c r="U142" s="47"/>
      <c r="V142" s="47"/>
      <c r="W142" s="47"/>
      <c r="X142" s="47"/>
      <c r="Y142" s="49"/>
      <c r="Z142" s="50"/>
      <c r="AA142" s="51"/>
      <c r="AB142" s="51"/>
      <c r="AC142" s="50"/>
      <c r="AD142" s="51"/>
      <c r="AE142" s="51"/>
      <c r="AF142" s="51"/>
      <c r="AG142" s="50"/>
      <c r="AH142" s="50"/>
      <c r="AI142" s="53"/>
      <c r="AJ142" s="51"/>
      <c r="AK142" s="51"/>
      <c r="AL142" s="47"/>
      <c r="AM142" s="79"/>
    </row>
    <row r="143" spans="1:39" ht="16.5" customHeight="1" x14ac:dyDescent="0.25">
      <c r="A143" s="103" t="s">
        <v>1058</v>
      </c>
      <c r="B143" s="74">
        <v>125407</v>
      </c>
      <c r="C143" s="74" t="s">
        <v>364</v>
      </c>
      <c r="D143" s="74" t="s">
        <v>221</v>
      </c>
      <c r="E143" s="74">
        <v>125302</v>
      </c>
      <c r="F143" s="74" t="s">
        <v>286</v>
      </c>
      <c r="G143" s="74" t="s">
        <v>615</v>
      </c>
      <c r="H143" s="74">
        <v>1</v>
      </c>
      <c r="I143" s="74" t="s">
        <v>174</v>
      </c>
      <c r="J143" s="74">
        <v>118</v>
      </c>
      <c r="K143" s="75">
        <v>17.18</v>
      </c>
      <c r="L143" s="92">
        <v>118</v>
      </c>
      <c r="M143" s="77" t="s">
        <v>777</v>
      </c>
      <c r="N143" s="77"/>
      <c r="O143" s="77" t="s">
        <v>1065</v>
      </c>
      <c r="P143" s="53" t="s">
        <v>1114</v>
      </c>
      <c r="Q143" s="77" t="s">
        <v>1005</v>
      </c>
      <c r="R143" s="74"/>
      <c r="S143" s="64" t="s">
        <v>710</v>
      </c>
      <c r="T143" s="49"/>
      <c r="U143" s="47"/>
      <c r="V143" s="47"/>
      <c r="W143" s="47"/>
      <c r="X143" s="47"/>
      <c r="Y143" s="49"/>
      <c r="Z143" s="50"/>
      <c r="AA143" s="51"/>
      <c r="AB143" s="51"/>
      <c r="AC143" s="50"/>
      <c r="AD143" s="51"/>
      <c r="AE143" s="51"/>
      <c r="AF143" s="51"/>
      <c r="AG143" s="50"/>
      <c r="AH143" s="50"/>
      <c r="AI143" s="53"/>
      <c r="AJ143" s="51"/>
      <c r="AK143" s="51"/>
      <c r="AL143" s="47"/>
      <c r="AM143" s="79"/>
    </row>
    <row r="144" spans="1:39" ht="16.5" customHeight="1" x14ac:dyDescent="0.25">
      <c r="A144" s="103" t="s">
        <v>1058</v>
      </c>
      <c r="B144" s="74">
        <v>125407</v>
      </c>
      <c r="C144" s="74" t="s">
        <v>364</v>
      </c>
      <c r="D144" s="74" t="s">
        <v>221</v>
      </c>
      <c r="E144" s="74">
        <v>125302</v>
      </c>
      <c r="F144" s="74" t="s">
        <v>287</v>
      </c>
      <c r="G144" s="74" t="s">
        <v>615</v>
      </c>
      <c r="H144" s="74">
        <v>3</v>
      </c>
      <c r="I144" s="74" t="s">
        <v>174</v>
      </c>
      <c r="J144" s="74">
        <v>119</v>
      </c>
      <c r="K144" s="75">
        <v>38.9</v>
      </c>
      <c r="L144" s="92">
        <v>119</v>
      </c>
      <c r="M144" s="77" t="s">
        <v>1013</v>
      </c>
      <c r="N144" s="77"/>
      <c r="O144" s="77" t="s">
        <v>1065</v>
      </c>
      <c r="P144" s="53" t="s">
        <v>1114</v>
      </c>
      <c r="Q144" s="77" t="s">
        <v>1012</v>
      </c>
      <c r="R144" s="74"/>
      <c r="S144" s="64" t="s">
        <v>710</v>
      </c>
      <c r="T144" s="49"/>
      <c r="U144" s="47"/>
      <c r="V144" s="47"/>
      <c r="W144" s="47"/>
      <c r="X144" s="47"/>
      <c r="Y144" s="49"/>
      <c r="Z144" s="50"/>
      <c r="AA144" s="51"/>
      <c r="AB144" s="51"/>
      <c r="AC144" s="50"/>
      <c r="AD144" s="51"/>
      <c r="AE144" s="51"/>
      <c r="AF144" s="51"/>
      <c r="AG144" s="50"/>
      <c r="AH144" s="50"/>
      <c r="AI144" s="53"/>
      <c r="AJ144" s="51"/>
      <c r="AK144" s="51"/>
      <c r="AL144" s="47"/>
      <c r="AM144" s="79"/>
    </row>
    <row r="145" spans="1:39" ht="16.5" customHeight="1" x14ac:dyDescent="0.25">
      <c r="A145" s="103" t="s">
        <v>1058</v>
      </c>
      <c r="B145" s="74">
        <v>125407</v>
      </c>
      <c r="C145" s="74" t="s">
        <v>364</v>
      </c>
      <c r="D145" s="74" t="s">
        <v>221</v>
      </c>
      <c r="E145" s="74">
        <v>125302</v>
      </c>
      <c r="F145" s="74" t="s">
        <v>288</v>
      </c>
      <c r="G145" s="74" t="s">
        <v>615</v>
      </c>
      <c r="H145" s="74">
        <v>1</v>
      </c>
      <c r="I145" s="74" t="s">
        <v>174</v>
      </c>
      <c r="J145" s="74">
        <v>0</v>
      </c>
      <c r="K145" s="75">
        <v>9.9659999999999993</v>
      </c>
      <c r="L145" s="43" t="s">
        <v>1109</v>
      </c>
      <c r="M145" s="77" t="s">
        <v>1012</v>
      </c>
      <c r="N145" s="77"/>
      <c r="O145" s="77" t="s">
        <v>1065</v>
      </c>
      <c r="P145" s="53" t="s">
        <v>1114</v>
      </c>
      <c r="Q145" s="77" t="s">
        <v>1012</v>
      </c>
      <c r="R145" s="74"/>
      <c r="S145" s="64" t="s">
        <v>710</v>
      </c>
      <c r="T145" s="49"/>
      <c r="U145" s="47"/>
      <c r="V145" s="47"/>
      <c r="W145" s="47"/>
      <c r="X145" s="47"/>
      <c r="Y145" s="49"/>
      <c r="Z145" s="50"/>
      <c r="AA145" s="51"/>
      <c r="AB145" s="51"/>
      <c r="AC145" s="50"/>
      <c r="AD145" s="51"/>
      <c r="AE145" s="51"/>
      <c r="AF145" s="51"/>
      <c r="AG145" s="50"/>
      <c r="AH145" s="50"/>
      <c r="AI145" s="53"/>
      <c r="AJ145" s="51"/>
      <c r="AK145" s="51"/>
      <c r="AL145" s="47"/>
      <c r="AM145" s="79"/>
    </row>
    <row r="146" spans="1:39" s="1" customFormat="1" ht="16.5" customHeight="1" x14ac:dyDescent="0.25">
      <c r="A146" s="105">
        <v>0</v>
      </c>
      <c r="B146" s="74">
        <v>165407</v>
      </c>
      <c r="C146" s="74" t="s">
        <v>360</v>
      </c>
      <c r="D146" s="74">
        <v>101101</v>
      </c>
      <c r="E146" s="74">
        <v>165313</v>
      </c>
      <c r="F146" s="74" t="s">
        <v>251</v>
      </c>
      <c r="G146" s="74" t="s">
        <v>615</v>
      </c>
      <c r="H146" s="74">
        <v>2</v>
      </c>
      <c r="I146" s="74" t="s">
        <v>174</v>
      </c>
      <c r="J146" s="84">
        <v>0</v>
      </c>
      <c r="K146" s="75">
        <v>35.286000000000001</v>
      </c>
      <c r="L146" s="43" t="s">
        <v>1109</v>
      </c>
      <c r="M146" s="77" t="s">
        <v>995</v>
      </c>
      <c r="N146" s="77"/>
      <c r="O146" s="77" t="s">
        <v>1065</v>
      </c>
      <c r="P146" s="77" t="s">
        <v>1113</v>
      </c>
      <c r="Q146" s="77" t="s">
        <v>996</v>
      </c>
      <c r="R146" s="91" t="s">
        <v>389</v>
      </c>
      <c r="S146" s="45" t="s">
        <v>662</v>
      </c>
      <c r="T146" s="47" t="s">
        <v>560</v>
      </c>
      <c r="U146" s="47" t="s">
        <v>552</v>
      </c>
      <c r="V146" s="47" t="s">
        <v>561</v>
      </c>
      <c r="W146" s="47" t="s">
        <v>562</v>
      </c>
      <c r="X146" s="47" t="s">
        <v>378</v>
      </c>
      <c r="Y146" s="49"/>
      <c r="Z146" s="50" t="s">
        <v>408</v>
      </c>
      <c r="AA146" s="51"/>
      <c r="AB146" s="51">
        <v>14.3</v>
      </c>
      <c r="AC146" s="50">
        <v>21</v>
      </c>
      <c r="AD146" s="51">
        <v>27.3</v>
      </c>
      <c r="AE146" s="51">
        <v>30.1</v>
      </c>
      <c r="AF146" s="51">
        <v>18</v>
      </c>
      <c r="AG146" s="50">
        <v>13</v>
      </c>
      <c r="AH146" s="50">
        <v>60</v>
      </c>
      <c r="AI146" s="53" t="s">
        <v>380</v>
      </c>
      <c r="AJ146" s="51">
        <v>27</v>
      </c>
      <c r="AK146" s="51">
        <v>27</v>
      </c>
      <c r="AL146" s="47" t="s">
        <v>393</v>
      </c>
      <c r="AM146" s="85"/>
    </row>
    <row r="147" spans="1:39" ht="16.5" customHeight="1" x14ac:dyDescent="0.25">
      <c r="A147" s="105">
        <v>0</v>
      </c>
      <c r="B147" s="74">
        <v>125404</v>
      </c>
      <c r="C147" s="74" t="s">
        <v>350</v>
      </c>
      <c r="D147" s="74">
        <v>101130</v>
      </c>
      <c r="E147" s="74">
        <v>125302</v>
      </c>
      <c r="F147" s="74" t="s">
        <v>70</v>
      </c>
      <c r="G147" s="74" t="s">
        <v>613</v>
      </c>
      <c r="H147" s="74">
        <v>6</v>
      </c>
      <c r="I147" s="74" t="s">
        <v>174</v>
      </c>
      <c r="J147" s="74">
        <v>0</v>
      </c>
      <c r="K147" s="75">
        <v>127.53</v>
      </c>
      <c r="L147" s="43" t="s">
        <v>1109</v>
      </c>
      <c r="M147" s="77" t="s">
        <v>843</v>
      </c>
      <c r="N147" s="77"/>
      <c r="O147" s="76" t="s">
        <v>1080</v>
      </c>
      <c r="P147" s="77" t="s">
        <v>551</v>
      </c>
      <c r="Q147" s="77" t="s">
        <v>844</v>
      </c>
      <c r="R147" s="90" t="s">
        <v>646</v>
      </c>
      <c r="S147" s="45" t="s">
        <v>668</v>
      </c>
      <c r="T147" s="49" t="s">
        <v>551</v>
      </c>
      <c r="U147" s="47" t="s">
        <v>552</v>
      </c>
      <c r="V147" s="47" t="s">
        <v>577</v>
      </c>
      <c r="W147" s="48" t="s">
        <v>376</v>
      </c>
      <c r="X147" s="47" t="s">
        <v>378</v>
      </c>
      <c r="Y147" s="49"/>
      <c r="Z147" s="50">
        <v>1030</v>
      </c>
      <c r="AA147" s="51"/>
      <c r="AB147" s="52" t="s">
        <v>379</v>
      </c>
      <c r="AC147" s="50">
        <v>18</v>
      </c>
      <c r="AD147" s="50"/>
      <c r="AE147" s="50">
        <v>35</v>
      </c>
      <c r="AF147" s="51">
        <v>3.5</v>
      </c>
      <c r="AG147" s="69">
        <v>13</v>
      </c>
      <c r="AH147" s="50">
        <v>60</v>
      </c>
      <c r="AI147" s="53" t="s">
        <v>380</v>
      </c>
      <c r="AJ147" s="51">
        <v>7</v>
      </c>
      <c r="AK147" s="51">
        <v>29.4</v>
      </c>
      <c r="AL147" s="53" t="s">
        <v>415</v>
      </c>
      <c r="AM147" s="79"/>
    </row>
    <row r="148" spans="1:39" ht="16.5" customHeight="1" x14ac:dyDescent="0.25">
      <c r="A148" s="105">
        <v>0</v>
      </c>
      <c r="B148" s="81">
        <v>125434</v>
      </c>
      <c r="C148" s="74" t="s">
        <v>363</v>
      </c>
      <c r="D148" s="74" t="s">
        <v>204</v>
      </c>
      <c r="E148" s="74">
        <v>125302</v>
      </c>
      <c r="F148" s="74" t="s">
        <v>71</v>
      </c>
      <c r="G148" s="74" t="s">
        <v>613</v>
      </c>
      <c r="H148" s="74">
        <v>3</v>
      </c>
      <c r="I148" s="74" t="s">
        <v>174</v>
      </c>
      <c r="J148" s="74">
        <v>0</v>
      </c>
      <c r="K148" s="75">
        <v>126.27</v>
      </c>
      <c r="L148" s="43" t="s">
        <v>1109</v>
      </c>
      <c r="M148" s="77" t="s">
        <v>848</v>
      </c>
      <c r="N148" s="77" t="s">
        <v>849</v>
      </c>
      <c r="O148" s="77" t="s">
        <v>1066</v>
      </c>
      <c r="P148" s="77" t="s">
        <v>1115</v>
      </c>
      <c r="Q148" s="77" t="s">
        <v>845</v>
      </c>
      <c r="R148" s="74"/>
      <c r="S148" s="74"/>
      <c r="T148" s="74"/>
      <c r="U148" s="74"/>
      <c r="V148" s="74" t="s">
        <v>550</v>
      </c>
      <c r="W148" s="74"/>
      <c r="X148" s="74"/>
      <c r="Y148" s="74"/>
      <c r="Z148" s="74"/>
      <c r="AA148" s="74"/>
      <c r="AB148" s="74"/>
      <c r="AC148" s="74"/>
      <c r="AD148" s="74"/>
      <c r="AE148" s="74"/>
      <c r="AF148" s="74"/>
      <c r="AG148" s="74"/>
      <c r="AH148" s="74"/>
      <c r="AI148" s="74"/>
      <c r="AJ148" s="74"/>
      <c r="AK148" s="74"/>
      <c r="AL148" s="74"/>
      <c r="AM148" s="79"/>
    </row>
    <row r="149" spans="1:39" ht="16.5" customHeight="1" x14ac:dyDescent="0.25">
      <c r="A149" s="105">
        <v>0</v>
      </c>
      <c r="B149" s="81">
        <v>125404</v>
      </c>
      <c r="C149" s="74" t="s">
        <v>350</v>
      </c>
      <c r="D149" s="74" t="s">
        <v>204</v>
      </c>
      <c r="E149" s="74">
        <v>125302</v>
      </c>
      <c r="F149" s="74" t="s">
        <v>71</v>
      </c>
      <c r="G149" s="74" t="s">
        <v>613</v>
      </c>
      <c r="H149" s="74">
        <v>5</v>
      </c>
      <c r="I149" s="74" t="s">
        <v>174</v>
      </c>
      <c r="J149" s="74">
        <v>0</v>
      </c>
      <c r="K149" s="75">
        <v>353.86</v>
      </c>
      <c r="L149" s="43" t="s">
        <v>1109</v>
      </c>
      <c r="M149" s="77" t="s">
        <v>845</v>
      </c>
      <c r="N149" s="77"/>
      <c r="O149" s="76" t="s">
        <v>1080</v>
      </c>
      <c r="P149" s="77" t="s">
        <v>551</v>
      </c>
      <c r="Q149" s="77" t="s">
        <v>846</v>
      </c>
      <c r="R149" s="74"/>
      <c r="S149" s="74"/>
      <c r="T149" s="47" t="s">
        <v>563</v>
      </c>
      <c r="U149" s="47" t="s">
        <v>552</v>
      </c>
      <c r="V149" s="47" t="s">
        <v>564</v>
      </c>
      <c r="W149" s="47" t="s">
        <v>565</v>
      </c>
      <c r="X149" s="47" t="s">
        <v>378</v>
      </c>
      <c r="Y149" s="47" t="s">
        <v>566</v>
      </c>
      <c r="Z149" s="50">
        <v>1030</v>
      </c>
      <c r="AA149" s="51"/>
      <c r="AB149" s="52" t="s">
        <v>379</v>
      </c>
      <c r="AC149" s="50">
        <v>18.100000000000001</v>
      </c>
      <c r="AD149" s="50"/>
      <c r="AE149" s="50">
        <v>35</v>
      </c>
      <c r="AF149" s="51">
        <v>10</v>
      </c>
      <c r="AG149" s="50">
        <v>13</v>
      </c>
      <c r="AH149" s="50">
        <v>60</v>
      </c>
      <c r="AI149" s="53" t="s">
        <v>380</v>
      </c>
      <c r="AJ149" s="51">
        <v>15</v>
      </c>
      <c r="AK149" s="51">
        <v>29.4</v>
      </c>
      <c r="AL149" s="53" t="s">
        <v>415</v>
      </c>
      <c r="AM149" s="38" t="s">
        <v>382</v>
      </c>
    </row>
    <row r="150" spans="1:39" ht="16.5" customHeight="1" x14ac:dyDescent="0.25">
      <c r="A150" s="105">
        <v>0</v>
      </c>
      <c r="B150" s="74">
        <v>125404</v>
      </c>
      <c r="C150" s="74" t="s">
        <v>350</v>
      </c>
      <c r="D150" s="74" t="s">
        <v>209</v>
      </c>
      <c r="E150" s="74">
        <v>125302</v>
      </c>
      <c r="F150" s="74" t="s">
        <v>72</v>
      </c>
      <c r="G150" s="74" t="s">
        <v>613</v>
      </c>
      <c r="H150" s="74">
        <v>6</v>
      </c>
      <c r="I150" s="74" t="s">
        <v>174</v>
      </c>
      <c r="J150" s="74">
        <v>86</v>
      </c>
      <c r="K150" s="75">
        <v>91.281000000000006</v>
      </c>
      <c r="L150" s="92">
        <v>86</v>
      </c>
      <c r="M150" s="77" t="s">
        <v>859</v>
      </c>
      <c r="N150" s="77" t="s">
        <v>860</v>
      </c>
      <c r="O150" s="76" t="s">
        <v>1080</v>
      </c>
      <c r="P150" s="77" t="s">
        <v>551</v>
      </c>
      <c r="Q150" s="77" t="s">
        <v>861</v>
      </c>
      <c r="R150" s="90" t="s">
        <v>646</v>
      </c>
      <c r="S150" s="45" t="s">
        <v>685</v>
      </c>
      <c r="T150" s="49" t="s">
        <v>551</v>
      </c>
      <c r="U150" s="70" t="s">
        <v>552</v>
      </c>
      <c r="V150" s="48" t="s">
        <v>567</v>
      </c>
      <c r="W150" s="47" t="s">
        <v>376</v>
      </c>
      <c r="X150" s="47" t="s">
        <v>378</v>
      </c>
      <c r="Y150" s="49"/>
      <c r="Z150" s="50">
        <v>1030</v>
      </c>
      <c r="AA150" s="51"/>
      <c r="AB150" s="52" t="s">
        <v>379</v>
      </c>
      <c r="AC150" s="50">
        <v>18.100000000000001</v>
      </c>
      <c r="AD150" s="50"/>
      <c r="AE150" s="50">
        <v>35</v>
      </c>
      <c r="AF150" s="51">
        <v>3.5</v>
      </c>
      <c r="AG150" s="50">
        <v>13</v>
      </c>
      <c r="AH150" s="50">
        <v>60</v>
      </c>
      <c r="AI150" s="53" t="s">
        <v>380</v>
      </c>
      <c r="AJ150" s="51">
        <v>7</v>
      </c>
      <c r="AK150" s="51">
        <v>29.4</v>
      </c>
      <c r="AL150" s="53" t="s">
        <v>415</v>
      </c>
      <c r="AM150" s="37"/>
    </row>
    <row r="151" spans="1:39" ht="16.5" customHeight="1" x14ac:dyDescent="0.25">
      <c r="A151" s="105" t="s">
        <v>352</v>
      </c>
      <c r="B151" s="74">
        <v>125404</v>
      </c>
      <c r="C151" s="74" t="s">
        <v>350</v>
      </c>
      <c r="D151" s="74" t="s">
        <v>211</v>
      </c>
      <c r="E151" s="74">
        <v>125302</v>
      </c>
      <c r="F151" s="74" t="s">
        <v>73</v>
      </c>
      <c r="G151" s="74" t="s">
        <v>613</v>
      </c>
      <c r="H151" s="74">
        <v>6</v>
      </c>
      <c r="I151" s="74" t="s">
        <v>174</v>
      </c>
      <c r="J151" s="74">
        <v>88</v>
      </c>
      <c r="K151" s="75">
        <v>65.602999999999994</v>
      </c>
      <c r="L151" s="92">
        <v>88</v>
      </c>
      <c r="M151" s="96" t="s">
        <v>1052</v>
      </c>
      <c r="N151" s="96"/>
      <c r="O151" s="76" t="s">
        <v>1080</v>
      </c>
      <c r="P151" s="77" t="s">
        <v>551</v>
      </c>
      <c r="Q151" s="96" t="s">
        <v>879</v>
      </c>
      <c r="R151" s="90" t="s">
        <v>646</v>
      </c>
      <c r="S151" s="45" t="s">
        <v>694</v>
      </c>
      <c r="T151" s="49" t="s">
        <v>549</v>
      </c>
      <c r="U151" s="70" t="s">
        <v>552</v>
      </c>
      <c r="V151" s="47" t="s">
        <v>568</v>
      </c>
      <c r="W151" s="47" t="s">
        <v>376</v>
      </c>
      <c r="X151" s="47" t="s">
        <v>378</v>
      </c>
      <c r="Y151" s="47" t="s">
        <v>569</v>
      </c>
      <c r="Z151" s="50">
        <v>1030</v>
      </c>
      <c r="AA151" s="51"/>
      <c r="AB151" s="52" t="s">
        <v>379</v>
      </c>
      <c r="AC151" s="50">
        <v>18.100000000000001</v>
      </c>
      <c r="AD151" s="50"/>
      <c r="AE151" s="50">
        <v>35</v>
      </c>
      <c r="AF151" s="51">
        <v>3.5</v>
      </c>
      <c r="AG151" s="50">
        <v>13</v>
      </c>
      <c r="AH151" s="50">
        <v>60</v>
      </c>
      <c r="AI151" s="53" t="s">
        <v>380</v>
      </c>
      <c r="AJ151" s="51">
        <v>7</v>
      </c>
      <c r="AK151" s="51">
        <v>29.4</v>
      </c>
      <c r="AL151" s="53" t="s">
        <v>415</v>
      </c>
      <c r="AM151" s="37"/>
    </row>
    <row r="152" spans="1:39" ht="16.5" customHeight="1" x14ac:dyDescent="0.25">
      <c r="A152" s="105">
        <v>0</v>
      </c>
      <c r="B152" s="74">
        <v>125404</v>
      </c>
      <c r="C152" s="74" t="s">
        <v>350</v>
      </c>
      <c r="D152" s="74">
        <v>101122</v>
      </c>
      <c r="E152" s="74">
        <v>125302</v>
      </c>
      <c r="F152" s="74" t="s">
        <v>74</v>
      </c>
      <c r="G152" s="74" t="s">
        <v>613</v>
      </c>
      <c r="H152" s="74">
        <v>0</v>
      </c>
      <c r="I152" s="74" t="s">
        <v>173</v>
      </c>
      <c r="J152" s="74">
        <v>89</v>
      </c>
      <c r="K152" s="75">
        <v>536.88</v>
      </c>
      <c r="L152" s="92">
        <v>89</v>
      </c>
      <c r="M152" s="77" t="s">
        <v>886</v>
      </c>
      <c r="N152" s="77" t="s">
        <v>887</v>
      </c>
      <c r="O152" s="76" t="s">
        <v>1080</v>
      </c>
      <c r="P152" s="77" t="s">
        <v>551</v>
      </c>
      <c r="Q152" s="77" t="s">
        <v>888</v>
      </c>
      <c r="R152" s="90" t="s">
        <v>646</v>
      </c>
      <c r="S152" s="45" t="s">
        <v>649</v>
      </c>
      <c r="T152" s="45" t="s">
        <v>559</v>
      </c>
      <c r="U152" s="47" t="s">
        <v>552</v>
      </c>
      <c r="V152" s="47" t="s">
        <v>570</v>
      </c>
      <c r="W152" s="47" t="s">
        <v>376</v>
      </c>
      <c r="X152" s="47" t="s">
        <v>378</v>
      </c>
      <c r="Y152" s="47" t="s">
        <v>571</v>
      </c>
      <c r="Z152" s="50">
        <v>1030</v>
      </c>
      <c r="AA152" s="51"/>
      <c r="AB152" s="52" t="s">
        <v>379</v>
      </c>
      <c r="AC152" s="50">
        <v>18.100000000000001</v>
      </c>
      <c r="AD152" s="50"/>
      <c r="AE152" s="50">
        <v>35</v>
      </c>
      <c r="AF152" s="51">
        <v>3.5</v>
      </c>
      <c r="AG152" s="50">
        <v>13</v>
      </c>
      <c r="AH152" s="50">
        <v>60</v>
      </c>
      <c r="AI152" s="53" t="s">
        <v>380</v>
      </c>
      <c r="AJ152" s="51">
        <v>7</v>
      </c>
      <c r="AK152" s="51">
        <v>29.4</v>
      </c>
      <c r="AL152" s="53" t="s">
        <v>415</v>
      </c>
      <c r="AM152" s="37"/>
    </row>
    <row r="153" spans="1:39" ht="16.5" customHeight="1" x14ac:dyDescent="0.25">
      <c r="A153" s="106" t="s">
        <v>146</v>
      </c>
      <c r="B153" s="74">
        <v>125404</v>
      </c>
      <c r="C153" s="74" t="s">
        <v>350</v>
      </c>
      <c r="D153" s="74">
        <v>101122</v>
      </c>
      <c r="E153" s="74">
        <v>125302</v>
      </c>
      <c r="F153" s="74" t="s">
        <v>75</v>
      </c>
      <c r="G153" s="74" t="s">
        <v>613</v>
      </c>
      <c r="H153" s="74">
        <v>6</v>
      </c>
      <c r="I153" s="74" t="s">
        <v>174</v>
      </c>
      <c r="J153" s="74">
        <v>90</v>
      </c>
      <c r="K153" s="75">
        <v>437.01</v>
      </c>
      <c r="L153" s="92">
        <v>90</v>
      </c>
      <c r="M153" s="77" t="s">
        <v>889</v>
      </c>
      <c r="N153" s="77"/>
      <c r="O153" s="76" t="s">
        <v>1080</v>
      </c>
      <c r="P153" s="77" t="s">
        <v>551</v>
      </c>
      <c r="Q153" s="77" t="s">
        <v>890</v>
      </c>
      <c r="R153" s="90" t="s">
        <v>648</v>
      </c>
      <c r="S153" s="45" t="s">
        <v>649</v>
      </c>
      <c r="T153" s="47" t="s">
        <v>572</v>
      </c>
      <c r="U153" s="70" t="s">
        <v>552</v>
      </c>
      <c r="V153" s="47" t="s">
        <v>573</v>
      </c>
      <c r="W153" s="47" t="s">
        <v>376</v>
      </c>
      <c r="X153" s="47" t="s">
        <v>378</v>
      </c>
      <c r="Y153" s="47" t="s">
        <v>574</v>
      </c>
      <c r="Z153" s="50">
        <v>800</v>
      </c>
      <c r="AA153" s="51"/>
      <c r="AB153" s="52" t="s">
        <v>379</v>
      </c>
      <c r="AC153" s="50">
        <v>18.100000000000001</v>
      </c>
      <c r="AD153" s="50"/>
      <c r="AE153" s="50">
        <v>35</v>
      </c>
      <c r="AF153" s="51">
        <v>3.5</v>
      </c>
      <c r="AG153" s="50">
        <v>13</v>
      </c>
      <c r="AH153" s="50">
        <v>60</v>
      </c>
      <c r="AI153" s="53" t="s">
        <v>380</v>
      </c>
      <c r="AJ153" s="51">
        <v>7</v>
      </c>
      <c r="AK153" s="51">
        <v>29.4</v>
      </c>
      <c r="AL153" s="53" t="s">
        <v>415</v>
      </c>
      <c r="AM153" s="38" t="s">
        <v>382</v>
      </c>
    </row>
    <row r="154" spans="1:39" ht="16.5" customHeight="1" x14ac:dyDescent="0.25">
      <c r="A154" s="105">
        <v>0</v>
      </c>
      <c r="B154" s="74">
        <v>125434</v>
      </c>
      <c r="C154" s="74" t="s">
        <v>363</v>
      </c>
      <c r="D154" s="74">
        <v>101122</v>
      </c>
      <c r="E154" s="74">
        <v>125302</v>
      </c>
      <c r="F154" s="74" t="s">
        <v>77</v>
      </c>
      <c r="G154" s="74" t="s">
        <v>613</v>
      </c>
      <c r="H154" s="74">
        <v>1</v>
      </c>
      <c r="I154" s="74" t="s">
        <v>174</v>
      </c>
      <c r="J154" s="74">
        <v>0</v>
      </c>
      <c r="K154" s="75">
        <v>19.719000000000001</v>
      </c>
      <c r="L154" s="43" t="s">
        <v>1109</v>
      </c>
      <c r="M154" s="76" t="s">
        <v>855</v>
      </c>
      <c r="N154" s="76"/>
      <c r="O154" s="77" t="s">
        <v>1066</v>
      </c>
      <c r="P154" s="76" t="s">
        <v>1115</v>
      </c>
      <c r="Q154" s="76" t="s">
        <v>956</v>
      </c>
      <c r="R154" s="74"/>
      <c r="S154" s="64" t="s">
        <v>710</v>
      </c>
      <c r="T154" s="47"/>
      <c r="U154" s="47"/>
      <c r="V154" s="47"/>
      <c r="W154" s="47"/>
      <c r="X154" s="47"/>
      <c r="Y154" s="47"/>
      <c r="Z154" s="51"/>
      <c r="AA154" s="51"/>
      <c r="AB154" s="52"/>
      <c r="AC154" s="50"/>
      <c r="AD154" s="50"/>
      <c r="AE154" s="50"/>
      <c r="AF154" s="51"/>
      <c r="AG154" s="50"/>
      <c r="AH154" s="50"/>
      <c r="AI154" s="55"/>
      <c r="AJ154" s="51"/>
      <c r="AK154" s="51"/>
      <c r="AL154" s="53"/>
      <c r="AM154" s="38"/>
    </row>
    <row r="155" spans="1:39" ht="16.5" customHeight="1" x14ac:dyDescent="0.25">
      <c r="A155" s="105">
        <v>0</v>
      </c>
      <c r="B155" s="74">
        <v>125404</v>
      </c>
      <c r="C155" s="74" t="s">
        <v>350</v>
      </c>
      <c r="D155" s="74">
        <v>101122</v>
      </c>
      <c r="E155" s="74" t="s">
        <v>351</v>
      </c>
      <c r="F155" s="74" t="s">
        <v>77</v>
      </c>
      <c r="G155" s="74" t="s">
        <v>613</v>
      </c>
      <c r="H155" s="74">
        <v>6</v>
      </c>
      <c r="I155" s="74" t="s">
        <v>174</v>
      </c>
      <c r="J155" s="74">
        <v>0</v>
      </c>
      <c r="K155" s="75">
        <v>20.227</v>
      </c>
      <c r="L155" s="43" t="s">
        <v>1109</v>
      </c>
      <c r="M155" s="96" t="s">
        <v>855</v>
      </c>
      <c r="N155" s="96"/>
      <c r="O155" s="76" t="s">
        <v>1080</v>
      </c>
      <c r="P155" s="77" t="s">
        <v>551</v>
      </c>
      <c r="Q155" s="96" t="s">
        <v>933</v>
      </c>
      <c r="R155" s="74"/>
      <c r="S155" s="64" t="s">
        <v>710</v>
      </c>
      <c r="T155" s="74"/>
      <c r="U155" s="74"/>
      <c r="V155" s="74"/>
      <c r="W155" s="74"/>
      <c r="X155" s="74"/>
      <c r="Y155" s="74"/>
      <c r="Z155" s="74"/>
      <c r="AA155" s="74"/>
      <c r="AB155" s="74"/>
      <c r="AC155" s="74"/>
      <c r="AD155" s="74"/>
      <c r="AE155" s="74"/>
      <c r="AF155" s="74"/>
      <c r="AG155" s="74"/>
      <c r="AH155" s="74"/>
      <c r="AI155" s="74"/>
      <c r="AJ155" s="74"/>
      <c r="AK155" s="74"/>
      <c r="AL155" s="74"/>
      <c r="AM155" s="79"/>
    </row>
    <row r="156" spans="1:39" ht="16.5" customHeight="1" x14ac:dyDescent="0.25">
      <c r="A156" s="104" t="s">
        <v>375</v>
      </c>
      <c r="B156" s="74">
        <v>125404</v>
      </c>
      <c r="C156" s="74" t="s">
        <v>350</v>
      </c>
      <c r="D156" s="74">
        <v>101125</v>
      </c>
      <c r="E156" s="74">
        <v>1025302</v>
      </c>
      <c r="F156" s="74" t="s">
        <v>78</v>
      </c>
      <c r="G156" s="74" t="s">
        <v>614</v>
      </c>
      <c r="H156" s="74">
        <v>0</v>
      </c>
      <c r="I156" s="74" t="s">
        <v>173</v>
      </c>
      <c r="J156" s="74">
        <v>40</v>
      </c>
      <c r="K156" s="75">
        <v>563.41</v>
      </c>
      <c r="L156" s="43" t="s">
        <v>1109</v>
      </c>
      <c r="M156" s="77" t="s">
        <v>935</v>
      </c>
      <c r="N156" s="77"/>
      <c r="O156" s="76" t="s">
        <v>1080</v>
      </c>
      <c r="P156" s="77" t="s">
        <v>551</v>
      </c>
      <c r="Q156" s="77" t="s">
        <v>1053</v>
      </c>
      <c r="R156" s="74"/>
      <c r="S156" s="74"/>
      <c r="T156" s="74"/>
      <c r="U156" s="74"/>
      <c r="V156" s="74">
        <v>29179</v>
      </c>
      <c r="W156" s="74"/>
      <c r="X156" s="74"/>
      <c r="Y156" s="74"/>
      <c r="Z156" s="74"/>
      <c r="AA156" s="74"/>
      <c r="AB156" s="74"/>
      <c r="AC156" s="74"/>
      <c r="AD156" s="74"/>
      <c r="AE156" s="74"/>
      <c r="AF156" s="74"/>
      <c r="AG156" s="74"/>
      <c r="AH156" s="74"/>
      <c r="AI156" s="74"/>
      <c r="AJ156" s="74"/>
      <c r="AK156" s="74"/>
      <c r="AL156" s="74"/>
      <c r="AM156" s="79"/>
    </row>
    <row r="157" spans="1:39" ht="16.5" customHeight="1" x14ac:dyDescent="0.25">
      <c r="A157" s="105">
        <v>0</v>
      </c>
      <c r="B157" s="74">
        <v>125404</v>
      </c>
      <c r="C157" s="74" t="s">
        <v>350</v>
      </c>
      <c r="D157" s="74">
        <v>101135</v>
      </c>
      <c r="E157" s="74">
        <v>125302</v>
      </c>
      <c r="F157" s="74" t="s">
        <v>79</v>
      </c>
      <c r="G157" s="74" t="s">
        <v>614</v>
      </c>
      <c r="H157" s="74">
        <v>1</v>
      </c>
      <c r="I157" s="74" t="s">
        <v>174</v>
      </c>
      <c r="J157" s="74">
        <v>69</v>
      </c>
      <c r="K157" s="75">
        <v>31.343</v>
      </c>
      <c r="L157" s="43">
        <v>69</v>
      </c>
      <c r="M157" s="77" t="s">
        <v>796</v>
      </c>
      <c r="N157" s="77"/>
      <c r="O157" s="77" t="s">
        <v>1065</v>
      </c>
      <c r="P157" s="77" t="s">
        <v>551</v>
      </c>
      <c r="Q157" s="77" t="s">
        <v>796</v>
      </c>
      <c r="R157" s="90" t="s">
        <v>646</v>
      </c>
      <c r="S157" s="45" t="s">
        <v>671</v>
      </c>
      <c r="T157" s="49" t="s">
        <v>551</v>
      </c>
      <c r="U157" s="70" t="s">
        <v>552</v>
      </c>
      <c r="V157" s="47" t="s">
        <v>581</v>
      </c>
      <c r="W157" s="47" t="s">
        <v>582</v>
      </c>
      <c r="X157" s="47" t="s">
        <v>378</v>
      </c>
      <c r="Y157" s="47"/>
      <c r="Z157" s="50" t="s">
        <v>444</v>
      </c>
      <c r="AA157" s="50">
        <v>0</v>
      </c>
      <c r="AB157" s="52">
        <v>0</v>
      </c>
      <c r="AC157" s="50">
        <v>18</v>
      </c>
      <c r="AD157" s="50"/>
      <c r="AE157" s="50">
        <v>35</v>
      </c>
      <c r="AF157" s="51">
        <v>3.5</v>
      </c>
      <c r="AG157" s="50">
        <v>13</v>
      </c>
      <c r="AH157" s="50">
        <v>60</v>
      </c>
      <c r="AI157" s="53" t="s">
        <v>380</v>
      </c>
      <c r="AJ157" s="51">
        <v>7</v>
      </c>
      <c r="AK157" s="51">
        <v>29.4</v>
      </c>
      <c r="AL157" s="53" t="s">
        <v>415</v>
      </c>
      <c r="AM157" s="79"/>
    </row>
    <row r="158" spans="1:39" ht="16.5" customHeight="1" x14ac:dyDescent="0.25">
      <c r="A158" s="105">
        <v>0</v>
      </c>
      <c r="B158" s="74">
        <v>125404</v>
      </c>
      <c r="C158" s="74" t="s">
        <v>350</v>
      </c>
      <c r="D158" s="74" t="s">
        <v>196</v>
      </c>
      <c r="E158" s="74">
        <v>125302</v>
      </c>
      <c r="F158" s="74" t="s">
        <v>186</v>
      </c>
      <c r="G158" s="74" t="s">
        <v>614</v>
      </c>
      <c r="H158" s="74">
        <v>3</v>
      </c>
      <c r="I158" s="74" t="s">
        <v>174</v>
      </c>
      <c r="J158" s="74">
        <v>70</v>
      </c>
      <c r="K158" s="75">
        <v>221.13</v>
      </c>
      <c r="L158" s="92">
        <v>70</v>
      </c>
      <c r="M158" s="77" t="s">
        <v>796</v>
      </c>
      <c r="N158" s="77"/>
      <c r="O158" s="77" t="s">
        <v>1065</v>
      </c>
      <c r="P158" s="77" t="s">
        <v>551</v>
      </c>
      <c r="Q158" s="77" t="s">
        <v>796</v>
      </c>
      <c r="R158" s="90" t="s">
        <v>646</v>
      </c>
      <c r="S158" s="45" t="s">
        <v>670</v>
      </c>
      <c r="T158" s="49" t="s">
        <v>551</v>
      </c>
      <c r="U158" s="47" t="s">
        <v>552</v>
      </c>
      <c r="V158" s="47" t="s">
        <v>583</v>
      </c>
      <c r="W158" s="47" t="s">
        <v>477</v>
      </c>
      <c r="X158" s="47" t="s">
        <v>378</v>
      </c>
      <c r="Y158" s="47"/>
      <c r="Z158" s="50" t="s">
        <v>444</v>
      </c>
      <c r="AA158" s="51">
        <v>0</v>
      </c>
      <c r="AB158" s="52">
        <v>0</v>
      </c>
      <c r="AC158" s="50">
        <v>18</v>
      </c>
      <c r="AD158" s="50"/>
      <c r="AE158" s="50">
        <v>35</v>
      </c>
      <c r="AF158" s="51">
        <v>3.5</v>
      </c>
      <c r="AG158" s="50">
        <v>13</v>
      </c>
      <c r="AH158" s="50">
        <v>60</v>
      </c>
      <c r="AI158" s="53" t="s">
        <v>380</v>
      </c>
      <c r="AJ158" s="51">
        <v>7</v>
      </c>
      <c r="AK158" s="51">
        <v>29.4</v>
      </c>
      <c r="AL158" s="53" t="s">
        <v>415</v>
      </c>
      <c r="AM158" s="79"/>
    </row>
    <row r="159" spans="1:39" ht="16.5" customHeight="1" x14ac:dyDescent="0.25">
      <c r="A159" s="105">
        <v>0</v>
      </c>
      <c r="B159" s="74">
        <v>125404</v>
      </c>
      <c r="C159" s="74" t="s">
        <v>350</v>
      </c>
      <c r="D159" s="74">
        <v>101130</v>
      </c>
      <c r="E159" s="74">
        <v>125302</v>
      </c>
      <c r="F159" s="74" t="s">
        <v>80</v>
      </c>
      <c r="G159" s="74" t="s">
        <v>614</v>
      </c>
      <c r="H159" s="74">
        <v>1</v>
      </c>
      <c r="I159" s="74" t="s">
        <v>173</v>
      </c>
      <c r="J159" s="74">
        <v>0</v>
      </c>
      <c r="K159" s="75">
        <v>66.411000000000001</v>
      </c>
      <c r="L159" s="43" t="s">
        <v>1109</v>
      </c>
      <c r="M159" s="77" t="s">
        <v>796</v>
      </c>
      <c r="N159" s="77"/>
      <c r="O159" s="77" t="s">
        <v>1065</v>
      </c>
      <c r="P159" s="77" t="s">
        <v>551</v>
      </c>
      <c r="Q159" s="77" t="s">
        <v>796</v>
      </c>
      <c r="R159" s="90" t="s">
        <v>646</v>
      </c>
      <c r="S159" s="45" t="s">
        <v>668</v>
      </c>
      <c r="T159" s="49" t="s">
        <v>551</v>
      </c>
      <c r="U159" s="47" t="s">
        <v>552</v>
      </c>
      <c r="V159" s="47" t="s">
        <v>584</v>
      </c>
      <c r="W159" s="47" t="s">
        <v>494</v>
      </c>
      <c r="X159" s="47" t="s">
        <v>378</v>
      </c>
      <c r="Y159" s="47"/>
      <c r="Z159" s="50" t="s">
        <v>444</v>
      </c>
      <c r="AA159" s="51">
        <v>0</v>
      </c>
      <c r="AB159" s="52">
        <v>0</v>
      </c>
      <c r="AC159" s="50">
        <v>18</v>
      </c>
      <c r="AD159" s="50"/>
      <c r="AE159" s="50">
        <v>35</v>
      </c>
      <c r="AF159" s="51">
        <v>3.5</v>
      </c>
      <c r="AG159" s="50">
        <v>13</v>
      </c>
      <c r="AH159" s="50">
        <v>60</v>
      </c>
      <c r="AI159" s="53" t="s">
        <v>380</v>
      </c>
      <c r="AJ159" s="51">
        <v>7</v>
      </c>
      <c r="AK159" s="51">
        <v>29.4</v>
      </c>
      <c r="AL159" s="53" t="s">
        <v>415</v>
      </c>
      <c r="AM159" s="79"/>
    </row>
    <row r="160" spans="1:39" ht="16.5" customHeight="1" x14ac:dyDescent="0.25">
      <c r="A160" s="104" t="s">
        <v>371</v>
      </c>
      <c r="B160" s="74">
        <v>125407</v>
      </c>
      <c r="C160" s="74" t="s">
        <v>364</v>
      </c>
      <c r="D160" s="74">
        <v>101101</v>
      </c>
      <c r="E160" s="74">
        <v>125301</v>
      </c>
      <c r="F160" s="74" t="s">
        <v>370</v>
      </c>
      <c r="G160" s="74" t="s">
        <v>615</v>
      </c>
      <c r="H160" s="74">
        <v>7</v>
      </c>
      <c r="I160" s="74" t="s">
        <v>174</v>
      </c>
      <c r="J160" s="74">
        <v>0</v>
      </c>
      <c r="K160" s="75">
        <v>70.866</v>
      </c>
      <c r="L160" s="43" t="s">
        <v>1109</v>
      </c>
      <c r="M160" s="77" t="s">
        <v>1006</v>
      </c>
      <c r="N160" s="77"/>
      <c r="O160" s="77" t="s">
        <v>1065</v>
      </c>
      <c r="P160" s="53" t="s">
        <v>1114</v>
      </c>
      <c r="Q160" s="77" t="s">
        <v>1007</v>
      </c>
      <c r="R160" s="91" t="s">
        <v>389</v>
      </c>
      <c r="S160" s="45" t="s">
        <v>662</v>
      </c>
      <c r="T160" s="47" t="s">
        <v>585</v>
      </c>
      <c r="U160" s="47" t="s">
        <v>552</v>
      </c>
      <c r="V160" s="47" t="s">
        <v>586</v>
      </c>
      <c r="W160" s="47" t="s">
        <v>587</v>
      </c>
      <c r="X160" s="47" t="s">
        <v>378</v>
      </c>
      <c r="Y160" s="47"/>
      <c r="Z160" s="50" t="s">
        <v>408</v>
      </c>
      <c r="AA160" s="51"/>
      <c r="AB160" s="51">
        <v>14.3</v>
      </c>
      <c r="AC160" s="50">
        <v>21</v>
      </c>
      <c r="AD160" s="51">
        <v>27.3</v>
      </c>
      <c r="AE160" s="51">
        <v>30.1</v>
      </c>
      <c r="AF160" s="51">
        <v>18</v>
      </c>
      <c r="AG160" s="50">
        <v>13</v>
      </c>
      <c r="AH160" s="50">
        <v>60</v>
      </c>
      <c r="AI160" s="53" t="s">
        <v>380</v>
      </c>
      <c r="AJ160" s="51">
        <v>27</v>
      </c>
      <c r="AK160" s="51">
        <v>27</v>
      </c>
      <c r="AL160" s="53" t="s">
        <v>415</v>
      </c>
      <c r="AM160" s="37" t="s">
        <v>586</v>
      </c>
    </row>
    <row r="161" spans="1:39" ht="16.5" customHeight="1" x14ac:dyDescent="0.25">
      <c r="A161" s="106">
        <v>0</v>
      </c>
      <c r="B161" s="74">
        <v>125407</v>
      </c>
      <c r="C161" s="74" t="s">
        <v>364</v>
      </c>
      <c r="D161" s="74">
        <v>101101</v>
      </c>
      <c r="E161" s="74">
        <v>125301</v>
      </c>
      <c r="F161" s="74" t="s">
        <v>178</v>
      </c>
      <c r="G161" s="74" t="s">
        <v>615</v>
      </c>
      <c r="H161" s="74">
        <v>7</v>
      </c>
      <c r="I161" s="74" t="s">
        <v>174</v>
      </c>
      <c r="J161" s="74">
        <v>0</v>
      </c>
      <c r="K161" s="75">
        <v>33.253999999999998</v>
      </c>
      <c r="L161" s="43" t="s">
        <v>1109</v>
      </c>
      <c r="M161" s="77" t="s">
        <v>1008</v>
      </c>
      <c r="N161" s="77"/>
      <c r="O161" s="77" t="s">
        <v>1065</v>
      </c>
      <c r="P161" s="53" t="s">
        <v>1114</v>
      </c>
      <c r="Q161" s="77" t="s">
        <v>1009</v>
      </c>
      <c r="R161" s="91" t="s">
        <v>389</v>
      </c>
      <c r="S161" s="45" t="s">
        <v>662</v>
      </c>
      <c r="T161" s="74"/>
      <c r="U161" s="74"/>
      <c r="V161" s="74" t="s">
        <v>578</v>
      </c>
      <c r="W161" s="74"/>
      <c r="X161" s="74"/>
      <c r="Y161" s="74"/>
      <c r="Z161" s="74"/>
      <c r="AA161" s="74"/>
      <c r="AB161" s="74"/>
      <c r="AC161" s="74"/>
      <c r="AD161" s="74"/>
      <c r="AE161" s="74"/>
      <c r="AF161" s="74"/>
      <c r="AG161" s="74"/>
      <c r="AH161" s="74"/>
      <c r="AI161" s="74"/>
      <c r="AJ161" s="74"/>
      <c r="AK161" s="74"/>
      <c r="AL161" s="74"/>
      <c r="AM161" s="79"/>
    </row>
    <row r="162" spans="1:39" ht="16.5" customHeight="1" x14ac:dyDescent="0.25">
      <c r="A162" s="106">
        <v>0</v>
      </c>
      <c r="B162" s="74">
        <v>125407</v>
      </c>
      <c r="C162" s="74" t="s">
        <v>364</v>
      </c>
      <c r="D162" s="74">
        <v>101101</v>
      </c>
      <c r="E162" s="74">
        <v>125301</v>
      </c>
      <c r="F162" s="74" t="s">
        <v>275</v>
      </c>
      <c r="G162" s="74" t="s">
        <v>615</v>
      </c>
      <c r="H162" s="74">
        <v>7</v>
      </c>
      <c r="I162" s="74" t="s">
        <v>174</v>
      </c>
      <c r="J162" s="74">
        <v>0</v>
      </c>
      <c r="K162" s="75">
        <v>67.043000000000006</v>
      </c>
      <c r="L162" s="43" t="s">
        <v>1109</v>
      </c>
      <c r="M162" s="77" t="s">
        <v>1008</v>
      </c>
      <c r="N162" s="77"/>
      <c r="O162" s="77" t="s">
        <v>1065</v>
      </c>
      <c r="P162" s="53" t="s">
        <v>1114</v>
      </c>
      <c r="Q162" s="77" t="s">
        <v>1009</v>
      </c>
      <c r="R162" s="91" t="s">
        <v>389</v>
      </c>
      <c r="S162" s="45" t="s">
        <v>662</v>
      </c>
      <c r="T162" s="74"/>
      <c r="U162" s="74"/>
      <c r="V162" s="74" t="s">
        <v>578</v>
      </c>
      <c r="W162" s="74"/>
      <c r="X162" s="74"/>
      <c r="Y162" s="74"/>
      <c r="Z162" s="74"/>
      <c r="AA162" s="74"/>
      <c r="AB162" s="74"/>
      <c r="AC162" s="74"/>
      <c r="AD162" s="74"/>
      <c r="AE162" s="74"/>
      <c r="AF162" s="74"/>
      <c r="AG162" s="74"/>
      <c r="AH162" s="74"/>
      <c r="AI162" s="74"/>
      <c r="AJ162" s="74"/>
      <c r="AK162" s="74"/>
      <c r="AL162" s="74"/>
      <c r="AM162" s="79"/>
    </row>
    <row r="163" spans="1:39" ht="16.5" customHeight="1" x14ac:dyDescent="0.25">
      <c r="A163" s="106">
        <v>0</v>
      </c>
      <c r="B163" s="74">
        <v>125407</v>
      </c>
      <c r="C163" s="74" t="s">
        <v>364</v>
      </c>
      <c r="D163" s="74">
        <v>101101</v>
      </c>
      <c r="E163" s="74">
        <v>125301</v>
      </c>
      <c r="F163" s="74" t="s">
        <v>340</v>
      </c>
      <c r="G163" s="74" t="s">
        <v>615</v>
      </c>
      <c r="H163" s="74">
        <v>7</v>
      </c>
      <c r="I163" s="74" t="s">
        <v>174</v>
      </c>
      <c r="J163" s="74">
        <v>0</v>
      </c>
      <c r="K163" s="75">
        <v>67.043000000000006</v>
      </c>
      <c r="L163" s="43" t="s">
        <v>1109</v>
      </c>
      <c r="M163" s="77" t="s">
        <v>1008</v>
      </c>
      <c r="N163" s="77"/>
      <c r="O163" s="77" t="s">
        <v>1065</v>
      </c>
      <c r="P163" s="53" t="s">
        <v>1114</v>
      </c>
      <c r="Q163" s="77" t="s">
        <v>1008</v>
      </c>
      <c r="R163" s="91" t="s">
        <v>389</v>
      </c>
      <c r="S163" s="45" t="s">
        <v>662</v>
      </c>
      <c r="T163" s="74"/>
      <c r="U163" s="74"/>
      <c r="V163" s="74" t="s">
        <v>578</v>
      </c>
      <c r="W163" s="74"/>
      <c r="X163" s="74"/>
      <c r="Y163" s="74"/>
      <c r="Z163" s="74"/>
      <c r="AA163" s="74"/>
      <c r="AB163" s="74"/>
      <c r="AC163" s="74"/>
      <c r="AD163" s="74"/>
      <c r="AE163" s="74"/>
      <c r="AF163" s="74"/>
      <c r="AG163" s="74"/>
      <c r="AH163" s="74"/>
      <c r="AI163" s="74"/>
      <c r="AJ163" s="74"/>
      <c r="AK163" s="74"/>
      <c r="AL163" s="74"/>
      <c r="AM163" s="79"/>
    </row>
    <row r="164" spans="1:39" ht="16.5" customHeight="1" x14ac:dyDescent="0.25">
      <c r="A164" s="106">
        <v>0</v>
      </c>
      <c r="B164" s="74">
        <v>125407</v>
      </c>
      <c r="C164" s="74" t="s">
        <v>364</v>
      </c>
      <c r="D164" s="74">
        <v>101101</v>
      </c>
      <c r="E164" s="74">
        <v>125301</v>
      </c>
      <c r="F164" s="74" t="s">
        <v>179</v>
      </c>
      <c r="G164" s="74" t="s">
        <v>615</v>
      </c>
      <c r="H164" s="74">
        <v>7</v>
      </c>
      <c r="I164" s="74" t="s">
        <v>174</v>
      </c>
      <c r="J164" s="74">
        <v>0</v>
      </c>
      <c r="K164" s="75">
        <v>20.655000000000001</v>
      </c>
      <c r="L164" s="43" t="s">
        <v>1109</v>
      </c>
      <c r="M164" s="77" t="s">
        <v>1010</v>
      </c>
      <c r="N164" s="77"/>
      <c r="O164" s="77" t="s">
        <v>1065</v>
      </c>
      <c r="P164" s="53" t="s">
        <v>1114</v>
      </c>
      <c r="Q164" s="77" t="s">
        <v>931</v>
      </c>
      <c r="R164" s="91" t="s">
        <v>389</v>
      </c>
      <c r="S164" s="45" t="s">
        <v>662</v>
      </c>
      <c r="T164" s="74"/>
      <c r="U164" s="74"/>
      <c r="V164" s="74" t="s">
        <v>578</v>
      </c>
      <c r="W164" s="74"/>
      <c r="X164" s="74"/>
      <c r="Y164" s="74"/>
      <c r="Z164" s="74"/>
      <c r="AA164" s="74"/>
      <c r="AB164" s="74"/>
      <c r="AC164" s="74"/>
      <c r="AD164" s="74"/>
      <c r="AE164" s="74"/>
      <c r="AF164" s="74"/>
      <c r="AG164" s="74"/>
      <c r="AH164" s="74"/>
      <c r="AI164" s="74"/>
      <c r="AJ164" s="74"/>
      <c r="AK164" s="74"/>
      <c r="AL164" s="74"/>
      <c r="AM164" s="79"/>
    </row>
    <row r="165" spans="1:39" ht="16.5" customHeight="1" x14ac:dyDescent="0.25">
      <c r="A165" s="106">
        <v>0</v>
      </c>
      <c r="B165" s="74">
        <v>125407</v>
      </c>
      <c r="C165" s="74" t="s">
        <v>364</v>
      </c>
      <c r="D165" s="74">
        <v>101101</v>
      </c>
      <c r="E165" s="74">
        <v>125301</v>
      </c>
      <c r="F165" s="74" t="s">
        <v>180</v>
      </c>
      <c r="G165" s="74" t="s">
        <v>615</v>
      </c>
      <c r="H165" s="74">
        <v>7</v>
      </c>
      <c r="I165" s="74" t="s">
        <v>174</v>
      </c>
      <c r="J165" s="74">
        <v>0</v>
      </c>
      <c r="K165" s="75">
        <v>22.861000000000001</v>
      </c>
      <c r="L165" s="43" t="s">
        <v>1109</v>
      </c>
      <c r="M165" s="77" t="s">
        <v>1010</v>
      </c>
      <c r="N165" s="77"/>
      <c r="O165" s="77" t="s">
        <v>1065</v>
      </c>
      <c r="P165" s="53" t="s">
        <v>1114</v>
      </c>
      <c r="Q165" s="77" t="s">
        <v>931</v>
      </c>
      <c r="R165" s="91" t="s">
        <v>389</v>
      </c>
      <c r="S165" s="45" t="s">
        <v>662</v>
      </c>
      <c r="T165" s="74"/>
      <c r="U165" s="74"/>
      <c r="V165" s="74" t="s">
        <v>578</v>
      </c>
      <c r="W165" s="74"/>
      <c r="X165" s="74"/>
      <c r="Y165" s="74"/>
      <c r="Z165" s="74"/>
      <c r="AA165" s="74"/>
      <c r="AB165" s="74"/>
      <c r="AC165" s="74"/>
      <c r="AD165" s="74"/>
      <c r="AE165" s="74"/>
      <c r="AF165" s="74"/>
      <c r="AG165" s="74"/>
      <c r="AH165" s="74"/>
      <c r="AI165" s="74"/>
      <c r="AJ165" s="74"/>
      <c r="AK165" s="74"/>
      <c r="AL165" s="74"/>
      <c r="AM165" s="79"/>
    </row>
    <row r="166" spans="1:39" ht="16.5" customHeight="1" x14ac:dyDescent="0.25">
      <c r="A166" s="106">
        <v>0</v>
      </c>
      <c r="B166" s="74">
        <v>125434</v>
      </c>
      <c r="C166" s="74" t="s">
        <v>363</v>
      </c>
      <c r="D166" s="74">
        <v>101122</v>
      </c>
      <c r="E166" s="74">
        <v>125302</v>
      </c>
      <c r="F166" s="74" t="s">
        <v>258</v>
      </c>
      <c r="G166" s="74" t="s">
        <v>613</v>
      </c>
      <c r="H166" s="74">
        <v>3</v>
      </c>
      <c r="I166" s="74" t="s">
        <v>174</v>
      </c>
      <c r="J166" s="74">
        <v>158</v>
      </c>
      <c r="K166" s="75">
        <v>309.77999999999997</v>
      </c>
      <c r="L166" s="92">
        <v>158</v>
      </c>
      <c r="M166" s="77" t="s">
        <v>961</v>
      </c>
      <c r="N166" s="77"/>
      <c r="O166" s="77" t="s">
        <v>1066</v>
      </c>
      <c r="P166" s="77" t="s">
        <v>1115</v>
      </c>
      <c r="Q166" s="77" t="s">
        <v>962</v>
      </c>
      <c r="R166" s="90" t="s">
        <v>648</v>
      </c>
      <c r="S166" s="45" t="s">
        <v>649</v>
      </c>
      <c r="T166" s="47" t="s">
        <v>575</v>
      </c>
      <c r="U166" s="47" t="s">
        <v>552</v>
      </c>
      <c r="V166" s="47" t="s">
        <v>376</v>
      </c>
      <c r="W166" s="47" t="s">
        <v>564</v>
      </c>
      <c r="X166" s="47" t="s">
        <v>378</v>
      </c>
      <c r="Y166" s="47" t="s">
        <v>566</v>
      </c>
      <c r="Z166" s="50">
        <v>1030</v>
      </c>
      <c r="AA166" s="51"/>
      <c r="AB166" s="52" t="s">
        <v>379</v>
      </c>
      <c r="AC166" s="50">
        <v>18.100000000000001</v>
      </c>
      <c r="AD166" s="50"/>
      <c r="AE166" s="50">
        <v>35</v>
      </c>
      <c r="AF166" s="51">
        <v>10</v>
      </c>
      <c r="AG166" s="50">
        <v>13</v>
      </c>
      <c r="AH166" s="50">
        <v>60</v>
      </c>
      <c r="AI166" s="53" t="s">
        <v>380</v>
      </c>
      <c r="AJ166" s="51">
        <v>15</v>
      </c>
      <c r="AK166" s="51">
        <v>29.4</v>
      </c>
      <c r="AL166" s="53" t="s">
        <v>415</v>
      </c>
      <c r="AM166" s="38" t="s">
        <v>382</v>
      </c>
    </row>
    <row r="167" spans="1:39" ht="16.5" customHeight="1" x14ac:dyDescent="0.25">
      <c r="A167" s="106">
        <v>0</v>
      </c>
      <c r="B167" s="74">
        <v>125434</v>
      </c>
      <c r="C167" s="74" t="s">
        <v>363</v>
      </c>
      <c r="D167" s="74">
        <v>101122</v>
      </c>
      <c r="E167" s="74">
        <v>125302</v>
      </c>
      <c r="F167" s="74" t="s">
        <v>273</v>
      </c>
      <c r="G167" s="74" t="s">
        <v>613</v>
      </c>
      <c r="H167" s="74">
        <v>3</v>
      </c>
      <c r="I167" s="74" t="s">
        <v>174</v>
      </c>
      <c r="J167" s="74">
        <v>159</v>
      </c>
      <c r="K167" s="75">
        <v>312.07</v>
      </c>
      <c r="L167" s="92">
        <v>159</v>
      </c>
      <c r="M167" s="77" t="s">
        <v>1070</v>
      </c>
      <c r="N167" s="77"/>
      <c r="O167" s="77" t="s">
        <v>1066</v>
      </c>
      <c r="P167" s="77" t="s">
        <v>1115</v>
      </c>
      <c r="Q167" s="77" t="s">
        <v>963</v>
      </c>
      <c r="R167" s="90" t="s">
        <v>648</v>
      </c>
      <c r="S167" s="45" t="s">
        <v>649</v>
      </c>
      <c r="T167" s="74"/>
      <c r="U167" s="74"/>
      <c r="V167" s="74" t="s">
        <v>578</v>
      </c>
      <c r="W167" s="74"/>
      <c r="X167" s="74"/>
      <c r="Y167" s="74"/>
      <c r="Z167" s="74"/>
      <c r="AA167" s="74"/>
      <c r="AB167" s="74"/>
      <c r="AC167" s="74"/>
      <c r="AD167" s="74"/>
      <c r="AE167" s="74"/>
      <c r="AF167" s="74"/>
      <c r="AG167" s="74"/>
      <c r="AH167" s="74"/>
      <c r="AI167" s="74"/>
      <c r="AJ167" s="74"/>
      <c r="AK167" s="74"/>
      <c r="AL167" s="74"/>
      <c r="AM167" s="79"/>
    </row>
    <row r="168" spans="1:39" ht="16.5" customHeight="1" x14ac:dyDescent="0.25">
      <c r="A168" s="105">
        <v>0</v>
      </c>
      <c r="B168" s="74">
        <v>125404</v>
      </c>
      <c r="C168" s="74" t="s">
        <v>350</v>
      </c>
      <c r="D168" s="74">
        <v>101122</v>
      </c>
      <c r="E168" s="74">
        <v>125302</v>
      </c>
      <c r="F168" s="74" t="s">
        <v>187</v>
      </c>
      <c r="G168" s="74" t="s">
        <v>613</v>
      </c>
      <c r="H168" s="74">
        <v>5</v>
      </c>
      <c r="I168" s="74" t="s">
        <v>174</v>
      </c>
      <c r="J168" s="74">
        <v>0</v>
      </c>
      <c r="K168" s="75">
        <v>131.47999999999999</v>
      </c>
      <c r="L168" s="43" t="s">
        <v>1109</v>
      </c>
      <c r="M168" s="77" t="s">
        <v>889</v>
      </c>
      <c r="N168" s="77"/>
      <c r="O168" s="76" t="s">
        <v>1080</v>
      </c>
      <c r="P168" s="77" t="s">
        <v>551</v>
      </c>
      <c r="Q168" s="77" t="s">
        <v>892</v>
      </c>
      <c r="R168" s="90" t="s">
        <v>648</v>
      </c>
      <c r="S168" s="45" t="s">
        <v>649</v>
      </c>
      <c r="T168" s="88" t="s">
        <v>551</v>
      </c>
      <c r="U168" s="70" t="s">
        <v>552</v>
      </c>
      <c r="V168" s="47" t="s">
        <v>570</v>
      </c>
      <c r="W168" s="47" t="s">
        <v>376</v>
      </c>
      <c r="X168" s="47" t="s">
        <v>378</v>
      </c>
      <c r="Y168" s="47" t="s">
        <v>588</v>
      </c>
      <c r="Z168" s="50">
        <v>1030</v>
      </c>
      <c r="AA168" s="51"/>
      <c r="AB168" s="52" t="s">
        <v>379</v>
      </c>
      <c r="AC168" s="50">
        <v>18.100000000000001</v>
      </c>
      <c r="AD168" s="50"/>
      <c r="AE168" s="50">
        <v>35</v>
      </c>
      <c r="AF168" s="51">
        <v>3.5</v>
      </c>
      <c r="AG168" s="50">
        <v>13</v>
      </c>
      <c r="AH168" s="50">
        <v>60</v>
      </c>
      <c r="AI168" s="53" t="s">
        <v>380</v>
      </c>
      <c r="AJ168" s="51">
        <v>7</v>
      </c>
      <c r="AK168" s="51">
        <v>29.4</v>
      </c>
      <c r="AL168" s="53" t="s">
        <v>415</v>
      </c>
      <c r="AM168" s="38" t="s">
        <v>382</v>
      </c>
    </row>
    <row r="169" spans="1:39" ht="16.5" customHeight="1" x14ac:dyDescent="0.25">
      <c r="A169" s="106">
        <v>0</v>
      </c>
      <c r="B169" s="74">
        <v>125404</v>
      </c>
      <c r="C169" s="74" t="s">
        <v>350</v>
      </c>
      <c r="D169" s="74">
        <v>101125</v>
      </c>
      <c r="E169" s="74">
        <v>125302</v>
      </c>
      <c r="F169" s="74" t="s">
        <v>81</v>
      </c>
      <c r="G169" s="74" t="s">
        <v>613</v>
      </c>
      <c r="H169" s="74">
        <v>7</v>
      </c>
      <c r="I169" s="74" t="s">
        <v>174</v>
      </c>
      <c r="J169" s="74">
        <v>0</v>
      </c>
      <c r="K169" s="75">
        <v>121.87</v>
      </c>
      <c r="L169" s="43" t="s">
        <v>1109</v>
      </c>
      <c r="M169" s="77" t="s">
        <v>895</v>
      </c>
      <c r="N169" s="77"/>
      <c r="O169" s="76" t="s">
        <v>1080</v>
      </c>
      <c r="P169" s="77" t="s">
        <v>551</v>
      </c>
      <c r="Q169" s="77" t="s">
        <v>896</v>
      </c>
      <c r="R169" s="90" t="s">
        <v>646</v>
      </c>
      <c r="S169" s="54" t="s">
        <v>718</v>
      </c>
      <c r="T169" s="53" t="s">
        <v>551</v>
      </c>
      <c r="U169" s="70" t="s">
        <v>552</v>
      </c>
      <c r="V169" s="53" t="s">
        <v>589</v>
      </c>
      <c r="W169" s="47" t="s">
        <v>492</v>
      </c>
      <c r="X169" s="53" t="s">
        <v>378</v>
      </c>
      <c r="Y169" s="53"/>
      <c r="Z169" s="53" t="s">
        <v>545</v>
      </c>
      <c r="AA169" s="53"/>
      <c r="AB169" s="52" t="s">
        <v>379</v>
      </c>
      <c r="AC169" s="53"/>
      <c r="AD169" s="53" t="s">
        <v>555</v>
      </c>
      <c r="AE169" s="53"/>
      <c r="AF169" s="51">
        <v>10</v>
      </c>
      <c r="AG169" s="53" t="s">
        <v>590</v>
      </c>
      <c r="AH169" s="71" t="s">
        <v>501</v>
      </c>
      <c r="AI169" s="71" t="s">
        <v>380</v>
      </c>
      <c r="AJ169" s="51">
        <v>15</v>
      </c>
      <c r="AK169" s="51">
        <v>29.4</v>
      </c>
      <c r="AL169" s="71" t="s">
        <v>415</v>
      </c>
      <c r="AM169" s="40"/>
    </row>
    <row r="170" spans="1:39" ht="16.5" customHeight="1" x14ac:dyDescent="0.25">
      <c r="A170" s="104" t="s">
        <v>1058</v>
      </c>
      <c r="B170" s="74">
        <v>125404</v>
      </c>
      <c r="C170" s="74" t="s">
        <v>350</v>
      </c>
      <c r="D170" s="74">
        <v>101180</v>
      </c>
      <c r="E170" s="74">
        <v>125302</v>
      </c>
      <c r="F170" s="74" t="s">
        <v>82</v>
      </c>
      <c r="G170" s="74" t="s">
        <v>621</v>
      </c>
      <c r="H170" s="74">
        <v>0</v>
      </c>
      <c r="I170" s="74" t="s">
        <v>173</v>
      </c>
      <c r="J170" s="74">
        <v>105</v>
      </c>
      <c r="K170" s="75">
        <v>206.21</v>
      </c>
      <c r="L170" s="92">
        <v>105</v>
      </c>
      <c r="M170" s="77" t="s">
        <v>917</v>
      </c>
      <c r="N170" s="77" t="s">
        <v>817</v>
      </c>
      <c r="O170" s="77" t="s">
        <v>1065</v>
      </c>
      <c r="P170" s="77" t="s">
        <v>551</v>
      </c>
      <c r="Q170" s="94" t="s">
        <v>839</v>
      </c>
      <c r="R170" s="74"/>
      <c r="S170" s="78"/>
      <c r="T170" s="74"/>
      <c r="U170" s="74"/>
      <c r="V170" s="78" t="s">
        <v>638</v>
      </c>
      <c r="W170" s="74"/>
      <c r="X170" s="74"/>
      <c r="Y170" s="74"/>
      <c r="Z170" s="74"/>
      <c r="AA170" s="74"/>
      <c r="AB170" s="74"/>
      <c r="AC170" s="74"/>
      <c r="AD170" s="74"/>
      <c r="AE170" s="74"/>
      <c r="AF170" s="74"/>
      <c r="AG170" s="74"/>
      <c r="AH170" s="74"/>
      <c r="AI170" s="74"/>
      <c r="AJ170" s="74"/>
      <c r="AK170" s="74"/>
      <c r="AL170" s="74"/>
      <c r="AM170" s="79"/>
    </row>
    <row r="171" spans="1:39" ht="16.5" customHeight="1" x14ac:dyDescent="0.25">
      <c r="A171" s="104" t="s">
        <v>1058</v>
      </c>
      <c r="B171" s="74">
        <v>125404</v>
      </c>
      <c r="C171" s="74" t="s">
        <v>350</v>
      </c>
      <c r="D171" s="74">
        <v>101180</v>
      </c>
      <c r="E171" s="74">
        <v>125302</v>
      </c>
      <c r="F171" s="74" t="s">
        <v>83</v>
      </c>
      <c r="G171" s="74" t="s">
        <v>621</v>
      </c>
      <c r="H171" s="74">
        <v>0</v>
      </c>
      <c r="I171" s="74" t="s">
        <v>173</v>
      </c>
      <c r="J171" s="74">
        <v>107</v>
      </c>
      <c r="K171" s="75">
        <v>35.131</v>
      </c>
      <c r="L171" s="92">
        <v>107</v>
      </c>
      <c r="M171" s="77" t="s">
        <v>817</v>
      </c>
      <c r="N171" s="77"/>
      <c r="O171" s="76" t="s">
        <v>1080</v>
      </c>
      <c r="P171" s="77" t="s">
        <v>551</v>
      </c>
      <c r="Q171" s="86" t="s">
        <v>351</v>
      </c>
      <c r="R171" s="74"/>
      <c r="S171" s="78"/>
      <c r="T171" s="74"/>
      <c r="U171" s="74"/>
      <c r="V171" s="78" t="s">
        <v>638</v>
      </c>
      <c r="W171" s="74"/>
      <c r="X171" s="74"/>
      <c r="Y171" s="74"/>
      <c r="Z171" s="74"/>
      <c r="AA171" s="74"/>
      <c r="AB171" s="74"/>
      <c r="AC171" s="74"/>
      <c r="AD171" s="74"/>
      <c r="AE171" s="74"/>
      <c r="AF171" s="74"/>
      <c r="AG171" s="74"/>
      <c r="AH171" s="74"/>
      <c r="AI171" s="74"/>
      <c r="AJ171" s="74"/>
      <c r="AK171" s="74"/>
      <c r="AL171" s="74"/>
      <c r="AM171" s="79"/>
    </row>
    <row r="172" spans="1:39" ht="16.5" customHeight="1" x14ac:dyDescent="0.25">
      <c r="A172" s="104" t="s">
        <v>1058</v>
      </c>
      <c r="B172" s="74">
        <v>125404</v>
      </c>
      <c r="C172" s="74" t="s">
        <v>350</v>
      </c>
      <c r="D172" s="74">
        <v>101180</v>
      </c>
      <c r="E172" s="74">
        <v>125302</v>
      </c>
      <c r="F172" s="74" t="s">
        <v>84</v>
      </c>
      <c r="G172" s="74" t="s">
        <v>621</v>
      </c>
      <c r="H172" s="74">
        <v>0</v>
      </c>
      <c r="I172" s="74" t="s">
        <v>173</v>
      </c>
      <c r="J172" s="74"/>
      <c r="K172" s="75">
        <v>261.97000000000003</v>
      </c>
      <c r="L172" s="92">
        <v>109</v>
      </c>
      <c r="M172" s="77" t="s">
        <v>833</v>
      </c>
      <c r="N172" s="77"/>
      <c r="O172" s="77" t="s">
        <v>1065</v>
      </c>
      <c r="P172" s="77" t="s">
        <v>551</v>
      </c>
      <c r="Q172" s="77" t="s">
        <v>924</v>
      </c>
      <c r="R172" s="74"/>
      <c r="S172" s="78"/>
      <c r="T172" s="74"/>
      <c r="U172" s="74"/>
      <c r="V172" s="78"/>
      <c r="W172" s="74"/>
      <c r="X172" s="74"/>
      <c r="Y172" s="74"/>
      <c r="Z172" s="74"/>
      <c r="AA172" s="74"/>
      <c r="AB172" s="74"/>
      <c r="AC172" s="74"/>
      <c r="AD172" s="74"/>
      <c r="AE172" s="74"/>
      <c r="AF172" s="74"/>
      <c r="AG172" s="74"/>
      <c r="AH172" s="74"/>
      <c r="AI172" s="74"/>
      <c r="AJ172" s="74"/>
      <c r="AK172" s="74"/>
      <c r="AL172" s="74"/>
      <c r="AM172" s="79"/>
    </row>
    <row r="173" spans="1:39" ht="16.5" customHeight="1" x14ac:dyDescent="0.25">
      <c r="A173" s="106">
        <v>0</v>
      </c>
      <c r="B173" s="74">
        <v>125407</v>
      </c>
      <c r="C173" s="74" t="s">
        <v>364</v>
      </c>
      <c r="D173" s="74" t="s">
        <v>228</v>
      </c>
      <c r="E173" s="74">
        <v>125302</v>
      </c>
      <c r="F173" s="74" t="s">
        <v>159</v>
      </c>
      <c r="G173" s="74" t="s">
        <v>615</v>
      </c>
      <c r="H173" s="74">
        <v>3</v>
      </c>
      <c r="I173" s="74" t="s">
        <v>174</v>
      </c>
      <c r="J173" s="74">
        <v>128</v>
      </c>
      <c r="K173" s="66">
        <v>49.078000000000003</v>
      </c>
      <c r="L173" s="93">
        <v>128</v>
      </c>
      <c r="M173" s="53" t="s">
        <v>1037</v>
      </c>
      <c r="N173" s="53"/>
      <c r="O173" s="53" t="s">
        <v>1066</v>
      </c>
      <c r="P173" s="53" t="s">
        <v>1114</v>
      </c>
      <c r="Q173" s="53" t="s">
        <v>1036</v>
      </c>
      <c r="R173" s="91" t="s">
        <v>389</v>
      </c>
      <c r="S173" s="45" t="s">
        <v>716</v>
      </c>
      <c r="T173" s="49" t="s">
        <v>551</v>
      </c>
      <c r="U173" s="70" t="s">
        <v>552</v>
      </c>
      <c r="V173" s="47" t="s">
        <v>591</v>
      </c>
      <c r="W173" s="47" t="s">
        <v>492</v>
      </c>
      <c r="X173" s="47" t="s">
        <v>378</v>
      </c>
      <c r="Y173" s="47" t="s">
        <v>592</v>
      </c>
      <c r="Z173" s="50" t="s">
        <v>408</v>
      </c>
      <c r="AA173" s="51">
        <v>3.4660409828901648</v>
      </c>
      <c r="AB173" s="51">
        <v>0.14000000000000001</v>
      </c>
      <c r="AC173" s="50"/>
      <c r="AD173" s="51">
        <v>30.1</v>
      </c>
      <c r="AE173" s="50"/>
      <c r="AF173" s="51">
        <v>3.5</v>
      </c>
      <c r="AG173" s="50">
        <v>13</v>
      </c>
      <c r="AH173" s="50">
        <v>60</v>
      </c>
      <c r="AI173" s="53" t="s">
        <v>380</v>
      </c>
      <c r="AJ173" s="51">
        <v>7</v>
      </c>
      <c r="AK173" s="51">
        <v>27</v>
      </c>
      <c r="AL173" s="47" t="s">
        <v>393</v>
      </c>
      <c r="AM173" s="79"/>
    </row>
    <row r="174" spans="1:39" ht="16.5" customHeight="1" x14ac:dyDescent="0.25">
      <c r="A174" s="106">
        <v>0</v>
      </c>
      <c r="B174" s="74">
        <v>125404</v>
      </c>
      <c r="C174" s="74" t="s">
        <v>350</v>
      </c>
      <c r="D174" s="74">
        <v>101122</v>
      </c>
      <c r="E174" s="74">
        <v>125302</v>
      </c>
      <c r="F174" s="74" t="s">
        <v>85</v>
      </c>
      <c r="G174" s="74" t="s">
        <v>613</v>
      </c>
      <c r="H174" s="74">
        <v>5</v>
      </c>
      <c r="I174" s="74" t="s">
        <v>174</v>
      </c>
      <c r="J174" s="74">
        <v>111</v>
      </c>
      <c r="K174" s="75">
        <v>680.43</v>
      </c>
      <c r="L174" s="92">
        <v>111</v>
      </c>
      <c r="M174" s="77" t="s">
        <v>933</v>
      </c>
      <c r="N174" s="77"/>
      <c r="O174" s="76" t="s">
        <v>1080</v>
      </c>
      <c r="P174" s="77" t="s">
        <v>551</v>
      </c>
      <c r="Q174" s="77" t="s">
        <v>934</v>
      </c>
      <c r="R174" s="90" t="s">
        <v>648</v>
      </c>
      <c r="S174" s="45" t="s">
        <v>649</v>
      </c>
      <c r="T174" s="45" t="s">
        <v>553</v>
      </c>
      <c r="U174" s="45" t="s">
        <v>552</v>
      </c>
      <c r="V174" s="45" t="s">
        <v>376</v>
      </c>
      <c r="W174" s="45" t="s">
        <v>379</v>
      </c>
      <c r="X174" s="45" t="s">
        <v>387</v>
      </c>
      <c r="Y174" s="45"/>
      <c r="Z174" s="58">
        <v>1.2946189004644622</v>
      </c>
      <c r="AA174" s="58"/>
      <c r="AB174" s="65" t="s">
        <v>379</v>
      </c>
      <c r="AC174" s="57">
        <v>18.100000000000001</v>
      </c>
      <c r="AD174" s="57"/>
      <c r="AE174" s="57">
        <v>32.6</v>
      </c>
      <c r="AF174" s="58">
        <v>3.5</v>
      </c>
      <c r="AG174" s="57">
        <v>13</v>
      </c>
      <c r="AH174" s="57">
        <v>60</v>
      </c>
      <c r="AI174" s="44" t="s">
        <v>380</v>
      </c>
      <c r="AJ174" s="58" t="s">
        <v>389</v>
      </c>
      <c r="AK174" s="58" t="s">
        <v>389</v>
      </c>
      <c r="AL174" s="54" t="s">
        <v>415</v>
      </c>
      <c r="AM174" s="42" t="s">
        <v>382</v>
      </c>
    </row>
    <row r="175" spans="1:39" ht="16.5" customHeight="1" x14ac:dyDescent="0.25">
      <c r="A175" s="105">
        <v>0</v>
      </c>
      <c r="B175" s="74">
        <v>125404</v>
      </c>
      <c r="C175" s="74" t="s">
        <v>350</v>
      </c>
      <c r="D175" s="74">
        <v>101125</v>
      </c>
      <c r="E175" s="74">
        <v>125302</v>
      </c>
      <c r="F175" s="74" t="s">
        <v>274</v>
      </c>
      <c r="G175" s="74" t="s">
        <v>614</v>
      </c>
      <c r="H175" s="74">
        <v>3</v>
      </c>
      <c r="I175" s="74" t="s">
        <v>174</v>
      </c>
      <c r="J175" s="74">
        <v>112</v>
      </c>
      <c r="K175" s="75">
        <v>422.76</v>
      </c>
      <c r="L175" s="92">
        <v>112</v>
      </c>
      <c r="M175" s="76" t="s">
        <v>935</v>
      </c>
      <c r="N175" s="76"/>
      <c r="O175" s="76" t="s">
        <v>1080</v>
      </c>
      <c r="P175" s="77" t="s">
        <v>551</v>
      </c>
      <c r="Q175" s="76" t="s">
        <v>936</v>
      </c>
      <c r="R175" s="90" t="s">
        <v>646</v>
      </c>
      <c r="S175" s="45" t="s">
        <v>718</v>
      </c>
      <c r="T175" s="47" t="s">
        <v>579</v>
      </c>
      <c r="U175" s="70" t="s">
        <v>552</v>
      </c>
      <c r="V175" s="47" t="s">
        <v>580</v>
      </c>
      <c r="W175" s="47" t="s">
        <v>379</v>
      </c>
      <c r="X175" s="47" t="s">
        <v>387</v>
      </c>
      <c r="Y175" s="49"/>
      <c r="Z175" s="51">
        <v>1.1660539750141807</v>
      </c>
      <c r="AA175" s="51"/>
      <c r="AB175" s="52" t="s">
        <v>379</v>
      </c>
      <c r="AC175" s="51"/>
      <c r="AD175" s="51">
        <v>30.1</v>
      </c>
      <c r="AE175" s="51"/>
      <c r="AF175" s="51">
        <v>3.5</v>
      </c>
      <c r="AG175" s="50">
        <v>13</v>
      </c>
      <c r="AH175" s="50">
        <v>60</v>
      </c>
      <c r="AI175" s="55" t="s">
        <v>380</v>
      </c>
      <c r="AJ175" s="51" t="s">
        <v>389</v>
      </c>
      <c r="AK175" s="51" t="s">
        <v>389</v>
      </c>
      <c r="AL175" s="53" t="s">
        <v>415</v>
      </c>
      <c r="AM175" s="79"/>
    </row>
    <row r="176" spans="1:39" ht="16.5" customHeight="1" x14ac:dyDescent="0.25">
      <c r="A176" s="106">
        <v>0</v>
      </c>
      <c r="B176" s="74">
        <v>125404</v>
      </c>
      <c r="C176" s="74" t="s">
        <v>350</v>
      </c>
      <c r="D176" s="74">
        <v>101130</v>
      </c>
      <c r="E176" s="74">
        <v>125302</v>
      </c>
      <c r="F176" s="74" t="s">
        <v>87</v>
      </c>
      <c r="G176" s="74" t="s">
        <v>613</v>
      </c>
      <c r="H176" s="74">
        <v>0</v>
      </c>
      <c r="I176" s="74" t="s">
        <v>173</v>
      </c>
      <c r="J176" s="74">
        <v>0</v>
      </c>
      <c r="K176" s="75">
        <v>236.37</v>
      </c>
      <c r="L176" s="43" t="s">
        <v>1109</v>
      </c>
      <c r="M176" s="77" t="s">
        <v>939</v>
      </c>
      <c r="N176" s="77" t="s">
        <v>941</v>
      </c>
      <c r="O176" s="77" t="s">
        <v>1065</v>
      </c>
      <c r="P176" s="77" t="s">
        <v>551</v>
      </c>
      <c r="Q176" s="77" t="s">
        <v>940</v>
      </c>
      <c r="R176" s="90" t="s">
        <v>646</v>
      </c>
      <c r="S176" s="45" t="s">
        <v>668</v>
      </c>
      <c r="T176" s="47" t="s">
        <v>549</v>
      </c>
      <c r="U176" s="47" t="s">
        <v>552</v>
      </c>
      <c r="V176" s="48" t="s">
        <v>446</v>
      </c>
      <c r="W176" s="47" t="s">
        <v>379</v>
      </c>
      <c r="X176" s="47" t="s">
        <v>387</v>
      </c>
      <c r="Y176" s="49"/>
      <c r="Z176" s="51">
        <v>1.2946189004644622</v>
      </c>
      <c r="AA176" s="51"/>
      <c r="AB176" s="52" t="s">
        <v>379</v>
      </c>
      <c r="AC176" s="50">
        <v>18.100000000000001</v>
      </c>
      <c r="AD176" s="50"/>
      <c r="AE176" s="50">
        <v>35</v>
      </c>
      <c r="AF176" s="51">
        <v>3.5</v>
      </c>
      <c r="AG176" s="50">
        <v>13</v>
      </c>
      <c r="AH176" s="50">
        <v>60</v>
      </c>
      <c r="AI176" s="55" t="s">
        <v>380</v>
      </c>
      <c r="AJ176" s="51" t="s">
        <v>389</v>
      </c>
      <c r="AK176" s="51" t="s">
        <v>389</v>
      </c>
      <c r="AL176" s="53" t="s">
        <v>415</v>
      </c>
      <c r="AM176" s="79"/>
    </row>
    <row r="177" spans="1:39" ht="16.5" customHeight="1" x14ac:dyDescent="0.25">
      <c r="A177" s="106">
        <v>0</v>
      </c>
      <c r="B177" s="74">
        <v>125404</v>
      </c>
      <c r="C177" s="74" t="s">
        <v>350</v>
      </c>
      <c r="D177" s="74">
        <v>101135</v>
      </c>
      <c r="E177" s="74">
        <v>125302</v>
      </c>
      <c r="F177" s="74" t="s">
        <v>88</v>
      </c>
      <c r="G177" s="74" t="s">
        <v>613</v>
      </c>
      <c r="H177" s="74">
        <v>0</v>
      </c>
      <c r="I177" s="74" t="s">
        <v>173</v>
      </c>
      <c r="J177" s="74">
        <v>0</v>
      </c>
      <c r="K177" s="75">
        <v>433.29</v>
      </c>
      <c r="L177" s="43" t="s">
        <v>1109</v>
      </c>
      <c r="M177" s="77" t="s">
        <v>943</v>
      </c>
      <c r="N177" s="77"/>
      <c r="O177" s="77" t="s">
        <v>1065</v>
      </c>
      <c r="P177" s="77" t="s">
        <v>551</v>
      </c>
      <c r="Q177" s="77" t="s">
        <v>944</v>
      </c>
      <c r="R177" s="90" t="s">
        <v>646</v>
      </c>
      <c r="S177" s="45" t="s">
        <v>671</v>
      </c>
      <c r="T177" s="47" t="s">
        <v>549</v>
      </c>
      <c r="U177" s="70" t="s">
        <v>552</v>
      </c>
      <c r="V177" s="47" t="s">
        <v>593</v>
      </c>
      <c r="W177" s="47" t="s">
        <v>379</v>
      </c>
      <c r="X177" s="47" t="s">
        <v>387</v>
      </c>
      <c r="Y177" s="49"/>
      <c r="Z177" s="51">
        <v>1.2946189004644622</v>
      </c>
      <c r="AA177" s="51"/>
      <c r="AB177" s="52" t="s">
        <v>379</v>
      </c>
      <c r="AC177" s="50">
        <v>18.100000000000001</v>
      </c>
      <c r="AD177" s="50"/>
      <c r="AE177" s="50">
        <v>32.6</v>
      </c>
      <c r="AF177" s="51">
        <v>3.5</v>
      </c>
      <c r="AG177" s="50">
        <v>13</v>
      </c>
      <c r="AH177" s="50">
        <v>60</v>
      </c>
      <c r="AI177" s="55" t="s">
        <v>380</v>
      </c>
      <c r="AJ177" s="51" t="s">
        <v>389</v>
      </c>
      <c r="AK177" s="51" t="s">
        <v>389</v>
      </c>
      <c r="AL177" s="53" t="s">
        <v>415</v>
      </c>
      <c r="AM177" s="79"/>
    </row>
    <row r="178" spans="1:39" ht="16.5" customHeight="1" x14ac:dyDescent="0.25">
      <c r="A178" s="106">
        <v>0</v>
      </c>
      <c r="B178" s="74">
        <v>125404</v>
      </c>
      <c r="C178" s="74" t="s">
        <v>350</v>
      </c>
      <c r="D178" s="74">
        <v>101135</v>
      </c>
      <c r="E178" s="74">
        <v>125302</v>
      </c>
      <c r="F178" s="74" t="s">
        <v>89</v>
      </c>
      <c r="G178" s="74" t="s">
        <v>613</v>
      </c>
      <c r="H178" s="74">
        <v>0</v>
      </c>
      <c r="I178" s="74" t="s">
        <v>173</v>
      </c>
      <c r="J178" s="74">
        <v>0</v>
      </c>
      <c r="K178" s="75">
        <v>458.05</v>
      </c>
      <c r="L178" s="43" t="s">
        <v>1109</v>
      </c>
      <c r="M178" s="77" t="s">
        <v>943</v>
      </c>
      <c r="N178" s="77"/>
      <c r="O178" s="77" t="s">
        <v>1065</v>
      </c>
      <c r="P178" s="77" t="s">
        <v>551</v>
      </c>
      <c r="Q178" s="77" t="s">
        <v>944</v>
      </c>
      <c r="R178" s="90" t="s">
        <v>646</v>
      </c>
      <c r="S178" s="45" t="s">
        <v>671</v>
      </c>
      <c r="T178" s="49" t="s">
        <v>551</v>
      </c>
      <c r="U178" s="70" t="s">
        <v>552</v>
      </c>
      <c r="V178" s="47" t="s">
        <v>594</v>
      </c>
      <c r="W178" s="47" t="s">
        <v>379</v>
      </c>
      <c r="X178" s="47" t="s">
        <v>387</v>
      </c>
      <c r="Y178" s="49"/>
      <c r="Z178" s="51">
        <v>1.2946189004644622</v>
      </c>
      <c r="AA178" s="51"/>
      <c r="AB178" s="52" t="s">
        <v>379</v>
      </c>
      <c r="AC178" s="50">
        <v>18.100000000000001</v>
      </c>
      <c r="AD178" s="50"/>
      <c r="AE178" s="50">
        <v>32.6</v>
      </c>
      <c r="AF178" s="51">
        <v>3.5</v>
      </c>
      <c r="AG178" s="50">
        <v>13</v>
      </c>
      <c r="AH178" s="50">
        <v>60</v>
      </c>
      <c r="AI178" s="55" t="s">
        <v>380</v>
      </c>
      <c r="AJ178" s="51" t="s">
        <v>389</v>
      </c>
      <c r="AK178" s="51" t="s">
        <v>389</v>
      </c>
      <c r="AL178" s="53" t="s">
        <v>415</v>
      </c>
      <c r="AM178" s="79"/>
    </row>
    <row r="179" spans="1:39" ht="16.5" customHeight="1" x14ac:dyDescent="0.25">
      <c r="A179" s="105">
        <v>0</v>
      </c>
      <c r="B179" s="74">
        <v>125407</v>
      </c>
      <c r="C179" s="74" t="s">
        <v>364</v>
      </c>
      <c r="D179" s="74">
        <v>101103</v>
      </c>
      <c r="E179" s="74">
        <v>125302</v>
      </c>
      <c r="F179" s="74" t="s">
        <v>160</v>
      </c>
      <c r="G179" s="74" t="s">
        <v>615</v>
      </c>
      <c r="H179" s="74">
        <v>1</v>
      </c>
      <c r="I179" s="74" t="s">
        <v>174</v>
      </c>
      <c r="J179" s="74">
        <v>171</v>
      </c>
      <c r="K179" s="75">
        <v>54.454000000000001</v>
      </c>
      <c r="L179" s="43" t="s">
        <v>1109</v>
      </c>
      <c r="M179" s="74">
        <v>6498</v>
      </c>
      <c r="N179" s="74"/>
      <c r="O179" s="74" t="s">
        <v>1066</v>
      </c>
      <c r="P179" s="53" t="s">
        <v>1114</v>
      </c>
      <c r="Q179" s="74">
        <v>10792</v>
      </c>
      <c r="R179" s="90" t="s">
        <v>389</v>
      </c>
      <c r="S179" s="54" t="s">
        <v>658</v>
      </c>
      <c r="T179" s="54" t="s">
        <v>553</v>
      </c>
      <c r="U179" s="45" t="s">
        <v>552</v>
      </c>
      <c r="V179" s="72" t="s">
        <v>639</v>
      </c>
      <c r="W179" s="54" t="s">
        <v>640</v>
      </c>
      <c r="X179" s="54" t="s">
        <v>378</v>
      </c>
      <c r="Y179" s="54"/>
      <c r="Z179" s="57" t="s">
        <v>408</v>
      </c>
      <c r="AA179" s="58"/>
      <c r="AB179" s="58">
        <v>14.3</v>
      </c>
      <c r="AC179" s="57">
        <v>21</v>
      </c>
      <c r="AD179" s="58">
        <v>27.3</v>
      </c>
      <c r="AE179" s="58">
        <v>30.1</v>
      </c>
      <c r="AF179" s="58">
        <v>18</v>
      </c>
      <c r="AG179" s="57">
        <v>13</v>
      </c>
      <c r="AH179" s="57">
        <v>60</v>
      </c>
      <c r="AI179" s="54" t="s">
        <v>380</v>
      </c>
      <c r="AJ179" s="58">
        <v>27</v>
      </c>
      <c r="AK179" s="58">
        <v>27</v>
      </c>
      <c r="AL179" s="45" t="s">
        <v>393</v>
      </c>
      <c r="AM179" s="41"/>
    </row>
    <row r="180" spans="1:39" ht="16.5" customHeight="1" x14ac:dyDescent="0.25">
      <c r="A180" s="105">
        <v>0</v>
      </c>
      <c r="B180" s="74">
        <v>125437</v>
      </c>
      <c r="C180" s="74" t="s">
        <v>362</v>
      </c>
      <c r="D180" s="74">
        <v>101103</v>
      </c>
      <c r="E180" s="74">
        <v>125302</v>
      </c>
      <c r="F180" s="74" t="s">
        <v>160</v>
      </c>
      <c r="G180" s="74" t="s">
        <v>615</v>
      </c>
      <c r="H180" s="74">
        <v>1</v>
      </c>
      <c r="I180" s="74" t="s">
        <v>174</v>
      </c>
      <c r="J180" s="74">
        <v>0</v>
      </c>
      <c r="K180" s="75">
        <v>41.655000000000001</v>
      </c>
      <c r="L180" s="92">
        <v>171</v>
      </c>
      <c r="M180" s="96" t="s">
        <v>975</v>
      </c>
      <c r="N180" s="96"/>
      <c r="O180" s="77" t="s">
        <v>1066</v>
      </c>
      <c r="P180" s="76" t="s">
        <v>1116</v>
      </c>
      <c r="Q180" s="96" t="s">
        <v>976</v>
      </c>
      <c r="R180" s="74"/>
      <c r="S180" s="74"/>
      <c r="T180" s="74"/>
      <c r="U180" s="74"/>
      <c r="V180" s="74" t="s">
        <v>578</v>
      </c>
      <c r="W180" s="74"/>
      <c r="X180" s="74"/>
      <c r="Y180" s="74"/>
      <c r="Z180" s="74"/>
      <c r="AA180" s="74"/>
      <c r="AB180" s="74"/>
      <c r="AC180" s="74"/>
      <c r="AD180" s="74"/>
      <c r="AE180" s="74"/>
      <c r="AF180" s="74"/>
      <c r="AG180" s="74"/>
      <c r="AH180" s="74"/>
      <c r="AI180" s="74"/>
      <c r="AJ180" s="74"/>
      <c r="AK180" s="74"/>
      <c r="AL180" s="74"/>
      <c r="AM180" s="79"/>
    </row>
    <row r="181" spans="1:39" ht="16.5" customHeight="1" x14ac:dyDescent="0.25">
      <c r="A181" s="104" t="s">
        <v>1058</v>
      </c>
      <c r="B181" s="74">
        <v>125404</v>
      </c>
      <c r="C181" s="74" t="s">
        <v>350</v>
      </c>
      <c r="D181" s="74">
        <v>101125</v>
      </c>
      <c r="E181" s="74">
        <v>125302</v>
      </c>
      <c r="F181" s="74" t="s">
        <v>96</v>
      </c>
      <c r="G181" s="74" t="s">
        <v>613</v>
      </c>
      <c r="H181" s="74">
        <v>0</v>
      </c>
      <c r="I181" s="74" t="s">
        <v>173</v>
      </c>
      <c r="J181" s="74">
        <v>79</v>
      </c>
      <c r="K181" s="75">
        <v>220.04</v>
      </c>
      <c r="L181" s="92">
        <v>79</v>
      </c>
      <c r="M181" s="77" t="s">
        <v>830</v>
      </c>
      <c r="N181" s="77"/>
      <c r="O181" s="76" t="s">
        <v>1080</v>
      </c>
      <c r="P181" s="77" t="s">
        <v>551</v>
      </c>
      <c r="Q181" s="77" t="s">
        <v>831</v>
      </c>
      <c r="R181" s="74"/>
      <c r="S181" s="78" t="s">
        <v>707</v>
      </c>
      <c r="T181" s="74"/>
      <c r="U181" s="74"/>
      <c r="V181" s="78" t="s">
        <v>719</v>
      </c>
      <c r="W181" s="74"/>
      <c r="X181" s="74"/>
      <c r="Y181" s="74"/>
      <c r="Z181" s="74"/>
      <c r="AA181" s="74"/>
      <c r="AB181" s="74"/>
      <c r="AC181" s="74"/>
      <c r="AD181" s="74"/>
      <c r="AE181" s="74"/>
      <c r="AF181" s="74"/>
      <c r="AG181" s="74"/>
      <c r="AH181" s="74"/>
      <c r="AI181" s="74"/>
      <c r="AJ181" s="74"/>
      <c r="AK181" s="74"/>
      <c r="AL181" s="74"/>
      <c r="AM181" s="79"/>
    </row>
    <row r="182" spans="1:39" ht="16.5" customHeight="1" x14ac:dyDescent="0.25">
      <c r="A182" s="104" t="s">
        <v>1058</v>
      </c>
      <c r="B182" s="74">
        <v>125404</v>
      </c>
      <c r="C182" s="74" t="s">
        <v>350</v>
      </c>
      <c r="D182" s="74">
        <v>101125</v>
      </c>
      <c r="E182" s="74">
        <v>125302</v>
      </c>
      <c r="F182" s="74" t="s">
        <v>97</v>
      </c>
      <c r="G182" s="74" t="s">
        <v>613</v>
      </c>
      <c r="H182" s="74">
        <v>0</v>
      </c>
      <c r="I182" s="74" t="s">
        <v>173</v>
      </c>
      <c r="J182" s="74">
        <v>80</v>
      </c>
      <c r="K182" s="75">
        <v>516.65</v>
      </c>
      <c r="L182" s="92">
        <v>80</v>
      </c>
      <c r="M182" s="77" t="s">
        <v>832</v>
      </c>
      <c r="N182" s="77"/>
      <c r="O182" s="77" t="s">
        <v>1065</v>
      </c>
      <c r="P182" s="77" t="s">
        <v>551</v>
      </c>
      <c r="Q182" s="77" t="s">
        <v>833</v>
      </c>
      <c r="R182" s="74"/>
      <c r="S182" s="78" t="s">
        <v>707</v>
      </c>
      <c r="T182" s="74"/>
      <c r="U182" s="74"/>
      <c r="V182" s="78" t="s">
        <v>719</v>
      </c>
      <c r="W182" s="74"/>
      <c r="X182" s="74"/>
      <c r="Y182" s="74"/>
      <c r="Z182" s="74"/>
      <c r="AA182" s="74"/>
      <c r="AB182" s="74"/>
      <c r="AC182" s="74"/>
      <c r="AD182" s="74"/>
      <c r="AE182" s="74"/>
      <c r="AF182" s="74"/>
      <c r="AG182" s="74"/>
      <c r="AH182" s="74"/>
      <c r="AI182" s="74"/>
      <c r="AJ182" s="74"/>
      <c r="AK182" s="74"/>
      <c r="AL182" s="74"/>
      <c r="AM182" s="79"/>
    </row>
    <row r="183" spans="1:39" ht="16.5" customHeight="1" x14ac:dyDescent="0.25">
      <c r="A183" s="104" t="s">
        <v>1058</v>
      </c>
      <c r="B183" s="74">
        <v>125404</v>
      </c>
      <c r="C183" s="74" t="s">
        <v>350</v>
      </c>
      <c r="D183" s="74">
        <v>101125</v>
      </c>
      <c r="E183" s="74">
        <v>125302</v>
      </c>
      <c r="F183" s="74" t="s">
        <v>98</v>
      </c>
      <c r="G183" s="74" t="s">
        <v>613</v>
      </c>
      <c r="H183" s="74">
        <v>0</v>
      </c>
      <c r="I183" s="74" t="s">
        <v>173</v>
      </c>
      <c r="J183" s="74">
        <v>81</v>
      </c>
      <c r="K183" s="75">
        <v>327.33</v>
      </c>
      <c r="L183" s="92">
        <v>81</v>
      </c>
      <c r="M183" s="77" t="s">
        <v>834</v>
      </c>
      <c r="N183" s="77" t="s">
        <v>835</v>
      </c>
      <c r="O183" s="77" t="s">
        <v>1065</v>
      </c>
      <c r="P183" s="77" t="s">
        <v>551</v>
      </c>
      <c r="Q183" s="77" t="s">
        <v>836</v>
      </c>
      <c r="R183" s="74"/>
      <c r="S183" s="78" t="s">
        <v>707</v>
      </c>
      <c r="T183" s="74"/>
      <c r="U183" s="74"/>
      <c r="V183" s="78" t="s">
        <v>719</v>
      </c>
      <c r="W183" s="74"/>
      <c r="X183" s="74"/>
      <c r="Y183" s="74"/>
      <c r="Z183" s="74"/>
      <c r="AA183" s="74"/>
      <c r="AB183" s="74"/>
      <c r="AC183" s="74"/>
      <c r="AD183" s="74"/>
      <c r="AE183" s="74"/>
      <c r="AF183" s="74"/>
      <c r="AG183" s="74"/>
      <c r="AH183" s="74"/>
      <c r="AI183" s="74"/>
      <c r="AJ183" s="74"/>
      <c r="AK183" s="74"/>
      <c r="AL183" s="74"/>
      <c r="AM183" s="79"/>
    </row>
    <row r="184" spans="1:39" ht="16.5" customHeight="1" x14ac:dyDescent="0.25">
      <c r="A184" s="104" t="s">
        <v>1058</v>
      </c>
      <c r="B184" s="74">
        <v>125404</v>
      </c>
      <c r="C184" s="74" t="s">
        <v>350</v>
      </c>
      <c r="D184" s="74">
        <v>101125</v>
      </c>
      <c r="E184" s="74">
        <v>125302</v>
      </c>
      <c r="F184" s="74" t="s">
        <v>99</v>
      </c>
      <c r="G184" s="74" t="s">
        <v>613</v>
      </c>
      <c r="H184" s="74">
        <v>0</v>
      </c>
      <c r="I184" s="74" t="s">
        <v>173</v>
      </c>
      <c r="J184" s="74">
        <v>82</v>
      </c>
      <c r="K184" s="75">
        <v>119.6</v>
      </c>
      <c r="L184" s="92">
        <v>82</v>
      </c>
      <c r="M184" s="77" t="s">
        <v>837</v>
      </c>
      <c r="N184" s="77"/>
      <c r="O184" s="77" t="s">
        <v>1065</v>
      </c>
      <c r="P184" s="77" t="s">
        <v>551</v>
      </c>
      <c r="Q184" s="77" t="s">
        <v>838</v>
      </c>
      <c r="R184" s="74"/>
      <c r="S184" s="78" t="s">
        <v>707</v>
      </c>
      <c r="T184" s="74"/>
      <c r="U184" s="74"/>
      <c r="V184" s="78" t="s">
        <v>719</v>
      </c>
      <c r="W184" s="74"/>
      <c r="X184" s="74"/>
      <c r="Y184" s="74"/>
      <c r="Z184" s="74"/>
      <c r="AA184" s="74"/>
      <c r="AB184" s="74"/>
      <c r="AC184" s="74"/>
      <c r="AD184" s="74"/>
      <c r="AE184" s="74"/>
      <c r="AF184" s="74"/>
      <c r="AG184" s="74"/>
      <c r="AH184" s="74"/>
      <c r="AI184" s="74"/>
      <c r="AJ184" s="74"/>
      <c r="AK184" s="74"/>
      <c r="AL184" s="74"/>
      <c r="AM184" s="79"/>
    </row>
    <row r="185" spans="1:39" ht="16.5" customHeight="1" x14ac:dyDescent="0.25">
      <c r="A185" s="104" t="s">
        <v>1058</v>
      </c>
      <c r="B185" s="74">
        <v>125404</v>
      </c>
      <c r="C185" s="74" t="s">
        <v>350</v>
      </c>
      <c r="D185" s="74">
        <v>101125</v>
      </c>
      <c r="E185" s="74">
        <v>125302</v>
      </c>
      <c r="F185" s="74" t="s">
        <v>100</v>
      </c>
      <c r="G185" s="74" t="s">
        <v>613</v>
      </c>
      <c r="H185" s="74">
        <v>0</v>
      </c>
      <c r="I185" s="74" t="s">
        <v>173</v>
      </c>
      <c r="J185" s="74">
        <v>83</v>
      </c>
      <c r="K185" s="75">
        <v>84.94</v>
      </c>
      <c r="L185" s="92">
        <v>83</v>
      </c>
      <c r="M185" s="77" t="s">
        <v>831</v>
      </c>
      <c r="N185" s="77"/>
      <c r="O185" s="77" t="s">
        <v>1065</v>
      </c>
      <c r="P185" s="77" t="s">
        <v>551</v>
      </c>
      <c r="Q185" s="77" t="s">
        <v>835</v>
      </c>
      <c r="R185" s="74"/>
      <c r="S185" s="78" t="s">
        <v>707</v>
      </c>
      <c r="T185" s="74"/>
      <c r="U185" s="74"/>
      <c r="V185" s="78" t="s">
        <v>719</v>
      </c>
      <c r="W185" s="74"/>
      <c r="X185" s="74"/>
      <c r="Y185" s="74"/>
      <c r="Z185" s="74"/>
      <c r="AA185" s="74"/>
      <c r="AB185" s="74"/>
      <c r="AC185" s="74"/>
      <c r="AD185" s="74"/>
      <c r="AE185" s="74"/>
      <c r="AF185" s="74"/>
      <c r="AG185" s="74"/>
      <c r="AH185" s="74"/>
      <c r="AI185" s="74"/>
      <c r="AJ185" s="74"/>
      <c r="AK185" s="74"/>
      <c r="AL185" s="74"/>
      <c r="AM185" s="79"/>
    </row>
    <row r="186" spans="1:39" ht="16.5" customHeight="1" x14ac:dyDescent="0.25">
      <c r="A186" s="105">
        <v>0</v>
      </c>
      <c r="B186" s="74">
        <v>125434</v>
      </c>
      <c r="C186" s="74" t="s">
        <v>363</v>
      </c>
      <c r="D186" s="74">
        <v>101122</v>
      </c>
      <c r="E186" s="74">
        <v>125302</v>
      </c>
      <c r="F186" s="74" t="s">
        <v>101</v>
      </c>
      <c r="G186" s="74" t="s">
        <v>613</v>
      </c>
      <c r="H186" s="74">
        <v>0</v>
      </c>
      <c r="I186" s="74" t="s">
        <v>173</v>
      </c>
      <c r="J186" s="74">
        <v>157</v>
      </c>
      <c r="K186" s="75">
        <v>485.96</v>
      </c>
      <c r="L186" s="92" t="s">
        <v>853</v>
      </c>
      <c r="M186" s="76" t="s">
        <v>854</v>
      </c>
      <c r="N186" s="76"/>
      <c r="O186" s="77" t="s">
        <v>1066</v>
      </c>
      <c r="P186" s="77" t="s">
        <v>1115</v>
      </c>
      <c r="Q186" s="76" t="s">
        <v>855</v>
      </c>
      <c r="R186" s="90" t="s">
        <v>648</v>
      </c>
      <c r="S186" s="45" t="s">
        <v>649</v>
      </c>
      <c r="T186" s="45" t="s">
        <v>641</v>
      </c>
      <c r="U186" s="46" t="s">
        <v>552</v>
      </c>
      <c r="V186" s="45" t="s">
        <v>576</v>
      </c>
      <c r="W186" s="60" t="s">
        <v>427</v>
      </c>
      <c r="X186" s="45" t="s">
        <v>378</v>
      </c>
      <c r="Y186" s="56"/>
      <c r="Z186" s="57">
        <v>1030</v>
      </c>
      <c r="AA186" s="58"/>
      <c r="AB186" s="65" t="s">
        <v>379</v>
      </c>
      <c r="AC186" s="57">
        <v>18.100000000000001</v>
      </c>
      <c r="AD186" s="57"/>
      <c r="AE186" s="57">
        <v>35</v>
      </c>
      <c r="AF186" s="58">
        <v>3.5</v>
      </c>
      <c r="AG186" s="57">
        <v>13</v>
      </c>
      <c r="AH186" s="57">
        <v>60</v>
      </c>
      <c r="AI186" s="54" t="s">
        <v>380</v>
      </c>
      <c r="AJ186" s="58">
        <v>7</v>
      </c>
      <c r="AK186" s="58">
        <v>29.4</v>
      </c>
      <c r="AL186" s="54" t="s">
        <v>415</v>
      </c>
      <c r="AM186" s="42" t="s">
        <v>382</v>
      </c>
    </row>
    <row r="187" spans="1:39" ht="16.5" customHeight="1" x14ac:dyDescent="0.25">
      <c r="A187" s="105">
        <v>0</v>
      </c>
      <c r="B187" s="74">
        <v>125404</v>
      </c>
      <c r="C187" s="74" t="s">
        <v>350</v>
      </c>
      <c r="D187" s="74" t="s">
        <v>207</v>
      </c>
      <c r="E187" s="74">
        <v>125301</v>
      </c>
      <c r="F187" s="74" t="s">
        <v>102</v>
      </c>
      <c r="G187" s="74" t="s">
        <v>613</v>
      </c>
      <c r="H187" s="74">
        <v>6</v>
      </c>
      <c r="I187" s="74" t="s">
        <v>174</v>
      </c>
      <c r="J187" s="74">
        <v>0</v>
      </c>
      <c r="K187" s="75">
        <v>389.39</v>
      </c>
      <c r="L187" s="43" t="s">
        <v>1109</v>
      </c>
      <c r="M187" s="77" t="s">
        <v>856</v>
      </c>
      <c r="N187" s="77"/>
      <c r="O187" s="76" t="s">
        <v>1080</v>
      </c>
      <c r="P187" s="77" t="s">
        <v>551</v>
      </c>
      <c r="Q187" s="77" t="s">
        <v>857</v>
      </c>
      <c r="R187" s="90" t="s">
        <v>646</v>
      </c>
      <c r="S187" s="45" t="s">
        <v>647</v>
      </c>
      <c r="T187" s="45" t="s">
        <v>549</v>
      </c>
      <c r="U187" s="45" t="s">
        <v>552</v>
      </c>
      <c r="V187" s="45" t="s">
        <v>642</v>
      </c>
      <c r="W187" s="45" t="s">
        <v>504</v>
      </c>
      <c r="X187" s="45" t="s">
        <v>378</v>
      </c>
      <c r="Y187" s="45" t="s">
        <v>643</v>
      </c>
      <c r="Z187" s="57">
        <v>995</v>
      </c>
      <c r="AA187" s="58"/>
      <c r="AB187" s="65" t="s">
        <v>379</v>
      </c>
      <c r="AC187" s="57"/>
      <c r="AD187" s="58">
        <v>30.1</v>
      </c>
      <c r="AE187" s="57"/>
      <c r="AF187" s="58">
        <v>3.5</v>
      </c>
      <c r="AG187" s="57">
        <v>13</v>
      </c>
      <c r="AH187" s="57">
        <v>60</v>
      </c>
      <c r="AI187" s="54" t="s">
        <v>380</v>
      </c>
      <c r="AJ187" s="58">
        <v>7</v>
      </c>
      <c r="AK187" s="58">
        <v>29.4</v>
      </c>
      <c r="AL187" s="45" t="s">
        <v>381</v>
      </c>
      <c r="AM187" s="79"/>
    </row>
    <row r="188" spans="1:39" ht="16.5" customHeight="1" x14ac:dyDescent="0.25">
      <c r="A188" s="105">
        <v>0</v>
      </c>
      <c r="B188" s="74">
        <v>165407</v>
      </c>
      <c r="C188" s="74" t="s">
        <v>360</v>
      </c>
      <c r="D188" s="74">
        <v>101122</v>
      </c>
      <c r="E188" s="74">
        <v>165313</v>
      </c>
      <c r="F188" s="74" t="s">
        <v>252</v>
      </c>
      <c r="G188" s="74" t="s">
        <v>615</v>
      </c>
      <c r="H188" s="74">
        <v>0</v>
      </c>
      <c r="I188" s="74" t="s">
        <v>173</v>
      </c>
      <c r="J188" s="74">
        <v>177</v>
      </c>
      <c r="K188" s="75">
        <v>70.477999999999994</v>
      </c>
      <c r="L188" s="92">
        <v>177</v>
      </c>
      <c r="M188" s="77" t="s">
        <v>997</v>
      </c>
      <c r="N188" s="77" t="s">
        <v>998</v>
      </c>
      <c r="O188" s="77" t="s">
        <v>1065</v>
      </c>
      <c r="P188" s="77" t="s">
        <v>1113</v>
      </c>
      <c r="Q188" s="77" t="s">
        <v>998</v>
      </c>
      <c r="R188" s="90" t="s">
        <v>646</v>
      </c>
      <c r="S188" s="45" t="s">
        <v>649</v>
      </c>
      <c r="T188" s="45" t="s">
        <v>560</v>
      </c>
      <c r="U188" s="46" t="s">
        <v>552</v>
      </c>
      <c r="V188" s="45" t="s">
        <v>650</v>
      </c>
      <c r="W188" s="45" t="s">
        <v>427</v>
      </c>
      <c r="X188" s="45" t="s">
        <v>378</v>
      </c>
      <c r="Y188" s="56"/>
      <c r="Z188" s="57">
        <v>995</v>
      </c>
      <c r="AA188" s="58"/>
      <c r="AB188" s="65" t="s">
        <v>379</v>
      </c>
      <c r="AC188" s="57">
        <v>18.100000000000001</v>
      </c>
      <c r="AD188" s="57"/>
      <c r="AE188" s="57">
        <v>35</v>
      </c>
      <c r="AF188" s="58">
        <v>3.5</v>
      </c>
      <c r="AG188" s="57">
        <v>13</v>
      </c>
      <c r="AH188" s="57">
        <v>60</v>
      </c>
      <c r="AI188" s="54" t="s">
        <v>380</v>
      </c>
      <c r="AJ188" s="58">
        <v>7</v>
      </c>
      <c r="AK188" s="58">
        <v>29.4</v>
      </c>
      <c r="AL188" s="54" t="s">
        <v>393</v>
      </c>
      <c r="AM188" s="36"/>
    </row>
    <row r="189" spans="1:39" ht="16.5" customHeight="1" x14ac:dyDescent="0.25">
      <c r="A189" s="105">
        <v>0</v>
      </c>
      <c r="B189" s="74">
        <v>125407</v>
      </c>
      <c r="C189" s="74" t="s">
        <v>364</v>
      </c>
      <c r="D189" s="74" t="s">
        <v>226</v>
      </c>
      <c r="E189" s="74">
        <v>125302</v>
      </c>
      <c r="F189" s="74" t="s">
        <v>161</v>
      </c>
      <c r="G189" s="74" t="s">
        <v>619</v>
      </c>
      <c r="H189" s="74">
        <v>6</v>
      </c>
      <c r="I189" s="74" t="s">
        <v>174</v>
      </c>
      <c r="J189" s="74">
        <v>123</v>
      </c>
      <c r="K189" s="75">
        <v>177.29</v>
      </c>
      <c r="L189" s="92">
        <v>123</v>
      </c>
      <c r="M189" s="76" t="s">
        <v>1028</v>
      </c>
      <c r="N189" s="76"/>
      <c r="O189" s="77" t="s">
        <v>1066</v>
      </c>
      <c r="P189" s="53" t="s">
        <v>1114</v>
      </c>
      <c r="Q189" s="76" t="s">
        <v>890</v>
      </c>
      <c r="R189" s="90" t="s">
        <v>389</v>
      </c>
      <c r="S189" s="45" t="s">
        <v>651</v>
      </c>
      <c r="T189" s="45" t="s">
        <v>572</v>
      </c>
      <c r="U189" s="46" t="s">
        <v>552</v>
      </c>
      <c r="V189" s="45" t="s">
        <v>652</v>
      </c>
      <c r="W189" s="45" t="s">
        <v>427</v>
      </c>
      <c r="X189" s="45" t="s">
        <v>378</v>
      </c>
      <c r="Y189" s="56"/>
      <c r="Z189" s="57">
        <v>1030</v>
      </c>
      <c r="AA189" s="58"/>
      <c r="AB189" s="65" t="s">
        <v>379</v>
      </c>
      <c r="AC189" s="58">
        <v>18</v>
      </c>
      <c r="AD189" s="57"/>
      <c r="AE189" s="57">
        <v>35</v>
      </c>
      <c r="AF189" s="58">
        <v>3.5</v>
      </c>
      <c r="AG189" s="57">
        <v>13</v>
      </c>
      <c r="AH189" s="57">
        <v>60</v>
      </c>
      <c r="AI189" s="54" t="s">
        <v>380</v>
      </c>
      <c r="AJ189" s="58">
        <v>7</v>
      </c>
      <c r="AK189" s="58">
        <v>18</v>
      </c>
      <c r="AL189" s="45" t="s">
        <v>393</v>
      </c>
      <c r="AM189" s="36"/>
    </row>
    <row r="190" spans="1:39" ht="16.5" customHeight="1" x14ac:dyDescent="0.25">
      <c r="A190" s="105">
        <v>0</v>
      </c>
      <c r="B190" s="81">
        <v>125437</v>
      </c>
      <c r="C190" s="74" t="s">
        <v>362</v>
      </c>
      <c r="D190" s="74">
        <v>101125</v>
      </c>
      <c r="E190" s="74" t="s">
        <v>351</v>
      </c>
      <c r="F190" s="74" t="s">
        <v>247</v>
      </c>
      <c r="G190" s="74" t="s">
        <v>615</v>
      </c>
      <c r="H190" s="74">
        <v>0</v>
      </c>
      <c r="I190" s="74" t="s">
        <v>173</v>
      </c>
      <c r="J190" s="74">
        <v>169</v>
      </c>
      <c r="K190" s="75">
        <v>130.84</v>
      </c>
      <c r="L190" s="92">
        <v>169</v>
      </c>
      <c r="M190" s="81">
        <v>-5224</v>
      </c>
      <c r="N190" s="76" t="s">
        <v>969</v>
      </c>
      <c r="O190" s="77" t="s">
        <v>1066</v>
      </c>
      <c r="P190" s="76" t="s">
        <v>1116</v>
      </c>
      <c r="Q190" s="76" t="s">
        <v>980</v>
      </c>
      <c r="R190" s="74"/>
      <c r="S190" s="74" t="s">
        <v>550</v>
      </c>
      <c r="T190" s="74"/>
      <c r="U190" s="74"/>
      <c r="V190" s="74"/>
      <c r="W190" s="74"/>
      <c r="X190" s="74"/>
      <c r="Y190" s="74"/>
      <c r="Z190" s="74"/>
      <c r="AA190" s="74"/>
      <c r="AB190" s="74"/>
      <c r="AC190" s="74"/>
      <c r="AD190" s="74"/>
      <c r="AE190" s="74"/>
      <c r="AF190" s="74"/>
      <c r="AG190" s="74"/>
      <c r="AH190" s="74"/>
      <c r="AI190" s="74"/>
      <c r="AJ190" s="74"/>
      <c r="AK190" s="74"/>
      <c r="AL190" s="74"/>
      <c r="AM190" s="79"/>
    </row>
    <row r="191" spans="1:39" ht="16.5" customHeight="1" x14ac:dyDescent="0.25">
      <c r="A191" s="105">
        <v>0</v>
      </c>
      <c r="B191" s="81">
        <v>125407</v>
      </c>
      <c r="C191" s="74" t="s">
        <v>364</v>
      </c>
      <c r="D191" s="74">
        <v>101125</v>
      </c>
      <c r="E191" s="74">
        <v>125302</v>
      </c>
      <c r="F191" s="74" t="s">
        <v>162</v>
      </c>
      <c r="G191" s="74" t="s">
        <v>619</v>
      </c>
      <c r="H191" s="74">
        <v>5</v>
      </c>
      <c r="I191" s="74" t="s">
        <v>174</v>
      </c>
      <c r="J191" s="74">
        <v>0</v>
      </c>
      <c r="K191" s="75">
        <v>12000.4</v>
      </c>
      <c r="L191" s="43" t="s">
        <v>1109</v>
      </c>
      <c r="M191" s="76" t="s">
        <v>1029</v>
      </c>
      <c r="N191" s="76"/>
      <c r="O191" s="77" t="s">
        <v>1066</v>
      </c>
      <c r="P191" s="53" t="s">
        <v>1114</v>
      </c>
      <c r="Q191" s="76" t="s">
        <v>1030</v>
      </c>
      <c r="R191" s="90" t="s">
        <v>389</v>
      </c>
      <c r="S191" s="45" t="s">
        <v>651</v>
      </c>
      <c r="T191" s="45" t="s">
        <v>575</v>
      </c>
      <c r="U191" s="46" t="s">
        <v>552</v>
      </c>
      <c r="V191" s="45" t="s">
        <v>720</v>
      </c>
      <c r="W191" s="45" t="s">
        <v>492</v>
      </c>
      <c r="X191" s="45" t="s">
        <v>378</v>
      </c>
      <c r="Y191" s="56"/>
      <c r="Z191" s="57">
        <v>1030</v>
      </c>
      <c r="AA191" s="58"/>
      <c r="AB191" s="65" t="s">
        <v>379</v>
      </c>
      <c r="AC191" s="58">
        <v>18</v>
      </c>
      <c r="AD191" s="57"/>
      <c r="AE191" s="57">
        <v>35</v>
      </c>
      <c r="AF191" s="58">
        <v>3.5</v>
      </c>
      <c r="AG191" s="57">
        <v>13</v>
      </c>
      <c r="AH191" s="57">
        <v>60</v>
      </c>
      <c r="AI191" s="54" t="s">
        <v>380</v>
      </c>
      <c r="AJ191" s="58">
        <v>7</v>
      </c>
      <c r="AK191" s="58">
        <v>18</v>
      </c>
      <c r="AL191" s="45" t="s">
        <v>393</v>
      </c>
      <c r="AM191" s="36"/>
    </row>
    <row r="192" spans="1:39" ht="16.5" customHeight="1" x14ac:dyDescent="0.25">
      <c r="A192" s="104" t="s">
        <v>719</v>
      </c>
      <c r="B192" s="74">
        <v>125404</v>
      </c>
      <c r="C192" s="74" t="s">
        <v>350</v>
      </c>
      <c r="D192" s="74" t="s">
        <v>217</v>
      </c>
      <c r="E192" s="74">
        <v>125302</v>
      </c>
      <c r="F192" s="74" t="s">
        <v>103</v>
      </c>
      <c r="G192" s="74" t="s">
        <v>613</v>
      </c>
      <c r="H192" s="74">
        <v>0</v>
      </c>
      <c r="I192" s="74" t="s">
        <v>173</v>
      </c>
      <c r="J192" s="74">
        <v>0</v>
      </c>
      <c r="K192" s="75">
        <v>149.61000000000001</v>
      </c>
      <c r="L192" s="43" t="s">
        <v>1109</v>
      </c>
      <c r="M192" s="76" t="s">
        <v>842</v>
      </c>
      <c r="N192" s="76"/>
      <c r="O192" s="76" t="s">
        <v>1080</v>
      </c>
      <c r="P192" s="77" t="s">
        <v>551</v>
      </c>
      <c r="Q192" s="76" t="s">
        <v>832</v>
      </c>
      <c r="R192" s="74"/>
      <c r="S192" s="78" t="s">
        <v>721</v>
      </c>
      <c r="T192" s="74"/>
      <c r="U192" s="74"/>
      <c r="V192" s="74"/>
      <c r="W192" s="74"/>
      <c r="X192" s="74"/>
      <c r="Y192" s="74"/>
      <c r="Z192" s="74"/>
      <c r="AA192" s="74"/>
      <c r="AB192" s="74"/>
      <c r="AC192" s="74"/>
      <c r="AD192" s="74"/>
      <c r="AE192" s="74"/>
      <c r="AF192" s="74"/>
      <c r="AG192" s="74"/>
      <c r="AH192" s="74"/>
      <c r="AI192" s="74"/>
      <c r="AJ192" s="74"/>
      <c r="AK192" s="74"/>
      <c r="AL192" s="74"/>
      <c r="AM192" s="79"/>
    </row>
    <row r="193" spans="1:39" ht="16.5" customHeight="1" x14ac:dyDescent="0.25">
      <c r="A193" s="105">
        <v>0</v>
      </c>
      <c r="B193" s="74">
        <v>165407</v>
      </c>
      <c r="C193" s="74" t="s">
        <v>360</v>
      </c>
      <c r="D193" s="74">
        <v>101122</v>
      </c>
      <c r="E193" s="74">
        <v>165313</v>
      </c>
      <c r="F193" s="74" t="s">
        <v>722</v>
      </c>
      <c r="G193" s="74" t="s">
        <v>615</v>
      </c>
      <c r="H193" s="74">
        <v>2</v>
      </c>
      <c r="I193" s="74" t="s">
        <v>174</v>
      </c>
      <c r="J193" s="74">
        <v>178</v>
      </c>
      <c r="K193" s="75">
        <v>4074.6</v>
      </c>
      <c r="L193" s="92">
        <v>178</v>
      </c>
      <c r="M193" s="77" t="s">
        <v>998</v>
      </c>
      <c r="N193" s="77" t="s">
        <v>999</v>
      </c>
      <c r="O193" s="77" t="s">
        <v>1066</v>
      </c>
      <c r="P193" s="77" t="s">
        <v>1113</v>
      </c>
      <c r="Q193" s="74">
        <v>42863</v>
      </c>
      <c r="R193" s="90" t="s">
        <v>389</v>
      </c>
      <c r="S193" s="45" t="s">
        <v>649</v>
      </c>
      <c r="T193" s="45" t="s">
        <v>560</v>
      </c>
      <c r="U193" s="45" t="s">
        <v>552</v>
      </c>
      <c r="V193" s="45" t="s">
        <v>650</v>
      </c>
      <c r="W193" s="45" t="s">
        <v>427</v>
      </c>
      <c r="X193" s="45" t="s">
        <v>378</v>
      </c>
      <c r="Y193" s="56"/>
      <c r="Z193" s="57"/>
      <c r="AA193" s="58"/>
      <c r="AB193" s="65" t="s">
        <v>379</v>
      </c>
      <c r="AC193" s="58"/>
      <c r="AD193" s="57"/>
      <c r="AE193" s="65">
        <v>33</v>
      </c>
      <c r="AF193" s="58">
        <v>10</v>
      </c>
      <c r="AG193" s="57">
        <v>13</v>
      </c>
      <c r="AH193" s="57">
        <v>60</v>
      </c>
      <c r="AI193" s="54" t="s">
        <v>380</v>
      </c>
      <c r="AJ193" s="65">
        <v>15</v>
      </c>
      <c r="AK193" s="65">
        <v>18</v>
      </c>
      <c r="AL193" s="44" t="s">
        <v>415</v>
      </c>
      <c r="AM193" s="36"/>
    </row>
    <row r="194" spans="1:39" ht="16.5" customHeight="1" x14ac:dyDescent="0.25">
      <c r="A194" s="105">
        <v>0</v>
      </c>
      <c r="B194" s="74">
        <v>165407</v>
      </c>
      <c r="C194" s="74" t="s">
        <v>360</v>
      </c>
      <c r="D194" s="74">
        <v>101122</v>
      </c>
      <c r="E194" s="74">
        <v>165313</v>
      </c>
      <c r="F194" s="74" t="s">
        <v>723</v>
      </c>
      <c r="G194" s="74" t="s">
        <v>615</v>
      </c>
      <c r="H194" s="74">
        <v>2</v>
      </c>
      <c r="I194" s="74" t="s">
        <v>174</v>
      </c>
      <c r="J194" s="74">
        <v>0</v>
      </c>
      <c r="K194" s="75">
        <v>17.042000000000002</v>
      </c>
      <c r="L194" s="43" t="s">
        <v>1109</v>
      </c>
      <c r="M194" s="77" t="s">
        <v>1000</v>
      </c>
      <c r="N194" s="77"/>
      <c r="O194" s="77" t="s">
        <v>1066</v>
      </c>
      <c r="P194" s="77" t="s">
        <v>1113</v>
      </c>
      <c r="Q194" s="86" t="s">
        <v>351</v>
      </c>
      <c r="R194" s="90" t="s">
        <v>389</v>
      </c>
      <c r="S194" s="45" t="s">
        <v>649</v>
      </c>
      <c r="T194" s="45" t="s">
        <v>610</v>
      </c>
      <c r="U194" s="45" t="s">
        <v>552</v>
      </c>
      <c r="V194" s="45" t="s">
        <v>724</v>
      </c>
      <c r="W194" s="45" t="s">
        <v>427</v>
      </c>
      <c r="X194" s="45" t="s">
        <v>378</v>
      </c>
      <c r="Y194" s="56"/>
      <c r="Z194" s="57"/>
      <c r="AA194" s="58"/>
      <c r="AB194" s="65" t="s">
        <v>379</v>
      </c>
      <c r="AC194" s="58"/>
      <c r="AD194" s="57"/>
      <c r="AE194" s="65">
        <v>33</v>
      </c>
      <c r="AF194" s="58">
        <v>10</v>
      </c>
      <c r="AG194" s="57">
        <v>13</v>
      </c>
      <c r="AH194" s="57">
        <v>60</v>
      </c>
      <c r="AI194" s="54" t="s">
        <v>380</v>
      </c>
      <c r="AJ194" s="65">
        <v>15</v>
      </c>
      <c r="AK194" s="65">
        <v>18</v>
      </c>
      <c r="AL194" s="44" t="s">
        <v>415</v>
      </c>
      <c r="AM194" s="36"/>
    </row>
    <row r="195" spans="1:39" ht="16.5" customHeight="1" x14ac:dyDescent="0.25">
      <c r="A195" s="105">
        <v>0</v>
      </c>
      <c r="B195" s="74">
        <v>125404</v>
      </c>
      <c r="C195" s="74" t="s">
        <v>350</v>
      </c>
      <c r="D195" s="74">
        <v>101180</v>
      </c>
      <c r="E195" s="74">
        <v>125302</v>
      </c>
      <c r="F195" s="74" t="s">
        <v>104</v>
      </c>
      <c r="G195" s="74" t="s">
        <v>621</v>
      </c>
      <c r="H195" s="74">
        <v>0</v>
      </c>
      <c r="I195" s="74" t="s">
        <v>173</v>
      </c>
      <c r="J195" s="74">
        <v>101</v>
      </c>
      <c r="K195" s="75">
        <v>74.180000000000007</v>
      </c>
      <c r="L195" s="92">
        <v>101</v>
      </c>
      <c r="M195" s="77" t="s">
        <v>833</v>
      </c>
      <c r="N195" s="77"/>
      <c r="O195" s="77" t="s">
        <v>1065</v>
      </c>
      <c r="P195" s="77" t="s">
        <v>551</v>
      </c>
      <c r="Q195" s="77" t="s">
        <v>833</v>
      </c>
      <c r="R195" s="91" t="s">
        <v>389</v>
      </c>
      <c r="S195" s="45" t="s">
        <v>700</v>
      </c>
      <c r="T195" s="56" t="s">
        <v>551</v>
      </c>
      <c r="U195" s="45" t="s">
        <v>552</v>
      </c>
      <c r="V195" s="45" t="s">
        <v>725</v>
      </c>
      <c r="W195" s="45" t="s">
        <v>726</v>
      </c>
      <c r="X195" s="45" t="s">
        <v>378</v>
      </c>
      <c r="Y195" s="45" t="s">
        <v>727</v>
      </c>
      <c r="Z195" s="57">
        <v>995</v>
      </c>
      <c r="AA195" s="58">
        <v>2.2340536559351953</v>
      </c>
      <c r="AB195" s="58">
        <v>2</v>
      </c>
      <c r="AC195" s="67">
        <v>18</v>
      </c>
      <c r="AD195" s="67"/>
      <c r="AE195" s="67">
        <v>33</v>
      </c>
      <c r="AF195" s="58">
        <v>10</v>
      </c>
      <c r="AG195" s="57">
        <v>13</v>
      </c>
      <c r="AH195" s="57">
        <v>60</v>
      </c>
      <c r="AI195" s="54" t="s">
        <v>380</v>
      </c>
      <c r="AJ195" s="58">
        <v>15</v>
      </c>
      <c r="AK195" s="58">
        <v>23.7</v>
      </c>
      <c r="AL195" s="54" t="s">
        <v>415</v>
      </c>
      <c r="AM195" s="36"/>
    </row>
    <row r="196" spans="1:39" ht="16.5" customHeight="1" x14ac:dyDescent="0.25">
      <c r="A196" s="105">
        <v>0</v>
      </c>
      <c r="B196" s="74">
        <v>125404</v>
      </c>
      <c r="C196" s="74" t="s">
        <v>350</v>
      </c>
      <c r="D196" s="74">
        <v>101180</v>
      </c>
      <c r="E196" s="74">
        <v>125302</v>
      </c>
      <c r="F196" s="74" t="s">
        <v>106</v>
      </c>
      <c r="G196" s="74" t="s">
        <v>620</v>
      </c>
      <c r="H196" s="74">
        <v>1</v>
      </c>
      <c r="I196" s="74" t="s">
        <v>174</v>
      </c>
      <c r="J196" s="74">
        <v>104</v>
      </c>
      <c r="K196" s="75">
        <v>213.35</v>
      </c>
      <c r="L196" s="92">
        <v>104</v>
      </c>
      <c r="M196" s="77" t="s">
        <v>916</v>
      </c>
      <c r="N196" s="32" t="s">
        <v>915</v>
      </c>
      <c r="O196" s="76" t="s">
        <v>1080</v>
      </c>
      <c r="P196" s="77" t="s">
        <v>551</v>
      </c>
      <c r="Q196" s="77" t="s">
        <v>917</v>
      </c>
      <c r="R196" s="91" t="s">
        <v>389</v>
      </c>
      <c r="S196" s="45" t="s">
        <v>700</v>
      </c>
      <c r="T196" s="56" t="s">
        <v>551</v>
      </c>
      <c r="U196" s="45" t="s">
        <v>552</v>
      </c>
      <c r="V196" s="45" t="s">
        <v>728</v>
      </c>
      <c r="W196" s="45" t="s">
        <v>729</v>
      </c>
      <c r="X196" s="45" t="s">
        <v>378</v>
      </c>
      <c r="Y196" s="45" t="s">
        <v>643</v>
      </c>
      <c r="Z196" s="57">
        <v>995</v>
      </c>
      <c r="AA196" s="58">
        <v>1.4531980486502416</v>
      </c>
      <c r="AB196" s="58">
        <v>0</v>
      </c>
      <c r="AC196" s="67">
        <v>18</v>
      </c>
      <c r="AD196" s="67"/>
      <c r="AE196" s="67">
        <v>33</v>
      </c>
      <c r="AF196" s="58">
        <v>10</v>
      </c>
      <c r="AG196" s="57">
        <v>13</v>
      </c>
      <c r="AH196" s="57">
        <v>60</v>
      </c>
      <c r="AI196" s="54" t="s">
        <v>380</v>
      </c>
      <c r="AJ196" s="58">
        <v>15</v>
      </c>
      <c r="AK196" s="58">
        <v>23.7</v>
      </c>
      <c r="AL196" s="54" t="s">
        <v>415</v>
      </c>
      <c r="AM196" s="36"/>
    </row>
    <row r="197" spans="1:39" ht="16.5" customHeight="1" x14ac:dyDescent="0.25">
      <c r="A197" s="105">
        <v>0</v>
      </c>
      <c r="B197" s="74">
        <v>125404</v>
      </c>
      <c r="C197" s="74" t="s">
        <v>350</v>
      </c>
      <c r="D197" s="74">
        <v>101180</v>
      </c>
      <c r="E197" s="74">
        <v>125302</v>
      </c>
      <c r="F197" s="74" t="s">
        <v>107</v>
      </c>
      <c r="G197" s="74" t="s">
        <v>620</v>
      </c>
      <c r="H197" s="74">
        <v>3</v>
      </c>
      <c r="I197" s="74" t="s">
        <v>174</v>
      </c>
      <c r="J197" s="74">
        <v>106</v>
      </c>
      <c r="K197" s="75">
        <v>56.761000000000003</v>
      </c>
      <c r="L197" s="92">
        <v>106</v>
      </c>
      <c r="M197" s="100" t="s">
        <v>918</v>
      </c>
      <c r="N197" s="100" t="s">
        <v>916</v>
      </c>
      <c r="O197" s="76" t="s">
        <v>1080</v>
      </c>
      <c r="P197" s="77" t="s">
        <v>551</v>
      </c>
      <c r="Q197" s="100" t="s">
        <v>915</v>
      </c>
      <c r="R197" s="91" t="s">
        <v>389</v>
      </c>
      <c r="S197" s="45" t="s">
        <v>700</v>
      </c>
      <c r="T197" s="45" t="s">
        <v>551</v>
      </c>
      <c r="U197" s="45" t="s">
        <v>552</v>
      </c>
      <c r="V197" s="45" t="s">
        <v>541</v>
      </c>
      <c r="W197" s="45" t="s">
        <v>729</v>
      </c>
      <c r="X197" s="45" t="s">
        <v>378</v>
      </c>
      <c r="Y197" s="45" t="s">
        <v>643</v>
      </c>
      <c r="Z197" s="57">
        <v>995</v>
      </c>
      <c r="AA197" s="58">
        <v>1.4531980486502416</v>
      </c>
      <c r="AB197" s="58">
        <v>0</v>
      </c>
      <c r="AC197" s="67">
        <v>18</v>
      </c>
      <c r="AD197" s="67"/>
      <c r="AE197" s="67">
        <v>33</v>
      </c>
      <c r="AF197" s="58">
        <v>10</v>
      </c>
      <c r="AG197" s="57">
        <v>13</v>
      </c>
      <c r="AH197" s="57">
        <v>60</v>
      </c>
      <c r="AI197" s="54" t="s">
        <v>380</v>
      </c>
      <c r="AJ197" s="58">
        <v>15</v>
      </c>
      <c r="AK197" s="58">
        <v>23.7</v>
      </c>
      <c r="AL197" s="54" t="s">
        <v>415</v>
      </c>
      <c r="AM197" s="36"/>
    </row>
    <row r="198" spans="1:39" ht="16.5" customHeight="1" x14ac:dyDescent="0.25">
      <c r="A198" s="105" t="s">
        <v>732</v>
      </c>
      <c r="B198" s="74">
        <v>125404</v>
      </c>
      <c r="C198" s="74" t="s">
        <v>350</v>
      </c>
      <c r="D198" s="74">
        <v>101180</v>
      </c>
      <c r="E198" s="74">
        <v>125302</v>
      </c>
      <c r="F198" s="74" t="s">
        <v>105</v>
      </c>
      <c r="G198" s="78" t="s">
        <v>621</v>
      </c>
      <c r="H198" s="74">
        <v>0</v>
      </c>
      <c r="I198" s="74" t="s">
        <v>173</v>
      </c>
      <c r="J198" s="74">
        <v>100</v>
      </c>
      <c r="K198" s="75">
        <v>1164.32</v>
      </c>
      <c r="L198" s="92">
        <v>100</v>
      </c>
      <c r="M198" s="77" t="s">
        <v>833</v>
      </c>
      <c r="N198" s="77"/>
      <c r="O198" s="77" t="s">
        <v>1065</v>
      </c>
      <c r="P198" s="77" t="s">
        <v>551</v>
      </c>
      <c r="Q198" s="77" t="s">
        <v>925</v>
      </c>
      <c r="R198" s="91" t="s">
        <v>389</v>
      </c>
      <c r="S198" s="45" t="s">
        <v>700</v>
      </c>
      <c r="T198" s="45" t="s">
        <v>553</v>
      </c>
      <c r="U198" s="45" t="s">
        <v>552</v>
      </c>
      <c r="V198" s="45" t="s">
        <v>730</v>
      </c>
      <c r="W198" s="45" t="s">
        <v>731</v>
      </c>
      <c r="X198" s="45" t="s">
        <v>378</v>
      </c>
      <c r="Y198" s="45" t="s">
        <v>727</v>
      </c>
      <c r="Z198" s="57" t="s">
        <v>545</v>
      </c>
      <c r="AA198" s="58">
        <v>2.2340536559351953</v>
      </c>
      <c r="AB198" s="58">
        <v>2</v>
      </c>
      <c r="AC198" s="57">
        <v>20</v>
      </c>
      <c r="AD198" s="57">
        <v>30</v>
      </c>
      <c r="AE198" s="57">
        <v>40</v>
      </c>
      <c r="AF198" s="58">
        <v>10</v>
      </c>
      <c r="AG198" s="57">
        <v>13</v>
      </c>
      <c r="AH198" s="57">
        <v>60</v>
      </c>
      <c r="AI198" s="54" t="s">
        <v>380</v>
      </c>
      <c r="AJ198" s="58">
        <v>15</v>
      </c>
      <c r="AK198" s="58">
        <v>23.7</v>
      </c>
      <c r="AL198" s="54" t="s">
        <v>415</v>
      </c>
      <c r="AM198" s="36"/>
    </row>
    <row r="199" spans="1:39" ht="16.5" customHeight="1" x14ac:dyDescent="0.25">
      <c r="A199" s="106">
        <v>0</v>
      </c>
      <c r="B199" s="74">
        <v>125404</v>
      </c>
      <c r="C199" s="74" t="s">
        <v>350</v>
      </c>
      <c r="D199" s="74">
        <v>101160</v>
      </c>
      <c r="E199" s="74">
        <v>125302</v>
      </c>
      <c r="F199" s="74" t="s">
        <v>113</v>
      </c>
      <c r="G199" s="74" t="s">
        <v>614</v>
      </c>
      <c r="H199" s="74">
        <v>5</v>
      </c>
      <c r="I199" s="74" t="s">
        <v>174</v>
      </c>
      <c r="J199" s="74">
        <v>41</v>
      </c>
      <c r="K199" s="75">
        <v>333.08</v>
      </c>
      <c r="L199" s="92">
        <v>41</v>
      </c>
      <c r="M199" s="77" t="s">
        <v>736</v>
      </c>
      <c r="N199" s="77" t="s">
        <v>737</v>
      </c>
      <c r="O199" s="77" t="s">
        <v>1065</v>
      </c>
      <c r="P199" s="77" t="s">
        <v>551</v>
      </c>
      <c r="Q199" s="77" t="s">
        <v>735</v>
      </c>
      <c r="R199" s="74"/>
      <c r="S199" s="74"/>
      <c r="T199" s="49" t="s">
        <v>551</v>
      </c>
      <c r="U199" s="70" t="s">
        <v>552</v>
      </c>
      <c r="V199" s="47" t="s">
        <v>595</v>
      </c>
      <c r="W199" s="47" t="s">
        <v>599</v>
      </c>
      <c r="X199" s="47" t="s">
        <v>378</v>
      </c>
      <c r="Y199" s="47"/>
      <c r="Z199" s="50">
        <v>1000</v>
      </c>
      <c r="AA199" s="51"/>
      <c r="AB199" s="51" t="s">
        <v>421</v>
      </c>
      <c r="AC199" s="50"/>
      <c r="AD199" s="50">
        <v>42</v>
      </c>
      <c r="AE199" s="50"/>
      <c r="AF199" s="51">
        <v>10</v>
      </c>
      <c r="AG199" s="50">
        <v>13</v>
      </c>
      <c r="AH199" s="50">
        <v>60</v>
      </c>
      <c r="AI199" s="53" t="s">
        <v>380</v>
      </c>
      <c r="AJ199" s="51">
        <v>15</v>
      </c>
      <c r="AK199" s="51">
        <v>29.4</v>
      </c>
      <c r="AL199" s="53" t="s">
        <v>415</v>
      </c>
      <c r="AM199" s="79"/>
    </row>
    <row r="200" spans="1:39" ht="16.5" customHeight="1" x14ac:dyDescent="0.25">
      <c r="A200" s="106">
        <v>0</v>
      </c>
      <c r="B200" s="74">
        <v>125404</v>
      </c>
      <c r="C200" s="74" t="s">
        <v>350</v>
      </c>
      <c r="D200" s="74">
        <v>101160</v>
      </c>
      <c r="E200" s="74">
        <v>125302</v>
      </c>
      <c r="F200" s="74" t="s">
        <v>114</v>
      </c>
      <c r="G200" s="74" t="s">
        <v>614</v>
      </c>
      <c r="H200" s="74">
        <v>5</v>
      </c>
      <c r="I200" s="74" t="s">
        <v>174</v>
      </c>
      <c r="J200" s="74">
        <v>0</v>
      </c>
      <c r="K200" s="75">
        <v>160.81</v>
      </c>
      <c r="L200" s="92" t="s">
        <v>1109</v>
      </c>
      <c r="M200" s="77" t="s">
        <v>740</v>
      </c>
      <c r="N200" s="77"/>
      <c r="O200" s="77" t="s">
        <v>1065</v>
      </c>
      <c r="P200" s="77" t="s">
        <v>551</v>
      </c>
      <c r="Q200" s="77" t="s">
        <v>737</v>
      </c>
      <c r="R200" s="74"/>
      <c r="S200" s="74"/>
      <c r="T200" s="49" t="s">
        <v>551</v>
      </c>
      <c r="U200" s="70" t="s">
        <v>552</v>
      </c>
      <c r="V200" s="47" t="s">
        <v>600</v>
      </c>
      <c r="W200" s="47" t="s">
        <v>601</v>
      </c>
      <c r="X200" s="47" t="s">
        <v>378</v>
      </c>
      <c r="Y200" s="47"/>
      <c r="Z200" s="50">
        <v>1000</v>
      </c>
      <c r="AA200" s="51"/>
      <c r="AB200" s="51" t="s">
        <v>421</v>
      </c>
      <c r="AC200" s="50"/>
      <c r="AD200" s="50">
        <v>42</v>
      </c>
      <c r="AE200" s="50"/>
      <c r="AF200" s="51">
        <v>10</v>
      </c>
      <c r="AG200" s="50">
        <v>13</v>
      </c>
      <c r="AH200" s="50">
        <v>60</v>
      </c>
      <c r="AI200" s="53" t="s">
        <v>380</v>
      </c>
      <c r="AJ200" s="51">
        <v>15</v>
      </c>
      <c r="AK200" s="51">
        <v>29.4</v>
      </c>
      <c r="AL200" s="53" t="s">
        <v>415</v>
      </c>
      <c r="AM200" s="79"/>
    </row>
    <row r="201" spans="1:39" ht="16.5" customHeight="1" x14ac:dyDescent="0.25">
      <c r="A201" s="106">
        <v>0</v>
      </c>
      <c r="B201" s="74">
        <v>125404</v>
      </c>
      <c r="C201" s="74" t="s">
        <v>350</v>
      </c>
      <c r="D201" s="74">
        <v>101160</v>
      </c>
      <c r="E201" s="74">
        <v>125302</v>
      </c>
      <c r="F201" s="74" t="s">
        <v>115</v>
      </c>
      <c r="G201" s="74" t="s">
        <v>614</v>
      </c>
      <c r="H201" s="74">
        <v>5</v>
      </c>
      <c r="I201" s="74" t="s">
        <v>174</v>
      </c>
      <c r="J201" s="74">
        <v>42</v>
      </c>
      <c r="K201" s="75">
        <v>236.83</v>
      </c>
      <c r="L201" s="92">
        <v>42</v>
      </c>
      <c r="M201" s="77" t="s">
        <v>741</v>
      </c>
      <c r="N201" s="77" t="s">
        <v>747</v>
      </c>
      <c r="O201" s="77" t="s">
        <v>1065</v>
      </c>
      <c r="P201" s="77" t="s">
        <v>551</v>
      </c>
      <c r="Q201" s="77" t="s">
        <v>742</v>
      </c>
      <c r="R201" s="74"/>
      <c r="S201" s="74"/>
      <c r="T201" s="49" t="s">
        <v>551</v>
      </c>
      <c r="U201" s="70" t="s">
        <v>552</v>
      </c>
      <c r="V201" s="47" t="s">
        <v>599</v>
      </c>
      <c r="W201" s="47" t="s">
        <v>602</v>
      </c>
      <c r="X201" s="47" t="s">
        <v>378</v>
      </c>
      <c r="Y201" s="49"/>
      <c r="Z201" s="50">
        <v>1000</v>
      </c>
      <c r="AA201" s="51"/>
      <c r="AB201" s="51">
        <v>3</v>
      </c>
      <c r="AC201" s="50"/>
      <c r="AD201" s="50">
        <v>35</v>
      </c>
      <c r="AE201" s="50"/>
      <c r="AF201" s="51">
        <v>10</v>
      </c>
      <c r="AG201" s="50">
        <v>13</v>
      </c>
      <c r="AH201" s="50">
        <v>60</v>
      </c>
      <c r="AI201" s="53" t="s">
        <v>380</v>
      </c>
      <c r="AJ201" s="51">
        <v>15</v>
      </c>
      <c r="AK201" s="51">
        <v>29.4</v>
      </c>
      <c r="AL201" s="53" t="s">
        <v>415</v>
      </c>
      <c r="AM201" s="79"/>
    </row>
    <row r="202" spans="1:39" ht="16.5" customHeight="1" x14ac:dyDescent="0.25">
      <c r="A202" s="106">
        <v>0</v>
      </c>
      <c r="B202" s="74">
        <v>125404</v>
      </c>
      <c r="C202" s="74" t="s">
        <v>350</v>
      </c>
      <c r="D202" s="74">
        <v>101160</v>
      </c>
      <c r="E202" s="74">
        <v>125302</v>
      </c>
      <c r="F202" s="74" t="s">
        <v>116</v>
      </c>
      <c r="G202" s="74" t="s">
        <v>614</v>
      </c>
      <c r="H202" s="74">
        <v>0</v>
      </c>
      <c r="I202" s="74" t="s">
        <v>173</v>
      </c>
      <c r="J202" s="74">
        <v>43</v>
      </c>
      <c r="K202" s="75">
        <v>191.09</v>
      </c>
      <c r="L202" s="92">
        <v>43</v>
      </c>
      <c r="M202" s="77" t="s">
        <v>744</v>
      </c>
      <c r="N202" s="77"/>
      <c r="O202" s="77" t="s">
        <v>1065</v>
      </c>
      <c r="P202" s="77" t="s">
        <v>551</v>
      </c>
      <c r="Q202" s="77" t="s">
        <v>745</v>
      </c>
      <c r="R202" s="74"/>
      <c r="S202" s="74"/>
      <c r="T202" s="74"/>
      <c r="U202" s="74"/>
      <c r="V202" s="74"/>
      <c r="W202" s="74"/>
      <c r="X202" s="74"/>
      <c r="Y202" s="74"/>
      <c r="Z202" s="74"/>
      <c r="AA202" s="74"/>
      <c r="AB202" s="74"/>
      <c r="AC202" s="74"/>
      <c r="AD202" s="74"/>
      <c r="AE202" s="74"/>
      <c r="AF202" s="74"/>
      <c r="AG202" s="74"/>
      <c r="AH202" s="74"/>
      <c r="AI202" s="74"/>
      <c r="AJ202" s="74"/>
      <c r="AK202" s="74"/>
      <c r="AL202" s="74"/>
      <c r="AM202" s="79"/>
    </row>
    <row r="203" spans="1:39" ht="16.5" customHeight="1" x14ac:dyDescent="0.25">
      <c r="A203" s="106">
        <v>0</v>
      </c>
      <c r="B203" s="74">
        <v>125404</v>
      </c>
      <c r="C203" s="74" t="s">
        <v>350</v>
      </c>
      <c r="D203" s="74">
        <v>101160</v>
      </c>
      <c r="E203" s="74">
        <v>125302</v>
      </c>
      <c r="F203" s="74" t="s">
        <v>117</v>
      </c>
      <c r="G203" s="74" t="s">
        <v>614</v>
      </c>
      <c r="H203" s="74">
        <v>5</v>
      </c>
      <c r="I203" s="74" t="s">
        <v>174</v>
      </c>
      <c r="J203" s="74">
        <v>44</v>
      </c>
      <c r="K203" s="75">
        <v>255.16</v>
      </c>
      <c r="L203" s="92">
        <v>44</v>
      </c>
      <c r="M203" s="77" t="s">
        <v>740</v>
      </c>
      <c r="N203" s="77" t="s">
        <v>746</v>
      </c>
      <c r="O203" s="77" t="s">
        <v>1065</v>
      </c>
      <c r="P203" s="77" t="s">
        <v>551</v>
      </c>
      <c r="Q203" s="77" t="s">
        <v>742</v>
      </c>
      <c r="R203" s="74"/>
      <c r="S203" s="74"/>
      <c r="T203" s="47" t="s">
        <v>553</v>
      </c>
      <c r="U203" s="70" t="s">
        <v>552</v>
      </c>
      <c r="V203" s="47" t="s">
        <v>603</v>
      </c>
      <c r="W203" s="47" t="s">
        <v>602</v>
      </c>
      <c r="X203" s="47" t="s">
        <v>378</v>
      </c>
      <c r="Y203" s="47"/>
      <c r="Z203" s="50">
        <v>1000</v>
      </c>
      <c r="AA203" s="51"/>
      <c r="AB203" s="51">
        <v>3</v>
      </c>
      <c r="AC203" s="50"/>
      <c r="AD203" s="50">
        <v>35</v>
      </c>
      <c r="AE203" s="50"/>
      <c r="AF203" s="51">
        <v>10</v>
      </c>
      <c r="AG203" s="50">
        <v>13</v>
      </c>
      <c r="AH203" s="50">
        <v>60</v>
      </c>
      <c r="AI203" s="53" t="s">
        <v>380</v>
      </c>
      <c r="AJ203" s="51">
        <v>15</v>
      </c>
      <c r="AK203" s="51">
        <v>29.4</v>
      </c>
      <c r="AL203" s="53" t="s">
        <v>415</v>
      </c>
      <c r="AM203" s="79"/>
    </row>
    <row r="204" spans="1:39" ht="16.5" customHeight="1" x14ac:dyDescent="0.25">
      <c r="A204" s="106">
        <v>0</v>
      </c>
      <c r="B204" s="74">
        <v>125404</v>
      </c>
      <c r="C204" s="74" t="s">
        <v>350</v>
      </c>
      <c r="D204" s="74">
        <v>101160</v>
      </c>
      <c r="E204" s="74">
        <v>125302</v>
      </c>
      <c r="F204" s="74" t="s">
        <v>118</v>
      </c>
      <c r="G204" s="74" t="s">
        <v>614</v>
      </c>
      <c r="H204" s="74">
        <v>5</v>
      </c>
      <c r="I204" s="74" t="s">
        <v>174</v>
      </c>
      <c r="J204" s="74">
        <v>0</v>
      </c>
      <c r="K204" s="75">
        <v>61.238999999999997</v>
      </c>
      <c r="L204" s="43" t="s">
        <v>1109</v>
      </c>
      <c r="M204" s="77" t="s">
        <v>748</v>
      </c>
      <c r="N204" s="77"/>
      <c r="O204" s="77" t="s">
        <v>1065</v>
      </c>
      <c r="P204" s="77" t="s">
        <v>551</v>
      </c>
      <c r="Q204" s="77" t="s">
        <v>749</v>
      </c>
      <c r="R204" s="74"/>
      <c r="S204" s="74"/>
      <c r="T204" s="47" t="s">
        <v>553</v>
      </c>
      <c r="U204" s="70" t="s">
        <v>552</v>
      </c>
      <c r="V204" s="47" t="s">
        <v>597</v>
      </c>
      <c r="W204" s="47" t="s">
        <v>598</v>
      </c>
      <c r="X204" s="47" t="s">
        <v>378</v>
      </c>
      <c r="Y204" s="47"/>
      <c r="Z204" s="50">
        <v>1000</v>
      </c>
      <c r="AA204" s="51"/>
      <c r="AB204" s="51" t="s">
        <v>421</v>
      </c>
      <c r="AC204" s="50"/>
      <c r="AD204" s="50">
        <v>42</v>
      </c>
      <c r="AE204" s="50"/>
      <c r="AF204" s="51">
        <v>10</v>
      </c>
      <c r="AG204" s="50">
        <v>13</v>
      </c>
      <c r="AH204" s="50">
        <v>60</v>
      </c>
      <c r="AI204" s="53" t="s">
        <v>380</v>
      </c>
      <c r="AJ204" s="51">
        <v>15</v>
      </c>
      <c r="AK204" s="51">
        <v>29.4</v>
      </c>
      <c r="AL204" s="53" t="s">
        <v>415</v>
      </c>
      <c r="AM204" s="79"/>
    </row>
    <row r="205" spans="1:39" ht="16.5" customHeight="1" x14ac:dyDescent="0.25">
      <c r="A205" s="106">
        <v>0</v>
      </c>
      <c r="B205" s="74">
        <v>125404</v>
      </c>
      <c r="C205" s="74" t="s">
        <v>350</v>
      </c>
      <c r="D205" s="74">
        <v>101160</v>
      </c>
      <c r="E205" s="74">
        <v>125302</v>
      </c>
      <c r="F205" s="74" t="s">
        <v>119</v>
      </c>
      <c r="G205" s="74" t="s">
        <v>614</v>
      </c>
      <c r="H205" s="74">
        <v>5</v>
      </c>
      <c r="I205" s="74" t="s">
        <v>174</v>
      </c>
      <c r="J205" s="74">
        <v>45</v>
      </c>
      <c r="K205" s="75">
        <v>194.93</v>
      </c>
      <c r="L205" s="92">
        <v>45</v>
      </c>
      <c r="M205" s="77" t="s">
        <v>736</v>
      </c>
      <c r="N205" s="77"/>
      <c r="O205" s="77" t="s">
        <v>1065</v>
      </c>
      <c r="P205" s="77" t="s">
        <v>551</v>
      </c>
      <c r="Q205" s="77" t="s">
        <v>750</v>
      </c>
      <c r="R205" s="74"/>
      <c r="S205" s="74"/>
      <c r="T205" s="49" t="s">
        <v>551</v>
      </c>
      <c r="U205" s="70" t="s">
        <v>552</v>
      </c>
      <c r="V205" s="47" t="s">
        <v>595</v>
      </c>
      <c r="W205" s="47" t="s">
        <v>596</v>
      </c>
      <c r="X205" s="47" t="s">
        <v>378</v>
      </c>
      <c r="Y205" s="47"/>
      <c r="Z205" s="50">
        <v>1000</v>
      </c>
      <c r="AA205" s="51"/>
      <c r="AB205" s="51" t="s">
        <v>421</v>
      </c>
      <c r="AC205" s="50"/>
      <c r="AD205" s="50">
        <v>42</v>
      </c>
      <c r="AE205" s="50"/>
      <c r="AF205" s="51">
        <v>10</v>
      </c>
      <c r="AG205" s="50">
        <v>13</v>
      </c>
      <c r="AH205" s="50">
        <v>60</v>
      </c>
      <c r="AI205" s="53" t="s">
        <v>380</v>
      </c>
      <c r="AJ205" s="51">
        <v>15</v>
      </c>
      <c r="AK205" s="51">
        <v>29.4</v>
      </c>
      <c r="AL205" s="53" t="s">
        <v>415</v>
      </c>
      <c r="AM205" s="79"/>
    </row>
    <row r="206" spans="1:39" ht="16.5" customHeight="1" x14ac:dyDescent="0.25">
      <c r="A206" s="107">
        <v>0</v>
      </c>
      <c r="B206" s="74">
        <v>165407</v>
      </c>
      <c r="C206" s="74" t="s">
        <v>360</v>
      </c>
      <c r="D206" s="74">
        <v>101101</v>
      </c>
      <c r="E206" s="74">
        <v>165313</v>
      </c>
      <c r="F206" s="74" t="s">
        <v>253</v>
      </c>
      <c r="G206" s="74" t="s">
        <v>615</v>
      </c>
      <c r="H206" s="74">
        <v>0</v>
      </c>
      <c r="I206" s="74" t="s">
        <v>173</v>
      </c>
      <c r="J206" s="74">
        <v>172</v>
      </c>
      <c r="K206" s="75">
        <v>170.96</v>
      </c>
      <c r="L206" s="43" t="s">
        <v>1109</v>
      </c>
      <c r="M206" s="77" t="s">
        <v>990</v>
      </c>
      <c r="N206" s="110"/>
      <c r="O206" s="32" t="s">
        <v>1065</v>
      </c>
      <c r="P206" s="77" t="s">
        <v>1113</v>
      </c>
      <c r="Q206" s="74">
        <v>44150</v>
      </c>
      <c r="R206" s="74"/>
      <c r="S206" s="74"/>
      <c r="T206" s="47" t="s">
        <v>606</v>
      </c>
      <c r="U206" s="47" t="s">
        <v>552</v>
      </c>
      <c r="V206" s="47" t="s">
        <v>418</v>
      </c>
      <c r="W206" s="47" t="s">
        <v>605</v>
      </c>
      <c r="X206" s="47" t="s">
        <v>378</v>
      </c>
      <c r="Y206" s="49"/>
      <c r="Z206" s="50" t="s">
        <v>408</v>
      </c>
      <c r="AA206" s="51"/>
      <c r="AB206" s="51">
        <v>14.3</v>
      </c>
      <c r="AC206" s="50">
        <v>21</v>
      </c>
      <c r="AD206" s="51">
        <v>27.3</v>
      </c>
      <c r="AE206" s="51">
        <v>30.1</v>
      </c>
      <c r="AF206" s="51">
        <v>18</v>
      </c>
      <c r="AG206" s="50">
        <v>13</v>
      </c>
      <c r="AH206" s="50">
        <v>60</v>
      </c>
      <c r="AI206" s="53" t="s">
        <v>380</v>
      </c>
      <c r="AJ206" s="51">
        <v>27</v>
      </c>
      <c r="AK206" s="51">
        <v>27</v>
      </c>
      <c r="AL206" s="47" t="s">
        <v>393</v>
      </c>
      <c r="AM206" s="79"/>
    </row>
    <row r="207" spans="1:39" ht="16.5" customHeight="1" x14ac:dyDescent="0.25">
      <c r="A207" s="107">
        <v>0</v>
      </c>
      <c r="B207" s="74">
        <v>165407</v>
      </c>
      <c r="C207" s="74" t="s">
        <v>360</v>
      </c>
      <c r="D207" s="74">
        <v>101101</v>
      </c>
      <c r="E207" s="74">
        <v>165313</v>
      </c>
      <c r="F207" s="74" t="s">
        <v>270</v>
      </c>
      <c r="G207" s="74" t="s">
        <v>615</v>
      </c>
      <c r="H207" s="74">
        <v>1</v>
      </c>
      <c r="I207" s="74" t="s">
        <v>174</v>
      </c>
      <c r="J207" s="74">
        <v>173</v>
      </c>
      <c r="K207" s="75">
        <v>299.14</v>
      </c>
      <c r="L207" s="92">
        <v>173</v>
      </c>
      <c r="M207" s="77" t="s">
        <v>991</v>
      </c>
      <c r="N207" s="77"/>
      <c r="O207" s="77" t="s">
        <v>1065</v>
      </c>
      <c r="P207" s="77" t="s">
        <v>1113</v>
      </c>
      <c r="Q207" s="77" t="s">
        <v>992</v>
      </c>
      <c r="R207" s="74"/>
      <c r="S207" s="74"/>
      <c r="T207" s="47" t="s">
        <v>560</v>
      </c>
      <c r="U207" s="47" t="s">
        <v>552</v>
      </c>
      <c r="V207" s="47" t="s">
        <v>418</v>
      </c>
      <c r="W207" s="47" t="s">
        <v>605</v>
      </c>
      <c r="X207" s="47" t="s">
        <v>378</v>
      </c>
      <c r="Y207" s="49"/>
      <c r="Z207" s="50" t="s">
        <v>408</v>
      </c>
      <c r="AA207" s="51"/>
      <c r="AB207" s="51">
        <v>14.3</v>
      </c>
      <c r="AC207" s="50">
        <v>21</v>
      </c>
      <c r="AD207" s="51">
        <v>27.3</v>
      </c>
      <c r="AE207" s="51">
        <v>30.1</v>
      </c>
      <c r="AF207" s="51">
        <v>18</v>
      </c>
      <c r="AG207" s="50">
        <v>13</v>
      </c>
      <c r="AH207" s="50">
        <v>60</v>
      </c>
      <c r="AI207" s="53" t="s">
        <v>380</v>
      </c>
      <c r="AJ207" s="51">
        <v>27</v>
      </c>
      <c r="AK207" s="51">
        <v>27</v>
      </c>
      <c r="AL207" s="47" t="s">
        <v>393</v>
      </c>
      <c r="AM207" s="79"/>
    </row>
    <row r="208" spans="1:39" ht="16.5" customHeight="1" x14ac:dyDescent="0.25">
      <c r="A208" s="107">
        <v>0</v>
      </c>
      <c r="B208" s="74">
        <v>165407</v>
      </c>
      <c r="C208" s="74" t="s">
        <v>360</v>
      </c>
      <c r="D208" s="74">
        <v>101101</v>
      </c>
      <c r="E208" s="74">
        <v>165313</v>
      </c>
      <c r="F208" s="74" t="s">
        <v>254</v>
      </c>
      <c r="G208" s="74" t="s">
        <v>615</v>
      </c>
      <c r="H208" s="74">
        <v>0</v>
      </c>
      <c r="I208" s="74" t="s">
        <v>173</v>
      </c>
      <c r="J208" s="74">
        <v>174</v>
      </c>
      <c r="K208" s="75">
        <v>56.387</v>
      </c>
      <c r="L208" s="92">
        <v>174</v>
      </c>
      <c r="M208" s="77" t="s">
        <v>993</v>
      </c>
      <c r="N208" s="77"/>
      <c r="O208" s="77" t="s">
        <v>1065</v>
      </c>
      <c r="P208" s="77" t="s">
        <v>1113</v>
      </c>
      <c r="Q208" s="77" t="s">
        <v>993</v>
      </c>
      <c r="R208" s="74"/>
      <c r="S208" s="74"/>
      <c r="T208" s="47" t="s">
        <v>606</v>
      </c>
      <c r="U208" s="47" t="s">
        <v>552</v>
      </c>
      <c r="V208" s="47" t="s">
        <v>418</v>
      </c>
      <c r="W208" s="47" t="s">
        <v>605</v>
      </c>
      <c r="X208" s="47" t="s">
        <v>378</v>
      </c>
      <c r="Y208" s="49"/>
      <c r="Z208" s="50" t="s">
        <v>408</v>
      </c>
      <c r="AA208" s="51"/>
      <c r="AB208" s="51">
        <v>14.3</v>
      </c>
      <c r="AC208" s="50">
        <v>21</v>
      </c>
      <c r="AD208" s="51">
        <v>27.3</v>
      </c>
      <c r="AE208" s="51">
        <v>30.1</v>
      </c>
      <c r="AF208" s="51">
        <v>18</v>
      </c>
      <c r="AG208" s="50">
        <v>13</v>
      </c>
      <c r="AH208" s="50">
        <v>60</v>
      </c>
      <c r="AI208" s="53" t="s">
        <v>380</v>
      </c>
      <c r="AJ208" s="51">
        <v>27</v>
      </c>
      <c r="AK208" s="51">
        <v>27</v>
      </c>
      <c r="AL208" s="47" t="s">
        <v>393</v>
      </c>
      <c r="AM208" s="79"/>
    </row>
    <row r="209" spans="1:39" ht="16.5" customHeight="1" x14ac:dyDescent="0.25">
      <c r="A209" s="107">
        <v>0</v>
      </c>
      <c r="B209" s="74">
        <v>165407</v>
      </c>
      <c r="C209" s="74" t="s">
        <v>360</v>
      </c>
      <c r="D209" s="74">
        <v>101101</v>
      </c>
      <c r="E209" s="74">
        <v>165313</v>
      </c>
      <c r="F209" s="74" t="s">
        <v>255</v>
      </c>
      <c r="G209" s="74" t="s">
        <v>615</v>
      </c>
      <c r="H209" s="74">
        <v>1</v>
      </c>
      <c r="I209" s="74" t="s">
        <v>174</v>
      </c>
      <c r="J209" s="74">
        <v>175</v>
      </c>
      <c r="K209" s="75">
        <v>79.509</v>
      </c>
      <c r="L209" s="78">
        <v>175</v>
      </c>
      <c r="M209" s="77" t="s">
        <v>1054</v>
      </c>
      <c r="N209" s="74"/>
      <c r="O209" s="74" t="s">
        <v>1065</v>
      </c>
      <c r="P209" s="77" t="s">
        <v>1113</v>
      </c>
      <c r="Q209" s="73" t="s">
        <v>351</v>
      </c>
      <c r="R209" s="74"/>
      <c r="S209" s="74"/>
      <c r="T209" s="47" t="s">
        <v>560</v>
      </c>
      <c r="U209" s="47" t="s">
        <v>552</v>
      </c>
      <c r="V209" s="47" t="s">
        <v>605</v>
      </c>
      <c r="W209" s="47" t="s">
        <v>607</v>
      </c>
      <c r="X209" s="47" t="s">
        <v>378</v>
      </c>
      <c r="Y209" s="49"/>
      <c r="Z209" s="50" t="s">
        <v>408</v>
      </c>
      <c r="AA209" s="51"/>
      <c r="AB209" s="51">
        <v>14.3</v>
      </c>
      <c r="AC209" s="50">
        <v>21</v>
      </c>
      <c r="AD209" s="51">
        <v>27.3</v>
      </c>
      <c r="AE209" s="51">
        <v>30.1</v>
      </c>
      <c r="AF209" s="51">
        <v>18</v>
      </c>
      <c r="AG209" s="50">
        <v>13</v>
      </c>
      <c r="AH209" s="50">
        <v>60</v>
      </c>
      <c r="AI209" s="53" t="s">
        <v>380</v>
      </c>
      <c r="AJ209" s="51">
        <v>27</v>
      </c>
      <c r="AK209" s="51">
        <v>27</v>
      </c>
      <c r="AL209" s="47" t="s">
        <v>393</v>
      </c>
      <c r="AM209" s="79"/>
    </row>
    <row r="210" spans="1:39" s="1" customFormat="1" ht="16.5" customHeight="1" x14ac:dyDescent="0.25">
      <c r="A210" s="104" t="s">
        <v>358</v>
      </c>
      <c r="B210" s="74">
        <v>125434</v>
      </c>
      <c r="C210" s="74" t="s">
        <v>363</v>
      </c>
      <c r="D210" s="74">
        <v>101125</v>
      </c>
      <c r="E210" s="74">
        <v>125302</v>
      </c>
      <c r="F210" s="78" t="s">
        <v>241</v>
      </c>
      <c r="G210" s="78" t="s">
        <v>613</v>
      </c>
      <c r="H210" s="74">
        <v>1</v>
      </c>
      <c r="I210" s="74" t="s">
        <v>174</v>
      </c>
      <c r="J210" s="84">
        <v>154</v>
      </c>
      <c r="K210" s="75">
        <v>342.21</v>
      </c>
      <c r="L210" s="92">
        <v>154</v>
      </c>
      <c r="M210" s="100" t="s">
        <v>959</v>
      </c>
      <c r="N210" s="100" t="s">
        <v>958</v>
      </c>
      <c r="O210" s="77" t="s">
        <v>1066</v>
      </c>
      <c r="P210" s="77" t="s">
        <v>1115</v>
      </c>
      <c r="Q210" s="100" t="s">
        <v>847</v>
      </c>
      <c r="R210" s="74"/>
      <c r="S210" s="74"/>
      <c r="T210" s="74"/>
      <c r="U210" s="7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84"/>
      <c r="AJ210" s="84"/>
      <c r="AK210" s="84"/>
      <c r="AL210" s="84"/>
      <c r="AM210" s="85"/>
    </row>
    <row r="211" spans="1:39" s="1" customFormat="1" ht="16.5" customHeight="1" x14ac:dyDescent="0.25">
      <c r="A211" s="106">
        <v>0</v>
      </c>
      <c r="B211" s="74">
        <v>125434</v>
      </c>
      <c r="C211" s="74" t="s">
        <v>363</v>
      </c>
      <c r="D211" s="74" t="s">
        <v>212</v>
      </c>
      <c r="E211" s="74">
        <v>125302</v>
      </c>
      <c r="F211" s="78" t="s">
        <v>242</v>
      </c>
      <c r="G211" s="78" t="s">
        <v>613</v>
      </c>
      <c r="H211" s="74">
        <v>0</v>
      </c>
      <c r="I211" s="74" t="s">
        <v>173</v>
      </c>
      <c r="J211" s="84">
        <v>155</v>
      </c>
      <c r="K211" s="75">
        <v>268.56</v>
      </c>
      <c r="L211" s="92">
        <v>155</v>
      </c>
      <c r="M211" s="101">
        <v>-7235</v>
      </c>
      <c r="N211" s="101">
        <v>-6295</v>
      </c>
      <c r="O211" s="74" t="s">
        <v>1066</v>
      </c>
      <c r="P211" s="77" t="s">
        <v>1115</v>
      </c>
      <c r="Q211" s="101">
        <v>-7235</v>
      </c>
      <c r="R211" s="74"/>
      <c r="S211" s="74"/>
      <c r="T211" s="74"/>
      <c r="U211" s="7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84"/>
      <c r="AJ211" s="84"/>
      <c r="AK211" s="84"/>
      <c r="AL211" s="84"/>
      <c r="AM211" s="85"/>
    </row>
    <row r="212" spans="1:39" ht="16.5" customHeight="1" x14ac:dyDescent="0.25">
      <c r="A212" s="107">
        <v>0</v>
      </c>
      <c r="B212" s="74">
        <v>125434</v>
      </c>
      <c r="C212" s="74" t="s">
        <v>363</v>
      </c>
      <c r="D212" s="74" t="s">
        <v>260</v>
      </c>
      <c r="E212" s="74">
        <v>125302</v>
      </c>
      <c r="F212" s="74" t="s">
        <v>259</v>
      </c>
      <c r="G212" s="74" t="s">
        <v>613</v>
      </c>
      <c r="H212" s="74">
        <v>0</v>
      </c>
      <c r="I212" s="74" t="s">
        <v>173</v>
      </c>
      <c r="J212" s="74">
        <v>165</v>
      </c>
      <c r="K212" s="75">
        <v>86.903000000000006</v>
      </c>
      <c r="L212" s="92">
        <v>165</v>
      </c>
      <c r="M212" s="100" t="s">
        <v>970</v>
      </c>
      <c r="N212" s="100"/>
      <c r="O212" s="77" t="s">
        <v>1066</v>
      </c>
      <c r="P212" s="77" t="s">
        <v>1115</v>
      </c>
      <c r="Q212" s="100" t="s">
        <v>970</v>
      </c>
      <c r="R212" s="74"/>
      <c r="S212" s="74"/>
      <c r="T212" s="47" t="s">
        <v>575</v>
      </c>
      <c r="U212" s="47" t="s">
        <v>552</v>
      </c>
      <c r="V212" s="47" t="s">
        <v>604</v>
      </c>
      <c r="W212" s="47" t="s">
        <v>492</v>
      </c>
      <c r="X212" s="47" t="s">
        <v>378</v>
      </c>
      <c r="Y212" s="49"/>
      <c r="Z212" s="50">
        <v>1000</v>
      </c>
      <c r="AA212" s="51"/>
      <c r="AB212" s="52" t="s">
        <v>379</v>
      </c>
      <c r="AC212" s="69">
        <v>17</v>
      </c>
      <c r="AD212" s="50"/>
      <c r="AE212" s="50">
        <v>35</v>
      </c>
      <c r="AF212" s="51">
        <v>3.5</v>
      </c>
      <c r="AG212" s="50">
        <v>12</v>
      </c>
      <c r="AH212" s="50">
        <v>60</v>
      </c>
      <c r="AI212" s="53" t="s">
        <v>380</v>
      </c>
      <c r="AJ212" s="51">
        <v>7</v>
      </c>
      <c r="AK212" s="51">
        <v>29.4</v>
      </c>
      <c r="AL212" s="53" t="s">
        <v>415</v>
      </c>
      <c r="AM212" s="79"/>
    </row>
    <row r="213" spans="1:39" ht="16.5" customHeight="1" x14ac:dyDescent="0.25">
      <c r="A213" s="105">
        <v>0</v>
      </c>
      <c r="B213" s="74">
        <v>125404</v>
      </c>
      <c r="C213" s="74" t="s">
        <v>350</v>
      </c>
      <c r="D213" s="74">
        <v>101180</v>
      </c>
      <c r="E213" s="74">
        <v>125302</v>
      </c>
      <c r="F213" s="74" t="s">
        <v>133</v>
      </c>
      <c r="G213" s="74" t="s">
        <v>621</v>
      </c>
      <c r="H213" s="74">
        <v>1</v>
      </c>
      <c r="I213" s="74" t="s">
        <v>174</v>
      </c>
      <c r="J213" s="74">
        <v>0</v>
      </c>
      <c r="K213" s="75">
        <v>93.596999999999994</v>
      </c>
      <c r="L213" s="43" t="s">
        <v>1109</v>
      </c>
      <c r="M213" s="77" t="s">
        <v>926</v>
      </c>
      <c r="N213" s="77"/>
      <c r="O213" s="76" t="s">
        <v>1080</v>
      </c>
      <c r="P213" s="77" t="s">
        <v>551</v>
      </c>
      <c r="Q213" s="77" t="s">
        <v>927</v>
      </c>
      <c r="R213" s="74"/>
      <c r="S213" s="74"/>
      <c r="T213" s="74"/>
      <c r="U213" s="74"/>
      <c r="V213" s="74"/>
      <c r="W213" s="74"/>
      <c r="X213" s="74"/>
      <c r="Y213" s="74"/>
      <c r="Z213" s="74"/>
      <c r="AA213" s="74"/>
      <c r="AB213" s="74"/>
      <c r="AC213" s="74"/>
      <c r="AD213" s="74"/>
      <c r="AE213" s="74"/>
      <c r="AF213" s="74"/>
      <c r="AG213" s="74"/>
      <c r="AH213" s="74"/>
      <c r="AI213" s="74"/>
      <c r="AJ213" s="74"/>
      <c r="AK213" s="74"/>
      <c r="AL213" s="74"/>
      <c r="AM213" s="79"/>
    </row>
    <row r="214" spans="1:39" ht="16.5" customHeight="1" x14ac:dyDescent="0.25">
      <c r="A214" s="105">
        <v>0</v>
      </c>
      <c r="B214" s="74">
        <v>125404</v>
      </c>
      <c r="C214" s="74" t="s">
        <v>350</v>
      </c>
      <c r="D214" s="74" t="s">
        <v>217</v>
      </c>
      <c r="E214" s="74">
        <v>125302</v>
      </c>
      <c r="F214" s="74" t="s">
        <v>134</v>
      </c>
      <c r="G214" s="74" t="s">
        <v>621</v>
      </c>
      <c r="H214" s="74">
        <v>0</v>
      </c>
      <c r="I214" s="74" t="s">
        <v>173</v>
      </c>
      <c r="J214" s="74">
        <v>0</v>
      </c>
      <c r="K214" s="75">
        <v>122.6</v>
      </c>
      <c r="L214" s="43" t="s">
        <v>1109</v>
      </c>
      <c r="M214" s="77" t="s">
        <v>882</v>
      </c>
      <c r="N214" s="77"/>
      <c r="O214" s="76" t="s">
        <v>1080</v>
      </c>
      <c r="P214" s="77" t="s">
        <v>551</v>
      </c>
      <c r="Q214" s="77" t="s">
        <v>928</v>
      </c>
      <c r="R214" s="74"/>
      <c r="S214" s="74"/>
      <c r="T214" s="74"/>
      <c r="U214" s="74"/>
      <c r="V214" s="74"/>
      <c r="W214" s="74"/>
      <c r="X214" s="74"/>
      <c r="Y214" s="74"/>
      <c r="Z214" s="74"/>
      <c r="AA214" s="74"/>
      <c r="AB214" s="74"/>
      <c r="AC214" s="74"/>
      <c r="AD214" s="74"/>
      <c r="AE214" s="74"/>
      <c r="AF214" s="74"/>
      <c r="AG214" s="74"/>
      <c r="AH214" s="74"/>
      <c r="AI214" s="74"/>
      <c r="AJ214" s="74"/>
      <c r="AK214" s="74"/>
      <c r="AL214" s="74"/>
      <c r="AM214" s="79"/>
    </row>
    <row r="215" spans="1:39" ht="16.5" customHeight="1" x14ac:dyDescent="0.25">
      <c r="A215" s="105">
        <v>0</v>
      </c>
      <c r="B215" s="74">
        <v>125407</v>
      </c>
      <c r="C215" s="74" t="s">
        <v>364</v>
      </c>
      <c r="D215" s="74">
        <v>101150</v>
      </c>
      <c r="E215" s="74">
        <v>125302</v>
      </c>
      <c r="F215" s="74" t="s">
        <v>163</v>
      </c>
      <c r="G215" s="74" t="s">
        <v>615</v>
      </c>
      <c r="H215" s="74">
        <v>4</v>
      </c>
      <c r="I215" s="74" t="s">
        <v>174</v>
      </c>
      <c r="J215" s="74">
        <v>124</v>
      </c>
      <c r="K215" s="75">
        <v>326.94</v>
      </c>
      <c r="L215" s="43">
        <v>124</v>
      </c>
      <c r="M215" s="77" t="s">
        <v>1031</v>
      </c>
      <c r="N215" s="77"/>
      <c r="O215" s="77" t="s">
        <v>1065</v>
      </c>
      <c r="P215" s="76" t="s">
        <v>1114</v>
      </c>
      <c r="Q215" s="77" t="s">
        <v>1032</v>
      </c>
      <c r="R215" s="74"/>
      <c r="S215" s="74"/>
      <c r="T215" s="74"/>
      <c r="U215" s="74"/>
      <c r="V215" s="74"/>
      <c r="W215" s="74"/>
      <c r="X215" s="74"/>
      <c r="Y215" s="74"/>
      <c r="Z215" s="74"/>
      <c r="AA215" s="74"/>
      <c r="AB215" s="74"/>
      <c r="AC215" s="74"/>
      <c r="AD215" s="74"/>
      <c r="AE215" s="74"/>
      <c r="AF215" s="74"/>
      <c r="AG215" s="74"/>
      <c r="AH215" s="74"/>
      <c r="AI215" s="74"/>
      <c r="AJ215" s="74"/>
      <c r="AK215" s="74"/>
      <c r="AL215" s="74"/>
      <c r="AM215" s="79"/>
    </row>
    <row r="216" spans="1:39" ht="16.5" customHeight="1" x14ac:dyDescent="0.25">
      <c r="A216" s="105">
        <v>0</v>
      </c>
      <c r="B216" s="74">
        <v>125407</v>
      </c>
      <c r="C216" s="74" t="s">
        <v>364</v>
      </c>
      <c r="D216" s="74">
        <v>101150</v>
      </c>
      <c r="E216" s="74">
        <v>125302</v>
      </c>
      <c r="F216" s="74" t="s">
        <v>164</v>
      </c>
      <c r="G216" s="74" t="s">
        <v>622</v>
      </c>
      <c r="H216" s="74">
        <v>4</v>
      </c>
      <c r="I216" s="74" t="s">
        <v>174</v>
      </c>
      <c r="J216" s="74">
        <v>125</v>
      </c>
      <c r="K216" s="75">
        <v>336.97</v>
      </c>
      <c r="L216" s="43">
        <v>125</v>
      </c>
      <c r="M216" s="77" t="s">
        <v>1031</v>
      </c>
      <c r="N216" s="77"/>
      <c r="O216" s="77" t="s">
        <v>1065</v>
      </c>
      <c r="P216" s="76" t="s">
        <v>1114</v>
      </c>
      <c r="Q216" s="77" t="s">
        <v>1032</v>
      </c>
      <c r="R216" s="74"/>
      <c r="S216" s="74"/>
      <c r="T216" s="74"/>
      <c r="U216" s="74"/>
      <c r="V216" s="74"/>
      <c r="W216" s="74"/>
      <c r="X216" s="74"/>
      <c r="Y216" s="74"/>
      <c r="Z216" s="74"/>
      <c r="AA216" s="74"/>
      <c r="AB216" s="74"/>
      <c r="AC216" s="74"/>
      <c r="AD216" s="74"/>
      <c r="AE216" s="74"/>
      <c r="AF216" s="74"/>
      <c r="AG216" s="74"/>
      <c r="AH216" s="74"/>
      <c r="AI216" s="74"/>
      <c r="AJ216" s="74"/>
      <c r="AK216" s="74"/>
      <c r="AL216" s="74"/>
      <c r="AM216" s="79"/>
    </row>
    <row r="217" spans="1:39" ht="16.5" customHeight="1" x14ac:dyDescent="0.25">
      <c r="A217" s="105">
        <v>0</v>
      </c>
      <c r="B217" s="74">
        <v>125407</v>
      </c>
      <c r="C217" s="74" t="s">
        <v>364</v>
      </c>
      <c r="D217" s="74">
        <v>101150</v>
      </c>
      <c r="E217" s="74">
        <v>125302</v>
      </c>
      <c r="F217" s="74" t="s">
        <v>165</v>
      </c>
      <c r="G217" s="74" t="s">
        <v>615</v>
      </c>
      <c r="H217" s="74">
        <v>7</v>
      </c>
      <c r="I217" s="74" t="s">
        <v>174</v>
      </c>
      <c r="J217" s="74">
        <v>126</v>
      </c>
      <c r="K217" s="75">
        <v>357.63</v>
      </c>
      <c r="L217" s="43" t="s">
        <v>1109</v>
      </c>
      <c r="M217" s="77" t="s">
        <v>1034</v>
      </c>
      <c r="N217" s="77" t="s">
        <v>1035</v>
      </c>
      <c r="O217" s="77" t="s">
        <v>1065</v>
      </c>
      <c r="P217" s="76" t="s">
        <v>1114</v>
      </c>
      <c r="Q217" s="77" t="s">
        <v>1033</v>
      </c>
      <c r="R217" s="74"/>
      <c r="S217" s="74"/>
      <c r="T217" s="74"/>
      <c r="U217" s="74"/>
      <c r="V217" s="74"/>
      <c r="W217" s="74"/>
      <c r="X217" s="74"/>
      <c r="Y217" s="74"/>
      <c r="Z217" s="74"/>
      <c r="AA217" s="74"/>
      <c r="AB217" s="74"/>
      <c r="AC217" s="74"/>
      <c r="AD217" s="74"/>
      <c r="AE217" s="74"/>
      <c r="AF217" s="74"/>
      <c r="AG217" s="74"/>
      <c r="AH217" s="74"/>
      <c r="AI217" s="74"/>
      <c r="AJ217" s="74"/>
      <c r="AK217" s="74"/>
      <c r="AL217" s="74"/>
      <c r="AM217" s="79"/>
    </row>
    <row r="218" spans="1:39" ht="16.5" customHeight="1" x14ac:dyDescent="0.25">
      <c r="A218" s="105">
        <v>0</v>
      </c>
      <c r="B218" s="74">
        <v>125407</v>
      </c>
      <c r="C218" s="74" t="s">
        <v>364</v>
      </c>
      <c r="D218" s="74">
        <v>101150</v>
      </c>
      <c r="E218" s="74">
        <v>125302</v>
      </c>
      <c r="F218" s="74" t="s">
        <v>166</v>
      </c>
      <c r="G218" s="74" t="s">
        <v>615</v>
      </c>
      <c r="H218" s="74">
        <v>7</v>
      </c>
      <c r="I218" s="74" t="s">
        <v>174</v>
      </c>
      <c r="J218" s="74">
        <v>0</v>
      </c>
      <c r="K218" s="75">
        <v>146.94</v>
      </c>
      <c r="L218" s="43" t="s">
        <v>1109</v>
      </c>
      <c r="M218" s="77" t="s">
        <v>1035</v>
      </c>
      <c r="N218" s="77"/>
      <c r="O218" s="77" t="s">
        <v>1065</v>
      </c>
      <c r="P218" s="76" t="s">
        <v>1114</v>
      </c>
      <c r="Q218" s="77" t="s">
        <v>1032</v>
      </c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  <c r="AE218" s="74"/>
      <c r="AF218" s="74"/>
      <c r="AG218" s="74"/>
      <c r="AH218" s="74"/>
      <c r="AI218" s="74"/>
      <c r="AJ218" s="74"/>
      <c r="AK218" s="74"/>
      <c r="AL218" s="74"/>
      <c r="AM218" s="79"/>
    </row>
    <row r="219" spans="1:39" ht="16.5" customHeight="1" x14ac:dyDescent="0.25">
      <c r="A219" s="105">
        <v>0</v>
      </c>
      <c r="B219" s="74">
        <v>125407</v>
      </c>
      <c r="C219" s="74" t="s">
        <v>364</v>
      </c>
      <c r="D219" s="74">
        <v>101150</v>
      </c>
      <c r="E219" s="74">
        <v>125302</v>
      </c>
      <c r="F219" s="74" t="s">
        <v>278</v>
      </c>
      <c r="G219" s="74" t="s">
        <v>615</v>
      </c>
      <c r="H219" s="74">
        <v>7</v>
      </c>
      <c r="I219" s="74" t="s">
        <v>174</v>
      </c>
      <c r="J219" s="74">
        <v>140</v>
      </c>
      <c r="K219" s="75">
        <v>74.861000000000004</v>
      </c>
      <c r="L219" s="43" t="s">
        <v>1109</v>
      </c>
      <c r="M219" s="77" t="s">
        <v>1038</v>
      </c>
      <c r="N219" s="77"/>
      <c r="O219" s="77" t="s">
        <v>1065</v>
      </c>
      <c r="P219" s="76" t="s">
        <v>1114</v>
      </c>
      <c r="Q219" s="77" t="s">
        <v>1039</v>
      </c>
      <c r="R219" s="74"/>
      <c r="S219" s="74"/>
      <c r="T219" s="74"/>
      <c r="U219" s="74"/>
      <c r="V219" s="74"/>
      <c r="W219" s="74"/>
      <c r="X219" s="74"/>
      <c r="Y219" s="74"/>
      <c r="Z219" s="74"/>
      <c r="AA219" s="74"/>
      <c r="AB219" s="74"/>
      <c r="AC219" s="74"/>
      <c r="AD219" s="74"/>
      <c r="AE219" s="74"/>
      <c r="AF219" s="74"/>
      <c r="AG219" s="74"/>
      <c r="AH219" s="74"/>
      <c r="AI219" s="74"/>
      <c r="AJ219" s="74"/>
      <c r="AK219" s="74"/>
      <c r="AL219" s="74"/>
      <c r="AM219" s="79"/>
    </row>
    <row r="220" spans="1:39" ht="16.5" customHeight="1" x14ac:dyDescent="0.25">
      <c r="A220" s="105">
        <v>0</v>
      </c>
      <c r="B220" s="74">
        <v>125407</v>
      </c>
      <c r="C220" s="74" t="s">
        <v>364</v>
      </c>
      <c r="D220" s="74">
        <v>101150</v>
      </c>
      <c r="E220" s="74">
        <v>125302</v>
      </c>
      <c r="F220" s="74" t="s">
        <v>341</v>
      </c>
      <c r="G220" s="74" t="s">
        <v>615</v>
      </c>
      <c r="H220" s="74">
        <v>7</v>
      </c>
      <c r="I220" s="74" t="s">
        <v>174</v>
      </c>
      <c r="J220" s="74">
        <v>131</v>
      </c>
      <c r="K220" s="75">
        <v>519.91</v>
      </c>
      <c r="L220" s="43" t="s">
        <v>1109</v>
      </c>
      <c r="M220" s="77" t="s">
        <v>1039</v>
      </c>
      <c r="N220" s="77"/>
      <c r="O220" s="77" t="s">
        <v>1065</v>
      </c>
      <c r="P220" s="76" t="s">
        <v>1114</v>
      </c>
      <c r="Q220" s="77" t="s">
        <v>1043</v>
      </c>
      <c r="R220" s="74"/>
      <c r="S220" s="74"/>
      <c r="T220" s="74"/>
      <c r="U220" s="74"/>
      <c r="V220" s="74"/>
      <c r="W220" s="74"/>
      <c r="X220" s="74"/>
      <c r="Y220" s="74"/>
      <c r="Z220" s="74"/>
      <c r="AA220" s="74"/>
      <c r="AB220" s="74"/>
      <c r="AC220" s="74"/>
      <c r="AD220" s="74"/>
      <c r="AE220" s="74"/>
      <c r="AF220" s="74"/>
      <c r="AG220" s="74"/>
      <c r="AH220" s="74"/>
      <c r="AI220" s="74"/>
      <c r="AJ220" s="74"/>
      <c r="AK220" s="74"/>
      <c r="AL220" s="74"/>
      <c r="AM220" s="79"/>
    </row>
    <row r="221" spans="1:39" ht="16.5" customHeight="1" x14ac:dyDescent="0.25">
      <c r="A221" s="105">
        <v>0</v>
      </c>
      <c r="B221" s="74">
        <v>125407</v>
      </c>
      <c r="C221" s="74" t="s">
        <v>364</v>
      </c>
      <c r="D221" s="74">
        <v>101150</v>
      </c>
      <c r="E221" s="74">
        <v>125302</v>
      </c>
      <c r="F221" s="74" t="s">
        <v>342</v>
      </c>
      <c r="G221" s="74" t="s">
        <v>615</v>
      </c>
      <c r="H221" s="74">
        <v>7</v>
      </c>
      <c r="I221" s="74" t="s">
        <v>174</v>
      </c>
      <c r="J221" s="74">
        <v>0</v>
      </c>
      <c r="K221" s="75">
        <v>504.71</v>
      </c>
      <c r="L221" s="43" t="s">
        <v>1109</v>
      </c>
      <c r="M221" s="77" t="s">
        <v>743</v>
      </c>
      <c r="N221" s="77"/>
      <c r="O221" s="77" t="s">
        <v>1065</v>
      </c>
      <c r="P221" s="76" t="s">
        <v>1114</v>
      </c>
      <c r="Q221" s="77" t="s">
        <v>1043</v>
      </c>
      <c r="R221" s="74"/>
      <c r="S221" s="74"/>
      <c r="T221" s="74"/>
      <c r="U221" s="74"/>
      <c r="V221" s="74"/>
      <c r="W221" s="74"/>
      <c r="X221" s="74"/>
      <c r="Y221" s="74"/>
      <c r="Z221" s="74"/>
      <c r="AA221" s="74"/>
      <c r="AB221" s="74"/>
      <c r="AC221" s="74"/>
      <c r="AD221" s="74"/>
      <c r="AE221" s="74"/>
      <c r="AF221" s="74"/>
      <c r="AG221" s="74"/>
      <c r="AH221" s="74"/>
      <c r="AI221" s="74"/>
      <c r="AJ221" s="74"/>
      <c r="AK221" s="74"/>
      <c r="AL221" s="74"/>
      <c r="AM221" s="79"/>
    </row>
    <row r="222" spans="1:39" ht="16.5" customHeight="1" x14ac:dyDescent="0.25">
      <c r="A222" s="105">
        <v>0</v>
      </c>
      <c r="B222" s="74">
        <v>125407</v>
      </c>
      <c r="C222" s="74" t="s">
        <v>364</v>
      </c>
      <c r="D222" s="74">
        <v>101160</v>
      </c>
      <c r="E222" s="74">
        <v>125302</v>
      </c>
      <c r="F222" s="74" t="s">
        <v>167</v>
      </c>
      <c r="G222" s="74" t="s">
        <v>615</v>
      </c>
      <c r="H222" s="74">
        <v>4</v>
      </c>
      <c r="I222" s="74" t="s">
        <v>174</v>
      </c>
      <c r="J222" s="74">
        <v>132</v>
      </c>
      <c r="K222" s="75">
        <v>250.08</v>
      </c>
      <c r="L222" s="92">
        <v>132</v>
      </c>
      <c r="M222" s="77" t="s">
        <v>743</v>
      </c>
      <c r="N222" s="77"/>
      <c r="O222" s="77" t="s">
        <v>1065</v>
      </c>
      <c r="P222" s="76" t="s">
        <v>1114</v>
      </c>
      <c r="Q222" s="77" t="s">
        <v>1044</v>
      </c>
      <c r="R222" s="74"/>
      <c r="S222" s="74"/>
      <c r="T222" s="74"/>
      <c r="U222" s="74"/>
      <c r="V222" s="74"/>
      <c r="W222" s="74"/>
      <c r="X222" s="74"/>
      <c r="Y222" s="74"/>
      <c r="Z222" s="74"/>
      <c r="AA222" s="74"/>
      <c r="AB222" s="74"/>
      <c r="AC222" s="74"/>
      <c r="AD222" s="74"/>
      <c r="AE222" s="74"/>
      <c r="AF222" s="74"/>
      <c r="AG222" s="74"/>
      <c r="AH222" s="74"/>
      <c r="AI222" s="74"/>
      <c r="AJ222" s="74"/>
      <c r="AK222" s="74"/>
      <c r="AL222" s="74"/>
      <c r="AM222" s="79"/>
    </row>
    <row r="223" spans="1:39" ht="16.5" customHeight="1" x14ac:dyDescent="0.25">
      <c r="A223" s="105">
        <v>0</v>
      </c>
      <c r="B223" s="74">
        <v>125407</v>
      </c>
      <c r="C223" s="74" t="s">
        <v>364</v>
      </c>
      <c r="D223" s="74">
        <v>101160</v>
      </c>
      <c r="E223" s="74">
        <v>125302</v>
      </c>
      <c r="F223" s="74" t="s">
        <v>168</v>
      </c>
      <c r="G223" s="74" t="s">
        <v>615</v>
      </c>
      <c r="H223" s="74">
        <v>4</v>
      </c>
      <c r="I223" s="74" t="s">
        <v>174</v>
      </c>
      <c r="J223" s="74">
        <v>133</v>
      </c>
      <c r="K223" s="75">
        <v>167.2</v>
      </c>
      <c r="L223" s="92">
        <v>133</v>
      </c>
      <c r="M223" s="77" t="s">
        <v>1045</v>
      </c>
      <c r="N223" s="77" t="s">
        <v>735</v>
      </c>
      <c r="O223" s="77" t="s">
        <v>1065</v>
      </c>
      <c r="P223" s="76" t="s">
        <v>1114</v>
      </c>
      <c r="Q223" s="77" t="s">
        <v>742</v>
      </c>
      <c r="R223" s="74"/>
      <c r="S223" s="74"/>
      <c r="T223" s="74"/>
      <c r="U223" s="74"/>
      <c r="V223" s="74"/>
      <c r="W223" s="74"/>
      <c r="X223" s="74"/>
      <c r="Y223" s="74"/>
      <c r="Z223" s="74"/>
      <c r="AA223" s="74"/>
      <c r="AB223" s="74"/>
      <c r="AC223" s="74"/>
      <c r="AD223" s="74"/>
      <c r="AE223" s="74"/>
      <c r="AF223" s="74"/>
      <c r="AG223" s="74"/>
      <c r="AH223" s="74"/>
      <c r="AI223" s="74"/>
      <c r="AJ223" s="74"/>
      <c r="AK223" s="74"/>
      <c r="AL223" s="74"/>
      <c r="AM223" s="79"/>
    </row>
    <row r="224" spans="1:39" ht="16.5" customHeight="1" x14ac:dyDescent="0.25">
      <c r="A224" s="105">
        <v>0</v>
      </c>
      <c r="B224" s="74">
        <v>125407</v>
      </c>
      <c r="C224" s="74" t="s">
        <v>364</v>
      </c>
      <c r="D224" s="74">
        <v>101160</v>
      </c>
      <c r="E224" s="74">
        <v>125302</v>
      </c>
      <c r="F224" s="74" t="s">
        <v>169</v>
      </c>
      <c r="G224" s="74" t="s">
        <v>615</v>
      </c>
      <c r="H224" s="74">
        <v>4</v>
      </c>
      <c r="I224" s="74" t="s">
        <v>174</v>
      </c>
      <c r="J224" s="74">
        <v>134</v>
      </c>
      <c r="K224" s="75">
        <v>176.5</v>
      </c>
      <c r="L224" s="92">
        <v>134</v>
      </c>
      <c r="M224" s="77" t="s">
        <v>1045</v>
      </c>
      <c r="N224" s="77" t="s">
        <v>735</v>
      </c>
      <c r="O224" s="77" t="s">
        <v>1065</v>
      </c>
      <c r="P224" s="76" t="s">
        <v>1114</v>
      </c>
      <c r="Q224" s="77" t="s">
        <v>1046</v>
      </c>
      <c r="R224" s="74"/>
      <c r="S224" s="74"/>
      <c r="T224" s="74"/>
      <c r="U224" s="74"/>
      <c r="V224" s="74"/>
      <c r="W224" s="74"/>
      <c r="X224" s="74"/>
      <c r="Y224" s="74"/>
      <c r="Z224" s="74"/>
      <c r="AA224" s="74"/>
      <c r="AB224" s="74"/>
      <c r="AC224" s="74"/>
      <c r="AD224" s="74"/>
      <c r="AE224" s="74"/>
      <c r="AF224" s="74"/>
      <c r="AG224" s="74"/>
      <c r="AH224" s="74"/>
      <c r="AI224" s="74"/>
      <c r="AJ224" s="74"/>
      <c r="AK224" s="74"/>
      <c r="AL224" s="74"/>
      <c r="AM224" s="79"/>
    </row>
    <row r="225" spans="1:39" ht="16.5" customHeight="1" x14ac:dyDescent="0.25">
      <c r="A225" s="105">
        <v>0</v>
      </c>
      <c r="B225" s="74">
        <v>125407</v>
      </c>
      <c r="C225" s="74" t="s">
        <v>364</v>
      </c>
      <c r="D225" s="74">
        <v>101125</v>
      </c>
      <c r="E225" s="74">
        <v>125302</v>
      </c>
      <c r="F225" s="74" t="s">
        <v>170</v>
      </c>
      <c r="G225" s="74" t="s">
        <v>615</v>
      </c>
      <c r="H225" s="74">
        <v>4</v>
      </c>
      <c r="I225" s="74" t="s">
        <v>174</v>
      </c>
      <c r="J225" s="74">
        <v>135</v>
      </c>
      <c r="K225" s="75">
        <v>360.97</v>
      </c>
      <c r="L225" s="92">
        <v>135</v>
      </c>
      <c r="M225" s="77" t="s">
        <v>874</v>
      </c>
      <c r="N225" s="77"/>
      <c r="O225" s="77" t="s">
        <v>1066</v>
      </c>
      <c r="P225" s="76" t="s">
        <v>1114</v>
      </c>
      <c r="Q225" s="77" t="s">
        <v>1046</v>
      </c>
      <c r="R225" s="74"/>
      <c r="S225" s="74"/>
      <c r="T225" s="74"/>
      <c r="U225" s="74"/>
      <c r="V225" s="74"/>
      <c r="W225" s="74"/>
      <c r="X225" s="74"/>
      <c r="Y225" s="74"/>
      <c r="Z225" s="74"/>
      <c r="AA225" s="74"/>
      <c r="AB225" s="74"/>
      <c r="AC225" s="74"/>
      <c r="AD225" s="74"/>
      <c r="AE225" s="74"/>
      <c r="AF225" s="74"/>
      <c r="AG225" s="74"/>
      <c r="AH225" s="74"/>
      <c r="AI225" s="74"/>
      <c r="AJ225" s="74"/>
      <c r="AK225" s="74"/>
      <c r="AL225" s="74"/>
      <c r="AM225" s="79"/>
    </row>
    <row r="226" spans="1:39" ht="16.5" customHeight="1" x14ac:dyDescent="0.25">
      <c r="A226" s="105">
        <v>0</v>
      </c>
      <c r="B226" s="74">
        <v>125407</v>
      </c>
      <c r="C226" s="74" t="s">
        <v>364</v>
      </c>
      <c r="D226" s="74">
        <v>101160</v>
      </c>
      <c r="E226" s="74">
        <v>125302</v>
      </c>
      <c r="F226" s="74" t="s">
        <v>171</v>
      </c>
      <c r="G226" s="74" t="s">
        <v>615</v>
      </c>
      <c r="H226" s="74">
        <v>4</v>
      </c>
      <c r="I226" s="74" t="s">
        <v>174</v>
      </c>
      <c r="J226" s="74">
        <v>136</v>
      </c>
      <c r="K226" s="75">
        <v>51.064</v>
      </c>
      <c r="L226" s="92">
        <v>136</v>
      </c>
      <c r="M226" s="77" t="s">
        <v>740</v>
      </c>
      <c r="N226" s="77"/>
      <c r="O226" s="77" t="s">
        <v>1065</v>
      </c>
      <c r="P226" s="76" t="s">
        <v>1114</v>
      </c>
      <c r="Q226" s="77" t="s">
        <v>743</v>
      </c>
      <c r="R226" s="74"/>
      <c r="S226" s="74"/>
      <c r="T226" s="74"/>
      <c r="U226" s="74"/>
      <c r="V226" s="74"/>
      <c r="W226" s="74"/>
      <c r="X226" s="74"/>
      <c r="Y226" s="74"/>
      <c r="Z226" s="74"/>
      <c r="AA226" s="74"/>
      <c r="AB226" s="74"/>
      <c r="AC226" s="74"/>
      <c r="AD226" s="74"/>
      <c r="AE226" s="74"/>
      <c r="AF226" s="74"/>
      <c r="AG226" s="74"/>
      <c r="AH226" s="74"/>
      <c r="AI226" s="74"/>
      <c r="AJ226" s="74"/>
      <c r="AK226" s="74"/>
      <c r="AL226" s="74"/>
      <c r="AM226" s="79"/>
    </row>
    <row r="227" spans="1:39" ht="16.5" customHeight="1" x14ac:dyDescent="0.25">
      <c r="A227" s="105">
        <v>0</v>
      </c>
      <c r="B227" s="74">
        <v>125407</v>
      </c>
      <c r="C227" s="74" t="s">
        <v>364</v>
      </c>
      <c r="D227" s="74">
        <v>101160</v>
      </c>
      <c r="E227" s="74">
        <v>125302</v>
      </c>
      <c r="F227" s="74" t="s">
        <v>172</v>
      </c>
      <c r="G227" s="74" t="s">
        <v>615</v>
      </c>
      <c r="H227" s="74">
        <v>4</v>
      </c>
      <c r="I227" s="74" t="s">
        <v>174</v>
      </c>
      <c r="J227" s="74">
        <v>0</v>
      </c>
      <c r="K227" s="75">
        <v>54.42</v>
      </c>
      <c r="L227" s="43" t="s">
        <v>1109</v>
      </c>
      <c r="M227" s="77" t="s">
        <v>740</v>
      </c>
      <c r="N227" s="77"/>
      <c r="O227" s="77" t="s">
        <v>1065</v>
      </c>
      <c r="P227" s="76" t="s">
        <v>1114</v>
      </c>
      <c r="Q227" s="77" t="s">
        <v>743</v>
      </c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9"/>
    </row>
    <row r="228" spans="1:39" ht="16.5" customHeight="1" x14ac:dyDescent="0.25">
      <c r="A228" s="105">
        <v>0</v>
      </c>
      <c r="B228" s="74">
        <v>125404</v>
      </c>
      <c r="C228" s="74" t="s">
        <v>350</v>
      </c>
      <c r="D228" s="74">
        <v>101182</v>
      </c>
      <c r="E228" s="74">
        <v>125302</v>
      </c>
      <c r="F228" s="74" t="s">
        <v>135</v>
      </c>
      <c r="G228" s="74" t="s">
        <v>620</v>
      </c>
      <c r="H228" s="74">
        <v>4</v>
      </c>
      <c r="I228" s="74" t="s">
        <v>174</v>
      </c>
      <c r="J228" s="74">
        <v>113</v>
      </c>
      <c r="K228" s="75">
        <v>914.69</v>
      </c>
      <c r="L228" s="92">
        <v>113</v>
      </c>
      <c r="M228" s="77" t="s">
        <v>937</v>
      </c>
      <c r="N228" s="77"/>
      <c r="O228" s="77" t="s">
        <v>1065</v>
      </c>
      <c r="P228" s="77" t="s">
        <v>551</v>
      </c>
      <c r="Q228" s="77" t="s">
        <v>938</v>
      </c>
      <c r="R228" s="74"/>
      <c r="S228" s="74"/>
      <c r="T228" s="74"/>
      <c r="U228" s="74"/>
      <c r="V228" s="74"/>
      <c r="W228" s="74"/>
      <c r="X228" s="74"/>
      <c r="Y228" s="74"/>
      <c r="Z228" s="74"/>
      <c r="AA228" s="74"/>
      <c r="AB228" s="74"/>
      <c r="AC228" s="74"/>
      <c r="AD228" s="74"/>
      <c r="AE228" s="74"/>
      <c r="AF228" s="74"/>
      <c r="AG228" s="74"/>
      <c r="AH228" s="74"/>
      <c r="AI228" s="74"/>
      <c r="AJ228" s="74"/>
      <c r="AK228" s="74"/>
      <c r="AL228" s="74"/>
      <c r="AM228" s="79"/>
    </row>
    <row r="229" spans="1:39" ht="16.5" customHeight="1" x14ac:dyDescent="0.25">
      <c r="A229" s="105">
        <v>0</v>
      </c>
      <c r="B229" s="74">
        <v>125404</v>
      </c>
      <c r="C229" s="74" t="s">
        <v>350</v>
      </c>
      <c r="D229" s="74">
        <v>101130</v>
      </c>
      <c r="E229" s="74">
        <v>125302</v>
      </c>
      <c r="F229" s="74" t="s">
        <v>188</v>
      </c>
      <c r="G229" s="74" t="s">
        <v>613</v>
      </c>
      <c r="H229" s="74">
        <v>0</v>
      </c>
      <c r="I229" s="74" t="s">
        <v>173</v>
      </c>
      <c r="J229" s="74">
        <v>0</v>
      </c>
      <c r="K229" s="75">
        <v>698.72</v>
      </c>
      <c r="L229" s="43" t="s">
        <v>1109</v>
      </c>
      <c r="M229" s="77" t="s">
        <v>863</v>
      </c>
      <c r="N229" s="77"/>
      <c r="O229" s="77" t="s">
        <v>1065</v>
      </c>
      <c r="P229" s="77" t="s">
        <v>551</v>
      </c>
      <c r="Q229" s="77" t="s">
        <v>942</v>
      </c>
      <c r="R229" s="74"/>
      <c r="S229" s="74"/>
      <c r="T229" s="74"/>
      <c r="U229" s="74"/>
      <c r="V229" s="74"/>
      <c r="W229" s="74"/>
      <c r="X229" s="74"/>
      <c r="Y229" s="74"/>
      <c r="Z229" s="74"/>
      <c r="AA229" s="74"/>
      <c r="AB229" s="74"/>
      <c r="AC229" s="74"/>
      <c r="AD229" s="74"/>
      <c r="AE229" s="74"/>
      <c r="AF229" s="74"/>
      <c r="AG229" s="74"/>
      <c r="AH229" s="74"/>
      <c r="AI229" s="74"/>
      <c r="AJ229" s="74"/>
      <c r="AK229" s="74"/>
      <c r="AL229" s="74"/>
      <c r="AM229" s="79"/>
    </row>
    <row r="230" spans="1:39" ht="16.5" customHeight="1" x14ac:dyDescent="0.25">
      <c r="A230" s="105">
        <v>0</v>
      </c>
      <c r="B230" s="74">
        <v>125404</v>
      </c>
      <c r="C230" s="74" t="s">
        <v>350</v>
      </c>
      <c r="D230" s="74">
        <v>101130</v>
      </c>
      <c r="E230" s="74">
        <v>125302</v>
      </c>
      <c r="F230" s="74" t="s">
        <v>189</v>
      </c>
      <c r="G230" s="74" t="s">
        <v>613</v>
      </c>
      <c r="H230" s="74">
        <v>0</v>
      </c>
      <c r="I230" s="74" t="s">
        <v>173</v>
      </c>
      <c r="J230" s="74">
        <v>0</v>
      </c>
      <c r="K230" s="75">
        <v>877.03</v>
      </c>
      <c r="L230" s="43" t="s">
        <v>1109</v>
      </c>
      <c r="M230" s="77" t="s">
        <v>863</v>
      </c>
      <c r="N230" s="77"/>
      <c r="O230" s="77" t="s">
        <v>1065</v>
      </c>
      <c r="P230" s="77" t="s">
        <v>551</v>
      </c>
      <c r="Q230" s="77" t="s">
        <v>942</v>
      </c>
      <c r="R230" s="74"/>
      <c r="S230" s="74"/>
      <c r="T230" s="74"/>
      <c r="U230" s="74"/>
      <c r="V230" s="74"/>
      <c r="W230" s="74"/>
      <c r="X230" s="74"/>
      <c r="Y230" s="74"/>
      <c r="Z230" s="74"/>
      <c r="AA230" s="74"/>
      <c r="AB230" s="74"/>
      <c r="AC230" s="74"/>
      <c r="AD230" s="74"/>
      <c r="AE230" s="74"/>
      <c r="AF230" s="74"/>
      <c r="AG230" s="74"/>
      <c r="AH230" s="74"/>
      <c r="AI230" s="74"/>
      <c r="AJ230" s="74"/>
      <c r="AK230" s="74"/>
      <c r="AL230" s="74"/>
      <c r="AM230" s="79"/>
    </row>
    <row r="231" spans="1:39" ht="16.5" customHeight="1" x14ac:dyDescent="0.25">
      <c r="A231" s="105">
        <v>0</v>
      </c>
      <c r="B231" s="74">
        <v>125404</v>
      </c>
      <c r="C231" s="74" t="s">
        <v>350</v>
      </c>
      <c r="D231" s="74">
        <v>101180</v>
      </c>
      <c r="E231" s="74">
        <v>125302</v>
      </c>
      <c r="F231" s="74" t="s">
        <v>136</v>
      </c>
      <c r="G231" s="74" t="s">
        <v>613</v>
      </c>
      <c r="H231" s="74">
        <v>0</v>
      </c>
      <c r="I231" s="74" t="s">
        <v>173</v>
      </c>
      <c r="J231" s="74">
        <v>0</v>
      </c>
      <c r="K231" s="75">
        <v>50.9</v>
      </c>
      <c r="L231" s="43" t="s">
        <v>1109</v>
      </c>
      <c r="M231" s="77" t="s">
        <v>945</v>
      </c>
      <c r="N231" s="77"/>
      <c r="O231" s="77" t="s">
        <v>1065</v>
      </c>
      <c r="P231" s="77" t="s">
        <v>551</v>
      </c>
      <c r="Q231" s="77" t="s">
        <v>946</v>
      </c>
      <c r="R231" s="74"/>
      <c r="S231" s="74"/>
      <c r="T231" s="74"/>
      <c r="U231" s="74"/>
      <c r="V231" s="74"/>
      <c r="W231" s="74"/>
      <c r="X231" s="74"/>
      <c r="Y231" s="74"/>
      <c r="Z231" s="74"/>
      <c r="AA231" s="74"/>
      <c r="AB231" s="74"/>
      <c r="AC231" s="74"/>
      <c r="AD231" s="74"/>
      <c r="AE231" s="74"/>
      <c r="AF231" s="74"/>
      <c r="AG231" s="74"/>
      <c r="AH231" s="74"/>
      <c r="AI231" s="74"/>
      <c r="AJ231" s="74"/>
      <c r="AK231" s="74"/>
      <c r="AL231" s="74"/>
      <c r="AM231" s="79"/>
    </row>
    <row r="232" spans="1:39" ht="16.5" customHeight="1" x14ac:dyDescent="0.25">
      <c r="A232" s="105">
        <v>0</v>
      </c>
      <c r="B232" s="74">
        <v>125404</v>
      </c>
      <c r="C232" s="74" t="s">
        <v>350</v>
      </c>
      <c r="D232" s="74">
        <v>101180</v>
      </c>
      <c r="E232" s="74">
        <v>125302</v>
      </c>
      <c r="F232" s="74" t="s">
        <v>137</v>
      </c>
      <c r="G232" s="74" t="s">
        <v>613</v>
      </c>
      <c r="H232" s="74">
        <v>0</v>
      </c>
      <c r="I232" s="74" t="s">
        <v>173</v>
      </c>
      <c r="J232" s="74">
        <v>0</v>
      </c>
      <c r="K232" s="75">
        <v>50.9</v>
      </c>
      <c r="L232" s="43" t="s">
        <v>1109</v>
      </c>
      <c r="M232" s="77" t="s">
        <v>945</v>
      </c>
      <c r="N232" s="77"/>
      <c r="O232" s="77" t="s">
        <v>1065</v>
      </c>
      <c r="P232" s="77" t="s">
        <v>551</v>
      </c>
      <c r="Q232" s="77" t="s">
        <v>946</v>
      </c>
      <c r="R232" s="74"/>
      <c r="S232" s="74"/>
      <c r="T232" s="74"/>
      <c r="U232" s="74"/>
      <c r="V232" s="74"/>
      <c r="W232" s="74"/>
      <c r="X232" s="74"/>
      <c r="Y232" s="74"/>
      <c r="Z232" s="74"/>
      <c r="AA232" s="74"/>
      <c r="AB232" s="74"/>
      <c r="AC232" s="74"/>
      <c r="AD232" s="74"/>
      <c r="AE232" s="74"/>
      <c r="AF232" s="74"/>
      <c r="AG232" s="74"/>
      <c r="AH232" s="74"/>
      <c r="AI232" s="74"/>
      <c r="AJ232" s="74"/>
      <c r="AK232" s="74"/>
      <c r="AL232" s="74"/>
      <c r="AM232" s="79"/>
    </row>
    <row r="233" spans="1:39" ht="16.5" customHeight="1" x14ac:dyDescent="0.25">
      <c r="A233" s="105">
        <v>0</v>
      </c>
      <c r="B233" s="74">
        <v>125434</v>
      </c>
      <c r="C233" s="74" t="s">
        <v>363</v>
      </c>
      <c r="D233" s="74" t="s">
        <v>369</v>
      </c>
      <c r="E233" s="74">
        <v>125302</v>
      </c>
      <c r="F233" s="74" t="s">
        <v>243</v>
      </c>
      <c r="G233" s="74" t="s">
        <v>613</v>
      </c>
      <c r="H233" s="74">
        <v>1</v>
      </c>
      <c r="I233" s="74" t="s">
        <v>174</v>
      </c>
      <c r="J233" s="74">
        <v>153</v>
      </c>
      <c r="K233" s="75">
        <v>645.4</v>
      </c>
      <c r="L233" s="92">
        <v>153</v>
      </c>
      <c r="M233" s="77" t="s">
        <v>1055</v>
      </c>
      <c r="N233" s="77" t="s">
        <v>957</v>
      </c>
      <c r="O233" s="77" t="s">
        <v>1066</v>
      </c>
      <c r="P233" s="77" t="s">
        <v>1115</v>
      </c>
      <c r="Q233" s="77" t="s">
        <v>956</v>
      </c>
      <c r="R233" s="74"/>
      <c r="S233" s="74"/>
      <c r="T233" s="74"/>
      <c r="U233" s="74"/>
      <c r="V233" s="74"/>
      <c r="W233" s="74"/>
      <c r="X233" s="74"/>
      <c r="Y233" s="74"/>
      <c r="Z233" s="74"/>
      <c r="AA233" s="74"/>
      <c r="AB233" s="74"/>
      <c r="AC233" s="74"/>
      <c r="AD233" s="74"/>
      <c r="AE233" s="74"/>
      <c r="AF233" s="74"/>
      <c r="AG233" s="74"/>
      <c r="AH233" s="74"/>
      <c r="AI233" s="74"/>
      <c r="AJ233" s="74"/>
      <c r="AK233" s="74"/>
      <c r="AL233" s="74"/>
      <c r="AM233" s="79"/>
    </row>
    <row r="234" spans="1:39" ht="16.5" customHeight="1" x14ac:dyDescent="0.25">
      <c r="A234" s="105">
        <v>0</v>
      </c>
      <c r="B234" s="81">
        <v>125407</v>
      </c>
      <c r="C234" s="74" t="s">
        <v>364</v>
      </c>
      <c r="D234" s="74" t="s">
        <v>248</v>
      </c>
      <c r="E234" s="74">
        <v>125302</v>
      </c>
      <c r="F234" s="74" t="s">
        <v>182</v>
      </c>
      <c r="G234" s="74" t="s">
        <v>615</v>
      </c>
      <c r="H234" s="74">
        <v>1</v>
      </c>
      <c r="I234" s="74" t="s">
        <v>174</v>
      </c>
      <c r="J234" s="74">
        <v>144</v>
      </c>
      <c r="K234" s="75">
        <v>659.43</v>
      </c>
      <c r="L234" s="78">
        <v>144</v>
      </c>
      <c r="M234" s="77" t="s">
        <v>977</v>
      </c>
      <c r="N234" s="77" t="s">
        <v>1057</v>
      </c>
      <c r="O234" s="77" t="s">
        <v>1066</v>
      </c>
      <c r="P234" s="132" t="s">
        <v>1114</v>
      </c>
      <c r="Q234" s="77" t="s">
        <v>1056</v>
      </c>
      <c r="R234" s="74"/>
      <c r="S234" s="74"/>
      <c r="T234" s="74"/>
      <c r="U234" s="74"/>
      <c r="V234" s="74"/>
      <c r="W234" s="74"/>
      <c r="X234" s="74"/>
      <c r="Y234" s="74"/>
      <c r="Z234" s="74"/>
      <c r="AA234" s="74"/>
      <c r="AB234" s="74"/>
      <c r="AC234" s="74"/>
      <c r="AD234" s="74"/>
      <c r="AE234" s="74"/>
      <c r="AF234" s="74"/>
      <c r="AG234" s="74"/>
      <c r="AH234" s="74"/>
      <c r="AI234" s="74"/>
      <c r="AJ234" s="74"/>
      <c r="AK234" s="74"/>
      <c r="AL234" s="74"/>
      <c r="AM234" s="79"/>
    </row>
    <row r="235" spans="1:39" ht="16.5" customHeight="1" x14ac:dyDescent="0.25">
      <c r="A235" s="105">
        <v>0</v>
      </c>
      <c r="B235" s="81">
        <v>125437</v>
      </c>
      <c r="C235" s="74" t="s">
        <v>362</v>
      </c>
      <c r="D235" s="74" t="s">
        <v>248</v>
      </c>
      <c r="E235" s="74">
        <v>125302</v>
      </c>
      <c r="F235" s="74" t="s">
        <v>182</v>
      </c>
      <c r="G235" s="74" t="s">
        <v>615</v>
      </c>
      <c r="H235" s="74">
        <v>1</v>
      </c>
      <c r="I235" s="74" t="s">
        <v>174</v>
      </c>
      <c r="J235" s="74">
        <v>0</v>
      </c>
      <c r="K235" s="75">
        <v>113.46</v>
      </c>
      <c r="L235" s="43" t="s">
        <v>1109</v>
      </c>
      <c r="M235" s="76" t="s">
        <v>975</v>
      </c>
      <c r="N235" s="76"/>
      <c r="O235" s="77" t="s">
        <v>1066</v>
      </c>
      <c r="P235" s="76" t="s">
        <v>1114</v>
      </c>
      <c r="Q235" s="76" t="s">
        <v>977</v>
      </c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  <c r="AE235" s="74"/>
      <c r="AF235" s="74"/>
      <c r="AG235" s="74"/>
      <c r="AH235" s="74"/>
      <c r="AI235" s="74"/>
      <c r="AJ235" s="74"/>
      <c r="AK235" s="74"/>
      <c r="AL235" s="74"/>
      <c r="AM235" s="79"/>
    </row>
    <row r="236" spans="1:39" ht="16.5" customHeight="1" x14ac:dyDescent="0.25">
      <c r="A236" s="104" t="s">
        <v>244</v>
      </c>
      <c r="B236" s="74">
        <v>125437</v>
      </c>
      <c r="C236" s="74" t="s">
        <v>362</v>
      </c>
      <c r="D236" s="74">
        <v>101125</v>
      </c>
      <c r="E236" s="74" t="s">
        <v>351</v>
      </c>
      <c r="F236" s="74" t="s">
        <v>978</v>
      </c>
      <c r="G236" s="74" t="s">
        <v>615</v>
      </c>
      <c r="H236" s="74">
        <v>0</v>
      </c>
      <c r="I236" s="74" t="s">
        <v>173</v>
      </c>
      <c r="J236" s="74" t="s">
        <v>261</v>
      </c>
      <c r="K236" s="75">
        <v>2660.58</v>
      </c>
      <c r="L236" s="92" t="s">
        <v>979</v>
      </c>
      <c r="M236" s="100" t="s">
        <v>980</v>
      </c>
      <c r="N236" s="100"/>
      <c r="O236" s="77" t="s">
        <v>1066</v>
      </c>
      <c r="P236" s="76" t="s">
        <v>1114</v>
      </c>
      <c r="Q236" s="100" t="s">
        <v>980</v>
      </c>
      <c r="R236" s="74"/>
      <c r="S236" s="74"/>
      <c r="T236" s="74"/>
      <c r="U236" s="74"/>
      <c r="V236" s="78" t="s">
        <v>373</v>
      </c>
      <c r="W236" s="74"/>
      <c r="X236" s="74"/>
      <c r="Y236" s="74"/>
      <c r="Z236" s="74"/>
      <c r="AA236" s="74"/>
      <c r="AB236" s="74"/>
      <c r="AC236" s="74"/>
      <c r="AD236" s="74"/>
      <c r="AE236" s="74"/>
      <c r="AF236" s="74"/>
      <c r="AG236" s="74"/>
      <c r="AH236" s="74"/>
      <c r="AI236" s="74"/>
      <c r="AJ236" s="74"/>
      <c r="AK236" s="74"/>
      <c r="AL236" s="74"/>
      <c r="AM236" s="79"/>
    </row>
    <row r="237" spans="1:39" ht="16.5" customHeight="1" x14ac:dyDescent="0.25">
      <c r="A237" s="104" t="s">
        <v>244</v>
      </c>
      <c r="B237" s="74">
        <v>125437</v>
      </c>
      <c r="C237" s="74" t="s">
        <v>362</v>
      </c>
      <c r="D237" s="74">
        <v>101125</v>
      </c>
      <c r="E237" s="74" t="s">
        <v>351</v>
      </c>
      <c r="F237" s="74" t="s">
        <v>264</v>
      </c>
      <c r="G237" s="74" t="s">
        <v>615</v>
      </c>
      <c r="H237" s="74">
        <v>0</v>
      </c>
      <c r="I237" s="74" t="s">
        <v>173</v>
      </c>
      <c r="J237" s="74" t="s">
        <v>262</v>
      </c>
      <c r="K237" s="75">
        <v>2660.58</v>
      </c>
      <c r="L237" s="92" t="s">
        <v>981</v>
      </c>
      <c r="M237" s="100" t="s">
        <v>980</v>
      </c>
      <c r="N237" s="101"/>
      <c r="O237" s="77" t="s">
        <v>1066</v>
      </c>
      <c r="P237" s="76" t="s">
        <v>1114</v>
      </c>
      <c r="Q237" s="100" t="s">
        <v>970</v>
      </c>
      <c r="R237" s="74"/>
      <c r="S237" s="74"/>
      <c r="T237" s="74"/>
      <c r="U237" s="74"/>
      <c r="V237" s="78" t="s">
        <v>373</v>
      </c>
      <c r="W237" s="74"/>
      <c r="X237" s="74"/>
      <c r="Y237" s="74"/>
      <c r="Z237" s="74"/>
      <c r="AA237" s="74"/>
      <c r="AB237" s="74"/>
      <c r="AC237" s="74"/>
      <c r="AD237" s="74"/>
      <c r="AE237" s="74"/>
      <c r="AF237" s="74"/>
      <c r="AG237" s="74"/>
      <c r="AH237" s="74"/>
      <c r="AI237" s="74"/>
      <c r="AJ237" s="74"/>
      <c r="AK237" s="74"/>
      <c r="AL237" s="74"/>
      <c r="AM237" s="79"/>
    </row>
    <row r="238" spans="1:39" ht="16.5" customHeight="1" x14ac:dyDescent="0.25">
      <c r="A238" s="104" t="s">
        <v>244</v>
      </c>
      <c r="B238" s="74">
        <v>125437</v>
      </c>
      <c r="C238" s="74" t="s">
        <v>362</v>
      </c>
      <c r="D238" s="74">
        <v>101125</v>
      </c>
      <c r="E238" s="74" t="s">
        <v>351</v>
      </c>
      <c r="F238" s="74" t="s">
        <v>265</v>
      </c>
      <c r="G238" s="74" t="s">
        <v>615</v>
      </c>
      <c r="H238" s="74">
        <v>0</v>
      </c>
      <c r="I238" s="74" t="s">
        <v>173</v>
      </c>
      <c r="J238" s="74" t="s">
        <v>263</v>
      </c>
      <c r="K238" s="75">
        <v>2660.58</v>
      </c>
      <c r="L238" s="92" t="s">
        <v>982</v>
      </c>
      <c r="M238" s="100" t="s">
        <v>970</v>
      </c>
      <c r="N238" s="100"/>
      <c r="O238" s="77" t="s">
        <v>1066</v>
      </c>
      <c r="P238" s="76" t="s">
        <v>1114</v>
      </c>
      <c r="Q238" s="100" t="s">
        <v>955</v>
      </c>
      <c r="R238" s="74"/>
      <c r="S238" s="74"/>
      <c r="T238" s="74"/>
      <c r="U238" s="74"/>
      <c r="V238" s="78" t="s">
        <v>373</v>
      </c>
      <c r="W238" s="74"/>
      <c r="X238" s="74"/>
      <c r="Y238" s="74"/>
      <c r="Z238" s="74"/>
      <c r="AA238" s="74"/>
      <c r="AB238" s="74"/>
      <c r="AC238" s="74"/>
      <c r="AD238" s="74"/>
      <c r="AE238" s="74"/>
      <c r="AF238" s="74"/>
      <c r="AG238" s="74"/>
      <c r="AH238" s="74"/>
      <c r="AI238" s="74"/>
      <c r="AJ238" s="74"/>
      <c r="AK238" s="74"/>
      <c r="AL238" s="74"/>
      <c r="AM238" s="79"/>
    </row>
    <row r="239" spans="1:39" ht="16.5" customHeight="1" x14ac:dyDescent="0.25">
      <c r="A239" s="104" t="s">
        <v>244</v>
      </c>
      <c r="B239" s="74">
        <v>125437</v>
      </c>
      <c r="C239" s="74" t="s">
        <v>362</v>
      </c>
      <c r="D239" s="74">
        <v>101125</v>
      </c>
      <c r="E239" s="74" t="s">
        <v>351</v>
      </c>
      <c r="F239" s="74" t="s">
        <v>355</v>
      </c>
      <c r="G239" s="74" t="s">
        <v>615</v>
      </c>
      <c r="H239" s="74">
        <v>0</v>
      </c>
      <c r="I239" s="74" t="s">
        <v>173</v>
      </c>
      <c r="J239" s="74" t="s">
        <v>266</v>
      </c>
      <c r="K239" s="75">
        <v>2660.58</v>
      </c>
      <c r="L239" s="92" t="s">
        <v>983</v>
      </c>
      <c r="M239" s="100" t="s">
        <v>970</v>
      </c>
      <c r="N239" s="100"/>
      <c r="O239" s="77" t="s">
        <v>1066</v>
      </c>
      <c r="P239" s="76" t="s">
        <v>1114</v>
      </c>
      <c r="Q239" s="100" t="s">
        <v>955</v>
      </c>
      <c r="R239" s="74"/>
      <c r="S239" s="74"/>
      <c r="T239" s="74"/>
      <c r="U239" s="74"/>
      <c r="V239" s="78" t="s">
        <v>373</v>
      </c>
      <c r="W239" s="74"/>
      <c r="X239" s="74"/>
      <c r="Y239" s="74"/>
      <c r="Z239" s="74"/>
      <c r="AA239" s="74"/>
      <c r="AB239" s="74"/>
      <c r="AC239" s="74"/>
      <c r="AD239" s="74"/>
      <c r="AE239" s="74"/>
      <c r="AF239" s="74"/>
      <c r="AG239" s="74"/>
      <c r="AH239" s="74"/>
      <c r="AI239" s="74"/>
      <c r="AJ239" s="74"/>
      <c r="AK239" s="74"/>
      <c r="AL239" s="74"/>
      <c r="AM239" s="79"/>
    </row>
    <row r="240" spans="1:39" ht="16.5" customHeight="1" x14ac:dyDescent="0.25">
      <c r="A240" s="104" t="s">
        <v>244</v>
      </c>
      <c r="B240" s="74">
        <v>125437</v>
      </c>
      <c r="C240" s="74" t="s">
        <v>362</v>
      </c>
      <c r="D240" s="74">
        <v>101125</v>
      </c>
      <c r="E240" s="74" t="s">
        <v>351</v>
      </c>
      <c r="F240" s="74" t="s">
        <v>356</v>
      </c>
      <c r="G240" s="74" t="s">
        <v>615</v>
      </c>
      <c r="H240" s="74">
        <v>0</v>
      </c>
      <c r="I240" s="74" t="s">
        <v>173</v>
      </c>
      <c r="J240" s="74" t="s">
        <v>267</v>
      </c>
      <c r="K240" s="75">
        <v>2660.58</v>
      </c>
      <c r="L240" s="92" t="s">
        <v>984</v>
      </c>
      <c r="M240" s="100" t="s">
        <v>970</v>
      </c>
      <c r="N240" s="100"/>
      <c r="O240" s="77" t="s">
        <v>1066</v>
      </c>
      <c r="P240" s="76" t="s">
        <v>1114</v>
      </c>
      <c r="Q240" s="100" t="s">
        <v>959</v>
      </c>
      <c r="R240" s="74"/>
      <c r="S240" s="74"/>
      <c r="T240" s="74"/>
      <c r="U240" s="74"/>
      <c r="V240" s="78" t="s">
        <v>373</v>
      </c>
      <c r="W240" s="74"/>
      <c r="X240" s="74"/>
      <c r="Y240" s="74"/>
      <c r="Z240" s="74"/>
      <c r="AA240" s="74"/>
      <c r="AB240" s="74"/>
      <c r="AC240" s="74"/>
      <c r="AD240" s="74"/>
      <c r="AE240" s="74"/>
      <c r="AF240" s="74"/>
      <c r="AG240" s="74"/>
      <c r="AH240" s="74"/>
      <c r="AI240" s="74"/>
      <c r="AJ240" s="74"/>
      <c r="AK240" s="74"/>
      <c r="AL240" s="74"/>
      <c r="AM240" s="79"/>
    </row>
    <row r="241" spans="1:39" ht="16.5" customHeight="1" x14ac:dyDescent="0.25">
      <c r="A241" s="104" t="s">
        <v>244</v>
      </c>
      <c r="B241" s="74">
        <v>125437</v>
      </c>
      <c r="C241" s="74" t="s">
        <v>362</v>
      </c>
      <c r="D241" s="74">
        <v>101125</v>
      </c>
      <c r="E241" s="74" t="s">
        <v>351</v>
      </c>
      <c r="F241" s="74" t="s">
        <v>357</v>
      </c>
      <c r="G241" s="74" t="s">
        <v>615</v>
      </c>
      <c r="H241" s="74">
        <v>0</v>
      </c>
      <c r="I241" s="74" t="s">
        <v>173</v>
      </c>
      <c r="J241" s="74" t="s">
        <v>268</v>
      </c>
      <c r="K241" s="75">
        <v>2660.58</v>
      </c>
      <c r="L241" s="92" t="s">
        <v>985</v>
      </c>
      <c r="M241" s="100" t="s">
        <v>970</v>
      </c>
      <c r="N241" s="100"/>
      <c r="O241" s="77" t="s">
        <v>1066</v>
      </c>
      <c r="P241" s="76" t="s">
        <v>1114</v>
      </c>
      <c r="Q241" s="100" t="s">
        <v>970</v>
      </c>
      <c r="R241" s="74"/>
      <c r="S241" s="74"/>
      <c r="T241" s="78" t="s">
        <v>373</v>
      </c>
      <c r="U241" s="78" t="s">
        <v>373</v>
      </c>
      <c r="V241" s="78" t="s">
        <v>373</v>
      </c>
      <c r="W241" s="74"/>
      <c r="X241" s="74"/>
      <c r="Y241" s="74"/>
      <c r="Z241" s="74"/>
      <c r="AA241" s="74"/>
      <c r="AB241" s="74"/>
      <c r="AC241" s="74"/>
      <c r="AD241" s="74"/>
      <c r="AE241" s="74"/>
      <c r="AF241" s="74"/>
      <c r="AG241" s="74"/>
      <c r="AH241" s="74"/>
      <c r="AI241" s="74"/>
      <c r="AJ241" s="74"/>
      <c r="AK241" s="74"/>
      <c r="AL241" s="74"/>
      <c r="AM241" s="79"/>
    </row>
    <row r="242" spans="1:39" ht="16.5" customHeight="1" x14ac:dyDescent="0.25">
      <c r="A242" s="105">
        <v>0</v>
      </c>
      <c r="B242" s="74">
        <v>125437</v>
      </c>
      <c r="C242" s="74" t="s">
        <v>362</v>
      </c>
      <c r="D242" s="74">
        <v>101125</v>
      </c>
      <c r="E242" s="74">
        <v>125302</v>
      </c>
      <c r="F242" s="74" t="s">
        <v>269</v>
      </c>
      <c r="G242" s="74" t="s">
        <v>619</v>
      </c>
      <c r="H242" s="74">
        <v>1</v>
      </c>
      <c r="I242" s="74" t="s">
        <v>174</v>
      </c>
      <c r="J242" s="74">
        <v>0</v>
      </c>
      <c r="K242" s="75">
        <v>406.59</v>
      </c>
      <c r="L242" s="43" t="s">
        <v>1109</v>
      </c>
      <c r="M242" s="76" t="s">
        <v>986</v>
      </c>
      <c r="N242" s="76"/>
      <c r="O242" s="77" t="s">
        <v>1066</v>
      </c>
      <c r="P242" s="76" t="s">
        <v>1116</v>
      </c>
      <c r="Q242" s="76" t="s">
        <v>987</v>
      </c>
      <c r="R242" s="74"/>
      <c r="S242" s="74"/>
      <c r="T242" s="74"/>
      <c r="U242" s="74"/>
      <c r="V242" s="74"/>
      <c r="W242" s="74"/>
      <c r="X242" s="74"/>
      <c r="Y242" s="74"/>
      <c r="Z242" s="74"/>
      <c r="AA242" s="74"/>
      <c r="AB242" s="74"/>
      <c r="AC242" s="74"/>
      <c r="AD242" s="74"/>
      <c r="AE242" s="74"/>
      <c r="AF242" s="74"/>
      <c r="AG242" s="74"/>
      <c r="AH242" s="74"/>
      <c r="AI242" s="74"/>
      <c r="AJ242" s="74"/>
      <c r="AK242" s="74"/>
      <c r="AL242" s="74"/>
      <c r="AM242" s="79"/>
    </row>
    <row r="243" spans="1:39" ht="16.5" customHeight="1" x14ac:dyDescent="0.25">
      <c r="A243" s="104" t="s">
        <v>374</v>
      </c>
      <c r="B243" s="74">
        <v>125407</v>
      </c>
      <c r="C243" s="74" t="s">
        <v>364</v>
      </c>
      <c r="D243" s="74">
        <v>101125</v>
      </c>
      <c r="E243" s="74">
        <v>125302</v>
      </c>
      <c r="F243" s="74" t="s">
        <v>276</v>
      </c>
      <c r="G243" s="74" t="s">
        <v>619</v>
      </c>
      <c r="H243" s="74">
        <v>4</v>
      </c>
      <c r="I243" s="74" t="s">
        <v>174</v>
      </c>
      <c r="J243" s="74">
        <v>0</v>
      </c>
      <c r="K243" s="75">
        <v>1494.82</v>
      </c>
      <c r="L243" s="43" t="s">
        <v>1109</v>
      </c>
      <c r="M243" s="76" t="s">
        <v>1023</v>
      </c>
      <c r="N243" s="76"/>
      <c r="O243" s="77" t="s">
        <v>1066</v>
      </c>
      <c r="P243" s="132" t="s">
        <v>1114</v>
      </c>
      <c r="Q243" s="76" t="s">
        <v>913</v>
      </c>
      <c r="R243" s="74"/>
      <c r="S243" s="74"/>
      <c r="T243" s="74"/>
      <c r="U243" s="74"/>
      <c r="V243" s="74"/>
      <c r="W243" s="74"/>
      <c r="X243" s="74"/>
      <c r="Y243" s="74"/>
      <c r="Z243" s="74"/>
      <c r="AA243" s="74"/>
      <c r="AB243" s="74"/>
      <c r="AC243" s="74"/>
      <c r="AD243" s="74"/>
      <c r="AE243" s="74"/>
      <c r="AF243" s="74"/>
      <c r="AG243" s="74"/>
      <c r="AH243" s="74"/>
      <c r="AI243" s="74"/>
      <c r="AJ243" s="74"/>
      <c r="AK243" s="74"/>
      <c r="AL243" s="74"/>
      <c r="AM243" s="79"/>
    </row>
    <row r="244" spans="1:39" ht="16.5" customHeight="1" x14ac:dyDescent="0.25">
      <c r="A244" s="105">
        <v>0</v>
      </c>
      <c r="B244" s="74">
        <v>125407</v>
      </c>
      <c r="C244" s="74" t="s">
        <v>364</v>
      </c>
      <c r="D244" s="74">
        <v>101125</v>
      </c>
      <c r="E244" s="74">
        <v>125302</v>
      </c>
      <c r="F244" s="74" t="s">
        <v>277</v>
      </c>
      <c r="G244" s="74" t="s">
        <v>619</v>
      </c>
      <c r="H244" s="74">
        <v>4</v>
      </c>
      <c r="I244" s="74" t="s">
        <v>174</v>
      </c>
      <c r="J244" s="74">
        <v>122</v>
      </c>
      <c r="K244" s="75">
        <v>1494.82</v>
      </c>
      <c r="L244" s="92">
        <v>122</v>
      </c>
      <c r="M244" s="76" t="s">
        <v>1024</v>
      </c>
      <c r="N244" s="76"/>
      <c r="O244" s="77" t="s">
        <v>1066</v>
      </c>
      <c r="P244" s="132" t="s">
        <v>1114</v>
      </c>
      <c r="Q244" s="76" t="s">
        <v>1023</v>
      </c>
      <c r="R244" s="74"/>
      <c r="S244" s="74"/>
      <c r="T244" s="74"/>
      <c r="U244" s="74"/>
      <c r="V244" s="74"/>
      <c r="W244" s="74"/>
      <c r="X244" s="74"/>
      <c r="Y244" s="74"/>
      <c r="Z244" s="74"/>
      <c r="AA244" s="74"/>
      <c r="AB244" s="74"/>
      <c r="AC244" s="74"/>
      <c r="AD244" s="74"/>
      <c r="AE244" s="74"/>
      <c r="AF244" s="74"/>
      <c r="AG244" s="74"/>
      <c r="AH244" s="74"/>
      <c r="AI244" s="74"/>
      <c r="AJ244" s="74"/>
      <c r="AK244" s="74"/>
      <c r="AL244" s="74"/>
      <c r="AM244" s="79"/>
    </row>
    <row r="245" spans="1:39" ht="16.5" customHeight="1" x14ac:dyDescent="0.25">
      <c r="A245" s="105">
        <v>0</v>
      </c>
      <c r="B245" s="74">
        <v>125407</v>
      </c>
      <c r="C245" s="74" t="s">
        <v>364</v>
      </c>
      <c r="D245" s="74">
        <v>101125</v>
      </c>
      <c r="E245" s="74">
        <v>125302</v>
      </c>
      <c r="F245" s="74" t="s">
        <v>372</v>
      </c>
      <c r="G245" s="74" t="s">
        <v>619</v>
      </c>
      <c r="H245" s="74">
        <v>4</v>
      </c>
      <c r="I245" s="74" t="s">
        <v>174</v>
      </c>
      <c r="J245" s="74">
        <v>115</v>
      </c>
      <c r="K245" s="75">
        <v>869.73</v>
      </c>
      <c r="L245" s="92">
        <v>115</v>
      </c>
      <c r="M245" s="76" t="s">
        <v>1025</v>
      </c>
      <c r="N245" s="76"/>
      <c r="O245" s="77" t="s">
        <v>1066</v>
      </c>
      <c r="P245" s="132" t="s">
        <v>1114</v>
      </c>
      <c r="Q245" s="76" t="s">
        <v>913</v>
      </c>
      <c r="R245" s="74"/>
      <c r="S245" s="74"/>
      <c r="T245" s="74"/>
      <c r="U245" s="74"/>
      <c r="V245" s="74"/>
      <c r="W245" s="74"/>
      <c r="X245" s="74"/>
      <c r="Y245" s="74"/>
      <c r="Z245" s="74"/>
      <c r="AA245" s="74"/>
      <c r="AB245" s="74"/>
      <c r="AC245" s="74"/>
      <c r="AD245" s="74"/>
      <c r="AE245" s="74"/>
      <c r="AF245" s="74"/>
      <c r="AG245" s="74"/>
      <c r="AH245" s="74"/>
      <c r="AI245" s="74"/>
      <c r="AJ245" s="74"/>
      <c r="AK245" s="74"/>
      <c r="AL245" s="74"/>
      <c r="AM245" s="79"/>
    </row>
  </sheetData>
  <autoFilter ref="A7:AM245">
    <filterColumn colId="28" showButton="0"/>
    <filterColumn colId="29" showButton="0"/>
    <filterColumn colId="32" showButton="0"/>
  </autoFilter>
  <mergeCells count="38">
    <mergeCell ref="R3:R7"/>
    <mergeCell ref="S3:S7"/>
    <mergeCell ref="H3:H7"/>
    <mergeCell ref="T3:T7"/>
    <mergeCell ref="U3:U7"/>
    <mergeCell ref="K3:K7"/>
    <mergeCell ref="I3:I7"/>
    <mergeCell ref="M5:M7"/>
    <mergeCell ref="N5:N7"/>
    <mergeCell ref="Q5:Q7"/>
    <mergeCell ref="L3:L7"/>
    <mergeCell ref="O5:O7"/>
    <mergeCell ref="P5:P7"/>
    <mergeCell ref="AL3:AL7"/>
    <mergeCell ref="AK3:AK7"/>
    <mergeCell ref="AJ3:AJ7"/>
    <mergeCell ref="AI3:AI4"/>
    <mergeCell ref="AI5:AI7"/>
    <mergeCell ref="AG3:AH5"/>
    <mergeCell ref="AG6:AH7"/>
    <mergeCell ref="AC3:AE5"/>
    <mergeCell ref="AC6:AE7"/>
    <mergeCell ref="AF3:AF5"/>
    <mergeCell ref="AF6:AF7"/>
    <mergeCell ref="AB3:AB5"/>
    <mergeCell ref="AB6:AB7"/>
    <mergeCell ref="X3:X7"/>
    <mergeCell ref="Y3:Y7"/>
    <mergeCell ref="V3:W6"/>
    <mergeCell ref="Z3:Z7"/>
    <mergeCell ref="AA3:AA7"/>
    <mergeCell ref="A3:A7"/>
    <mergeCell ref="G3:G7"/>
    <mergeCell ref="F3:F7"/>
    <mergeCell ref="E3:E7"/>
    <mergeCell ref="D3:D7"/>
    <mergeCell ref="C3:C7"/>
    <mergeCell ref="B3:B7"/>
  </mergeCells>
  <dataValidations disablePrompts="1" count="2">
    <dataValidation type="list" allowBlank="1" showInputMessage="1" showErrorMessage="1" sqref="X8 X12:X13 X179 X29:X30 X24 X34:X39 X52:X55 X77 X122 X128 X131 X141 X139 X145 X203:X209 X199:X201 X41:X49 X134 X195">
      <formula1>"L,G,M"</formula1>
    </dataValidation>
    <dataValidation type="list" allowBlank="1" showInputMessage="1" showErrorMessage="1" sqref="AI8 AI212 AI41:AI64 AI83:AI85 AI87:AI90 AI107:AI110 AI12:AI39 AI66:AI73 AI128:AI129 AI131 AI141:AI147 AI137:AI139 AI149:AI154 AI157:AI160 AI166 AI168:AI169 AI173 AG177:AG178 AI176 AL10:AL11 AI203:AI209 AG174:AG175 AI179 AI186:AI189 AI92:AI105 AI75:AI80 AI113:AI126 AI133:AI135 AI191 AI193:AI201">
      <formula1>"H,P,FL,N"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187"/>
  <sheetViews>
    <sheetView tabSelected="1" workbookViewId="0">
      <selection activeCell="M4" sqref="M4"/>
    </sheetView>
  </sheetViews>
  <sheetFormatPr baseColWidth="10" defaultRowHeight="15" x14ac:dyDescent="0.25"/>
  <cols>
    <col min="1" max="1" width="5.42578125" style="30" customWidth="1"/>
    <col min="2" max="2" width="16.85546875" style="30" customWidth="1"/>
    <col min="3" max="3" width="18.42578125" style="30" customWidth="1"/>
    <col min="4" max="4" width="12.85546875" style="30" customWidth="1"/>
    <col min="5" max="5" width="14" style="30" customWidth="1"/>
    <col min="6" max="6" width="12.140625" style="30" customWidth="1"/>
    <col min="7" max="7" width="6.7109375" style="30" customWidth="1"/>
    <col min="8" max="8" width="15.42578125" style="30" customWidth="1"/>
    <col min="9" max="9" width="11.42578125" style="30"/>
    <col min="10" max="10" width="6.140625" style="30" customWidth="1"/>
    <col min="11" max="16384" width="11.42578125" style="30"/>
  </cols>
  <sheetData>
    <row r="2" spans="1:10" x14ac:dyDescent="0.25">
      <c r="H2" s="129" t="s">
        <v>1111</v>
      </c>
      <c r="I2" s="130">
        <f ca="1">TODAY()</f>
        <v>41220</v>
      </c>
    </row>
    <row r="3" spans="1:10" ht="26.25" customHeight="1" x14ac:dyDescent="0.35">
      <c r="B3" s="189" t="s">
        <v>1112</v>
      </c>
      <c r="C3" s="189"/>
      <c r="D3" s="189"/>
      <c r="E3" s="189"/>
    </row>
    <row r="4" spans="1:10" x14ac:dyDescent="0.25">
      <c r="D4" s="127" t="s">
        <v>174</v>
      </c>
      <c r="E4" s="134" t="s">
        <v>1109</v>
      </c>
      <c r="F4" s="134"/>
    </row>
    <row r="5" spans="1:10" ht="28.5" customHeight="1" x14ac:dyDescent="0.25">
      <c r="A5" s="128"/>
      <c r="E5" s="135" t="s">
        <v>1085</v>
      </c>
      <c r="F5" s="135" t="s">
        <v>1108</v>
      </c>
      <c r="J5" s="133"/>
    </row>
    <row r="6" spans="1:10" x14ac:dyDescent="0.25">
      <c r="A6" s="128"/>
      <c r="E6" s="134">
        <f>COUNTIF('Iso General'!L:L,David!E4)</f>
        <v>102</v>
      </c>
      <c r="F6" s="134">
        <f ca="1">SUM(D12-E6)</f>
        <v>136</v>
      </c>
      <c r="J6" s="133"/>
    </row>
    <row r="7" spans="1:10" x14ac:dyDescent="0.25">
      <c r="A7" s="128"/>
      <c r="J7" s="133"/>
    </row>
    <row r="8" spans="1:10" x14ac:dyDescent="0.25">
      <c r="J8" s="133"/>
    </row>
    <row r="9" spans="1:10" ht="15.75" thickBot="1" x14ac:dyDescent="0.3">
      <c r="C9" s="30" t="s">
        <v>1117</v>
      </c>
      <c r="E9" s="119" t="s">
        <v>1119</v>
      </c>
      <c r="F9" s="119" t="s">
        <v>1080</v>
      </c>
    </row>
    <row r="10" spans="1:10" ht="15.75" thickBot="1" x14ac:dyDescent="0.3">
      <c r="C10" s="119" t="s">
        <v>174</v>
      </c>
      <c r="D10" s="122">
        <f ca="1">COUNTIF(AFC_IFR,C10)</f>
        <v>173</v>
      </c>
      <c r="E10" s="122">
        <f ca="1">SUMPRODUCT((AFC_IFR=$C10)*(Level=E$9))</f>
        <v>95</v>
      </c>
      <c r="F10" s="122">
        <f ca="1">SUMPRODUCT((AFC_IFR=$C10)*(Level=F$9))</f>
        <v>78</v>
      </c>
    </row>
    <row r="11" spans="1:10" ht="15.75" thickBot="1" x14ac:dyDescent="0.3">
      <c r="C11" s="119" t="s">
        <v>173</v>
      </c>
      <c r="D11" s="122">
        <f ca="1">COUNTIF(AFC_IFR,C11)</f>
        <v>65</v>
      </c>
      <c r="E11" s="122">
        <f ca="1">SUMPRODUCT((AFC_IFR=$C11)*(Level=E$9))</f>
        <v>33</v>
      </c>
      <c r="F11" s="122">
        <f ca="1">SUMPRODUCT((AFC_IFR=$C11)*(Level=F$9))</f>
        <v>32</v>
      </c>
    </row>
    <row r="12" spans="1:10" ht="15.75" thickBot="1" x14ac:dyDescent="0.3">
      <c r="C12" s="119" t="s">
        <v>1118</v>
      </c>
      <c r="D12" s="122">
        <f ca="1">SUM(D10:D11)</f>
        <v>238</v>
      </c>
    </row>
    <row r="174" spans="2:5" ht="15.75" thickBot="1" x14ac:dyDescent="0.3"/>
    <row r="175" spans="2:5" x14ac:dyDescent="0.25">
      <c r="B175" s="120" t="s">
        <v>1099</v>
      </c>
      <c r="C175" s="120" t="s">
        <v>1098</v>
      </c>
      <c r="D175" s="120" t="s">
        <v>1097</v>
      </c>
      <c r="E175" s="120" t="s">
        <v>1096</v>
      </c>
    </row>
    <row r="176" spans="2:5" ht="15.75" thickBot="1" x14ac:dyDescent="0.3">
      <c r="B176" s="121">
        <f>COUNTIF('Iso General'!P:P,David!B175)</f>
        <v>0</v>
      </c>
      <c r="C176" s="121">
        <f>COUNTIF('Iso General'!P:P,David!C175)</f>
        <v>0</v>
      </c>
      <c r="D176" s="121">
        <f>COUNTIF('Iso General'!P:P,David!D175)</f>
        <v>0</v>
      </c>
      <c r="E176" s="121">
        <f>COUNTIF('Iso General'!P:P,David!E175)</f>
        <v>0</v>
      </c>
    </row>
    <row r="177" spans="2:7" x14ac:dyDescent="0.25">
      <c r="B177" s="120" t="s">
        <v>1102</v>
      </c>
      <c r="C177" s="120" t="s">
        <v>1094</v>
      </c>
      <c r="D177" s="120" t="s">
        <v>1104</v>
      </c>
    </row>
    <row r="178" spans="2:7" x14ac:dyDescent="0.25">
      <c r="B178" s="186" t="s">
        <v>1089</v>
      </c>
      <c r="C178" s="187"/>
      <c r="D178" s="188"/>
    </row>
    <row r="179" spans="2:7" ht="15.75" thickBot="1" x14ac:dyDescent="0.3">
      <c r="B179" s="125">
        <f>COUNTIF('Iso General'!P:P,David!B177)</f>
        <v>0</v>
      </c>
      <c r="C179" s="125">
        <f>COUNTIF('Iso General'!P:P,David!C177)</f>
        <v>0</v>
      </c>
      <c r="D179" s="125">
        <f>COUNTIF('Iso General'!P:P,David!D177)</f>
        <v>0</v>
      </c>
    </row>
    <row r="180" spans="2:7" x14ac:dyDescent="0.25">
      <c r="B180" s="120" t="s">
        <v>1092</v>
      </c>
      <c r="C180" s="120" t="s">
        <v>1101</v>
      </c>
      <c r="D180" s="120" t="s">
        <v>1093</v>
      </c>
      <c r="E180" s="126" t="s">
        <v>1100</v>
      </c>
    </row>
    <row r="181" spans="2:7" ht="18" customHeight="1" x14ac:dyDescent="0.25">
      <c r="B181" s="186" t="s">
        <v>1088</v>
      </c>
      <c r="C181" s="187"/>
      <c r="D181" s="187"/>
      <c r="E181" s="188"/>
    </row>
    <row r="182" spans="2:7" ht="15.75" thickBot="1" x14ac:dyDescent="0.3">
      <c r="B182" s="121">
        <f>COUNTIF('Iso General'!P:P,David!B180)</f>
        <v>0</v>
      </c>
      <c r="C182" s="121">
        <f>COUNTIF('Iso General'!P:P,David!C180)</f>
        <v>0</v>
      </c>
      <c r="D182" s="123">
        <f>COUNTIF('Iso General'!P:P,David!D180)</f>
        <v>0</v>
      </c>
      <c r="E182" s="123">
        <f>COUNTIF('Iso General'!P:P,David!E180)</f>
        <v>0</v>
      </c>
      <c r="F182" s="124"/>
      <c r="G182" s="124"/>
    </row>
    <row r="183" spans="2:7" ht="18.75" customHeight="1" x14ac:dyDescent="0.25">
      <c r="B183" s="120" t="s">
        <v>1103</v>
      </c>
      <c r="C183" s="120" t="s">
        <v>1106</v>
      </c>
      <c r="E183" s="120" t="s">
        <v>1095</v>
      </c>
      <c r="F183" s="120" t="s">
        <v>1105</v>
      </c>
      <c r="G183" s="120" t="s">
        <v>1107</v>
      </c>
    </row>
    <row r="184" spans="2:7" ht="30" customHeight="1" x14ac:dyDescent="0.25">
      <c r="B184" s="186" t="s">
        <v>1091</v>
      </c>
      <c r="C184" s="188"/>
      <c r="E184" s="186" t="s">
        <v>1090</v>
      </c>
      <c r="F184" s="187"/>
      <c r="G184" s="188"/>
    </row>
    <row r="185" spans="2:7" ht="15.75" thickBot="1" x14ac:dyDescent="0.3">
      <c r="B185" s="121">
        <f>COUNTIF('Iso General'!P:P,David!B183)</f>
        <v>0</v>
      </c>
      <c r="C185" s="121">
        <f>COUNTIF('Iso General'!P:P,David!C183)</f>
        <v>0</v>
      </c>
      <c r="E185" s="121">
        <f>COUNTIF('Iso General'!P:P,David!E183)</f>
        <v>0</v>
      </c>
      <c r="F185" s="121">
        <f>COUNTIF('Iso General'!P:P,David!F183)</f>
        <v>0</v>
      </c>
      <c r="G185" s="121">
        <f>COUNTIF('Iso General'!P:P,David!G183)</f>
        <v>0</v>
      </c>
    </row>
    <row r="187" spans="2:7" x14ac:dyDescent="0.25">
      <c r="D187" s="30">
        <f>+B176+C176+D176+E176+D179+C179+B179+B182+C182+D182+E182+B185+C185+E185+F185+G185</f>
        <v>0</v>
      </c>
    </row>
  </sheetData>
  <mergeCells count="5">
    <mergeCell ref="B178:D178"/>
    <mergeCell ref="B181:E181"/>
    <mergeCell ref="B184:C184"/>
    <mergeCell ref="E184:G184"/>
    <mergeCell ref="B3:E3"/>
  </mergeCells>
  <pageMargins left="0.70866141732283472" right="0.70866141732283472" top="0.74803149606299213" bottom="0.74803149606299213" header="0.31496062992125984" footer="0.31496062992125984"/>
  <pageSetup paperSize="243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C10"/>
  <sheetViews>
    <sheetView workbookViewId="0">
      <selection activeCell="B4" sqref="B4"/>
    </sheetView>
  </sheetViews>
  <sheetFormatPr baseColWidth="10" defaultRowHeight="15" x14ac:dyDescent="0.25"/>
  <cols>
    <col min="2" max="2" width="32.85546875" customWidth="1"/>
    <col min="3" max="3" width="37.140625" customWidth="1"/>
    <col min="4" max="4" width="28.85546875" customWidth="1"/>
  </cols>
  <sheetData>
    <row r="2" spans="2:3" x14ac:dyDescent="0.25">
      <c r="B2" s="190" t="s">
        <v>1079</v>
      </c>
      <c r="C2" s="190"/>
    </row>
    <row r="3" spans="2:3" x14ac:dyDescent="0.25">
      <c r="B3" s="109" t="s">
        <v>1075</v>
      </c>
      <c r="C3" s="109" t="s">
        <v>1083</v>
      </c>
    </row>
    <row r="4" spans="2:3" x14ac:dyDescent="0.25">
      <c r="B4" s="111" t="s">
        <v>1110</v>
      </c>
      <c r="C4" s="109" t="s">
        <v>1071</v>
      </c>
    </row>
    <row r="5" spans="2:3" x14ac:dyDescent="0.25">
      <c r="B5" s="109" t="s">
        <v>1076</v>
      </c>
      <c r="C5" s="109" t="s">
        <v>1072</v>
      </c>
    </row>
    <row r="6" spans="2:3" x14ac:dyDescent="0.25">
      <c r="B6" s="109" t="s">
        <v>1077</v>
      </c>
      <c r="C6" s="109" t="s">
        <v>1073</v>
      </c>
    </row>
    <row r="7" spans="2:3" x14ac:dyDescent="0.25">
      <c r="B7" s="111" t="s">
        <v>1078</v>
      </c>
      <c r="C7" s="109" t="s">
        <v>1074</v>
      </c>
    </row>
    <row r="8" spans="2:3" x14ac:dyDescent="0.25">
      <c r="B8" s="14"/>
      <c r="C8" s="14"/>
    </row>
    <row r="9" spans="2:3" x14ac:dyDescent="0.25">
      <c r="B9" s="111" t="s">
        <v>1086</v>
      </c>
      <c r="C9" s="109" t="s">
        <v>1081</v>
      </c>
    </row>
    <row r="10" spans="2:3" x14ac:dyDescent="0.25">
      <c r="B10" s="111" t="s">
        <v>1087</v>
      </c>
      <c r="C10" s="109" t="s">
        <v>1082</v>
      </c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125404</vt:lpstr>
      <vt:lpstr>tcd</vt:lpstr>
      <vt:lpstr>Iso General</vt:lpstr>
      <vt:lpstr>David</vt:lpstr>
      <vt:lpstr>DESIGNATION</vt:lpstr>
      <vt:lpstr>David!Zone_d_impression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PKEVORK</dc:creator>
  <cp:lastModifiedBy>Jean-Eric Pelouas</cp:lastModifiedBy>
  <cp:lastPrinted>2012-11-06T15:41:01Z</cp:lastPrinted>
  <dcterms:created xsi:type="dcterms:W3CDTF">2012-10-04T13:45:02Z</dcterms:created>
  <dcterms:modified xsi:type="dcterms:W3CDTF">2012-11-07T09:13:51Z</dcterms:modified>
</cp:coreProperties>
</file>