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iche Données" sheetId="1" r:id="rId1"/>
    <sheet name="CSR" sheetId="2" r:id="rId2"/>
  </sheets>
  <externalReferences>
    <externalReference r:id="rId3"/>
  </externalReferences>
  <definedNames>
    <definedName name="_xlnm._FilterDatabase" localSheetId="0" hidden="1">'Fiche Données'!$A$58:$H$204</definedName>
    <definedName name="date_entree">[1]instructions!$C$20</definedName>
    <definedName name="date_sortie">[1]instructions!$C$22</definedName>
    <definedName name="DSMM">#REF!</definedName>
    <definedName name="ETA">#REF!</definedName>
    <definedName name="g">#REF!</definedName>
    <definedName name="k">#REF!</definedName>
    <definedName name="PORT">#REF!</definedName>
    <definedName name="s.ports">'Fiche Données'!$AT$5:$AU$12</definedName>
    <definedName name="Taxe_Navire">#REF!</definedName>
    <definedName name="TN.E">#REF!</definedName>
    <definedName name="TN.S">#REF!</definedName>
    <definedName name="TYPE_NAVIRES">#REF!</definedName>
    <definedName name="valeur_a">#REF!</definedName>
    <definedName name="ZONE">#REF!</definedName>
    <definedName name="_xlnm.Print_Area" localSheetId="1">CSR!$A$1:$N$80</definedName>
    <definedName name="_xlnm.Print_Area" localSheetId="0">'Fiche Données'!$A$2:$AL$52</definedName>
  </definedNames>
  <calcPr calcId="162913"/>
</workbook>
</file>

<file path=xl/calcChain.xml><?xml version="1.0" encoding="utf-8"?>
<calcChain xmlns="http://schemas.openxmlformats.org/spreadsheetml/2006/main">
  <c r="F7" i="2" l="1"/>
  <c r="J77" i="2"/>
  <c r="M77" i="2"/>
  <c r="N76" i="2"/>
  <c r="G76" i="2"/>
  <c r="E76" i="2"/>
  <c r="N75" i="2"/>
  <c r="G75" i="2"/>
  <c r="E75" i="2"/>
  <c r="N74" i="2"/>
  <c r="G74" i="2"/>
  <c r="E74" i="2"/>
  <c r="N73" i="2"/>
  <c r="G73" i="2"/>
  <c r="E73" i="2"/>
  <c r="N72" i="2"/>
  <c r="G72" i="2"/>
  <c r="E72" i="2"/>
  <c r="N71" i="2"/>
  <c r="G71" i="2"/>
  <c r="E71" i="2"/>
  <c r="N70" i="2"/>
  <c r="G70" i="2"/>
  <c r="E70" i="2"/>
  <c r="N69" i="2"/>
  <c r="G69" i="2"/>
  <c r="E69" i="2"/>
  <c r="N68" i="2"/>
  <c r="G68" i="2"/>
  <c r="E68" i="2"/>
  <c r="N67" i="2"/>
  <c r="G67" i="2"/>
  <c r="E67" i="2"/>
  <c r="N66" i="2"/>
  <c r="G66" i="2"/>
  <c r="E66" i="2"/>
  <c r="N65" i="2"/>
  <c r="N64" i="2"/>
  <c r="N63" i="2"/>
  <c r="N62" i="2"/>
  <c r="G62" i="2"/>
  <c r="N61" i="2"/>
  <c r="G61" i="2"/>
  <c r="N60" i="2"/>
  <c r="G60" i="2"/>
  <c r="N59" i="2"/>
  <c r="G59" i="2"/>
  <c r="N58" i="2"/>
  <c r="N57" i="2"/>
  <c r="N56" i="2"/>
  <c r="C56" i="2"/>
  <c r="F56" i="2" s="1"/>
  <c r="G56" i="2" s="1"/>
  <c r="N55" i="2"/>
  <c r="C55" i="2"/>
  <c r="F55" i="2" s="1"/>
  <c r="G55" i="2" s="1"/>
  <c r="N54" i="2"/>
  <c r="F54" i="2"/>
  <c r="G54" i="2" s="1"/>
  <c r="N53" i="2"/>
  <c r="F53" i="2"/>
  <c r="G53" i="2" s="1"/>
  <c r="N52" i="2"/>
  <c r="F52" i="2"/>
  <c r="G52" i="2" s="1"/>
  <c r="N51" i="2"/>
  <c r="F51" i="2"/>
  <c r="G51" i="2" s="1"/>
  <c r="N50" i="2"/>
  <c r="F50" i="2"/>
  <c r="G50" i="2" s="1"/>
  <c r="N49" i="2"/>
  <c r="F49" i="2"/>
  <c r="G49" i="2" s="1"/>
  <c r="N48" i="2"/>
  <c r="F48" i="2"/>
  <c r="G48" i="2" s="1"/>
  <c r="N47" i="2"/>
  <c r="F47" i="2"/>
  <c r="G47" i="2" s="1"/>
  <c r="N46" i="2"/>
  <c r="N45" i="2"/>
  <c r="N44" i="2"/>
  <c r="G44" i="2"/>
  <c r="N43" i="2"/>
  <c r="G43" i="2"/>
  <c r="N42" i="2"/>
  <c r="G42" i="2"/>
  <c r="N41" i="2"/>
  <c r="G41" i="2"/>
  <c r="N40" i="2"/>
  <c r="G40" i="2"/>
  <c r="N39" i="2"/>
  <c r="G39" i="2"/>
  <c r="N38" i="2"/>
  <c r="G38" i="2"/>
  <c r="N37" i="2"/>
  <c r="G37" i="2"/>
  <c r="N36" i="2"/>
  <c r="G36" i="2"/>
  <c r="N35" i="2"/>
  <c r="G35" i="2"/>
  <c r="G34" i="2"/>
  <c r="G33" i="2"/>
  <c r="G32" i="2"/>
  <c r="G31" i="2"/>
  <c r="G30" i="2"/>
  <c r="G29" i="2"/>
  <c r="G28" i="2"/>
  <c r="M27" i="2"/>
  <c r="N27" i="2" s="1"/>
  <c r="G27" i="2"/>
  <c r="M26" i="2"/>
  <c r="N26" i="2" s="1"/>
  <c r="G26" i="2"/>
  <c r="G25" i="2"/>
  <c r="N24" i="2"/>
  <c r="G24" i="2"/>
  <c r="M23" i="2"/>
  <c r="N23" i="2" s="1"/>
  <c r="L25" i="2"/>
  <c r="M25" i="2" s="1"/>
  <c r="N25" i="2" s="1"/>
  <c r="G23" i="2"/>
  <c r="G22" i="2"/>
  <c r="G21" i="2"/>
  <c r="G20" i="2"/>
  <c r="G19" i="2"/>
  <c r="G18" i="2"/>
  <c r="M17" i="2"/>
  <c r="N17" i="2" s="1"/>
  <c r="G17" i="2"/>
  <c r="M16" i="2"/>
  <c r="N16" i="2" s="1"/>
  <c r="G16" i="2"/>
  <c r="G15" i="2"/>
  <c r="L15" i="2"/>
  <c r="M15" i="2" s="1"/>
  <c r="N15" i="2" s="1"/>
  <c r="G14" i="2"/>
  <c r="A40" i="1"/>
  <c r="A39" i="1"/>
  <c r="A38" i="1"/>
  <c r="A37" i="1"/>
  <c r="A36" i="1"/>
  <c r="AC32" i="1"/>
  <c r="U24" i="1"/>
  <c r="A24" i="1"/>
  <c r="U23" i="1"/>
  <c r="A23" i="1"/>
  <c r="U19" i="1"/>
  <c r="A19" i="1"/>
  <c r="Q16" i="1"/>
  <c r="Q15" i="1"/>
  <c r="AE14" i="1"/>
  <c r="Q14" i="1"/>
  <c r="E14" i="1"/>
  <c r="AE13" i="1"/>
  <c r="Q13" i="1"/>
  <c r="AH12" i="1"/>
  <c r="Q12" i="1"/>
  <c r="E12" i="1"/>
  <c r="J11" i="1" s="1"/>
  <c r="Q11" i="1"/>
  <c r="E11" i="1"/>
  <c r="H11" i="1" s="1"/>
  <c r="AK10" i="1"/>
  <c r="AE10" i="1"/>
  <c r="Q10" i="1"/>
  <c r="E10" i="1"/>
  <c r="H10" i="1" s="1"/>
  <c r="AK9" i="1"/>
  <c r="AE9" i="1"/>
  <c r="Q9" i="1"/>
  <c r="E9" i="1"/>
  <c r="H9" i="1" s="1"/>
  <c r="AK8" i="1"/>
  <c r="AE8" i="1"/>
  <c r="Q8" i="1"/>
  <c r="E8" i="1"/>
  <c r="AK7" i="1"/>
  <c r="AE7" i="1"/>
  <c r="Q7" i="1"/>
  <c r="E7" i="1"/>
  <c r="AE6" i="1"/>
  <c r="Q6" i="1"/>
  <c r="E6" i="1"/>
  <c r="A4" i="1"/>
  <c r="J12" i="1" l="1"/>
  <c r="M14" i="2"/>
  <c r="N14" i="2" s="1"/>
  <c r="E13" i="1"/>
</calcChain>
</file>

<file path=xl/comments1.xml><?xml version="1.0" encoding="utf-8"?>
<comments xmlns="http://schemas.openxmlformats.org/spreadsheetml/2006/main">
  <authors>
    <author>Microsoft</author>
  </authors>
  <commentList>
    <comment ref="I9" authorId="0" shapeId="0">
      <text>
        <r>
          <rPr>
            <sz val="9"/>
            <color indexed="39"/>
            <rFont val="Tahoma"/>
            <family val="2"/>
          </rPr>
          <t xml:space="preserve">Date de mise a quai
</t>
        </r>
      </text>
    </comment>
    <comment ref="L9" authorId="0" shapeId="0">
      <text>
        <r>
          <rPr>
            <sz val="9"/>
            <color indexed="39"/>
            <rFont val="Tahoma"/>
            <family val="2"/>
          </rPr>
          <t>Date d'appareillage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<sst xmlns="http://schemas.openxmlformats.org/spreadsheetml/2006/main" count="1077" uniqueCount="665">
  <si>
    <t>DONNEUR D'ORDRE :</t>
  </si>
  <si>
    <t>NAME OF VESSEL</t>
  </si>
  <si>
    <t>VOYAGE NBR</t>
  </si>
  <si>
    <t>GRT</t>
  </si>
  <si>
    <t>:</t>
  </si>
  <si>
    <t>EX</t>
  </si>
  <si>
    <t>TYPE</t>
  </si>
  <si>
    <t>SAINT-NAZAIRE</t>
  </si>
  <si>
    <t>NRT</t>
  </si>
  <si>
    <t>LR N°</t>
  </si>
  <si>
    <t>HOLD(S)</t>
  </si>
  <si>
    <t>HATCH(ES)</t>
  </si>
  <si>
    <t>MONTOIR</t>
  </si>
  <si>
    <t>DWT</t>
  </si>
  <si>
    <t>FLAG</t>
  </si>
  <si>
    <t>DECK(S)</t>
  </si>
  <si>
    <t>T/DECK</t>
  </si>
  <si>
    <t>DONGES</t>
  </si>
  <si>
    <t>BUILT</t>
  </si>
  <si>
    <t>year(s)</t>
  </si>
  <si>
    <t>CALL SIGN</t>
  </si>
  <si>
    <t>CRANE(S)</t>
  </si>
  <si>
    <t>DERRICK</t>
  </si>
  <si>
    <t>CORDEMAIS</t>
  </si>
  <si>
    <t>LOA</t>
  </si>
  <si>
    <t>SAT. TLX</t>
  </si>
  <si>
    <t>TANKS</t>
  </si>
  <si>
    <t>PUMPS</t>
  </si>
  <si>
    <t>BASSE-INDRE</t>
  </si>
  <si>
    <t>BEAM</t>
  </si>
  <si>
    <t>SAT. TEL</t>
  </si>
  <si>
    <t>BCM</t>
  </si>
  <si>
    <t>TTL M3/HR</t>
  </si>
  <si>
    <t>NANTES</t>
  </si>
  <si>
    <t>MSD</t>
  </si>
  <si>
    <t>mini.</t>
  </si>
  <si>
    <t>SAT. FAX</t>
  </si>
  <si>
    <t>THRUSTER</t>
  </si>
  <si>
    <t>Y</t>
  </si>
  <si>
    <t>N</t>
  </si>
  <si>
    <t>NANTES + MONTOIR (Dble escales)</t>
  </si>
  <si>
    <t>VOLUME</t>
  </si>
  <si>
    <t>MOBILE</t>
  </si>
  <si>
    <t>SPEED</t>
  </si>
  <si>
    <t>DEPTH</t>
  </si>
  <si>
    <t>E-MAIL</t>
  </si>
  <si>
    <t>CLASSIF.</t>
  </si>
  <si>
    <t>PIER</t>
  </si>
  <si>
    <t>E-MAIL 2</t>
  </si>
  <si>
    <t>AUTRE</t>
  </si>
  <si>
    <t>PORT</t>
  </si>
  <si>
    <t>OPERATION</t>
  </si>
  <si>
    <t>OPERATOR</t>
  </si>
  <si>
    <t>FILE NBR</t>
  </si>
  <si>
    <t>IMPORT</t>
  </si>
  <si>
    <t>EXPORT</t>
  </si>
  <si>
    <t>HUSBANDRY</t>
  </si>
  <si>
    <t>PROTECTING</t>
  </si>
  <si>
    <t>PASSENGERS VESSEL</t>
  </si>
  <si>
    <t>IMPORT &amp; EXPORT</t>
  </si>
  <si>
    <t xml:space="preserve"> </t>
  </si>
  <si>
    <t>STATEMENT OF FACTS</t>
  </si>
  <si>
    <t>Arrived on roads</t>
  </si>
  <si>
    <t>H</t>
  </si>
  <si>
    <t>Anchored in roads</t>
  </si>
  <si>
    <t>Left anchorage</t>
  </si>
  <si>
    <t>Pilot boarded</t>
  </si>
  <si>
    <t>First line ashore</t>
  </si>
  <si>
    <t>Berthed all fast</t>
  </si>
  <si>
    <t xml:space="preserve"> Tugs</t>
  </si>
  <si>
    <t>Gangway ashore / on board</t>
  </si>
  <si>
    <t>Inspection before completed</t>
  </si>
  <si>
    <t>x</t>
  </si>
  <si>
    <t>Inches</t>
  </si>
  <si>
    <t>Documents on board</t>
  </si>
  <si>
    <t>Pilot ordered</t>
  </si>
  <si>
    <t>Dropped outward pilot</t>
  </si>
  <si>
    <t>ETA Next port</t>
  </si>
  <si>
    <t>Notice of readiness tendered</t>
  </si>
  <si>
    <t>Notice of readiness accepted</t>
  </si>
  <si>
    <t>CONDITIONS</t>
  </si>
  <si>
    <t>FWD</t>
  </si>
  <si>
    <t>AFT</t>
  </si>
  <si>
    <t>FO</t>
  </si>
  <si>
    <t>DO / GO</t>
  </si>
  <si>
    <t>LO</t>
  </si>
  <si>
    <t>FW</t>
  </si>
  <si>
    <t>NITROGEN</t>
  </si>
  <si>
    <t>Arrival</t>
  </si>
  <si>
    <t>m</t>
  </si>
  <si>
    <t>m/t</t>
  </si>
  <si>
    <t>ltrs</t>
  </si>
  <si>
    <t>Expected / Received</t>
  </si>
  <si>
    <t>Sailing</t>
  </si>
  <si>
    <t>Name</t>
  </si>
  <si>
    <t>Built</t>
  </si>
  <si>
    <t>Loa</t>
  </si>
  <si>
    <t>Beam</t>
  </si>
  <si>
    <t>Draft</t>
  </si>
  <si>
    <t>Depth</t>
  </si>
  <si>
    <t>Ex-name</t>
  </si>
  <si>
    <t>IMO N°</t>
  </si>
  <si>
    <t>Flag</t>
  </si>
  <si>
    <t>Call sign</t>
  </si>
  <si>
    <t>Sat Tlx</t>
  </si>
  <si>
    <t>Sat Tel</t>
  </si>
  <si>
    <t>Sat Fax</t>
  </si>
  <si>
    <t>Tel Mob</t>
  </si>
  <si>
    <t>Email 1</t>
  </si>
  <si>
    <t>Email 2</t>
  </si>
  <si>
    <t>Vsl type</t>
  </si>
  <si>
    <t>Holds</t>
  </si>
  <si>
    <t>Hatchs</t>
  </si>
  <si>
    <t>Deck</t>
  </si>
  <si>
    <t>T/Deck</t>
  </si>
  <si>
    <t>Crane</t>
  </si>
  <si>
    <t>Derrick</t>
  </si>
  <si>
    <t>Tanks</t>
  </si>
  <si>
    <t>Pumps</t>
  </si>
  <si>
    <t>Thruster</t>
  </si>
  <si>
    <t>Speed</t>
  </si>
  <si>
    <t>Class</t>
  </si>
  <si>
    <t>Autre</t>
  </si>
  <si>
    <t>Operator</t>
  </si>
  <si>
    <t>BW GDF SUEZ BOSTON</t>
  </si>
  <si>
    <t>NORWAY</t>
  </si>
  <si>
    <t>LAVI5</t>
  </si>
  <si>
    <t>bw.suez.boston@bwgas.com</t>
  </si>
  <si>
    <t>LNG TANKER</t>
  </si>
  <si>
    <t>DET NORSKE VERITAS</t>
  </si>
  <si>
    <t>BW SUEZ EVERETT</t>
  </si>
  <si>
    <t>LAVK5</t>
  </si>
  <si>
    <t>+47 9053 3265</t>
  </si>
  <si>
    <t>bw.suez.everett@bwgas.com</t>
  </si>
  <si>
    <t>BW GDF SUEZ PARIS</t>
  </si>
  <si>
    <t>BERMUDA</t>
  </si>
  <si>
    <t>ZCEA5</t>
  </si>
  <si>
    <t>bw.gdf.suez.paris@bwgas.com</t>
  </si>
  <si>
    <t>LALLA FATMA N'SOUMER</t>
  </si>
  <si>
    <t>BAHAMAS</t>
  </si>
  <si>
    <t>C6TT8</t>
  </si>
  <si>
    <t>+00 335 621 68090</t>
  </si>
  <si>
    <t>Master.Lfn_Soumer@skyfile.com</t>
  </si>
  <si>
    <t>lng.nsoumer@hyproc.dz</t>
  </si>
  <si>
    <t>B-1-1971</t>
  </si>
  <si>
    <t>BUREAU VERITAS</t>
  </si>
  <si>
    <t>HYPROC SHIPPING</t>
  </si>
  <si>
    <t>RICKMERS SINGAPORE</t>
  </si>
  <si>
    <t>MARSHALL ISLANDS</t>
  </si>
  <si>
    <t>V7EE5</t>
  </si>
  <si>
    <t>+49 163 389 1039</t>
  </si>
  <si>
    <t>rickmers.singapore@rickmers.com</t>
  </si>
  <si>
    <t>HEAVY LIFT SHIP</t>
  </si>
  <si>
    <t>B-1-900</t>
  </si>
  <si>
    <t>GERMANISHER LLOYD</t>
  </si>
  <si>
    <t>RICKMERS LINIE</t>
  </si>
  <si>
    <t>RICKMERS SHANGHAI</t>
  </si>
  <si>
    <t>V7EE3</t>
  </si>
  <si>
    <t>+49 163 389 1040</t>
  </si>
  <si>
    <t>rickmers.shanghai@rickmers.com</t>
  </si>
  <si>
    <t>RICKMERS ANTWERP</t>
  </si>
  <si>
    <t>V7EG5</t>
  </si>
  <si>
    <t>+49 163 389 1011</t>
  </si>
  <si>
    <t>rickmers.antwerp@rickmers.com</t>
  </si>
  <si>
    <t>RICKMERS SEOUL</t>
  </si>
  <si>
    <t>V7EI5</t>
  </si>
  <si>
    <t>+49 163 389 1014</t>
  </si>
  <si>
    <t>rickmers.seoul@rickmers.seoul.com</t>
  </si>
  <si>
    <t>RICKMERS NEW ORLEANS</t>
  </si>
  <si>
    <t>V7FF2</t>
  </si>
  <si>
    <t>rickmers.neworleans@rickmers.com</t>
  </si>
  <si>
    <t>RICKMERS DALIAN</t>
  </si>
  <si>
    <t>V7FS3</t>
  </si>
  <si>
    <t>rickmers.dalian@rickmers.com</t>
  </si>
  <si>
    <t>RICKMERS JAKARTA</t>
  </si>
  <si>
    <t>V7FE9</t>
  </si>
  <si>
    <t>rickmers.jakarta@rickmers.com</t>
  </si>
  <si>
    <t>RICKMERS SAVANNAH</t>
  </si>
  <si>
    <t>V7VU7</t>
  </si>
  <si>
    <t>+49 172 416 1848</t>
  </si>
  <si>
    <t>rickmers.savannah@rickmers.com</t>
  </si>
  <si>
    <t>RICKMERS TOKYO</t>
  </si>
  <si>
    <t>V7DW6</t>
  </si>
  <si>
    <t>+49 163 389 1038</t>
  </si>
  <si>
    <t>rickmers.tokyo@rickmers.com</t>
  </si>
  <si>
    <t>RICKMERS HAMBURG</t>
  </si>
  <si>
    <t>V7DS3</t>
  </si>
  <si>
    <t>rickmers.hamburg@rickmers.com</t>
  </si>
  <si>
    <t>CITY OF HAMBURG</t>
  </si>
  <si>
    <t>France</t>
  </si>
  <si>
    <t>FNOA</t>
  </si>
  <si>
    <t>06 12 60 27 26</t>
  </si>
  <si>
    <t>master@cityofhamburg.lda.fr</t>
  </si>
  <si>
    <t>RORO VESSEL</t>
  </si>
  <si>
    <t>LD SEAPLANE</t>
  </si>
  <si>
    <t>CIUDAD DE CADIZ</t>
  </si>
  <si>
    <t>FNQE</t>
  </si>
  <si>
    <t>06 18 31 38 07</t>
  </si>
  <si>
    <t>master@ciudaddecadiz.lda.fr</t>
  </si>
  <si>
    <t>BORE SEA</t>
  </si>
  <si>
    <t>FINLAND</t>
  </si>
  <si>
    <t>OJOU</t>
  </si>
  <si>
    <t>+358 942 419 303</t>
  </si>
  <si>
    <t>+358 403 589 335</t>
  </si>
  <si>
    <t>master.boresea@bore.eu</t>
  </si>
  <si>
    <t>LLOYDS REGISTER</t>
  </si>
  <si>
    <t>VILLE DE BORDEAUX</t>
  </si>
  <si>
    <t>FZCE</t>
  </si>
  <si>
    <t>06 03 27 01 78</t>
  </si>
  <si>
    <t>master@villedebordeaux.lda.fr</t>
  </si>
  <si>
    <t>WILSON TEES</t>
  </si>
  <si>
    <t>MALTA</t>
  </si>
  <si>
    <t>9HKQ5</t>
  </si>
  <si>
    <t>+47 934 65 496</t>
  </si>
  <si>
    <t>w-tees@wilson.no</t>
  </si>
  <si>
    <t>GENERAL CARGO SHIP</t>
  </si>
  <si>
    <t>B-1-184</t>
  </si>
  <si>
    <t>WILSON</t>
  </si>
  <si>
    <t>LADY ANNA</t>
  </si>
  <si>
    <t>NETHERLANDS</t>
  </si>
  <si>
    <t>PCND</t>
  </si>
  <si>
    <t>+31 652 32 4669</t>
  </si>
  <si>
    <t>master.pcdn@globeemail.com</t>
  </si>
  <si>
    <t>B-1</t>
  </si>
  <si>
    <t>LADY ALEXANDRA</t>
  </si>
  <si>
    <t>PCES</t>
  </si>
  <si>
    <t>+31 652 32 4655</t>
  </si>
  <si>
    <t>master.pces@globeemail.com</t>
  </si>
  <si>
    <t>HELAS</t>
  </si>
  <si>
    <t>CYPRUS</t>
  </si>
  <si>
    <t>C4AZ2</t>
  </si>
  <si>
    <t>+49 173 998 3523</t>
  </si>
  <si>
    <t>9195743@skyfile.com</t>
  </si>
  <si>
    <t>AMASUS</t>
  </si>
  <si>
    <t>HATHOR</t>
  </si>
  <si>
    <t>PHIY</t>
  </si>
  <si>
    <t>+31 622 738 901</t>
  </si>
  <si>
    <t>hathor@amasus.nl</t>
  </si>
  <si>
    <t>hathor@gtmail.plus.com</t>
  </si>
  <si>
    <t>B-1-420</t>
  </si>
  <si>
    <t>AMMON</t>
  </si>
  <si>
    <t>PBCW</t>
  </si>
  <si>
    <t>+31 622 701 932</t>
  </si>
  <si>
    <t>pbcw@globeemail.com</t>
  </si>
  <si>
    <t>B-1-220</t>
  </si>
  <si>
    <t>EXCELLO</t>
  </si>
  <si>
    <t>SWEDEN</t>
  </si>
  <si>
    <t>SJMG</t>
  </si>
  <si>
    <t>+46 313 551 120</t>
  </si>
  <si>
    <t>cpt@excello.donsotank.se</t>
  </si>
  <si>
    <t>CHEMICAL / OIL TANKER</t>
  </si>
  <si>
    <t>SOLERO</t>
  </si>
  <si>
    <t>SOLEY-2</t>
  </si>
  <si>
    <t>SFAP</t>
  </si>
  <si>
    <t>+46 313 551 890</t>
  </si>
  <si>
    <t>+46 708 493 099</t>
  </si>
  <si>
    <t>cpt@solero.donsotank.se</t>
  </si>
  <si>
    <t>B-1-739</t>
  </si>
  <si>
    <t>SOLANDO</t>
  </si>
  <si>
    <t>SOLEY-1</t>
  </si>
  <si>
    <t>SDJU</t>
  </si>
  <si>
    <t>cpt@solando.donsotank.se</t>
  </si>
  <si>
    <t>GRACE ACACIA</t>
  </si>
  <si>
    <t>C6UU9</t>
  </si>
  <si>
    <t>+19 049 006 633</t>
  </si>
  <si>
    <t>vessel@graceacacia.cruisecontrolmail.com</t>
  </si>
  <si>
    <t>B-1-2500</t>
  </si>
  <si>
    <t>ARA ROTTERDAM</t>
  </si>
  <si>
    <t>GIBRALTAR</t>
  </si>
  <si>
    <t>ZDPA2</t>
  </si>
  <si>
    <t>+31 1838 90704</t>
  </si>
  <si>
    <t>+31 6152 23546</t>
  </si>
  <si>
    <t>ararotterdam@aragroup.nl</t>
  </si>
  <si>
    <t>ararotterdam@skyfile.com</t>
  </si>
  <si>
    <t>SYLVIA</t>
  </si>
  <si>
    <t>ZDNW2</t>
  </si>
  <si>
    <t>88 162 142 6918</t>
  </si>
  <si>
    <t>+31 653 482 231</t>
  </si>
  <si>
    <t>sylvia.peax@gmail.com</t>
  </si>
  <si>
    <t>B-1-400</t>
  </si>
  <si>
    <t>DELFIN</t>
  </si>
  <si>
    <t>ZDGT7</t>
  </si>
  <si>
    <t>+49 170 734 0828</t>
  </si>
  <si>
    <t>mvdelfin@skyfile.com</t>
  </si>
  <si>
    <t>B-1-375</t>
  </si>
  <si>
    <t>AVALON</t>
  </si>
  <si>
    <t>PBSF</t>
  </si>
  <si>
    <t>+31 2070 833 61</t>
  </si>
  <si>
    <t>+31 610 978 931</t>
  </si>
  <si>
    <t>avalon@valentshipping.com</t>
  </si>
  <si>
    <t>BEAUMONT</t>
  </si>
  <si>
    <t>UNITED KINGDOM</t>
  </si>
  <si>
    <t>MRJD2</t>
  </si>
  <si>
    <t>CAROLIN G</t>
  </si>
  <si>
    <t>ANTIGUA &amp; BARBUDA</t>
  </si>
  <si>
    <t>V2DX9</t>
  </si>
  <si>
    <t>+49 151 146 365 18</t>
  </si>
  <si>
    <t>caroling-g@skyfile.com</t>
  </si>
  <si>
    <t>B-1-228</t>
  </si>
  <si>
    <t>VEDETTE</t>
  </si>
  <si>
    <t>ISLE OF MAN</t>
  </si>
  <si>
    <t>2DTN5</t>
  </si>
  <si>
    <t>VERITY</t>
  </si>
  <si>
    <t>MGDL2</t>
  </si>
  <si>
    <t>+44 7775 995 352</t>
  </si>
  <si>
    <t>verity@onsatmail.com</t>
  </si>
  <si>
    <t>B-1-200</t>
  </si>
  <si>
    <t>WILSON CARDIFF</t>
  </si>
  <si>
    <t>POET</t>
  </si>
  <si>
    <t>V2LA9</t>
  </si>
  <si>
    <t>WILSON CARONTE</t>
  </si>
  <si>
    <t>GERMAN SKY</t>
  </si>
  <si>
    <t>V2FA6</t>
  </si>
  <si>
    <t>+88 16 318 300 03</t>
  </si>
  <si>
    <t>+49 151 550 287 50</t>
  </si>
  <si>
    <t>WILSON HARRIER</t>
  </si>
  <si>
    <t>LAURA ELENA</t>
  </si>
  <si>
    <t>9HJP9</t>
  </si>
  <si>
    <t>+47 977 66 365</t>
  </si>
  <si>
    <t>w-harrier@wilsonfleet.no</t>
  </si>
  <si>
    <t>WILSON HOOK</t>
  </si>
  <si>
    <t>LENA KATHARINA</t>
  </si>
  <si>
    <t>P3TW9</t>
  </si>
  <si>
    <t>+47 414 12 935</t>
  </si>
  <si>
    <t>w-hook@wilsonfleet.no</t>
  </si>
  <si>
    <t>WILSON BREST</t>
  </si>
  <si>
    <t>NORTHERN LESNES</t>
  </si>
  <si>
    <t>9HSV4</t>
  </si>
  <si>
    <t>WILSON GHENT</t>
  </si>
  <si>
    <t>NORTHERN LOKNES</t>
  </si>
  <si>
    <t>9HBK5</t>
  </si>
  <si>
    <t>+47 930 31 346</t>
  </si>
  <si>
    <t>w-ghent@wilsonfleet.no</t>
  </si>
  <si>
    <t>WILSON HAMBURG</t>
  </si>
  <si>
    <t>C4CL2</t>
  </si>
  <si>
    <t>+88 1651 489 8509</t>
  </si>
  <si>
    <t>+49 172 4037 530</t>
  </si>
  <si>
    <t>c4cl2@globeemail.com</t>
  </si>
  <si>
    <t>B-1-210</t>
  </si>
  <si>
    <t>JACARANDA</t>
  </si>
  <si>
    <t>PANAMA</t>
  </si>
  <si>
    <t>3EUK7</t>
  </si>
  <si>
    <t>+49 171 863 3744</t>
  </si>
  <si>
    <t>master.jacaranda@telaurus.net</t>
  </si>
  <si>
    <t>mv-jacaranda@skyfile-c.com</t>
  </si>
  <si>
    <t>NIPPON KAIJI KYOKAI</t>
  </si>
  <si>
    <t>THURKUS</t>
  </si>
  <si>
    <t>MARIE CHRISTINE</t>
  </si>
  <si>
    <t>5BZJ2</t>
  </si>
  <si>
    <t>WILSON LEITH</t>
  </si>
  <si>
    <t>NORTHERN LAUNES</t>
  </si>
  <si>
    <t>9HII5</t>
  </si>
  <si>
    <t>+47 934 465 480</t>
  </si>
  <si>
    <t>w-leith@wilsonfleet.no</t>
  </si>
  <si>
    <t>PANDION</t>
  </si>
  <si>
    <t>5BDY4</t>
  </si>
  <si>
    <t>+46 705 670 225</t>
  </si>
  <si>
    <t>master@pandion.brostrom.com</t>
  </si>
  <si>
    <t>ASPHALT TANKER</t>
  </si>
  <si>
    <t>B-1-800 / S-1-440</t>
  </si>
  <si>
    <t>BW GDF SUEZ BRUSSELS</t>
  </si>
  <si>
    <t>ZCEA6</t>
  </si>
  <si>
    <t>+47 905 65 871</t>
  </si>
  <si>
    <t>bw.gdf.suez.brussels@bwgas.com</t>
  </si>
  <si>
    <t>GASELYS</t>
  </si>
  <si>
    <t>FMLU</t>
  </si>
  <si>
    <t>06 08 01 44 65</t>
  </si>
  <si>
    <t>master@gaselys.gazocean.atseamail.com</t>
  </si>
  <si>
    <t>B-1-2200</t>
  </si>
  <si>
    <t>PROVALYS</t>
  </si>
  <si>
    <t>FMJD</t>
  </si>
  <si>
    <t>06 76 35 47 52</t>
  </si>
  <si>
    <t>master@provalys.gazocean.atseamail.com</t>
  </si>
  <si>
    <t>GDF SUEZ POINT FORTIN</t>
  </si>
  <si>
    <t>3EZM3</t>
  </si>
  <si>
    <t>GRACE COSMOS</t>
  </si>
  <si>
    <t>C6WT6</t>
  </si>
  <si>
    <t>gracecosmos@andrapido.com</t>
  </si>
  <si>
    <t>GRACE DAHLIA</t>
  </si>
  <si>
    <t>JAPAN</t>
  </si>
  <si>
    <t>7JNU</t>
  </si>
  <si>
    <t>GDF SUEZ GLOBAL ENERGY</t>
  </si>
  <si>
    <t>FMCK</t>
  </si>
  <si>
    <t>B-1-2000 / S-1-1500</t>
  </si>
  <si>
    <t>GRACE BARLERIA</t>
  </si>
  <si>
    <t>C6WA7</t>
  </si>
  <si>
    <t>GDF SUEZ NEPTUNE</t>
  </si>
  <si>
    <t>LADV7</t>
  </si>
  <si>
    <t>+44 1224 347 218</t>
  </si>
  <si>
    <t>+47 9450 8198</t>
  </si>
  <si>
    <t>master.nept@hoeghlng.no</t>
  </si>
  <si>
    <t>B-2-2000 / S-2-1200</t>
  </si>
  <si>
    <t>STOLT PETREL</t>
  </si>
  <si>
    <t>MVRC3</t>
  </si>
  <si>
    <t>B-1-326</t>
  </si>
  <si>
    <t>STOLT GUILLEMOT</t>
  </si>
  <si>
    <t>MAIZ</t>
  </si>
  <si>
    <t>B-1-313</t>
  </si>
  <si>
    <t>STOLT DIPPER</t>
  </si>
  <si>
    <t>CAYMAN ISMANDS</t>
  </si>
  <si>
    <t>ZCMY3</t>
  </si>
  <si>
    <t>B-1-331</t>
  </si>
  <si>
    <t>STOLT REDSHANK</t>
  </si>
  <si>
    <t>BROVIG LEVANTO</t>
  </si>
  <si>
    <t>2EXV5</t>
  </si>
  <si>
    <t>B-1-250</t>
  </si>
  <si>
    <t>STOLT RAZORBILL</t>
  </si>
  <si>
    <t>2ADO7</t>
  </si>
  <si>
    <t>STOLT CORMORAN</t>
  </si>
  <si>
    <t>ZCSE5</t>
  </si>
  <si>
    <t>B-1-500</t>
  </si>
  <si>
    <t>STOLT KESTREL</t>
  </si>
  <si>
    <t>ZCMR7</t>
  </si>
  <si>
    <t>B-1-294</t>
  </si>
  <si>
    <t>STOLT GREENSHANK</t>
  </si>
  <si>
    <t>2GFD9</t>
  </si>
  <si>
    <t>STOLT SANDERLING</t>
  </si>
  <si>
    <t>2GBH7</t>
  </si>
  <si>
    <t>B-1-249</t>
  </si>
  <si>
    <t>STOLT SANDPIPER</t>
  </si>
  <si>
    <t>2EYO8</t>
  </si>
  <si>
    <t>+31 629 526 515</t>
  </si>
  <si>
    <t>ssand@stolt.com</t>
  </si>
  <si>
    <t>STOLT TEAL</t>
  </si>
  <si>
    <t>BOW WIND</t>
  </si>
  <si>
    <t>ZCPT8</t>
  </si>
  <si>
    <t>TANKER</t>
  </si>
  <si>
    <t>B-1-296</t>
  </si>
  <si>
    <t>EEMS SKY</t>
  </si>
  <si>
    <t>PHJF</t>
  </si>
  <si>
    <t>+31 6 1044 9621</t>
  </si>
  <si>
    <t>eemssky@rederijkornet.net</t>
  </si>
  <si>
    <t>EEMS SPRING</t>
  </si>
  <si>
    <t>PHPL</t>
  </si>
  <si>
    <t>+31 627 821 971</t>
  </si>
  <si>
    <t>eemsspring@rederijkornet.nl</t>
  </si>
  <si>
    <t>EEMS STREAM</t>
  </si>
  <si>
    <t>PBTH</t>
  </si>
  <si>
    <t>+31 647 491 962</t>
  </si>
  <si>
    <t>master.eemsstream@telaurus.net</t>
  </si>
  <si>
    <t>EEMS SUN</t>
  </si>
  <si>
    <t>PHMO</t>
  </si>
  <si>
    <t>+31 647 344 572</t>
  </si>
  <si>
    <t>eemssun@skyfile-c.com</t>
  </si>
  <si>
    <t>EEMS TRAVELLER</t>
  </si>
  <si>
    <t>PECH</t>
  </si>
  <si>
    <t>ARA AMSTERDAM</t>
  </si>
  <si>
    <t>ZDNR5</t>
  </si>
  <si>
    <t>+31 183 890 709</t>
  </si>
  <si>
    <t>+30 630 998 879</t>
  </si>
  <si>
    <t>araamsterdam@aragroup.nl</t>
  </si>
  <si>
    <t>MARAS</t>
  </si>
  <si>
    <t>V2CH2</t>
  </si>
  <si>
    <t>+49 403 018 7418</t>
  </si>
  <si>
    <t>+49 172 492 5232</t>
  </si>
  <si>
    <t>mv.maras1@gmail.com</t>
  </si>
  <si>
    <t>SINGLEDECKER</t>
  </si>
  <si>
    <t>BRITTA MAERSK</t>
  </si>
  <si>
    <t>DANSIH</t>
  </si>
  <si>
    <t>OVXS2</t>
  </si>
  <si>
    <t>master@britta.maersktankers.com</t>
  </si>
  <si>
    <t>GITANA</t>
  </si>
  <si>
    <t>DUTCH</t>
  </si>
  <si>
    <t>PBFN</t>
  </si>
  <si>
    <t>Gitana@amosconnect.com</t>
  </si>
  <si>
    <t>general cargo ship</t>
  </si>
  <si>
    <t>Lloyds register</t>
  </si>
  <si>
    <t>PAULA ANNA</t>
  </si>
  <si>
    <t>V2GB2</t>
  </si>
  <si>
    <t>49 173 59 26 351</t>
  </si>
  <si>
    <t>PAULA_ANNA@skyfile.com</t>
  </si>
  <si>
    <t>GL</t>
  </si>
  <si>
    <t>LNG BORNO</t>
  </si>
  <si>
    <t>ZCDW4</t>
  </si>
  <si>
    <t>+19044387485</t>
  </si>
  <si>
    <t>master@borno.cruisecontrolmail.com</t>
  </si>
  <si>
    <t>BERLIN</t>
  </si>
  <si>
    <t>9HA2295</t>
  </si>
  <si>
    <t>00 49 172 233 9447</t>
  </si>
  <si>
    <t>master@berlin.fti-cruises.com</t>
  </si>
  <si>
    <t>CRUISE SHIP</t>
  </si>
  <si>
    <t>SAINT DIMITRIOS</t>
  </si>
  <si>
    <t>V7XD9</t>
  </si>
  <si>
    <t>saintdimitrios@om-email.net</t>
  </si>
  <si>
    <t>BULK CARRIER</t>
  </si>
  <si>
    <t>ANTARCTICGAS</t>
  </si>
  <si>
    <t>3EFU4</t>
  </si>
  <si>
    <t>+442036955255</t>
  </si>
  <si>
    <t>antarcticgas@humboldt.cl</t>
  </si>
  <si>
    <t>+1 210 610 1639</t>
  </si>
  <si>
    <t>LPG TANKER</t>
  </si>
  <si>
    <t>SARA</t>
  </si>
  <si>
    <t>PAYS-BAS</t>
  </si>
  <si>
    <t>PBWL</t>
  </si>
  <si>
    <t>+31 627 060 216</t>
  </si>
  <si>
    <t>sara@focusshipmanagement.com</t>
  </si>
  <si>
    <t>GENERAL CARGO TYPE</t>
  </si>
  <si>
    <t>DONAU</t>
  </si>
  <si>
    <t>PBVI</t>
  </si>
  <si>
    <t>MARIT</t>
  </si>
  <si>
    <t>PBLH</t>
  </si>
  <si>
    <t>AMURDIEP</t>
  </si>
  <si>
    <t>5BQW2</t>
  </si>
  <si>
    <t>master-amurdiep@skyfile.com</t>
  </si>
  <si>
    <t>registro italiano navale</t>
  </si>
  <si>
    <t>ESENIYA</t>
  </si>
  <si>
    <t>RUSSIA</t>
  </si>
  <si>
    <t>UBYI3</t>
  </si>
  <si>
    <t>+79219331675</t>
  </si>
  <si>
    <t>master.eseniya@amosconnect.com</t>
  </si>
  <si>
    <t>EEMS DART</t>
  </si>
  <si>
    <t>ZDIK5</t>
  </si>
  <si>
    <t>+31 623 989 459</t>
  </si>
  <si>
    <t>eemsdart@amasus.nl</t>
  </si>
  <si>
    <t>0581423645311@tlx.bts.net</t>
  </si>
  <si>
    <t>BBC MAGELLAN</t>
  </si>
  <si>
    <t>V2ES6</t>
  </si>
  <si>
    <t>+49 171 213 4422</t>
  </si>
  <si>
    <t>master.extumtelaurus.net</t>
  </si>
  <si>
    <t>MULTI PURPOSE TWEENDECKER</t>
  </si>
  <si>
    <t>NINA</t>
  </si>
  <si>
    <t>ITALY</t>
  </si>
  <si>
    <t>ICMG</t>
  </si>
  <si>
    <t>+39 335 134 5418</t>
  </si>
  <si>
    <t>nina.motia@amosconnect.com</t>
  </si>
  <si>
    <t>tel FFB '+870 773 159 072</t>
  </si>
  <si>
    <t>CITY OF ROTTERDAM</t>
  </si>
  <si>
    <t>3FUA7</t>
  </si>
  <si>
    <t>+881641416580</t>
  </si>
  <si>
    <t>city_of_rotterdam@amosconnect.com</t>
  </si>
  <si>
    <t>2 Ramps</t>
  </si>
  <si>
    <t>ONEGO ROTTERDAM</t>
  </si>
  <si>
    <t>V2QO7</t>
  </si>
  <si>
    <t>+31 614 315 786</t>
  </si>
  <si>
    <t>charterer.hs-anna@skyfile.com</t>
  </si>
  <si>
    <t>ONEGO SHIPPING</t>
  </si>
  <si>
    <t>ONEGO TRADER</t>
  </si>
  <si>
    <t>PHOH</t>
  </si>
  <si>
    <t>+31 208 080 529</t>
  </si>
  <si>
    <t>onegotrader@kustvaarthalingen.nl</t>
  </si>
  <si>
    <t>CORINTHIAN</t>
  </si>
  <si>
    <t>9HUT9</t>
  </si>
  <si>
    <t>+385 20 770 130</t>
  </si>
  <si>
    <t>+49 172 6621 252</t>
  </si>
  <si>
    <t>mvcorinthiancaptain@oattravel.com</t>
  </si>
  <si>
    <t>mvcorinthianbridge@oattravel.com</t>
  </si>
  <si>
    <t>CRUISE VESSEL</t>
  </si>
  <si>
    <t>BONITO</t>
  </si>
  <si>
    <t>FORTUNE</t>
  </si>
  <si>
    <t>LIBERIA</t>
  </si>
  <si>
    <t>D5CV6</t>
  </si>
  <si>
    <t>+46 31 749 6910</t>
  </si>
  <si>
    <t>773 205 500 (Tsat)</t>
  </si>
  <si>
    <t>+46 733 961 471</t>
  </si>
  <si>
    <t>cpt@bonito.donsotank.se</t>
  </si>
  <si>
    <t>ARA ANTWERPEN</t>
  </si>
  <si>
    <t>ZDPG8</t>
  </si>
  <si>
    <t>+31 183 89 07 06</t>
  </si>
  <si>
    <t>+31 615 29 83 65</t>
  </si>
  <si>
    <t>araantwerpen@aragroup.nl</t>
  </si>
  <si>
    <t>WORMS-MTTM</t>
  </si>
  <si>
    <t>PHONE</t>
  </si>
  <si>
    <t>+33 2 40 90 70 80</t>
  </si>
  <si>
    <t>Z.A.C. DE CADREAN</t>
  </si>
  <si>
    <t>FAX</t>
  </si>
  <si>
    <t>+33 2 40 90 70 90</t>
  </si>
  <si>
    <t xml:space="preserve">44550 MONTOIR-DE-BRETAGNE </t>
  </si>
  <si>
    <t>worms-mttm@mttm.com</t>
  </si>
  <si>
    <t>CERTIFICATE OF SERVICES RENDERED</t>
  </si>
  <si>
    <t>I the undersigned, Master of m/v</t>
  </si>
  <si>
    <t>calling at</t>
  </si>
  <si>
    <t>from</t>
  </si>
  <si>
    <t>to</t>
  </si>
  <si>
    <t>hereby certify that the following items were arranged by my Agents WORMS-MTTM of Montoir-de-Bretagne on/for my vessel's account</t>
  </si>
  <si>
    <t>PORT CHARGES</t>
  </si>
  <si>
    <t>YES</t>
  </si>
  <si>
    <t>NO</t>
  </si>
  <si>
    <t>CREW(S) RELIEF</t>
  </si>
  <si>
    <t>X</t>
  </si>
  <si>
    <t>Signing-on</t>
  </si>
  <si>
    <t>person(s)</t>
  </si>
  <si>
    <t>Overtime</t>
  </si>
  <si>
    <t>Immigration</t>
  </si>
  <si>
    <t>Tugboat(s)</t>
  </si>
  <si>
    <t>Signing-off</t>
  </si>
  <si>
    <t>Travel bureau</t>
  </si>
  <si>
    <t>OTHER EXPENSES</t>
  </si>
  <si>
    <t>Cash to Master (separate receipt)</t>
  </si>
  <si>
    <t>Coordination in bunkers delivery</t>
  </si>
  <si>
    <t>Coordination in luboils delivery</t>
  </si>
  <si>
    <t>Vessel's customs clearance</t>
  </si>
  <si>
    <t>Coordination in paint delivery</t>
  </si>
  <si>
    <t>Customs house in overtime</t>
  </si>
  <si>
    <t>Coordination with classification society</t>
  </si>
  <si>
    <t>Visa of sea protest</t>
  </si>
  <si>
    <t>Coordination with missing luggage at airport</t>
  </si>
  <si>
    <t>Shore gangway</t>
  </si>
  <si>
    <t>Coordination with shipchandler delivery (provisions)</t>
  </si>
  <si>
    <t>Hold(s) atmosphere survey</t>
  </si>
  <si>
    <t>Coordination with shipchandler delivery (spares)</t>
  </si>
  <si>
    <t>Yokohama fenders</t>
  </si>
  <si>
    <t>Deratization certificate renewal</t>
  </si>
  <si>
    <t>Garbage disposal</t>
  </si>
  <si>
    <t>Draft survey</t>
  </si>
  <si>
    <t>Emergency towing-off steel wires buying</t>
  </si>
  <si>
    <t>MEDICAL ATTENDANCE</t>
  </si>
  <si>
    <t>Forklift renting</t>
  </si>
  <si>
    <t>Dentist</t>
  </si>
  <si>
    <t xml:space="preserve">person(s) </t>
  </si>
  <si>
    <t>Fresh water analysis</t>
  </si>
  <si>
    <t>Dermatologist</t>
  </si>
  <si>
    <t>Fresh water supplying</t>
  </si>
  <si>
    <t>Generalist</t>
  </si>
  <si>
    <t>ICS &amp; DSDT customs  decl. for cargo coming out from EC</t>
  </si>
  <si>
    <t>Hospital</t>
  </si>
  <si>
    <t>Life-raft(s) inspection</t>
  </si>
  <si>
    <t>Laboratory analysis</t>
  </si>
  <si>
    <t>Nautical publications supplying</t>
  </si>
  <si>
    <t>Ophtalmologist</t>
  </si>
  <si>
    <t>Repairs</t>
  </si>
  <si>
    <t>Surgeon</t>
  </si>
  <si>
    <t>Shipchandler provisions - ordered by agent</t>
  </si>
  <si>
    <t>X-rays</t>
  </si>
  <si>
    <t>Shipchandler spares - ordered by agent</t>
  </si>
  <si>
    <t>Medicines</t>
  </si>
  <si>
    <t xml:space="preserve">Shore crane renting </t>
  </si>
  <si>
    <t>Transports by taxi</t>
  </si>
  <si>
    <t>Shore telephone on board</t>
  </si>
  <si>
    <t>Slops / sludges collecting</t>
  </si>
  <si>
    <t>COMMUNICATION EXPENSES</t>
  </si>
  <si>
    <t>Spares clearance/warehousing/delivery/forwarding/…</t>
  </si>
  <si>
    <t>Courier service</t>
  </si>
  <si>
    <t>Taxi service</t>
  </si>
  <si>
    <t>Official mail stamping</t>
  </si>
  <si>
    <t>Telephone card(s) supplying</t>
  </si>
  <si>
    <t>Crew mail stamping</t>
  </si>
  <si>
    <t>Terminal operator ISPS tax</t>
  </si>
  <si>
    <t>Oil samples sending</t>
  </si>
  <si>
    <t>Terminal operator stationing tax</t>
  </si>
  <si>
    <t>Vessel &amp; cargo decl. by electronic datas transfer (AP+)</t>
  </si>
  <si>
    <t>TECH. / SUPERINT. ATTENDANCE</t>
  </si>
  <si>
    <t>YES   NO</t>
  </si>
  <si>
    <t>Watchmen til total cargo evacuation</t>
  </si>
  <si>
    <t>-</t>
  </si>
  <si>
    <t>Hotel</t>
  </si>
  <si>
    <t>Taxi</t>
  </si>
  <si>
    <t>Weather report (attached to SOF)</t>
  </si>
  <si>
    <t>SIGNED IN</t>
  </si>
  <si>
    <t>THE MASTER</t>
  </si>
  <si>
    <t>SIGNATURE &amp; STAMP</t>
  </si>
  <si>
    <t>Hotel accomodation</t>
  </si>
  <si>
    <t>Pilotage in Nantes</t>
  </si>
  <si>
    <t>Pilotage shifting from Nantes to Montoir</t>
  </si>
  <si>
    <t>Pilotage out Montoir</t>
  </si>
  <si>
    <t>Towage in Nantes</t>
  </si>
  <si>
    <t>Towage out Nantes</t>
  </si>
  <si>
    <t>Towage in Montoir</t>
  </si>
  <si>
    <t>Towage out Montoir</t>
  </si>
  <si>
    <t>Boatmen ashore in Nantes</t>
  </si>
  <si>
    <t>Boatmen ashore out Nantes</t>
  </si>
  <si>
    <t>Boatmen ashore in Montoir</t>
  </si>
  <si>
    <t>Boatmen ashore out Montoir</t>
  </si>
  <si>
    <t>Boatmen on board in Montoir</t>
  </si>
  <si>
    <t>Boatmen on board out Montoir</t>
  </si>
  <si>
    <t>Boatmen assistance for shore gangway shifting with forklift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</si>
</sst>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m&quot;"/>
    <numFmt numFmtId="165" formatCode="###,###,##0"/>
    <numFmt numFmtId="166" formatCode="0.000&quot; m&quot;"/>
    <numFmt numFmtId="167" formatCode="0&quot; Kw&quot;"/>
    <numFmt numFmtId="168" formatCode="#,##0&quot; m3&quot;"/>
    <numFmt numFmtId="169" formatCode="0.00&quot; knots&quot;"/>
    <numFmt numFmtId="170" formatCode="dd/mm/yy;@"/>
    <numFmt numFmtId="171" formatCode="0.000"/>
    <numFmt numFmtId="172" formatCode="_-* #,##0.00\ _F_-;\-* #,##0.00\ _F_-;_-* &quot;-&quot;??\ _F_-;_-@_-"/>
    <numFmt numFmtId="173" formatCode="_(&quot;R$&quot;* #,##0_);_(&quot;R$&quot;* \(#,##0\);_(&quot;R$&quot;* &quot;-&quot;_);_(@_)"/>
    <numFmt numFmtId="174" formatCode="_(&quot;R$&quot;* #,##0.00_);_(&quot;R$&quot;* \(#,##0.00\);_(&quot;R$&quot;* &quot;-&quot;??_);_(@_)"/>
    <numFmt numFmtId="175" formatCode="_-* #,##0.00\ &quot;F&quot;_-;\-* #,##0.00\ &quot;F&quot;_-;_-* &quot;-&quot;??\ &quot;F&quot;_-;_-@_-"/>
    <numFmt numFmtId="176" formatCode="General&quot; person(s)&quot;"/>
    <numFmt numFmtId="177" formatCode="&quot;1/&quot;\ @"/>
    <numFmt numFmtId="178" formatCode="&quot;2/&quot;\ @"/>
    <numFmt numFmtId="179" formatCode="&quot;3/&quot;\ @"/>
    <numFmt numFmtId="180" formatCode="&quot;4/&quot;\ @"/>
    <numFmt numFmtId="181" formatCode="&quot;5/&quot;\ @"/>
    <numFmt numFmtId="182" formatCode="&quot;6/&quot;\ @"/>
    <numFmt numFmtId="183" formatCode="&quot;7/&quot;\ @"/>
    <numFmt numFmtId="184" formatCode="&quot;8/&quot;\ @"/>
    <numFmt numFmtId="185" formatCode="&quot;9/&quot;\ @"/>
    <numFmt numFmtId="186" formatCode="&quot;10/&quot;\ @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b/>
      <i/>
      <sz val="15"/>
      <color theme="0"/>
      <name val="Arial"/>
      <family val="2"/>
    </font>
    <font>
      <b/>
      <sz val="10"/>
      <color indexed="9"/>
      <name val="Arial"/>
      <family val="2"/>
    </font>
    <font>
      <b/>
      <sz val="14"/>
      <color rgb="FF0000FF"/>
      <name val="Arial"/>
      <family val="2"/>
    </font>
    <font>
      <b/>
      <sz val="18"/>
      <color indexed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indexed="12"/>
      <name val="Arial"/>
      <family val="2"/>
    </font>
    <font>
      <sz val="9"/>
      <color theme="1"/>
      <name val="Calibri"/>
      <family val="2"/>
      <scheme val="minor"/>
    </font>
    <font>
      <b/>
      <sz val="8"/>
      <color indexed="10"/>
      <name val="Arial"/>
      <family val="2"/>
    </font>
    <font>
      <b/>
      <sz val="9"/>
      <color rgb="FF0000FF"/>
      <name val="Arial"/>
      <family val="2"/>
    </font>
    <font>
      <u/>
      <sz val="10"/>
      <color indexed="12"/>
      <name val="Arial"/>
      <family val="2"/>
    </font>
    <font>
      <b/>
      <u/>
      <sz val="10"/>
      <color indexed="12"/>
      <name val="Arial"/>
      <family val="2"/>
    </font>
    <font>
      <sz val="9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10"/>
      <color rgb="FF0000FF"/>
      <name val="Arial"/>
      <family val="2"/>
    </font>
    <font>
      <b/>
      <sz val="9"/>
      <color indexed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name val="CurrencyOutline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b/>
      <sz val="8"/>
      <color rgb="FFFF0000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sz val="9"/>
      <color indexed="39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/>
      <diagonal/>
    </border>
    <border>
      <left style="hair">
        <color auto="1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18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17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175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>
      <alignment wrapText="1"/>
    </xf>
    <xf numFmtId="0" fontId="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1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</cellStyleXfs>
  <cellXfs count="568">
    <xf numFmtId="0" fontId="0" fillId="0" borderId="0" xfId="0"/>
    <xf numFmtId="0" fontId="3" fillId="0" borderId="0" xfId="1" applyFont="1"/>
    <xf numFmtId="0" fontId="3" fillId="0" borderId="0" xfId="1" applyFont="1" applyBorder="1"/>
    <xf numFmtId="0" fontId="4" fillId="0" borderId="0" xfId="1" applyFont="1" applyBorder="1"/>
    <xf numFmtId="0" fontId="4" fillId="0" borderId="7" xfId="1" applyFont="1" applyBorder="1"/>
    <xf numFmtId="0" fontId="9" fillId="0" borderId="7" xfId="1" applyFont="1" applyBorder="1"/>
    <xf numFmtId="0" fontId="10" fillId="0" borderId="7" xfId="1" applyFont="1" applyBorder="1"/>
    <xf numFmtId="0" fontId="3" fillId="0" borderId="4" xfId="1" applyFont="1" applyBorder="1" applyProtection="1"/>
    <xf numFmtId="0" fontId="3" fillId="0" borderId="5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/>
    <xf numFmtId="0" fontId="3" fillId="0" borderId="0" xfId="1" applyFont="1" applyBorder="1" applyAlignment="1">
      <alignment horizontal="center"/>
    </xf>
    <xf numFmtId="0" fontId="3" fillId="0" borderId="11" xfId="1" applyFont="1" applyBorder="1"/>
    <xf numFmtId="0" fontId="11" fillId="0" borderId="0" xfId="1" applyFont="1" applyBorder="1" applyAlignment="1" applyProtection="1">
      <alignment horizontal="left"/>
      <protection locked="0"/>
    </xf>
    <xf numFmtId="0" fontId="11" fillId="0" borderId="0" xfId="1" applyFont="1" applyBorder="1"/>
    <xf numFmtId="0" fontId="12" fillId="0" borderId="12" xfId="1" applyFont="1" applyBorder="1"/>
    <xf numFmtId="0" fontId="12" fillId="0" borderId="0" xfId="1" applyFont="1" applyBorder="1"/>
    <xf numFmtId="0" fontId="13" fillId="0" borderId="0" xfId="1" applyFont="1" applyBorder="1"/>
    <xf numFmtId="0" fontId="13" fillId="0" borderId="12" xfId="1" applyFont="1" applyBorder="1"/>
    <xf numFmtId="0" fontId="3" fillId="0" borderId="7" xfId="1" applyFont="1" applyBorder="1"/>
    <xf numFmtId="0" fontId="12" fillId="0" borderId="13" xfId="1" applyFont="1" applyBorder="1" applyAlignment="1">
      <alignment horizontal="center"/>
    </xf>
    <xf numFmtId="0" fontId="16" fillId="0" borderId="13" xfId="1" applyFont="1" applyBorder="1" applyAlignment="1" applyProtection="1">
      <alignment horizontal="center"/>
      <protection locked="0"/>
    </xf>
    <xf numFmtId="0" fontId="11" fillId="0" borderId="12" xfId="1" applyFont="1" applyBorder="1"/>
    <xf numFmtId="0" fontId="3" fillId="0" borderId="1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12" fillId="0" borderId="0" xfId="1" applyFont="1" applyBorder="1" applyAlignment="1" applyProtection="1">
      <alignment shrinkToFit="1"/>
    </xf>
    <xf numFmtId="0" fontId="12" fillId="0" borderId="12" xfId="1" applyFont="1" applyBorder="1" applyAlignment="1" applyProtection="1">
      <alignment horizontal="left" shrinkToFit="1"/>
      <protection locked="0"/>
    </xf>
    <xf numFmtId="0" fontId="3" fillId="0" borderId="11" xfId="1" applyFont="1" applyBorder="1" applyAlignment="1"/>
    <xf numFmtId="0" fontId="3" fillId="0" borderId="0" xfId="1" applyFont="1" applyBorder="1" applyProtection="1"/>
    <xf numFmtId="0" fontId="21" fillId="0" borderId="0" xfId="1" applyFont="1" applyBorder="1" applyProtection="1"/>
    <xf numFmtId="0" fontId="21" fillId="0" borderId="0" xfId="1" applyFont="1" applyBorder="1" applyAlignment="1" applyProtection="1">
      <alignment horizontal="left"/>
      <protection locked="0"/>
    </xf>
    <xf numFmtId="0" fontId="21" fillId="0" borderId="0" xfId="1" applyFont="1" applyBorder="1"/>
    <xf numFmtId="0" fontId="4" fillId="0" borderId="8" xfId="1" applyFont="1" applyBorder="1" applyAlignment="1">
      <alignment vertical="center"/>
    </xf>
    <xf numFmtId="0" fontId="4" fillId="0" borderId="9" xfId="1" applyFont="1" applyBorder="1" applyAlignment="1">
      <alignment vertical="center"/>
    </xf>
    <xf numFmtId="0" fontId="3" fillId="0" borderId="9" xfId="1" applyFont="1" applyBorder="1"/>
    <xf numFmtId="0" fontId="3" fillId="0" borderId="9" xfId="1" applyFont="1" applyBorder="1" applyAlignment="1">
      <alignment horizontal="center"/>
    </xf>
    <xf numFmtId="0" fontId="3" fillId="0" borderId="8" xfId="1" applyFont="1" applyBorder="1"/>
    <xf numFmtId="0" fontId="22" fillId="0" borderId="8" xfId="1" applyFont="1" applyBorder="1"/>
    <xf numFmtId="0" fontId="9" fillId="0" borderId="0" xfId="1" applyFont="1"/>
    <xf numFmtId="0" fontId="3" fillId="0" borderId="0" xfId="1" applyFont="1" applyBorder="1" applyAlignment="1" applyProtection="1">
      <alignment horizontal="center" shrinkToFit="1"/>
    </xf>
    <xf numFmtId="0" fontId="3" fillId="0" borderId="0" xfId="1" applyFont="1" applyProtection="1"/>
    <xf numFmtId="0" fontId="4" fillId="0" borderId="0" xfId="1" applyFont="1"/>
    <xf numFmtId="0" fontId="3" fillId="0" borderId="5" xfId="1" applyFont="1" applyBorder="1" applyAlignment="1" applyProtection="1">
      <alignment horizontal="center" shrinkToFit="1"/>
    </xf>
    <xf numFmtId="0" fontId="26" fillId="4" borderId="1" xfId="1" applyFont="1" applyFill="1" applyBorder="1" applyAlignment="1">
      <alignment vertical="center"/>
    </xf>
    <xf numFmtId="0" fontId="26" fillId="4" borderId="2" xfId="1" applyFont="1" applyFill="1" applyBorder="1" applyAlignment="1">
      <alignment vertical="center"/>
    </xf>
    <xf numFmtId="0" fontId="27" fillId="4" borderId="2" xfId="1" applyFont="1" applyFill="1" applyBorder="1" applyAlignment="1">
      <alignment vertical="center"/>
    </xf>
    <xf numFmtId="0" fontId="27" fillId="4" borderId="3" xfId="1" applyFont="1" applyFill="1" applyBorder="1" applyAlignment="1">
      <alignment vertical="center"/>
    </xf>
    <xf numFmtId="0" fontId="27" fillId="4" borderId="1" xfId="1" applyFont="1" applyFill="1" applyBorder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1" fillId="0" borderId="11" xfId="1" applyFont="1" applyBorder="1" applyAlignment="1">
      <alignment vertical="center"/>
    </xf>
    <xf numFmtId="0" fontId="11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0" fontId="20" fillId="0" borderId="12" xfId="1" applyFont="1" applyBorder="1" applyAlignment="1">
      <alignment vertical="center"/>
    </xf>
    <xf numFmtId="0" fontId="20" fillId="0" borderId="11" xfId="1" applyFont="1" applyBorder="1" applyAlignment="1">
      <alignment vertical="center"/>
    </xf>
    <xf numFmtId="2" fontId="28" fillId="4" borderId="2" xfId="1" applyNumberFormat="1" applyFont="1" applyFill="1" applyBorder="1" applyAlignment="1">
      <alignment vertical="center"/>
    </xf>
    <xf numFmtId="0" fontId="11" fillId="0" borderId="13" xfId="1" applyFont="1" applyBorder="1" applyAlignment="1">
      <alignment horizontal="center" vertical="center"/>
    </xf>
    <xf numFmtId="0" fontId="27" fillId="4" borderId="2" xfId="1" applyFont="1" applyFill="1" applyBorder="1" applyAlignment="1">
      <alignment horizontal="center" vertical="center"/>
    </xf>
    <xf numFmtId="0" fontId="11" fillId="5" borderId="1" xfId="1" applyFont="1" applyFill="1" applyBorder="1" applyAlignment="1">
      <alignment vertical="center"/>
    </xf>
    <xf numFmtId="0" fontId="11" fillId="5" borderId="2" xfId="1" applyFont="1" applyFill="1" applyBorder="1" applyAlignment="1">
      <alignment vertical="center"/>
    </xf>
    <xf numFmtId="0" fontId="20" fillId="5" borderId="2" xfId="1" applyFont="1" applyFill="1" applyBorder="1" applyAlignment="1">
      <alignment vertical="center"/>
    </xf>
    <xf numFmtId="0" fontId="20" fillId="5" borderId="3" xfId="1" applyFont="1" applyFill="1" applyBorder="1" applyAlignment="1">
      <alignment vertical="center"/>
    </xf>
    <xf numFmtId="0" fontId="20" fillId="5" borderId="1" xfId="1" applyFont="1" applyFill="1" applyBorder="1" applyAlignment="1">
      <alignment vertical="center"/>
    </xf>
    <xf numFmtId="170" fontId="20" fillId="5" borderId="1" xfId="1" applyNumberFormat="1" applyFont="1" applyFill="1" applyBorder="1" applyAlignment="1">
      <alignment horizontal="center" vertical="center"/>
    </xf>
    <xf numFmtId="170" fontId="20" fillId="5" borderId="2" xfId="1" applyNumberFormat="1" applyFont="1" applyFill="1" applyBorder="1" applyAlignment="1">
      <alignment horizontal="center" vertical="center"/>
    </xf>
    <xf numFmtId="170" fontId="20" fillId="5" borderId="3" xfId="1" applyNumberFormat="1" applyFont="1" applyFill="1" applyBorder="1" applyAlignment="1">
      <alignment horizontal="center" vertical="center"/>
    </xf>
    <xf numFmtId="0" fontId="26" fillId="6" borderId="1" xfId="1" applyFont="1" applyFill="1" applyBorder="1" applyAlignment="1">
      <alignment vertical="center"/>
    </xf>
    <xf numFmtId="0" fontId="26" fillId="6" borderId="2" xfId="1" applyFont="1" applyFill="1" applyBorder="1" applyAlignment="1">
      <alignment vertical="center"/>
    </xf>
    <xf numFmtId="0" fontId="27" fillId="6" borderId="2" xfId="1" applyFont="1" applyFill="1" applyBorder="1" applyAlignment="1">
      <alignment vertical="center"/>
    </xf>
    <xf numFmtId="0" fontId="27" fillId="6" borderId="3" xfId="1" applyFont="1" applyFill="1" applyBorder="1" applyAlignment="1">
      <alignment vertical="center"/>
    </xf>
    <xf numFmtId="0" fontId="27" fillId="6" borderId="1" xfId="1" applyFont="1" applyFill="1" applyBorder="1" applyAlignment="1">
      <alignment vertical="center"/>
    </xf>
    <xf numFmtId="0" fontId="11" fillId="5" borderId="11" xfId="1" applyFont="1" applyFill="1" applyBorder="1" applyAlignment="1">
      <alignment vertical="center"/>
    </xf>
    <xf numFmtId="0" fontId="11" fillId="5" borderId="0" xfId="1" applyFont="1" applyFill="1" applyBorder="1" applyAlignment="1">
      <alignment vertical="center"/>
    </xf>
    <xf numFmtId="0" fontId="20" fillId="5" borderId="0" xfId="1" applyFont="1" applyFill="1" applyBorder="1" applyAlignment="1">
      <alignment vertical="center"/>
    </xf>
    <xf numFmtId="0" fontId="20" fillId="5" borderId="12" xfId="1" applyFont="1" applyFill="1" applyBorder="1" applyAlignment="1">
      <alignment vertical="center"/>
    </xf>
    <xf numFmtId="0" fontId="20" fillId="5" borderId="11" xfId="1" applyFont="1" applyFill="1" applyBorder="1" applyAlignment="1">
      <alignment vertical="center"/>
    </xf>
    <xf numFmtId="0" fontId="11" fillId="5" borderId="13" xfId="1" applyFont="1" applyFill="1" applyBorder="1" applyAlignment="1">
      <alignment horizontal="center" vertical="center"/>
    </xf>
    <xf numFmtId="0" fontId="11" fillId="6" borderId="1" xfId="1" applyFont="1" applyFill="1" applyBorder="1" applyAlignment="1">
      <alignment vertical="center"/>
    </xf>
    <xf numFmtId="0" fontId="11" fillId="6" borderId="2" xfId="1" applyFont="1" applyFill="1" applyBorder="1" applyAlignment="1">
      <alignment vertical="center"/>
    </xf>
    <xf numFmtId="0" fontId="20" fillId="6" borderId="2" xfId="1" applyFont="1" applyFill="1" applyBorder="1" applyAlignment="1">
      <alignment vertical="center"/>
    </xf>
    <xf numFmtId="0" fontId="20" fillId="6" borderId="3" xfId="1" applyFont="1" applyFill="1" applyBorder="1" applyAlignment="1">
      <alignment vertical="center"/>
    </xf>
    <xf numFmtId="0" fontId="20" fillId="6" borderId="1" xfId="1" applyFont="1" applyFill="1" applyBorder="1" applyAlignment="1">
      <alignment vertical="center"/>
    </xf>
    <xf numFmtId="170" fontId="20" fillId="6" borderId="1" xfId="1" applyNumberFormat="1" applyFont="1" applyFill="1" applyBorder="1" applyAlignment="1">
      <alignment horizontal="center" vertical="center"/>
    </xf>
    <xf numFmtId="170" fontId="20" fillId="6" borderId="2" xfId="1" applyNumberFormat="1" applyFont="1" applyFill="1" applyBorder="1" applyAlignment="1">
      <alignment horizontal="center" vertical="center"/>
    </xf>
    <xf numFmtId="170" fontId="20" fillId="6" borderId="3" xfId="1" applyNumberFormat="1" applyFont="1" applyFill="1" applyBorder="1" applyAlignment="1">
      <alignment horizontal="center" vertical="center"/>
    </xf>
    <xf numFmtId="0" fontId="26" fillId="5" borderId="1" xfId="1" applyFont="1" applyFill="1" applyBorder="1" applyAlignment="1">
      <alignment vertical="center"/>
    </xf>
    <xf numFmtId="0" fontId="26" fillId="5" borderId="2" xfId="1" applyFont="1" applyFill="1" applyBorder="1" applyAlignment="1">
      <alignment vertical="center"/>
    </xf>
    <xf numFmtId="0" fontId="27" fillId="5" borderId="2" xfId="1" applyFont="1" applyFill="1" applyBorder="1" applyAlignment="1">
      <alignment vertical="center"/>
    </xf>
    <xf numFmtId="0" fontId="27" fillId="5" borderId="3" xfId="1" applyFont="1" applyFill="1" applyBorder="1" applyAlignment="1">
      <alignment vertical="center"/>
    </xf>
    <xf numFmtId="0" fontId="27" fillId="5" borderId="1" xfId="1" applyFont="1" applyFill="1" applyBorder="1" applyAlignment="1">
      <alignment vertical="center"/>
    </xf>
    <xf numFmtId="0" fontId="12" fillId="0" borderId="0" xfId="1" applyFont="1" applyAlignment="1">
      <alignment vertical="center"/>
    </xf>
    <xf numFmtId="0" fontId="11" fillId="0" borderId="1" xfId="1" applyFont="1" applyBorder="1" applyAlignment="1">
      <alignment vertical="center"/>
    </xf>
    <xf numFmtId="0" fontId="12" fillId="0" borderId="2" xfId="1" applyFont="1" applyBorder="1" applyAlignment="1">
      <alignment vertical="center"/>
    </xf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20" fillId="0" borderId="1" xfId="1" applyFont="1" applyBorder="1" applyAlignment="1">
      <alignment vertical="center"/>
    </xf>
    <xf numFmtId="0" fontId="20" fillId="0" borderId="2" xfId="1" applyFont="1" applyBorder="1" applyAlignment="1">
      <alignment vertical="center"/>
    </xf>
    <xf numFmtId="0" fontId="20" fillId="0" borderId="3" xfId="1" applyFont="1" applyBorder="1" applyAlignment="1">
      <alignment vertical="center"/>
    </xf>
    <xf numFmtId="0" fontId="29" fillId="4" borderId="2" xfId="1" applyFont="1" applyFill="1" applyBorder="1" applyAlignment="1">
      <alignment vertical="center"/>
    </xf>
    <xf numFmtId="0" fontId="30" fillId="4" borderId="2" xfId="1" applyFont="1" applyFill="1" applyBorder="1" applyAlignment="1">
      <alignment vertical="center"/>
    </xf>
    <xf numFmtId="0" fontId="30" fillId="4" borderId="3" xfId="1" applyFont="1" applyFill="1" applyBorder="1" applyAlignment="1">
      <alignment vertical="center"/>
    </xf>
    <xf numFmtId="0" fontId="3" fillId="0" borderId="1" xfId="1" applyFont="1" applyBorder="1"/>
    <xf numFmtId="0" fontId="3" fillId="0" borderId="2" xfId="1" applyFont="1" applyBorder="1"/>
    <xf numFmtId="0" fontId="3" fillId="0" borderId="0" xfId="1" applyFont="1" applyBorder="1" applyAlignment="1">
      <alignment horizontal="right"/>
    </xf>
    <xf numFmtId="0" fontId="33" fillId="0" borderId="0" xfId="18" applyFont="1" applyProtection="1">
      <protection locked="0"/>
    </xf>
    <xf numFmtId="0" fontId="3" fillId="0" borderId="0" xfId="18" applyFont="1" applyProtection="1">
      <protection locked="0"/>
    </xf>
    <xf numFmtId="0" fontId="12" fillId="0" borderId="0" xfId="18" applyFont="1" applyProtection="1">
      <protection locked="0"/>
    </xf>
    <xf numFmtId="0" fontId="12" fillId="0" borderId="0" xfId="18" quotePrefix="1" applyNumberFormat="1" applyFont="1" applyAlignment="1" applyProtection="1">
      <alignment horizontal="right"/>
      <protection locked="0"/>
    </xf>
    <xf numFmtId="0" fontId="3" fillId="0" borderId="0" xfId="18" applyFont="1"/>
    <xf numFmtId="0" fontId="12" fillId="0" borderId="0" xfId="18" quotePrefix="1" applyFont="1" applyAlignment="1" applyProtection="1">
      <alignment horizontal="right"/>
      <protection locked="0"/>
    </xf>
    <xf numFmtId="0" fontId="18" fillId="0" borderId="0" xfId="4" applyFont="1" applyAlignment="1" applyProtection="1">
      <alignment horizontal="right"/>
      <protection locked="0"/>
    </xf>
    <xf numFmtId="0" fontId="12" fillId="0" borderId="0" xfId="18" applyFont="1" applyAlignment="1" applyProtection="1">
      <alignment horizontal="right"/>
      <protection locked="0"/>
    </xf>
    <xf numFmtId="0" fontId="2" fillId="0" borderId="0" xfId="18" applyProtection="1">
      <protection locked="0"/>
    </xf>
    <xf numFmtId="0" fontId="36" fillId="0" borderId="0" xfId="18" applyFont="1" applyProtection="1">
      <protection locked="0"/>
    </xf>
    <xf numFmtId="0" fontId="12" fillId="0" borderId="0" xfId="18" applyFont="1" applyBorder="1" applyProtection="1">
      <protection locked="0"/>
    </xf>
    <xf numFmtId="0" fontId="35" fillId="0" borderId="0" xfId="18" applyFont="1" applyBorder="1" applyAlignment="1" applyProtection="1">
      <alignment horizontal="center"/>
      <protection locked="0"/>
    </xf>
    <xf numFmtId="14" fontId="35" fillId="0" borderId="13" xfId="18" applyNumberFormat="1" applyFont="1" applyBorder="1" applyAlignment="1" applyProtection="1">
      <alignment horizontal="center"/>
      <protection locked="0"/>
    </xf>
    <xf numFmtId="0" fontId="12" fillId="0" borderId="0" xfId="18" applyFont="1" applyBorder="1" applyAlignment="1" applyProtection="1">
      <alignment horizontal="right"/>
      <protection locked="0"/>
    </xf>
    <xf numFmtId="0" fontId="16" fillId="0" borderId="0" xfId="18" applyFont="1" applyBorder="1" applyAlignment="1" applyProtection="1">
      <alignment horizontal="center"/>
      <protection locked="0"/>
    </xf>
    <xf numFmtId="14" fontId="16" fillId="0" borderId="0" xfId="18" applyNumberFormat="1" applyFont="1" applyBorder="1" applyAlignment="1" applyProtection="1">
      <alignment horizontal="center"/>
      <protection locked="0"/>
    </xf>
    <xf numFmtId="0" fontId="6" fillId="8" borderId="13" xfId="18" applyFont="1" applyFill="1" applyBorder="1" applyAlignment="1" applyProtection="1">
      <alignment horizontal="center"/>
      <protection locked="0"/>
    </xf>
    <xf numFmtId="0" fontId="3" fillId="9" borderId="14" xfId="18" applyFont="1" applyFill="1" applyBorder="1" applyProtection="1">
      <protection locked="0"/>
    </xf>
    <xf numFmtId="0" fontId="12" fillId="9" borderId="15" xfId="18" applyFont="1" applyFill="1" applyBorder="1" applyProtection="1">
      <protection locked="0"/>
    </xf>
    <xf numFmtId="0" fontId="12" fillId="9" borderId="18" xfId="18" applyFont="1" applyFill="1" applyBorder="1" applyProtection="1">
      <protection locked="0"/>
    </xf>
    <xf numFmtId="0" fontId="16" fillId="9" borderId="48" xfId="18" applyFont="1" applyFill="1" applyBorder="1" applyAlignment="1" applyProtection="1">
      <alignment horizontal="center"/>
      <protection locked="0"/>
    </xf>
    <xf numFmtId="0" fontId="14" fillId="9" borderId="48" xfId="18" applyFont="1" applyFill="1" applyBorder="1" applyAlignment="1" applyProtection="1">
      <alignment horizontal="center"/>
      <protection locked="0"/>
    </xf>
    <xf numFmtId="0" fontId="12" fillId="10" borderId="4" xfId="18" applyFont="1" applyFill="1" applyBorder="1" applyProtection="1">
      <protection locked="0"/>
    </xf>
    <xf numFmtId="0" fontId="3" fillId="10" borderId="5" xfId="18" applyFont="1" applyFill="1" applyBorder="1" applyProtection="1">
      <protection locked="0"/>
    </xf>
    <xf numFmtId="0" fontId="16" fillId="10" borderId="48" xfId="18" applyFont="1" applyFill="1" applyBorder="1" applyAlignment="1" applyProtection="1">
      <alignment horizontal="center"/>
      <protection locked="0"/>
    </xf>
    <xf numFmtId="0" fontId="12" fillId="10" borderId="18" xfId="18" applyFont="1" applyFill="1" applyBorder="1" applyAlignment="1" applyProtection="1">
      <alignment horizontal="center"/>
      <protection locked="0"/>
    </xf>
    <xf numFmtId="0" fontId="16" fillId="10" borderId="49" xfId="18" applyFont="1" applyFill="1" applyBorder="1" applyAlignment="1" applyProtection="1">
      <alignment horizontal="center"/>
      <protection locked="0"/>
    </xf>
    <xf numFmtId="0" fontId="14" fillId="10" borderId="49" xfId="18" applyFont="1" applyFill="1" applyBorder="1" applyAlignment="1" applyProtection="1">
      <alignment horizontal="center"/>
      <protection locked="0"/>
    </xf>
    <xf numFmtId="0" fontId="37" fillId="9" borderId="8" xfId="18" applyFont="1" applyFill="1" applyBorder="1" applyProtection="1">
      <protection locked="0"/>
    </xf>
    <xf numFmtId="0" fontId="12" fillId="9" borderId="9" xfId="18" applyFont="1" applyFill="1" applyBorder="1" applyProtection="1">
      <protection locked="0"/>
    </xf>
    <xf numFmtId="0" fontId="12" fillId="9" borderId="10" xfId="18" applyFont="1" applyFill="1" applyBorder="1" applyProtection="1">
      <protection locked="0"/>
    </xf>
    <xf numFmtId="0" fontId="16" fillId="9" borderId="50" xfId="18" applyFont="1" applyFill="1" applyBorder="1" applyAlignment="1" applyProtection="1">
      <alignment horizontal="center"/>
      <protection locked="0"/>
    </xf>
    <xf numFmtId="0" fontId="14" fillId="9" borderId="51" xfId="18" applyFont="1" applyFill="1" applyBorder="1" applyAlignment="1" applyProtection="1">
      <alignment horizontal="center"/>
      <protection locked="0"/>
    </xf>
    <xf numFmtId="0" fontId="3" fillId="10" borderId="28" xfId="18" applyFont="1" applyFill="1" applyBorder="1" applyAlignment="1" applyProtection="1">
      <alignment horizontal="left"/>
      <protection locked="0"/>
    </xf>
    <xf numFmtId="0" fontId="3" fillId="10" borderId="29" xfId="18" applyFont="1" applyFill="1" applyBorder="1" applyProtection="1">
      <protection locked="0"/>
    </xf>
    <xf numFmtId="0" fontId="3" fillId="10" borderId="52" xfId="18" applyFont="1" applyFill="1" applyBorder="1" applyAlignment="1" applyProtection="1">
      <alignment horizontal="center"/>
      <protection locked="0"/>
    </xf>
    <xf numFmtId="176" fontId="37" fillId="10" borderId="53" xfId="18" applyNumberFormat="1" applyFont="1" applyFill="1" applyBorder="1" applyAlignment="1" applyProtection="1">
      <alignment horizontal="right"/>
      <protection locked="0"/>
    </xf>
    <xf numFmtId="0" fontId="16" fillId="10" borderId="54" xfId="18" applyFont="1" applyFill="1" applyBorder="1" applyAlignment="1" applyProtection="1">
      <alignment horizontal="center"/>
      <protection locked="0"/>
    </xf>
    <xf numFmtId="0" fontId="14" fillId="10" borderId="54" xfId="18" applyFont="1" applyFill="1" applyBorder="1" applyAlignment="1" applyProtection="1">
      <alignment horizontal="center"/>
      <protection locked="0"/>
    </xf>
    <xf numFmtId="0" fontId="3" fillId="11" borderId="14" xfId="18" applyFont="1" applyFill="1" applyBorder="1" applyProtection="1">
      <protection locked="0"/>
    </xf>
    <xf numFmtId="0" fontId="12" fillId="11" borderId="15" xfId="18" applyFont="1" applyFill="1" applyBorder="1" applyProtection="1">
      <protection locked="0"/>
    </xf>
    <xf numFmtId="0" fontId="12" fillId="11" borderId="18" xfId="18" applyFont="1" applyFill="1" applyBorder="1" applyProtection="1">
      <protection locked="0"/>
    </xf>
    <xf numFmtId="0" fontId="16" fillId="11" borderId="48" xfId="18" applyFont="1" applyFill="1" applyBorder="1" applyAlignment="1" applyProtection="1">
      <alignment horizontal="center"/>
      <protection locked="0"/>
    </xf>
    <xf numFmtId="0" fontId="14" fillId="11" borderId="48" xfId="18" applyFont="1" applyFill="1" applyBorder="1" applyAlignment="1" applyProtection="1">
      <alignment horizontal="center"/>
      <protection locked="0"/>
    </xf>
    <xf numFmtId="0" fontId="3" fillId="10" borderId="29" xfId="18" applyFont="1" applyFill="1" applyBorder="1" applyAlignment="1" applyProtection="1">
      <alignment horizontal="center"/>
      <protection locked="0"/>
    </xf>
    <xf numFmtId="176" fontId="37" fillId="10" borderId="32" xfId="18" applyNumberFormat="1" applyFont="1" applyFill="1" applyBorder="1" applyAlignment="1" applyProtection="1">
      <alignment horizontal="right"/>
      <protection locked="0"/>
    </xf>
    <xf numFmtId="0" fontId="16" fillId="10" borderId="55" xfId="18" applyFont="1" applyFill="1" applyBorder="1" applyAlignment="1" applyProtection="1">
      <alignment horizontal="center"/>
      <protection locked="0"/>
    </xf>
    <xf numFmtId="0" fontId="14" fillId="10" borderId="55" xfId="18" applyFont="1" applyFill="1" applyBorder="1" applyAlignment="1" applyProtection="1">
      <alignment horizontal="center"/>
      <protection locked="0"/>
    </xf>
    <xf numFmtId="0" fontId="37" fillId="11" borderId="8" xfId="18" applyFont="1" applyFill="1" applyBorder="1" applyProtection="1">
      <protection locked="0"/>
    </xf>
    <xf numFmtId="0" fontId="12" fillId="11" borderId="9" xfId="18" applyFont="1" applyFill="1" applyBorder="1" applyProtection="1">
      <protection locked="0"/>
    </xf>
    <xf numFmtId="0" fontId="12" fillId="11" borderId="10" xfId="18" applyFont="1" applyFill="1" applyBorder="1" applyProtection="1">
      <protection locked="0"/>
    </xf>
    <xf numFmtId="0" fontId="16" fillId="11" borderId="50" xfId="18" applyFont="1" applyFill="1" applyBorder="1" applyAlignment="1" applyProtection="1">
      <alignment horizontal="center"/>
      <protection locked="0"/>
    </xf>
    <xf numFmtId="0" fontId="14" fillId="11" borderId="51" xfId="18" applyFont="1" applyFill="1" applyBorder="1" applyAlignment="1" applyProtection="1">
      <alignment horizontal="center"/>
      <protection locked="0"/>
    </xf>
    <xf numFmtId="0" fontId="3" fillId="10" borderId="56" xfId="18" applyFont="1" applyFill="1" applyBorder="1" applyProtection="1">
      <protection locked="0"/>
    </xf>
    <xf numFmtId="0" fontId="3" fillId="10" borderId="57" xfId="18" applyFont="1" applyFill="1" applyBorder="1" applyProtection="1">
      <protection locked="0"/>
    </xf>
    <xf numFmtId="0" fontId="3" fillId="10" borderId="57" xfId="18" applyFont="1" applyFill="1" applyBorder="1" applyAlignment="1" applyProtection="1">
      <alignment horizontal="center"/>
      <protection locked="0"/>
    </xf>
    <xf numFmtId="176" fontId="37" fillId="10" borderId="58" xfId="18" applyNumberFormat="1" applyFont="1" applyFill="1" applyBorder="1" applyAlignment="1" applyProtection="1">
      <alignment horizontal="right"/>
      <protection locked="0"/>
    </xf>
    <xf numFmtId="0" fontId="16" fillId="10" borderId="59" xfId="18" applyFont="1" applyFill="1" applyBorder="1" applyAlignment="1" applyProtection="1">
      <alignment horizontal="center"/>
      <protection locked="0"/>
    </xf>
    <xf numFmtId="0" fontId="14" fillId="10" borderId="59" xfId="18" applyFont="1" applyFill="1" applyBorder="1" applyAlignment="1" applyProtection="1">
      <alignment horizontal="center"/>
      <protection locked="0"/>
    </xf>
    <xf numFmtId="0" fontId="12" fillId="11" borderId="9" xfId="18" applyFont="1" applyFill="1" applyBorder="1" applyAlignment="1" applyProtection="1">
      <alignment horizontal="right"/>
      <protection locked="0"/>
    </xf>
    <xf numFmtId="0" fontId="12" fillId="11" borderId="10" xfId="18" applyFont="1" applyFill="1" applyBorder="1" applyAlignment="1" applyProtection="1">
      <alignment horizontal="right"/>
      <protection locked="0"/>
    </xf>
    <xf numFmtId="0" fontId="39" fillId="9" borderId="48" xfId="18" applyFont="1" applyFill="1" applyBorder="1" applyAlignment="1" applyProtection="1">
      <alignment horizontal="center"/>
      <protection locked="0"/>
    </xf>
    <xf numFmtId="0" fontId="12" fillId="9" borderId="50" xfId="18" applyFont="1" applyFill="1" applyBorder="1" applyAlignment="1" applyProtection="1">
      <alignment horizontal="center"/>
      <protection locked="0"/>
    </xf>
    <xf numFmtId="0" fontId="12" fillId="9" borderId="9" xfId="18" applyFont="1" applyFill="1" applyBorder="1" applyAlignment="1" applyProtection="1">
      <alignment horizontal="right"/>
      <protection locked="0"/>
    </xf>
    <xf numFmtId="0" fontId="12" fillId="9" borderId="10" xfId="18" applyFont="1" applyFill="1" applyBorder="1" applyAlignment="1" applyProtection="1">
      <alignment horizontal="right"/>
      <protection locked="0"/>
    </xf>
    <xf numFmtId="0" fontId="12" fillId="10" borderId="14" xfId="18" applyFont="1" applyFill="1" applyBorder="1" applyProtection="1">
      <protection locked="0"/>
    </xf>
    <xf numFmtId="0" fontId="3" fillId="10" borderId="15" xfId="18" applyFont="1" applyFill="1" applyBorder="1" applyProtection="1">
      <protection locked="0"/>
    </xf>
    <xf numFmtId="0" fontId="14" fillId="10" borderId="48" xfId="18" applyFont="1" applyFill="1" applyBorder="1" applyAlignment="1" applyProtection="1">
      <alignment horizontal="center"/>
      <protection locked="0"/>
    </xf>
    <xf numFmtId="0" fontId="3" fillId="10" borderId="28" xfId="18" applyFont="1" applyFill="1" applyBorder="1" applyProtection="1">
      <protection locked="0"/>
    </xf>
    <xf numFmtId="0" fontId="3" fillId="10" borderId="32" xfId="18" applyFont="1" applyFill="1" applyBorder="1" applyAlignment="1" applyProtection="1">
      <alignment horizontal="right"/>
      <protection locked="0"/>
    </xf>
    <xf numFmtId="176" fontId="37" fillId="10" borderId="57" xfId="18" applyNumberFormat="1" applyFont="1" applyFill="1" applyBorder="1" applyProtection="1">
      <protection locked="0"/>
    </xf>
    <xf numFmtId="0" fontId="14" fillId="10" borderId="50" xfId="18" applyFont="1" applyFill="1" applyBorder="1" applyAlignment="1" applyProtection="1">
      <alignment horizontal="center"/>
      <protection locked="0"/>
    </xf>
    <xf numFmtId="0" fontId="12" fillId="0" borderId="0" xfId="18" applyFont="1" applyFill="1" applyBorder="1" applyProtection="1">
      <protection locked="0"/>
    </xf>
    <xf numFmtId="0" fontId="12" fillId="0" borderId="0" xfId="18" applyFont="1" applyFill="1" applyBorder="1" applyAlignment="1" applyProtection="1">
      <alignment horizontal="center"/>
      <protection locked="0"/>
    </xf>
    <xf numFmtId="0" fontId="12" fillId="0" borderId="0" xfId="18" applyFont="1" applyFill="1" applyBorder="1" applyAlignment="1" applyProtection="1">
      <alignment horizontal="right"/>
      <protection locked="0"/>
    </xf>
    <xf numFmtId="0" fontId="16" fillId="0" borderId="0" xfId="18" applyFont="1" applyFill="1" applyBorder="1" applyAlignment="1" applyProtection="1">
      <alignment horizontal="center"/>
      <protection locked="0"/>
    </xf>
    <xf numFmtId="0" fontId="14" fillId="0" borderId="0" xfId="18" applyFont="1" applyFill="1" applyBorder="1" applyAlignment="1" applyProtection="1">
      <alignment horizontal="center"/>
      <protection locked="0"/>
    </xf>
    <xf numFmtId="0" fontId="3" fillId="11" borderId="1" xfId="18" applyFont="1" applyFill="1" applyBorder="1" applyProtection="1">
      <protection locked="0"/>
    </xf>
    <xf numFmtId="0" fontId="3" fillId="11" borderId="2" xfId="18" applyFont="1" applyFill="1" applyBorder="1" applyProtection="1">
      <protection locked="0"/>
    </xf>
    <xf numFmtId="0" fontId="3" fillId="11" borderId="3" xfId="18" applyFont="1" applyFill="1" applyBorder="1" applyProtection="1">
      <protection locked="0"/>
    </xf>
    <xf numFmtId="0" fontId="16" fillId="11" borderId="13" xfId="18" applyFont="1" applyFill="1" applyBorder="1" applyAlignment="1" applyProtection="1">
      <alignment horizontal="center"/>
      <protection locked="0"/>
    </xf>
    <xf numFmtId="0" fontId="14" fillId="11" borderId="13" xfId="18" applyFont="1" applyFill="1" applyBorder="1" applyAlignment="1" applyProtection="1">
      <alignment horizontal="center"/>
      <protection locked="0"/>
    </xf>
    <xf numFmtId="0" fontId="3" fillId="9" borderId="1" xfId="18" applyFont="1" applyFill="1" applyBorder="1" applyProtection="1">
      <protection locked="0"/>
    </xf>
    <xf numFmtId="0" fontId="12" fillId="9" borderId="2" xfId="18" applyFont="1" applyFill="1" applyBorder="1" applyProtection="1">
      <protection locked="0"/>
    </xf>
    <xf numFmtId="0" fontId="12" fillId="9" borderId="3" xfId="18" applyFont="1" applyFill="1" applyBorder="1" applyProtection="1">
      <protection locked="0"/>
    </xf>
    <xf numFmtId="0" fontId="16" fillId="9" borderId="13" xfId="18" applyFont="1" applyFill="1" applyBorder="1" applyAlignment="1" applyProtection="1">
      <alignment horizontal="center"/>
      <protection locked="0"/>
    </xf>
    <xf numFmtId="0" fontId="14" fillId="9" borderId="13" xfId="18" applyFont="1" applyFill="1" applyBorder="1" applyAlignment="1" applyProtection="1">
      <alignment horizontal="center"/>
      <protection locked="0"/>
    </xf>
    <xf numFmtId="0" fontId="12" fillId="11" borderId="2" xfId="18" applyFont="1" applyFill="1" applyBorder="1" applyProtection="1">
      <protection locked="0"/>
    </xf>
    <xf numFmtId="0" fontId="12" fillId="11" borderId="3" xfId="18" applyFont="1" applyFill="1" applyBorder="1" applyProtection="1">
      <protection locked="0"/>
    </xf>
    <xf numFmtId="0" fontId="3" fillId="11" borderId="11" xfId="18" applyFont="1" applyFill="1" applyBorder="1" applyProtection="1">
      <protection locked="0"/>
    </xf>
    <xf numFmtId="0" fontId="12" fillId="11" borderId="0" xfId="18" applyFont="1" applyFill="1" applyBorder="1" applyProtection="1">
      <protection locked="0"/>
    </xf>
    <xf numFmtId="0" fontId="12" fillId="11" borderId="12" xfId="18" applyFont="1" applyFill="1" applyBorder="1" applyProtection="1">
      <protection locked="0"/>
    </xf>
    <xf numFmtId="0" fontId="16" fillId="11" borderId="55" xfId="18" applyFont="1" applyFill="1" applyBorder="1" applyAlignment="1" applyProtection="1">
      <alignment horizontal="center"/>
      <protection locked="0"/>
    </xf>
    <xf numFmtId="0" fontId="3" fillId="11" borderId="2" xfId="18" applyFont="1" applyFill="1" applyBorder="1" applyAlignment="1" applyProtection="1">
      <alignment horizontal="center"/>
      <protection locked="0"/>
    </xf>
    <xf numFmtId="0" fontId="3" fillId="11" borderId="2" xfId="18" applyFont="1" applyFill="1" applyBorder="1" applyAlignment="1" applyProtection="1">
      <alignment horizontal="right"/>
      <protection locked="0"/>
    </xf>
    <xf numFmtId="0" fontId="3" fillId="11" borderId="8" xfId="18" applyFont="1" applyFill="1" applyBorder="1" applyProtection="1">
      <protection locked="0"/>
    </xf>
    <xf numFmtId="0" fontId="12" fillId="9" borderId="2" xfId="18" applyFont="1" applyFill="1" applyBorder="1" applyAlignment="1" applyProtection="1">
      <alignment horizontal="center"/>
      <protection locked="0"/>
    </xf>
    <xf numFmtId="0" fontId="12" fillId="9" borderId="2" xfId="18" applyFont="1" applyFill="1" applyBorder="1" applyAlignment="1" applyProtection="1">
      <alignment horizontal="right"/>
      <protection locked="0"/>
    </xf>
    <xf numFmtId="0" fontId="40" fillId="0" borderId="0" xfId="18" applyFont="1" applyProtection="1">
      <protection locked="0"/>
    </xf>
    <xf numFmtId="0" fontId="41" fillId="0" borderId="0" xfId="18" applyFont="1" applyProtection="1">
      <protection locked="0"/>
    </xf>
    <xf numFmtId="0" fontId="12" fillId="11" borderId="2" xfId="18" applyFont="1" applyFill="1" applyBorder="1" applyAlignment="1" applyProtection="1">
      <alignment horizontal="center"/>
      <protection locked="0"/>
    </xf>
    <xf numFmtId="0" fontId="12" fillId="11" borderId="2" xfId="18" applyFont="1" applyFill="1" applyBorder="1" applyAlignment="1" applyProtection="1">
      <alignment horizontal="right"/>
      <protection locked="0"/>
    </xf>
    <xf numFmtId="0" fontId="3" fillId="11" borderId="28" xfId="18" applyFont="1" applyFill="1" applyBorder="1" applyProtection="1">
      <protection locked="0"/>
    </xf>
    <xf numFmtId="0" fontId="3" fillId="11" borderId="29" xfId="18" applyFont="1" applyFill="1" applyBorder="1" applyProtection="1">
      <protection locked="0"/>
    </xf>
    <xf numFmtId="0" fontId="3" fillId="11" borderId="54" xfId="18" applyFont="1" applyFill="1" applyBorder="1" applyAlignment="1" applyProtection="1">
      <alignment horizontal="center"/>
      <protection locked="0"/>
    </xf>
    <xf numFmtId="0" fontId="3" fillId="11" borderId="29" xfId="18" applyFont="1" applyFill="1" applyBorder="1" applyAlignment="1" applyProtection="1">
      <alignment horizontal="right"/>
      <protection locked="0"/>
    </xf>
    <xf numFmtId="0" fontId="3" fillId="11" borderId="18" xfId="18" applyFont="1" applyFill="1" applyBorder="1" applyAlignment="1" applyProtection="1">
      <alignment horizontal="right"/>
      <protection locked="0"/>
    </xf>
    <xf numFmtId="0" fontId="16" fillId="11" borderId="54" xfId="18" applyFont="1" applyFill="1" applyBorder="1" applyAlignment="1" applyProtection="1">
      <alignment horizontal="center"/>
      <protection locked="0"/>
    </xf>
    <xf numFmtId="0" fontId="14" fillId="11" borderId="54" xfId="18" applyFont="1" applyFill="1" applyBorder="1" applyAlignment="1" applyProtection="1">
      <alignment horizontal="center"/>
      <protection locked="0"/>
    </xf>
    <xf numFmtId="0" fontId="3" fillId="12" borderId="1" xfId="18" applyFont="1" applyFill="1" applyBorder="1" applyProtection="1">
      <protection locked="0"/>
    </xf>
    <xf numFmtId="0" fontId="12" fillId="12" borderId="2" xfId="18" applyFont="1" applyFill="1" applyBorder="1" applyProtection="1">
      <protection locked="0"/>
    </xf>
    <xf numFmtId="0" fontId="12" fillId="12" borderId="2" xfId="18" applyFont="1" applyFill="1" applyBorder="1" applyAlignment="1" applyProtection="1">
      <alignment horizontal="center"/>
      <protection locked="0"/>
    </xf>
    <xf numFmtId="0" fontId="12" fillId="12" borderId="2" xfId="18" applyFont="1" applyFill="1" applyBorder="1" applyAlignment="1" applyProtection="1">
      <alignment horizontal="right"/>
      <protection locked="0"/>
    </xf>
    <xf numFmtId="0" fontId="16" fillId="12" borderId="13" xfId="18" applyFont="1" applyFill="1" applyBorder="1" applyAlignment="1" applyProtection="1">
      <alignment horizontal="center"/>
      <protection locked="0"/>
    </xf>
    <xf numFmtId="0" fontId="14" fillId="12" borderId="13" xfId="18" applyFont="1" applyFill="1" applyBorder="1" applyAlignment="1" applyProtection="1">
      <alignment horizontal="center"/>
      <protection locked="0"/>
    </xf>
    <xf numFmtId="0" fontId="3" fillId="9" borderId="28" xfId="18" applyFont="1" applyFill="1" applyBorder="1" applyProtection="1">
      <protection locked="0"/>
    </xf>
    <xf numFmtId="0" fontId="3" fillId="9" borderId="29" xfId="18" applyFont="1" applyFill="1" applyBorder="1" applyProtection="1">
      <protection locked="0"/>
    </xf>
    <xf numFmtId="0" fontId="3" fillId="9" borderId="54" xfId="18" applyFont="1" applyFill="1" applyBorder="1" applyAlignment="1" applyProtection="1">
      <alignment horizontal="center"/>
      <protection locked="0"/>
    </xf>
    <xf numFmtId="0" fontId="3" fillId="9" borderId="29" xfId="18" applyFont="1" applyFill="1" applyBorder="1" applyAlignment="1" applyProtection="1">
      <alignment horizontal="right"/>
      <protection locked="0"/>
    </xf>
    <xf numFmtId="0" fontId="3" fillId="9" borderId="32" xfId="18" applyFont="1" applyFill="1" applyBorder="1" applyAlignment="1" applyProtection="1">
      <alignment horizontal="right"/>
      <protection locked="0"/>
    </xf>
    <xf numFmtId="0" fontId="16" fillId="9" borderId="54" xfId="18" applyFont="1" applyFill="1" applyBorder="1" applyAlignment="1" applyProtection="1">
      <alignment horizontal="center"/>
      <protection locked="0"/>
    </xf>
    <xf numFmtId="0" fontId="14" fillId="9" borderId="54" xfId="18" applyFont="1" applyFill="1" applyBorder="1" applyAlignment="1" applyProtection="1">
      <alignment horizontal="center"/>
      <protection locked="0"/>
    </xf>
    <xf numFmtId="0" fontId="3" fillId="10" borderId="1" xfId="18" applyFont="1" applyFill="1" applyBorder="1" applyProtection="1">
      <protection locked="0"/>
    </xf>
    <xf numFmtId="0" fontId="12" fillId="10" borderId="2" xfId="18" applyFont="1" applyFill="1" applyBorder="1" applyProtection="1">
      <protection locked="0"/>
    </xf>
    <xf numFmtId="0" fontId="12" fillId="10" borderId="2" xfId="18" applyFont="1" applyFill="1" applyBorder="1" applyAlignment="1" applyProtection="1">
      <alignment horizontal="center"/>
      <protection locked="0"/>
    </xf>
    <xf numFmtId="0" fontId="12" fillId="10" borderId="2" xfId="18" applyFont="1" applyFill="1" applyBorder="1" applyAlignment="1" applyProtection="1">
      <alignment horizontal="right"/>
      <protection locked="0"/>
    </xf>
    <xf numFmtId="0" fontId="16" fillId="10" borderId="13" xfId="18" applyFont="1" applyFill="1" applyBorder="1" applyAlignment="1" applyProtection="1">
      <alignment horizontal="center"/>
      <protection locked="0"/>
    </xf>
    <xf numFmtId="0" fontId="14" fillId="10" borderId="13" xfId="18" applyFont="1" applyFill="1" applyBorder="1" applyAlignment="1" applyProtection="1">
      <alignment horizontal="center"/>
      <protection locked="0"/>
    </xf>
    <xf numFmtId="0" fontId="3" fillId="11" borderId="32" xfId="18" applyFont="1" applyFill="1" applyBorder="1" applyAlignment="1" applyProtection="1">
      <alignment horizontal="right"/>
      <protection locked="0"/>
    </xf>
    <xf numFmtId="0" fontId="3" fillId="10" borderId="2" xfId="18" applyFont="1" applyFill="1" applyBorder="1" applyAlignment="1" applyProtection="1">
      <alignment horizontal="center"/>
      <protection locked="0"/>
    </xf>
    <xf numFmtId="0" fontId="12" fillId="12" borderId="2" xfId="18" applyFont="1" applyFill="1" applyBorder="1" applyAlignment="1" applyProtection="1">
      <alignment horizontal="left"/>
      <protection locked="0"/>
    </xf>
    <xf numFmtId="0" fontId="3" fillId="10" borderId="54" xfId="18" applyFont="1" applyFill="1" applyBorder="1" applyAlignment="1" applyProtection="1">
      <alignment horizontal="center"/>
      <protection locked="0"/>
    </xf>
    <xf numFmtId="0" fontId="3" fillId="10" borderId="29" xfId="18" applyFont="1" applyFill="1" applyBorder="1" applyAlignment="1" applyProtection="1">
      <alignment horizontal="right"/>
      <protection locked="0"/>
    </xf>
    <xf numFmtId="0" fontId="3" fillId="12" borderId="28" xfId="18" applyFont="1" applyFill="1" applyBorder="1" applyProtection="1">
      <protection locked="0"/>
    </xf>
    <xf numFmtId="0" fontId="3" fillId="12" borderId="29" xfId="18" applyFont="1" applyFill="1" applyBorder="1" applyProtection="1">
      <protection locked="0"/>
    </xf>
    <xf numFmtId="0" fontId="3" fillId="12" borderId="54" xfId="18" applyFont="1" applyFill="1" applyBorder="1" applyAlignment="1" applyProtection="1">
      <alignment horizontal="center"/>
      <protection locked="0"/>
    </xf>
    <xf numFmtId="0" fontId="3" fillId="12" borderId="29" xfId="18" applyFont="1" applyFill="1" applyBorder="1" applyAlignment="1" applyProtection="1">
      <alignment horizontal="right"/>
      <protection locked="0"/>
    </xf>
    <xf numFmtId="0" fontId="3" fillId="12" borderId="32" xfId="18" applyFont="1" applyFill="1" applyBorder="1" applyAlignment="1" applyProtection="1">
      <alignment horizontal="right"/>
      <protection locked="0"/>
    </xf>
    <xf numFmtId="0" fontId="16" fillId="12" borderId="54" xfId="18" applyFont="1" applyFill="1" applyBorder="1" applyAlignment="1" applyProtection="1">
      <alignment horizontal="center"/>
      <protection locked="0"/>
    </xf>
    <xf numFmtId="0" fontId="14" fillId="12" borderId="54" xfId="18" applyFont="1" applyFill="1" applyBorder="1" applyAlignment="1" applyProtection="1">
      <alignment horizontal="center"/>
      <protection locked="0"/>
    </xf>
    <xf numFmtId="0" fontId="3" fillId="10" borderId="2" xfId="18" applyFont="1" applyFill="1" applyBorder="1" applyAlignment="1" applyProtection="1">
      <alignment horizontal="right"/>
      <protection locked="0"/>
    </xf>
    <xf numFmtId="0" fontId="3" fillId="12" borderId="2" xfId="18" applyFont="1" applyFill="1" applyBorder="1" applyAlignment="1" applyProtection="1">
      <alignment horizontal="center"/>
      <protection locked="0"/>
    </xf>
    <xf numFmtId="0" fontId="3" fillId="12" borderId="2" xfId="18" applyFont="1" applyFill="1" applyBorder="1" applyAlignment="1" applyProtection="1">
      <alignment horizontal="right"/>
      <protection locked="0"/>
    </xf>
    <xf numFmtId="0" fontId="3" fillId="9" borderId="8" xfId="18" applyFont="1" applyFill="1" applyBorder="1" applyProtection="1">
      <protection locked="0"/>
    </xf>
    <xf numFmtId="0" fontId="3" fillId="9" borderId="9" xfId="18" applyFont="1" applyFill="1" applyBorder="1" applyProtection="1">
      <protection locked="0"/>
    </xf>
    <xf numFmtId="0" fontId="3" fillId="9" borderId="50" xfId="18" applyFont="1" applyFill="1" applyBorder="1" applyAlignment="1" applyProtection="1">
      <alignment horizontal="center"/>
      <protection locked="0"/>
    </xf>
    <xf numFmtId="0" fontId="3" fillId="9" borderId="9" xfId="18" applyFont="1" applyFill="1" applyBorder="1" applyAlignment="1" applyProtection="1">
      <alignment horizontal="right"/>
      <protection locked="0"/>
    </xf>
    <xf numFmtId="0" fontId="3" fillId="9" borderId="10" xfId="18" applyFont="1" applyFill="1" applyBorder="1" applyAlignment="1" applyProtection="1">
      <alignment horizontal="right"/>
      <protection locked="0"/>
    </xf>
    <xf numFmtId="0" fontId="16" fillId="9" borderId="59" xfId="18" applyFont="1" applyFill="1" applyBorder="1" applyAlignment="1" applyProtection="1">
      <alignment horizontal="center"/>
      <protection locked="0"/>
    </xf>
    <xf numFmtId="0" fontId="14" fillId="9" borderId="50" xfId="18" applyFont="1" applyFill="1" applyBorder="1" applyAlignment="1" applyProtection="1">
      <alignment horizontal="center"/>
      <protection locked="0"/>
    </xf>
    <xf numFmtId="0" fontId="14" fillId="9" borderId="49" xfId="18" applyFont="1" applyFill="1" applyBorder="1" applyAlignment="1" applyProtection="1">
      <alignment horizontal="center"/>
      <protection locked="0"/>
    </xf>
    <xf numFmtId="0" fontId="3" fillId="12" borderId="8" xfId="18" applyFont="1" applyFill="1" applyBorder="1" applyProtection="1">
      <protection locked="0"/>
    </xf>
    <xf numFmtId="0" fontId="14" fillId="0" borderId="0" xfId="18" applyFont="1" applyBorder="1" applyAlignment="1" applyProtection="1">
      <alignment horizontal="center"/>
      <protection locked="0"/>
    </xf>
    <xf numFmtId="0" fontId="3" fillId="12" borderId="62" xfId="18" applyFont="1" applyFill="1" applyBorder="1" applyProtection="1">
      <protection locked="0"/>
    </xf>
    <xf numFmtId="0" fontId="3" fillId="12" borderId="52" xfId="18" applyFont="1" applyFill="1" applyBorder="1" applyProtection="1">
      <protection locked="0"/>
    </xf>
    <xf numFmtId="0" fontId="3" fillId="12" borderId="52" xfId="18" applyFont="1" applyFill="1" applyBorder="1" applyAlignment="1" applyProtection="1">
      <alignment horizontal="center"/>
      <protection locked="0"/>
    </xf>
    <xf numFmtId="0" fontId="3" fillId="12" borderId="52" xfId="18" applyFont="1" applyFill="1" applyBorder="1" applyAlignment="1" applyProtection="1">
      <alignment horizontal="right"/>
      <protection locked="0"/>
    </xf>
    <xf numFmtId="0" fontId="16" fillId="12" borderId="51" xfId="18" applyFont="1" applyFill="1" applyBorder="1" applyAlignment="1" applyProtection="1">
      <alignment horizontal="center"/>
      <protection locked="0"/>
    </xf>
    <xf numFmtId="0" fontId="14" fillId="12" borderId="51" xfId="18" applyFont="1" applyFill="1" applyBorder="1" applyAlignment="1" applyProtection="1">
      <alignment horizontal="center"/>
      <protection locked="0"/>
    </xf>
    <xf numFmtId="0" fontId="39" fillId="12" borderId="22" xfId="18" applyFont="1" applyFill="1" applyBorder="1" applyAlignment="1" applyProtection="1">
      <alignment horizontal="center"/>
      <protection locked="0"/>
    </xf>
    <xf numFmtId="0" fontId="14" fillId="12" borderId="24" xfId="18" applyFont="1" applyFill="1" applyBorder="1" applyAlignment="1" applyProtection="1">
      <alignment horizontal="center"/>
      <protection locked="0"/>
    </xf>
    <xf numFmtId="0" fontId="16" fillId="12" borderId="28" xfId="18" applyFont="1" applyFill="1" applyBorder="1" applyAlignment="1" applyProtection="1">
      <alignment horizontal="center"/>
      <protection locked="0"/>
    </xf>
    <xf numFmtId="0" fontId="3" fillId="9" borderId="29" xfId="18" applyFont="1" applyFill="1" applyBorder="1" applyAlignment="1" applyProtection="1">
      <alignment horizontal="center"/>
      <protection locked="0"/>
    </xf>
    <xf numFmtId="0" fontId="3" fillId="0" borderId="0" xfId="18" applyFont="1" applyFill="1" applyProtection="1">
      <protection locked="0"/>
    </xf>
    <xf numFmtId="0" fontId="39" fillId="12" borderId="41" xfId="18" applyFont="1" applyFill="1" applyBorder="1" applyAlignment="1" applyProtection="1">
      <alignment horizontal="center"/>
      <protection locked="0"/>
    </xf>
    <xf numFmtId="0" fontId="14" fillId="12" borderId="44" xfId="18" applyFont="1" applyFill="1" applyBorder="1" applyAlignment="1" applyProtection="1">
      <alignment horizontal="center"/>
      <protection locked="0"/>
    </xf>
    <xf numFmtId="0" fontId="16" fillId="12" borderId="56" xfId="18" applyFont="1" applyFill="1" applyBorder="1" applyAlignment="1" applyProtection="1">
      <alignment horizontal="center"/>
      <protection locked="0"/>
    </xf>
    <xf numFmtId="0" fontId="14" fillId="12" borderId="63" xfId="18" applyFont="1" applyFill="1" applyBorder="1" applyAlignment="1" applyProtection="1">
      <alignment horizontal="center"/>
      <protection locked="0"/>
    </xf>
    <xf numFmtId="0" fontId="3" fillId="9" borderId="9" xfId="18" applyFont="1" applyFill="1" applyBorder="1" applyAlignment="1" applyProtection="1">
      <alignment horizontal="center"/>
      <protection locked="0"/>
    </xf>
    <xf numFmtId="0" fontId="14" fillId="9" borderId="59" xfId="18" applyFont="1" applyFill="1" applyBorder="1" applyAlignment="1" applyProtection="1">
      <alignment horizontal="center"/>
      <protection locked="0"/>
    </xf>
    <xf numFmtId="0" fontId="2" fillId="0" borderId="0" xfId="18"/>
    <xf numFmtId="0" fontId="2" fillId="0" borderId="0" xfId="18" applyFill="1"/>
    <xf numFmtId="0" fontId="3" fillId="0" borderId="0" xfId="18" applyFont="1" applyFill="1"/>
    <xf numFmtId="0" fontId="41" fillId="0" borderId="0" xfId="18" applyFont="1"/>
    <xf numFmtId="0" fontId="16" fillId="0" borderId="0" xfId="18" applyFont="1" applyFill="1" applyBorder="1" applyAlignment="1">
      <alignment horizontal="center"/>
    </xf>
    <xf numFmtId="0" fontId="14" fillId="0" borderId="0" xfId="18" applyFont="1" applyFill="1" applyBorder="1" applyAlignment="1">
      <alignment horizontal="center"/>
    </xf>
    <xf numFmtId="0" fontId="12" fillId="0" borderId="0" xfId="18" applyFont="1" applyFill="1" applyBorder="1"/>
    <xf numFmtId="0" fontId="3" fillId="0" borderId="0" xfId="18" applyFont="1" applyFill="1" applyBorder="1"/>
    <xf numFmtId="0" fontId="3" fillId="0" borderId="0" xfId="18" applyFont="1" applyFill="1" applyBorder="1" applyAlignment="1">
      <alignment horizontal="center"/>
    </xf>
    <xf numFmtId="0" fontId="3" fillId="0" borderId="0" xfId="18" applyFont="1" applyFill="1" applyBorder="1" applyAlignment="1">
      <alignment horizontal="right"/>
    </xf>
    <xf numFmtId="0" fontId="12" fillId="0" borderId="0" xfId="18" applyFont="1" applyFill="1" applyBorder="1" applyAlignment="1">
      <alignment horizontal="center"/>
    </xf>
    <xf numFmtId="0" fontId="12" fillId="0" borderId="0" xfId="18" applyFont="1" applyFill="1" applyBorder="1" applyAlignment="1">
      <alignment horizontal="right"/>
    </xf>
    <xf numFmtId="0" fontId="12" fillId="0" borderId="0" xfId="18" applyFont="1" applyFill="1" applyBorder="1" applyAlignment="1">
      <alignment horizontal="left"/>
    </xf>
    <xf numFmtId="0" fontId="2" fillId="0" borderId="0" xfId="18" applyFill="1" applyBorder="1"/>
    <xf numFmtId="0" fontId="12" fillId="12" borderId="28" xfId="18" applyFont="1" applyFill="1" applyBorder="1" applyAlignment="1" applyProtection="1">
      <alignment horizontal="left" shrinkToFit="1"/>
      <protection locked="0"/>
    </xf>
    <xf numFmtId="0" fontId="12" fillId="12" borderId="29" xfId="18" applyFont="1" applyFill="1" applyBorder="1" applyAlignment="1" applyProtection="1">
      <alignment horizontal="left" shrinkToFit="1"/>
      <protection locked="0"/>
    </xf>
    <xf numFmtId="0" fontId="12" fillId="12" borderId="32" xfId="18" applyFont="1" applyFill="1" applyBorder="1" applyAlignment="1" applyProtection="1">
      <alignment horizontal="left" shrinkToFit="1"/>
      <protection locked="0"/>
    </xf>
    <xf numFmtId="0" fontId="16" fillId="11" borderId="55" xfId="18" applyFont="1" applyFill="1" applyBorder="1" applyProtection="1">
      <protection locked="0"/>
    </xf>
    <xf numFmtId="0" fontId="12" fillId="11" borderId="52" xfId="18" applyFont="1" applyFill="1" applyBorder="1" applyProtection="1">
      <protection locked="0"/>
    </xf>
    <xf numFmtId="0" fontId="12" fillId="9" borderId="50" xfId="18" applyFont="1" applyFill="1" applyBorder="1" applyProtection="1">
      <protection locked="0"/>
    </xf>
    <xf numFmtId="0" fontId="3" fillId="0" borderId="5" xfId="1" applyFont="1" applyBorder="1" applyProtection="1"/>
    <xf numFmtId="0" fontId="27" fillId="4" borderId="9" xfId="1" applyFont="1" applyFill="1" applyBorder="1" applyAlignment="1">
      <alignment vertical="center"/>
    </xf>
    <xf numFmtId="3" fontId="11" fillId="0" borderId="5" xfId="1" applyNumberFormat="1" applyFont="1" applyBorder="1" applyAlignment="1" applyProtection="1">
      <alignment horizontal="left"/>
      <protection locked="0"/>
    </xf>
    <xf numFmtId="3" fontId="11" fillId="0" borderId="6" xfId="1" applyNumberFormat="1" applyFont="1" applyBorder="1" applyAlignment="1" applyProtection="1">
      <alignment horizontal="left"/>
      <protection locked="0"/>
    </xf>
    <xf numFmtId="0" fontId="11" fillId="0" borderId="5" xfId="1" applyFont="1" applyBorder="1" applyAlignment="1" applyProtection="1">
      <alignment horizontal="left" shrinkToFit="1"/>
      <protection locked="0"/>
    </xf>
    <xf numFmtId="0" fontId="11" fillId="0" borderId="6" xfId="1" applyFont="1" applyBorder="1" applyAlignment="1" applyProtection="1">
      <alignment horizontal="left" shrinkToFit="1"/>
      <protection locked="0"/>
    </xf>
    <xf numFmtId="3" fontId="11" fillId="0" borderId="0" xfId="1" applyNumberFormat="1" applyFont="1" applyBorder="1" applyAlignment="1" applyProtection="1">
      <alignment horizontal="left"/>
      <protection locked="0"/>
    </xf>
    <xf numFmtId="3" fontId="11" fillId="0" borderId="12" xfId="1" applyNumberFormat="1" applyFont="1" applyBorder="1" applyAlignment="1" applyProtection="1">
      <alignment horizontal="left"/>
      <protection locked="0"/>
    </xf>
    <xf numFmtId="3" fontId="11" fillId="0" borderId="0" xfId="1" applyNumberFormat="1" applyFont="1" applyBorder="1" applyAlignment="1" applyProtection="1">
      <alignment horizontal="left" shrinkToFit="1"/>
      <protection locked="0"/>
    </xf>
    <xf numFmtId="3" fontId="11" fillId="0" borderId="12" xfId="1" applyNumberFormat="1" applyFont="1" applyBorder="1" applyAlignment="1" applyProtection="1">
      <alignment horizontal="left" shrinkToFit="1"/>
      <protection locked="0"/>
    </xf>
    <xf numFmtId="0" fontId="11" fillId="0" borderId="0" xfId="1" applyFont="1" applyBorder="1" applyAlignment="1" applyProtection="1">
      <alignment horizontal="left" shrinkToFit="1"/>
      <protection locked="0"/>
    </xf>
    <xf numFmtId="0" fontId="11" fillId="0" borderId="12" xfId="1" applyFont="1" applyBorder="1" applyAlignment="1" applyProtection="1">
      <alignment horizontal="left" shrinkToFit="1"/>
      <protection locked="0"/>
    </xf>
    <xf numFmtId="0" fontId="5" fillId="2" borderId="1" xfId="1" applyFont="1" applyFill="1" applyBorder="1" applyAlignment="1" applyProtection="1">
      <alignment horizontal="left" vertical="center" shrinkToFit="1"/>
    </xf>
    <xf numFmtId="0" fontId="5" fillId="2" borderId="2" xfId="1" applyFont="1" applyFill="1" applyBorder="1" applyAlignment="1" applyProtection="1">
      <alignment horizontal="left" vertical="center" shrinkToFit="1"/>
    </xf>
    <xf numFmtId="0" fontId="5" fillId="2" borderId="2" xfId="1" applyFont="1" applyFill="1" applyBorder="1" applyAlignment="1" applyProtection="1">
      <alignment horizontal="left" vertical="center" shrinkToFit="1"/>
      <protection locked="0"/>
    </xf>
    <xf numFmtId="0" fontId="5" fillId="2" borderId="3" xfId="1" applyFont="1" applyFill="1" applyBorder="1" applyAlignment="1" applyProtection="1">
      <alignment horizontal="left" vertical="center" shrinkToFit="1"/>
      <protection locked="0"/>
    </xf>
    <xf numFmtId="0" fontId="6" fillId="3" borderId="1" xfId="1" applyFont="1" applyFill="1" applyBorder="1" applyAlignment="1" applyProtection="1">
      <alignment horizontal="center"/>
      <protection hidden="1"/>
    </xf>
    <xf numFmtId="0" fontId="6" fillId="3" borderId="2" xfId="1" applyFont="1" applyFill="1" applyBorder="1" applyAlignment="1" applyProtection="1">
      <alignment horizontal="center"/>
      <protection hidden="1"/>
    </xf>
    <xf numFmtId="0" fontId="6" fillId="3" borderId="3" xfId="1" applyFont="1" applyFill="1" applyBorder="1" applyAlignment="1" applyProtection="1">
      <alignment horizontal="center"/>
      <protection hidden="1"/>
    </xf>
    <xf numFmtId="0" fontId="6" fillId="3" borderId="1" xfId="1" applyFont="1" applyFill="1" applyBorder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6" fillId="3" borderId="3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6" fillId="3" borderId="6" xfId="1" applyFont="1" applyFill="1" applyBorder="1" applyAlignment="1">
      <alignment horizontal="center"/>
    </xf>
    <xf numFmtId="0" fontId="7" fillId="0" borderId="1" xfId="1" applyFont="1" applyBorder="1" applyAlignment="1" applyProtection="1">
      <alignment horizontal="center" shrinkToFit="1"/>
      <protection locked="0"/>
    </xf>
    <xf numFmtId="0" fontId="7" fillId="0" borderId="2" xfId="1" applyFont="1" applyBorder="1" applyAlignment="1" applyProtection="1">
      <alignment horizontal="center" shrinkToFit="1"/>
      <protection locked="0"/>
    </xf>
    <xf numFmtId="0" fontId="7" fillId="0" borderId="3" xfId="1" applyFont="1" applyBorder="1" applyAlignment="1" applyProtection="1">
      <alignment horizontal="center" shrinkToFit="1"/>
      <protection locked="0"/>
    </xf>
    <xf numFmtId="0" fontId="8" fillId="0" borderId="1" xfId="1" applyFont="1" applyFill="1" applyBorder="1" applyAlignment="1" applyProtection="1">
      <alignment horizontal="center" shrinkToFit="1"/>
      <protection locked="0"/>
    </xf>
    <xf numFmtId="0" fontId="8" fillId="0" borderId="2" xfId="1" applyFont="1" applyFill="1" applyBorder="1" applyAlignment="1" applyProtection="1">
      <alignment horizontal="center" shrinkToFit="1"/>
      <protection locked="0"/>
    </xf>
    <xf numFmtId="0" fontId="8" fillId="0" borderId="3" xfId="1" applyFont="1" applyFill="1" applyBorder="1" applyAlignment="1" applyProtection="1">
      <alignment horizontal="center" shrinkToFit="1"/>
      <protection locked="0"/>
    </xf>
    <xf numFmtId="3" fontId="7" fillId="0" borderId="8" xfId="1" applyNumberFormat="1" applyFont="1" applyBorder="1" applyAlignment="1" applyProtection="1">
      <alignment horizontal="center" shrinkToFit="1"/>
      <protection locked="0"/>
    </xf>
    <xf numFmtId="0" fontId="7" fillId="0" borderId="9" xfId="1" applyNumberFormat="1" applyFont="1" applyBorder="1" applyAlignment="1" applyProtection="1">
      <alignment horizontal="center" shrinkToFit="1"/>
      <protection locked="0"/>
    </xf>
    <xf numFmtId="0" fontId="7" fillId="0" borderId="10" xfId="1" applyNumberFormat="1" applyFont="1" applyBorder="1" applyAlignment="1" applyProtection="1">
      <alignment horizontal="center" shrinkToFit="1"/>
      <protection locked="0"/>
    </xf>
    <xf numFmtId="166" fontId="11" fillId="0" borderId="0" xfId="1" applyNumberFormat="1" applyFont="1" applyAlignment="1" applyProtection="1">
      <alignment horizontal="left"/>
      <protection locked="0"/>
    </xf>
    <xf numFmtId="0" fontId="12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165" fontId="11" fillId="0" borderId="0" xfId="1" applyNumberFormat="1" applyFont="1" applyBorder="1" applyAlignment="1" applyProtection="1">
      <alignment horizontal="left" shrinkToFit="1"/>
      <protection locked="0"/>
    </xf>
    <xf numFmtId="0" fontId="15" fillId="0" borderId="0" xfId="0" applyFont="1" applyAlignment="1" applyProtection="1">
      <alignment horizontal="left"/>
      <protection locked="0"/>
    </xf>
    <xf numFmtId="0" fontId="15" fillId="0" borderId="12" xfId="0" applyFont="1" applyBorder="1" applyAlignment="1" applyProtection="1">
      <alignment horizontal="left"/>
      <protection locked="0"/>
    </xf>
    <xf numFmtId="167" fontId="16" fillId="0" borderId="1" xfId="1" applyNumberFormat="1" applyFont="1" applyBorder="1" applyAlignment="1" applyProtection="1">
      <alignment horizontal="center" vertical="center" shrinkToFit="1"/>
      <protection locked="0"/>
    </xf>
    <xf numFmtId="167" fontId="16" fillId="0" borderId="3" xfId="1" applyNumberFormat="1" applyFont="1" applyBorder="1" applyAlignment="1" applyProtection="1">
      <alignment horizontal="center" vertical="center" shrinkToFit="1"/>
      <protection locked="0"/>
    </xf>
    <xf numFmtId="168" fontId="17" fillId="0" borderId="0" xfId="1" applyNumberFormat="1" applyFont="1" applyAlignment="1">
      <alignment horizontal="left"/>
    </xf>
    <xf numFmtId="169" fontId="11" fillId="0" borderId="0" xfId="1" applyNumberFormat="1" applyFont="1" applyBorder="1" applyAlignment="1" applyProtection="1">
      <alignment horizontal="left"/>
      <protection locked="0"/>
    </xf>
    <xf numFmtId="164" fontId="11" fillId="0" borderId="0" xfId="1" applyNumberFormat="1" applyFont="1" applyAlignment="1" applyProtection="1">
      <alignment horizontal="left"/>
      <protection locked="0"/>
    </xf>
    <xf numFmtId="2" fontId="13" fillId="0" borderId="0" xfId="1" applyNumberFormat="1" applyFont="1" applyBorder="1" applyAlignment="1">
      <alignment horizontal="center"/>
    </xf>
    <xf numFmtId="0" fontId="13" fillId="0" borderId="0" xfId="1" applyFont="1" applyBorder="1" applyAlignment="1">
      <alignment horizontal="center"/>
    </xf>
    <xf numFmtId="2" fontId="13" fillId="0" borderId="12" xfId="1" applyNumberFormat="1" applyFont="1" applyBorder="1" applyAlignment="1">
      <alignment horizontal="center"/>
    </xf>
    <xf numFmtId="165" fontId="11" fillId="0" borderId="12" xfId="1" applyNumberFormat="1" applyFont="1" applyBorder="1" applyAlignment="1" applyProtection="1">
      <alignment horizontal="left" shrinkToFit="1"/>
      <protection locked="0"/>
    </xf>
    <xf numFmtId="2" fontId="11" fillId="0" borderId="9" xfId="1" applyNumberFormat="1" applyFont="1" applyBorder="1" applyAlignment="1" applyProtection="1">
      <alignment horizontal="left"/>
      <protection locked="0"/>
    </xf>
    <xf numFmtId="3" fontId="12" fillId="0" borderId="9" xfId="1" applyNumberFormat="1" applyFont="1" applyBorder="1" applyAlignment="1" applyProtection="1">
      <alignment horizontal="center"/>
      <protection locked="0"/>
    </xf>
    <xf numFmtId="3" fontId="12" fillId="0" borderId="10" xfId="1" applyNumberFormat="1" applyFont="1" applyBorder="1" applyAlignment="1" applyProtection="1">
      <alignment horizontal="center"/>
      <protection locked="0"/>
    </xf>
    <xf numFmtId="0" fontId="11" fillId="0" borderId="0" xfId="1" applyNumberFormat="1" applyFont="1" applyBorder="1" applyAlignment="1" applyProtection="1">
      <alignment horizontal="left"/>
      <protection locked="0"/>
    </xf>
    <xf numFmtId="0" fontId="25" fillId="3" borderId="1" xfId="1" applyFont="1" applyFill="1" applyBorder="1" applyAlignment="1" applyProtection="1">
      <alignment horizontal="center"/>
      <protection hidden="1"/>
    </xf>
    <xf numFmtId="0" fontId="25" fillId="3" borderId="2" xfId="1" applyFont="1" applyFill="1" applyBorder="1" applyAlignment="1" applyProtection="1">
      <alignment horizontal="center"/>
      <protection hidden="1"/>
    </xf>
    <xf numFmtId="0" fontId="25" fillId="3" borderId="3" xfId="1" applyFont="1" applyFill="1" applyBorder="1" applyAlignment="1" applyProtection="1">
      <alignment horizontal="center"/>
      <protection hidden="1"/>
    </xf>
    <xf numFmtId="0" fontId="24" fillId="3" borderId="1" xfId="1" applyFont="1" applyFill="1" applyBorder="1" applyAlignment="1" applyProtection="1">
      <alignment horizontal="center"/>
      <protection hidden="1"/>
    </xf>
    <xf numFmtId="0" fontId="24" fillId="3" borderId="2" xfId="1" applyFont="1" applyFill="1" applyBorder="1" applyAlignment="1" applyProtection="1">
      <alignment horizontal="center"/>
      <protection hidden="1"/>
    </xf>
    <xf numFmtId="0" fontId="24" fillId="3" borderId="3" xfId="1" applyFont="1" applyFill="1" applyBorder="1" applyAlignment="1" applyProtection="1">
      <alignment horizontal="center"/>
      <protection hidden="1"/>
    </xf>
    <xf numFmtId="0" fontId="20" fillId="0" borderId="1" xfId="1" applyFont="1" applyBorder="1" applyAlignment="1" applyProtection="1">
      <alignment horizontal="center" shrinkToFit="1"/>
      <protection locked="0" hidden="1"/>
    </xf>
    <xf numFmtId="0" fontId="20" fillId="0" borderId="2" xfId="1" applyFont="1" applyBorder="1" applyAlignment="1" applyProtection="1">
      <alignment horizontal="center" shrinkToFit="1"/>
      <protection locked="0" hidden="1"/>
    </xf>
    <xf numFmtId="0" fontId="20" fillId="0" borderId="3" xfId="1" applyFont="1" applyBorder="1" applyAlignment="1" applyProtection="1">
      <alignment horizontal="center" shrinkToFit="1"/>
      <protection locked="0" hidden="1"/>
    </xf>
    <xf numFmtId="0" fontId="6" fillId="3" borderId="1" xfId="1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170" fontId="27" fillId="4" borderId="1" xfId="1" applyNumberFormat="1" applyFont="1" applyFill="1" applyBorder="1" applyAlignment="1">
      <alignment horizontal="center" vertical="center"/>
    </xf>
    <xf numFmtId="170" fontId="27" fillId="4" borderId="2" xfId="1" applyNumberFormat="1" applyFont="1" applyFill="1" applyBorder="1" applyAlignment="1">
      <alignment horizontal="center" vertical="center"/>
    </xf>
    <xf numFmtId="170" fontId="27" fillId="4" borderId="3" xfId="1" applyNumberFormat="1" applyFont="1" applyFill="1" applyBorder="1" applyAlignment="1">
      <alignment horizontal="center" vertical="center"/>
    </xf>
    <xf numFmtId="0" fontId="27" fillId="4" borderId="1" xfId="1" applyFont="1" applyFill="1" applyBorder="1" applyAlignment="1">
      <alignment horizontal="center" vertical="center"/>
    </xf>
    <xf numFmtId="0" fontId="27" fillId="4" borderId="2" xfId="1" applyFont="1" applyFill="1" applyBorder="1" applyAlignment="1">
      <alignment horizontal="center" vertical="center"/>
    </xf>
    <xf numFmtId="0" fontId="27" fillId="4" borderId="3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20" fillId="0" borderId="0" xfId="1" applyFont="1" applyBorder="1" applyAlignment="1" applyProtection="1">
      <alignment horizontal="left" shrinkToFit="1"/>
      <protection locked="0"/>
    </xf>
    <xf numFmtId="0" fontId="20" fillId="0" borderId="12" xfId="1" applyFont="1" applyBorder="1" applyAlignment="1" applyProtection="1">
      <alignment horizontal="left" shrinkToFit="1"/>
      <protection locked="0"/>
    </xf>
    <xf numFmtId="0" fontId="23" fillId="0" borderId="9" xfId="1" applyFont="1" applyBorder="1" applyAlignment="1" applyProtection="1">
      <alignment horizontal="left" shrinkToFit="1"/>
      <protection locked="0"/>
    </xf>
    <xf numFmtId="0" fontId="23" fillId="0" borderId="10" xfId="1" applyFont="1" applyBorder="1" applyAlignment="1" applyProtection="1">
      <alignment horizontal="left" shrinkToFit="1"/>
      <protection locked="0"/>
    </xf>
    <xf numFmtId="0" fontId="20" fillId="0" borderId="1" xfId="1" applyFont="1" applyBorder="1" applyAlignment="1" applyProtection="1">
      <alignment horizontal="center" shrinkToFit="1"/>
      <protection locked="0"/>
    </xf>
    <xf numFmtId="0" fontId="20" fillId="0" borderId="2" xfId="1" applyFont="1" applyBorder="1" applyAlignment="1" applyProtection="1">
      <alignment horizontal="center" shrinkToFit="1"/>
      <protection locked="0"/>
    </xf>
    <xf numFmtId="0" fontId="20" fillId="0" borderId="3" xfId="1" applyFont="1" applyBorder="1" applyAlignment="1" applyProtection="1">
      <alignment horizontal="center" shrinkToFit="1"/>
      <protection locked="0"/>
    </xf>
    <xf numFmtId="164" fontId="11" fillId="0" borderId="0" xfId="1" applyNumberFormat="1" applyFont="1" applyBorder="1" applyAlignment="1" applyProtection="1">
      <alignment horizontal="left"/>
      <protection locked="0"/>
    </xf>
    <xf numFmtId="0" fontId="18" fillId="0" borderId="0" xfId="2" applyBorder="1" applyAlignment="1" applyProtection="1">
      <alignment horizontal="left" shrinkToFit="1"/>
      <protection locked="0"/>
    </xf>
    <xf numFmtId="0" fontId="19" fillId="0" borderId="0" xfId="2" applyFont="1" applyBorder="1" applyAlignment="1" applyProtection="1">
      <alignment horizontal="left" shrinkToFit="1"/>
      <protection locked="0"/>
    </xf>
    <xf numFmtId="0" fontId="19" fillId="0" borderId="12" xfId="2" applyFont="1" applyBorder="1" applyAlignment="1" applyProtection="1">
      <alignment horizontal="left" shrinkToFit="1"/>
      <protection locked="0"/>
    </xf>
    <xf numFmtId="2" fontId="11" fillId="0" borderId="0" xfId="1" applyNumberFormat="1" applyFont="1" applyBorder="1" applyAlignment="1" applyProtection="1">
      <alignment horizontal="left" shrinkToFit="1"/>
      <protection locked="0"/>
    </xf>
    <xf numFmtId="0" fontId="15" fillId="0" borderId="0" xfId="0" applyFont="1" applyProtection="1">
      <protection locked="0"/>
    </xf>
    <xf numFmtId="0" fontId="15" fillId="0" borderId="12" xfId="0" applyFont="1" applyBorder="1" applyProtection="1">
      <protection locked="0"/>
    </xf>
    <xf numFmtId="170" fontId="20" fillId="0" borderId="1" xfId="1" applyNumberFormat="1" applyFont="1" applyBorder="1" applyAlignment="1">
      <alignment horizontal="center" vertical="center"/>
    </xf>
    <xf numFmtId="170" fontId="20" fillId="0" borderId="2" xfId="1" applyNumberFormat="1" applyFont="1" applyBorder="1" applyAlignment="1">
      <alignment horizontal="center" vertical="center"/>
    </xf>
    <xf numFmtId="170" fontId="20" fillId="0" borderId="3" xfId="1" applyNumberFormat="1" applyFont="1" applyBorder="1" applyAlignment="1">
      <alignment horizontal="center" vertical="center"/>
    </xf>
    <xf numFmtId="0" fontId="20" fillId="0" borderId="1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170" fontId="20" fillId="5" borderId="4" xfId="1" applyNumberFormat="1" applyFont="1" applyFill="1" applyBorder="1" applyAlignment="1">
      <alignment horizontal="center" vertical="center"/>
    </xf>
    <xf numFmtId="170" fontId="20" fillId="5" borderId="5" xfId="1" applyNumberFormat="1" applyFont="1" applyFill="1" applyBorder="1" applyAlignment="1">
      <alignment horizontal="center" vertical="center"/>
    </xf>
    <xf numFmtId="170" fontId="20" fillId="5" borderId="6" xfId="1" applyNumberFormat="1" applyFont="1" applyFill="1" applyBorder="1" applyAlignment="1">
      <alignment horizontal="center" vertical="center"/>
    </xf>
    <xf numFmtId="0" fontId="20" fillId="5" borderId="4" xfId="1" applyFont="1" applyFill="1" applyBorder="1" applyAlignment="1">
      <alignment horizontal="center" vertical="center"/>
    </xf>
    <xf numFmtId="0" fontId="20" fillId="5" borderId="5" xfId="1" applyFont="1" applyFill="1" applyBorder="1" applyAlignment="1">
      <alignment horizontal="center" vertical="center"/>
    </xf>
    <xf numFmtId="0" fontId="20" fillId="5" borderId="6" xfId="1" applyFont="1" applyFill="1" applyBorder="1" applyAlignment="1">
      <alignment horizontal="center" vertical="center"/>
    </xf>
    <xf numFmtId="0" fontId="20" fillId="6" borderId="1" xfId="1" applyFont="1" applyFill="1" applyBorder="1" applyAlignment="1">
      <alignment horizontal="center" vertical="center"/>
    </xf>
    <xf numFmtId="0" fontId="20" fillId="6" borderId="2" xfId="1" applyFont="1" applyFill="1" applyBorder="1" applyAlignment="1">
      <alignment horizontal="center" vertical="center"/>
    </xf>
    <xf numFmtId="0" fontId="20" fillId="6" borderId="3" xfId="1" applyFont="1" applyFill="1" applyBorder="1" applyAlignment="1">
      <alignment horizontal="center" vertical="center"/>
    </xf>
    <xf numFmtId="170" fontId="27" fillId="5" borderId="1" xfId="1" applyNumberFormat="1" applyFont="1" applyFill="1" applyBorder="1" applyAlignment="1">
      <alignment horizontal="center" vertical="center"/>
    </xf>
    <xf numFmtId="170" fontId="27" fillId="5" borderId="2" xfId="1" applyNumberFormat="1" applyFont="1" applyFill="1" applyBorder="1" applyAlignment="1">
      <alignment horizontal="center" vertical="center"/>
    </xf>
    <xf numFmtId="170" fontId="27" fillId="5" borderId="3" xfId="1" applyNumberFormat="1" applyFont="1" applyFill="1" applyBorder="1" applyAlignment="1">
      <alignment horizontal="center" vertical="center"/>
    </xf>
    <xf numFmtId="0" fontId="27" fillId="5" borderId="1" xfId="1" applyFont="1" applyFill="1" applyBorder="1" applyAlignment="1">
      <alignment horizontal="center" vertical="center"/>
    </xf>
    <xf numFmtId="0" fontId="27" fillId="5" borderId="2" xfId="1" applyFont="1" applyFill="1" applyBorder="1" applyAlignment="1">
      <alignment horizontal="center" vertical="center"/>
    </xf>
    <xf numFmtId="0" fontId="27" fillId="5" borderId="3" xfId="1" applyFont="1" applyFill="1" applyBorder="1" applyAlignment="1">
      <alignment horizontal="center" vertical="center"/>
    </xf>
    <xf numFmtId="170" fontId="20" fillId="0" borderId="4" xfId="1" applyNumberFormat="1" applyFont="1" applyBorder="1" applyAlignment="1">
      <alignment horizontal="center" vertical="center"/>
    </xf>
    <xf numFmtId="170" fontId="20" fillId="0" borderId="5" xfId="1" applyNumberFormat="1" applyFont="1" applyBorder="1" applyAlignment="1">
      <alignment horizontal="center" vertical="center"/>
    </xf>
    <xf numFmtId="170" fontId="20" fillId="0" borderId="6" xfId="1" applyNumberFormat="1" applyFont="1" applyBorder="1" applyAlignment="1">
      <alignment horizontal="center" vertical="center"/>
    </xf>
    <xf numFmtId="0" fontId="20" fillId="0" borderId="4" xfId="1" applyFont="1" applyBorder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0" fillId="0" borderId="6" xfId="1" applyFont="1" applyBorder="1" applyAlignment="1">
      <alignment horizontal="center" vertical="center"/>
    </xf>
    <xf numFmtId="170" fontId="27" fillId="6" borderId="1" xfId="1" applyNumberFormat="1" applyFont="1" applyFill="1" applyBorder="1" applyAlignment="1">
      <alignment horizontal="center" vertical="center"/>
    </xf>
    <xf numFmtId="170" fontId="27" fillId="6" borderId="2" xfId="1" applyNumberFormat="1" applyFont="1" applyFill="1" applyBorder="1" applyAlignment="1">
      <alignment horizontal="center" vertical="center"/>
    </xf>
    <xf numFmtId="170" fontId="27" fillId="6" borderId="3" xfId="1" applyNumberFormat="1" applyFont="1" applyFill="1" applyBorder="1" applyAlignment="1">
      <alignment horizontal="center" vertical="center"/>
    </xf>
    <xf numFmtId="0" fontId="27" fillId="6" borderId="1" xfId="1" applyFont="1" applyFill="1" applyBorder="1" applyAlignment="1">
      <alignment horizontal="center" vertical="center"/>
    </xf>
    <xf numFmtId="0" fontId="27" fillId="6" borderId="2" xfId="1" applyFont="1" applyFill="1" applyBorder="1" applyAlignment="1">
      <alignment horizontal="center" vertical="center"/>
    </xf>
    <xf numFmtId="0" fontId="27" fillId="6" borderId="3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right"/>
    </xf>
    <xf numFmtId="0" fontId="3" fillId="0" borderId="2" xfId="1" applyFont="1" applyBorder="1" applyAlignment="1">
      <alignment horizontal="right"/>
    </xf>
    <xf numFmtId="0" fontId="3" fillId="0" borderId="3" xfId="1" applyFont="1" applyBorder="1" applyAlignment="1">
      <alignment horizontal="right"/>
    </xf>
    <xf numFmtId="0" fontId="9" fillId="7" borderId="13" xfId="1" applyFont="1" applyFill="1" applyBorder="1" applyAlignment="1">
      <alignment horizontal="center"/>
    </xf>
    <xf numFmtId="0" fontId="9" fillId="7" borderId="1" xfId="1" applyFont="1" applyFill="1" applyBorder="1" applyAlignment="1">
      <alignment horizontal="center"/>
    </xf>
    <xf numFmtId="3" fontId="9" fillId="7" borderId="3" xfId="1" applyNumberFormat="1" applyFont="1" applyFill="1" applyBorder="1" applyAlignment="1">
      <alignment horizontal="center"/>
    </xf>
    <xf numFmtId="3" fontId="9" fillId="7" borderId="13" xfId="1" applyNumberFormat="1" applyFont="1" applyFill="1" applyBorder="1" applyAlignment="1">
      <alignment horizontal="center"/>
    </xf>
    <xf numFmtId="0" fontId="9" fillId="7" borderId="13" xfId="1" applyFont="1" applyFill="1" applyBorder="1" applyAlignment="1" applyProtection="1">
      <alignment horizontal="center"/>
    </xf>
    <xf numFmtId="0" fontId="3" fillId="0" borderId="17" xfId="1" applyFont="1" applyBorder="1" applyAlignment="1">
      <alignment horizontal="center" shrinkToFit="1"/>
    </xf>
    <xf numFmtId="0" fontId="3" fillId="0" borderId="15" xfId="1" applyFont="1" applyBorder="1" applyAlignment="1">
      <alignment horizontal="center" shrinkToFit="1"/>
    </xf>
    <xf numFmtId="0" fontId="3" fillId="0" borderId="16" xfId="1" applyFont="1" applyBorder="1" applyAlignment="1">
      <alignment horizontal="center" shrinkToFit="1"/>
    </xf>
    <xf numFmtId="0" fontId="3" fillId="0" borderId="17" xfId="1" quotePrefix="1" applyFont="1" applyBorder="1" applyAlignment="1">
      <alignment horizontal="center" shrinkToFit="1"/>
    </xf>
    <xf numFmtId="0" fontId="3" fillId="0" borderId="15" xfId="1" quotePrefix="1" applyFont="1" applyBorder="1" applyAlignment="1">
      <alignment horizontal="center" shrinkToFit="1"/>
    </xf>
    <xf numFmtId="0" fontId="3" fillId="0" borderId="16" xfId="1" quotePrefix="1" applyFont="1" applyBorder="1" applyAlignment="1">
      <alignment horizontal="center" shrinkToFit="1"/>
    </xf>
    <xf numFmtId="0" fontId="18" fillId="0" borderId="17" xfId="2" applyBorder="1" applyAlignment="1" applyProtection="1">
      <alignment horizontal="center" shrinkToFit="1"/>
    </xf>
    <xf numFmtId="0" fontId="18" fillId="0" borderId="15" xfId="2" applyBorder="1" applyAlignment="1" applyProtection="1">
      <alignment horizontal="center" shrinkToFit="1"/>
    </xf>
    <xf numFmtId="0" fontId="18" fillId="0" borderId="16" xfId="2" applyBorder="1" applyAlignment="1" applyProtection="1">
      <alignment horizontal="center" shrinkToFit="1"/>
    </xf>
    <xf numFmtId="2" fontId="3" fillId="0" borderId="17" xfId="1" applyNumberFormat="1" applyFont="1" applyBorder="1" applyAlignment="1">
      <alignment horizontal="center" shrinkToFit="1"/>
    </xf>
    <xf numFmtId="2" fontId="3" fillId="0" borderId="16" xfId="1" applyNumberFormat="1" applyFont="1" applyBorder="1" applyAlignment="1">
      <alignment horizontal="center" shrinkToFit="1"/>
    </xf>
    <xf numFmtId="0" fontId="3" fillId="0" borderId="14" xfId="1" applyFont="1" applyBorder="1" applyAlignment="1">
      <alignment horizontal="center" shrinkToFit="1"/>
    </xf>
    <xf numFmtId="0" fontId="18" fillId="0" borderId="20" xfId="2" applyBorder="1" applyAlignment="1" applyProtection="1">
      <alignment horizontal="center" shrinkToFit="1"/>
    </xf>
    <xf numFmtId="0" fontId="3" fillId="0" borderId="20" xfId="1" applyFont="1" applyBorder="1" applyAlignment="1">
      <alignment horizontal="center" shrinkToFit="1"/>
    </xf>
    <xf numFmtId="2" fontId="3" fillId="0" borderId="20" xfId="1" applyNumberFormat="1" applyFont="1" applyBorder="1" applyAlignment="1">
      <alignment horizontal="center" shrinkToFit="1"/>
    </xf>
    <xf numFmtId="3" fontId="3" fillId="0" borderId="20" xfId="1" applyNumberFormat="1" applyFont="1" applyBorder="1" applyAlignment="1">
      <alignment horizontal="center" shrinkToFit="1"/>
    </xf>
    <xf numFmtId="0" fontId="3" fillId="0" borderId="18" xfId="1" applyFont="1" applyBorder="1" applyAlignment="1">
      <alignment horizontal="center" shrinkToFit="1"/>
    </xf>
    <xf numFmtId="0" fontId="3" fillId="0" borderId="19" xfId="1" applyFont="1" applyBorder="1" applyAlignment="1">
      <alignment horizontal="center" shrinkToFit="1"/>
    </xf>
    <xf numFmtId="3" fontId="3" fillId="0" borderId="17" xfId="1" applyNumberFormat="1" applyFont="1" applyBorder="1" applyAlignment="1">
      <alignment horizontal="center" shrinkToFit="1"/>
    </xf>
    <xf numFmtId="3" fontId="3" fillId="0" borderId="15" xfId="1" applyNumberFormat="1" applyFont="1" applyBorder="1" applyAlignment="1">
      <alignment horizontal="center" shrinkToFit="1"/>
    </xf>
    <xf numFmtId="3" fontId="3" fillId="0" borderId="16" xfId="1" applyNumberFormat="1" applyFont="1" applyBorder="1" applyAlignment="1">
      <alignment horizontal="center" shrinkToFit="1"/>
    </xf>
    <xf numFmtId="0" fontId="3" fillId="0" borderId="21" xfId="1" applyFont="1" applyBorder="1" applyAlignment="1">
      <alignment horizontal="center" shrinkToFit="1"/>
    </xf>
    <xf numFmtId="0" fontId="3" fillId="0" borderId="20" xfId="1" quotePrefix="1" applyFont="1" applyBorder="1" applyAlignment="1">
      <alignment horizontal="center" shrinkToFit="1"/>
    </xf>
    <xf numFmtId="0" fontId="3" fillId="0" borderId="23" xfId="1" applyFont="1" applyBorder="1" applyAlignment="1">
      <alignment horizontal="center" shrinkToFit="1"/>
    </xf>
    <xf numFmtId="3" fontId="3" fillId="0" borderId="23" xfId="1" applyNumberFormat="1" applyFont="1" applyBorder="1" applyAlignment="1">
      <alignment horizontal="center" shrinkToFit="1"/>
    </xf>
    <xf numFmtId="0" fontId="3" fillId="0" borderId="22" xfId="1" applyFont="1" applyBorder="1" applyAlignment="1">
      <alignment horizontal="center" shrinkToFit="1"/>
    </xf>
    <xf numFmtId="2" fontId="3" fillId="0" borderId="23" xfId="1" applyNumberFormat="1" applyFont="1" applyBorder="1" applyAlignment="1">
      <alignment horizontal="center" shrinkToFit="1"/>
    </xf>
    <xf numFmtId="0" fontId="3" fillId="0" borderId="24" xfId="1" applyFont="1" applyBorder="1" applyAlignment="1">
      <alignment horizontal="center" shrinkToFit="1"/>
    </xf>
    <xf numFmtId="0" fontId="3" fillId="0" borderId="23" xfId="1" quotePrefix="1" applyFont="1" applyBorder="1" applyAlignment="1">
      <alignment horizontal="center" shrinkToFit="1"/>
    </xf>
    <xf numFmtId="0" fontId="18" fillId="0" borderId="23" xfId="2" applyBorder="1" applyAlignment="1" applyProtection="1">
      <alignment horizontal="center" shrinkToFit="1"/>
    </xf>
    <xf numFmtId="0" fontId="3" fillId="0" borderId="26" xfId="1" applyFont="1" applyBorder="1" applyAlignment="1">
      <alignment horizontal="center" shrinkToFit="1"/>
    </xf>
    <xf numFmtId="0" fontId="3" fillId="0" borderId="26" xfId="1" quotePrefix="1" applyFont="1" applyBorder="1" applyAlignment="1">
      <alignment horizontal="center" shrinkToFit="1"/>
    </xf>
    <xf numFmtId="0" fontId="18" fillId="0" borderId="26" xfId="2" applyBorder="1" applyAlignment="1" applyProtection="1">
      <alignment horizontal="center" shrinkToFit="1"/>
    </xf>
    <xf numFmtId="2" fontId="3" fillId="0" borderId="26" xfId="1" applyNumberFormat="1" applyFont="1" applyBorder="1" applyAlignment="1">
      <alignment horizontal="center" shrinkToFit="1"/>
    </xf>
    <xf numFmtId="0" fontId="3" fillId="0" borderId="25" xfId="1" applyFont="1" applyBorder="1" applyAlignment="1">
      <alignment horizontal="center" shrinkToFit="1"/>
    </xf>
    <xf numFmtId="0" fontId="18" fillId="0" borderId="31" xfId="2" applyBorder="1" applyAlignment="1" applyProtection="1">
      <alignment horizontal="center" shrinkToFit="1"/>
      <protection locked="0"/>
    </xf>
    <xf numFmtId="0" fontId="18" fillId="0" borderId="29" xfId="2" applyBorder="1" applyAlignment="1" applyProtection="1">
      <alignment horizontal="center" shrinkToFit="1"/>
      <protection locked="0"/>
    </xf>
    <xf numFmtId="0" fontId="18" fillId="0" borderId="30" xfId="2" applyBorder="1" applyAlignment="1" applyProtection="1">
      <alignment horizontal="center" shrinkToFit="1"/>
      <protection locked="0"/>
    </xf>
    <xf numFmtId="0" fontId="3" fillId="0" borderId="31" xfId="1" applyFont="1" applyBorder="1" applyAlignment="1" applyProtection="1">
      <alignment horizontal="center" shrinkToFit="1"/>
      <protection locked="0"/>
    </xf>
    <xf numFmtId="0" fontId="3" fillId="0" borderId="29" xfId="1" applyFont="1" applyBorder="1" applyAlignment="1" applyProtection="1">
      <alignment horizontal="center" shrinkToFit="1"/>
      <protection locked="0"/>
    </xf>
    <xf numFmtId="0" fontId="3" fillId="0" borderId="30" xfId="1" applyFont="1" applyBorder="1" applyAlignment="1" applyProtection="1">
      <alignment horizontal="center" shrinkToFit="1"/>
      <protection locked="0"/>
    </xf>
    <xf numFmtId="2" fontId="3" fillId="0" borderId="31" xfId="1" applyNumberFormat="1" applyFont="1" applyBorder="1" applyAlignment="1" applyProtection="1">
      <alignment horizontal="center" shrinkToFit="1"/>
      <protection locked="0"/>
    </xf>
    <xf numFmtId="2" fontId="3" fillId="0" borderId="30" xfId="1" applyNumberFormat="1" applyFont="1" applyBorder="1" applyAlignment="1" applyProtection="1">
      <alignment horizontal="center" shrinkToFit="1"/>
      <protection locked="0"/>
    </xf>
    <xf numFmtId="3" fontId="3" fillId="0" borderId="31" xfId="1" applyNumberFormat="1" applyFont="1" applyBorder="1" applyAlignment="1" applyProtection="1">
      <alignment horizontal="center" shrinkToFit="1"/>
      <protection locked="0"/>
    </xf>
    <xf numFmtId="3" fontId="3" fillId="0" borderId="29" xfId="1" applyNumberFormat="1" applyFont="1" applyBorder="1" applyAlignment="1" applyProtection="1">
      <alignment horizontal="center" shrinkToFit="1"/>
      <protection locked="0"/>
    </xf>
    <xf numFmtId="3" fontId="3" fillId="0" borderId="30" xfId="1" applyNumberFormat="1" applyFont="1" applyBorder="1" applyAlignment="1" applyProtection="1">
      <alignment horizontal="center" shrinkToFit="1"/>
      <protection locked="0"/>
    </xf>
    <xf numFmtId="0" fontId="3" fillId="0" borderId="27" xfId="1" applyFont="1" applyBorder="1" applyAlignment="1">
      <alignment horizontal="center" shrinkToFit="1"/>
    </xf>
    <xf numFmtId="0" fontId="3" fillId="0" borderId="28" xfId="1" applyFont="1" applyBorder="1" applyAlignment="1" applyProtection="1">
      <alignment horizontal="center" shrinkToFit="1"/>
      <protection locked="0"/>
    </xf>
    <xf numFmtId="3" fontId="3" fillId="0" borderId="26" xfId="1" applyNumberFormat="1" applyFont="1" applyBorder="1" applyAlignment="1">
      <alignment horizontal="center" shrinkToFit="1"/>
    </xf>
    <xf numFmtId="0" fontId="3" fillId="0" borderId="20" xfId="1" applyFont="1" applyBorder="1" applyAlignment="1" applyProtection="1">
      <alignment horizontal="center" shrinkToFit="1"/>
      <protection locked="0"/>
    </xf>
    <xf numFmtId="3" fontId="3" fillId="0" borderId="20" xfId="1" applyNumberFormat="1" applyFont="1" applyBorder="1" applyAlignment="1" applyProtection="1">
      <alignment horizontal="center" shrinkToFit="1"/>
      <protection locked="0"/>
    </xf>
    <xf numFmtId="0" fontId="3" fillId="0" borderId="32" xfId="1" applyFont="1" applyBorder="1" applyAlignment="1" applyProtection="1">
      <alignment horizontal="center" shrinkToFit="1"/>
      <protection locked="0"/>
    </xf>
    <xf numFmtId="0" fontId="3" fillId="0" borderId="19" xfId="1" applyFont="1" applyBorder="1" applyAlignment="1" applyProtection="1">
      <alignment horizontal="center" shrinkToFit="1"/>
      <protection locked="0"/>
    </xf>
    <xf numFmtId="2" fontId="3" fillId="0" borderId="20" xfId="1" applyNumberFormat="1" applyFont="1" applyBorder="1" applyAlignment="1" applyProtection="1">
      <alignment horizontal="center" shrinkToFit="1"/>
      <protection locked="0"/>
    </xf>
    <xf numFmtId="0" fontId="3" fillId="0" borderId="31" xfId="1" quotePrefix="1" applyFont="1" applyBorder="1" applyAlignment="1" applyProtection="1">
      <alignment horizontal="center" shrinkToFit="1"/>
      <protection locked="0"/>
    </xf>
    <xf numFmtId="0" fontId="3" fillId="0" borderId="29" xfId="1" quotePrefix="1" applyFont="1" applyBorder="1" applyAlignment="1" applyProtection="1">
      <alignment horizontal="center" shrinkToFit="1"/>
      <protection locked="0"/>
    </xf>
    <xf numFmtId="0" fontId="3" fillId="0" borderId="30" xfId="1" quotePrefix="1" applyFont="1" applyBorder="1" applyAlignment="1" applyProtection="1">
      <alignment horizontal="center" shrinkToFit="1"/>
      <protection locked="0"/>
    </xf>
    <xf numFmtId="0" fontId="3" fillId="0" borderId="21" xfId="1" applyFont="1" applyBorder="1" applyAlignment="1" applyProtection="1">
      <alignment horizontal="center" shrinkToFit="1"/>
      <protection locked="0"/>
    </xf>
    <xf numFmtId="0" fontId="3" fillId="0" borderId="20" xfId="1" quotePrefix="1" applyFont="1" applyBorder="1" applyAlignment="1" applyProtection="1">
      <alignment horizontal="center" shrinkToFit="1"/>
      <protection locked="0"/>
    </xf>
    <xf numFmtId="0" fontId="18" fillId="0" borderId="20" xfId="2" applyBorder="1" applyAlignment="1" applyProtection="1">
      <alignment horizontal="center" shrinkToFit="1"/>
      <protection locked="0"/>
    </xf>
    <xf numFmtId="0" fontId="3" fillId="0" borderId="34" xfId="1" applyFont="1" applyBorder="1" applyAlignment="1" applyProtection="1">
      <alignment horizontal="center" shrinkToFit="1"/>
      <protection locked="0"/>
    </xf>
    <xf numFmtId="0" fontId="3" fillId="0" borderId="34" xfId="1" quotePrefix="1" applyFont="1" applyBorder="1" applyAlignment="1" applyProtection="1">
      <alignment horizontal="center" shrinkToFit="1"/>
      <protection locked="0"/>
    </xf>
    <xf numFmtId="0" fontId="18" fillId="0" borderId="34" xfId="2" applyBorder="1" applyAlignment="1" applyProtection="1">
      <alignment horizontal="center" shrinkToFit="1"/>
      <protection locked="0"/>
    </xf>
    <xf numFmtId="0" fontId="18" fillId="0" borderId="34" xfId="2" quotePrefix="1" applyBorder="1" applyAlignment="1" applyProtection="1">
      <alignment horizontal="center" shrinkToFit="1"/>
      <protection locked="0"/>
    </xf>
    <xf numFmtId="2" fontId="3" fillId="0" borderId="34" xfId="1" applyNumberFormat="1" applyFont="1" applyBorder="1" applyAlignment="1" applyProtection="1">
      <alignment horizontal="center" shrinkToFit="1"/>
      <protection locked="0"/>
    </xf>
    <xf numFmtId="0" fontId="3" fillId="0" borderId="33" xfId="1" applyFont="1" applyBorder="1" applyAlignment="1" applyProtection="1">
      <alignment horizontal="center" shrinkToFit="1"/>
      <protection locked="0"/>
    </xf>
    <xf numFmtId="0" fontId="3" fillId="0" borderId="35" xfId="1" applyFont="1" applyBorder="1" applyAlignment="1" applyProtection="1">
      <alignment horizontal="center" shrinkToFit="1"/>
      <protection locked="0"/>
    </xf>
    <xf numFmtId="3" fontId="3" fillId="0" borderId="34" xfId="1" applyNumberFormat="1" applyFont="1" applyBorder="1" applyAlignment="1" applyProtection="1">
      <alignment horizontal="center" shrinkToFit="1"/>
      <protection locked="0"/>
    </xf>
    <xf numFmtId="0" fontId="18" fillId="0" borderId="20" xfId="2" quotePrefix="1" applyBorder="1" applyAlignment="1" applyProtection="1">
      <alignment horizontal="center" shrinkToFit="1"/>
      <protection locked="0"/>
    </xf>
    <xf numFmtId="0" fontId="3" fillId="0" borderId="39" xfId="1" applyFont="1" applyBorder="1" applyAlignment="1">
      <alignment horizontal="center" shrinkToFit="1"/>
    </xf>
    <xf numFmtId="0" fontId="3" fillId="0" borderId="37" xfId="1" applyFont="1" applyBorder="1" applyAlignment="1">
      <alignment horizontal="center" shrinkToFit="1"/>
    </xf>
    <xf numFmtId="0" fontId="3" fillId="0" borderId="38" xfId="1" applyFont="1" applyBorder="1" applyAlignment="1">
      <alignment horizontal="center" shrinkToFit="1"/>
    </xf>
    <xf numFmtId="2" fontId="3" fillId="0" borderId="39" xfId="1" applyNumberFormat="1" applyFont="1" applyBorder="1" applyAlignment="1">
      <alignment horizontal="center" shrinkToFit="1"/>
    </xf>
    <xf numFmtId="2" fontId="3" fillId="0" borderId="38" xfId="1" applyNumberFormat="1" applyFont="1" applyBorder="1" applyAlignment="1">
      <alignment horizontal="center" shrinkToFit="1"/>
    </xf>
    <xf numFmtId="3" fontId="3" fillId="0" borderId="39" xfId="1" applyNumberFormat="1" applyFont="1" applyBorder="1" applyAlignment="1">
      <alignment horizontal="center" shrinkToFit="1"/>
    </xf>
    <xf numFmtId="3" fontId="3" fillId="0" borderId="37" xfId="1" applyNumberFormat="1" applyFont="1" applyBorder="1" applyAlignment="1">
      <alignment horizontal="center" shrinkToFit="1"/>
    </xf>
    <xf numFmtId="3" fontId="3" fillId="0" borderId="38" xfId="1" applyNumberFormat="1" applyFont="1" applyBorder="1" applyAlignment="1">
      <alignment horizontal="center" shrinkToFit="1"/>
    </xf>
    <xf numFmtId="0" fontId="3" fillId="0" borderId="36" xfId="1" applyFont="1" applyBorder="1" applyAlignment="1">
      <alignment horizontal="center" shrinkToFit="1"/>
    </xf>
    <xf numFmtId="171" fontId="3" fillId="0" borderId="39" xfId="1" applyNumberFormat="1" applyFont="1" applyBorder="1" applyAlignment="1">
      <alignment horizontal="center" shrinkToFit="1"/>
    </xf>
    <xf numFmtId="171" fontId="3" fillId="0" borderId="38" xfId="1" applyNumberFormat="1" applyFont="1" applyBorder="1" applyAlignment="1">
      <alignment horizontal="center" shrinkToFit="1"/>
    </xf>
    <xf numFmtId="0" fontId="3" fillId="0" borderId="40" xfId="1" applyFont="1" applyBorder="1" applyAlignment="1">
      <alignment horizontal="center" shrinkToFit="1"/>
    </xf>
    <xf numFmtId="0" fontId="3" fillId="0" borderId="39" xfId="1" quotePrefix="1" applyFont="1" applyBorder="1" applyAlignment="1">
      <alignment horizontal="center" shrinkToFit="1"/>
    </xf>
    <xf numFmtId="0" fontId="18" fillId="0" borderId="39" xfId="2" applyBorder="1" applyAlignment="1" applyProtection="1">
      <alignment horizontal="center" shrinkToFit="1"/>
    </xf>
    <xf numFmtId="0" fontId="3" fillId="0" borderId="31" xfId="1" applyFont="1" applyBorder="1" applyAlignment="1">
      <alignment horizontal="center" shrinkToFit="1"/>
    </xf>
    <xf numFmtId="3" fontId="3" fillId="0" borderId="20" xfId="1" quotePrefix="1" applyNumberFormat="1" applyFont="1" applyBorder="1" applyAlignment="1" applyProtection="1">
      <alignment horizontal="center" shrinkToFit="1"/>
      <protection locked="0"/>
    </xf>
    <xf numFmtId="0" fontId="9" fillId="0" borderId="23" xfId="1" applyFont="1" applyBorder="1" applyAlignment="1">
      <alignment horizontal="center" shrinkToFit="1"/>
    </xf>
    <xf numFmtId="171" fontId="3" fillId="0" borderId="23" xfId="1" applyNumberFormat="1" applyFont="1" applyBorder="1" applyAlignment="1">
      <alignment horizontal="center" shrinkToFit="1"/>
    </xf>
    <xf numFmtId="0" fontId="9" fillId="0" borderId="23" xfId="1" quotePrefix="1" applyFont="1" applyBorder="1" applyAlignment="1">
      <alignment horizontal="center" shrinkToFit="1"/>
    </xf>
    <xf numFmtId="0" fontId="3" fillId="0" borderId="42" xfId="1" applyFont="1" applyBorder="1" applyAlignment="1">
      <alignment horizontal="center" shrinkToFit="1"/>
    </xf>
    <xf numFmtId="0" fontId="3" fillId="0" borderId="43" xfId="1" applyFont="1" applyBorder="1" applyAlignment="1">
      <alignment horizontal="center" shrinkToFit="1"/>
    </xf>
    <xf numFmtId="3" fontId="3" fillId="0" borderId="42" xfId="1" applyNumberFormat="1" applyFont="1" applyBorder="1" applyAlignment="1">
      <alignment horizontal="center" shrinkToFit="1"/>
    </xf>
    <xf numFmtId="0" fontId="9" fillId="0" borderId="42" xfId="1" applyFont="1" applyBorder="1" applyAlignment="1">
      <alignment horizontal="center" shrinkToFit="1"/>
    </xf>
    <xf numFmtId="0" fontId="3" fillId="0" borderId="41" xfId="1" applyFont="1" applyBorder="1" applyAlignment="1">
      <alignment horizontal="center" shrinkToFit="1"/>
    </xf>
    <xf numFmtId="2" fontId="3" fillId="0" borderId="42" xfId="1" applyNumberFormat="1" applyFont="1" applyBorder="1" applyAlignment="1">
      <alignment horizontal="center" shrinkToFit="1"/>
    </xf>
    <xf numFmtId="0" fontId="3" fillId="0" borderId="44" xfId="1" applyFont="1" applyBorder="1" applyAlignment="1">
      <alignment horizontal="center" shrinkToFit="1"/>
    </xf>
    <xf numFmtId="183" fontId="38" fillId="0" borderId="0" xfId="18" applyNumberFormat="1" applyFont="1" applyFill="1" applyBorder="1" applyAlignment="1" applyProtection="1">
      <alignment horizontal="left" shrinkToFit="1"/>
    </xf>
    <xf numFmtId="184" fontId="38" fillId="0" borderId="0" xfId="18" applyNumberFormat="1" applyFont="1" applyFill="1" applyBorder="1" applyAlignment="1" applyProtection="1">
      <alignment horizontal="left" shrinkToFit="1"/>
    </xf>
    <xf numFmtId="0" fontId="34" fillId="0" borderId="45" xfId="18" applyFont="1" applyBorder="1" applyAlignment="1" applyProtection="1">
      <alignment horizontal="center"/>
      <protection locked="0"/>
    </xf>
    <xf numFmtId="0" fontId="34" fillId="0" borderId="46" xfId="18" applyFont="1" applyBorder="1" applyAlignment="1" applyProtection="1">
      <alignment horizontal="center"/>
      <protection locked="0"/>
    </xf>
    <xf numFmtId="0" fontId="34" fillId="0" borderId="47" xfId="18" applyFont="1" applyBorder="1" applyAlignment="1" applyProtection="1">
      <alignment horizontal="center"/>
      <protection locked="0"/>
    </xf>
    <xf numFmtId="0" fontId="35" fillId="0" borderId="1" xfId="18" applyFont="1" applyBorder="1" applyAlignment="1" applyProtection="1">
      <alignment horizontal="center"/>
    </xf>
    <xf numFmtId="0" fontId="35" fillId="0" borderId="2" xfId="18" applyFont="1" applyBorder="1" applyAlignment="1" applyProtection="1">
      <alignment horizontal="center"/>
    </xf>
    <xf numFmtId="0" fontId="35" fillId="0" borderId="3" xfId="18" applyFont="1" applyBorder="1" applyAlignment="1" applyProtection="1">
      <alignment horizontal="center"/>
    </xf>
    <xf numFmtId="0" fontId="6" fillId="8" borderId="1" xfId="18" applyFont="1" applyFill="1" applyBorder="1" applyAlignment="1" applyProtection="1">
      <alignment horizontal="center"/>
      <protection locked="0"/>
    </xf>
    <xf numFmtId="0" fontId="6" fillId="8" borderId="2" xfId="18" applyFont="1" applyFill="1" applyBorder="1" applyAlignment="1" applyProtection="1">
      <alignment horizontal="center"/>
      <protection locked="0"/>
    </xf>
    <xf numFmtId="0" fontId="6" fillId="8" borderId="3" xfId="18" applyFont="1" applyFill="1" applyBorder="1" applyAlignment="1" applyProtection="1">
      <alignment horizontal="center"/>
      <protection locked="0"/>
    </xf>
    <xf numFmtId="177" fontId="38" fillId="0" borderId="5" xfId="18" applyNumberFormat="1" applyFont="1" applyFill="1" applyBorder="1" applyAlignment="1" applyProtection="1">
      <alignment horizontal="left" shrinkToFit="1"/>
    </xf>
    <xf numFmtId="178" fontId="38" fillId="0" borderId="5" xfId="18" applyNumberFormat="1" applyFont="1" applyFill="1" applyBorder="1" applyAlignment="1" applyProtection="1">
      <alignment horizontal="left" shrinkToFit="1"/>
    </xf>
    <xf numFmtId="179" fontId="38" fillId="0" borderId="0" xfId="18" applyNumberFormat="1" applyFont="1" applyFill="1" applyBorder="1" applyAlignment="1" applyProtection="1">
      <alignment horizontal="left" shrinkToFit="1"/>
    </xf>
    <xf numFmtId="180" fontId="38" fillId="0" borderId="0" xfId="18" applyNumberFormat="1" applyFont="1" applyFill="1" applyBorder="1" applyAlignment="1" applyProtection="1">
      <alignment horizontal="left" shrinkToFit="1"/>
    </xf>
    <xf numFmtId="0" fontId="12" fillId="11" borderId="14" xfId="18" applyFont="1" applyFill="1" applyBorder="1" applyAlignment="1" applyProtection="1">
      <alignment horizontal="right"/>
      <protection locked="0"/>
    </xf>
    <xf numFmtId="0" fontId="12" fillId="11" borderId="18" xfId="18" applyFont="1" applyFill="1" applyBorder="1" applyAlignment="1" applyProtection="1">
      <alignment horizontal="right"/>
      <protection locked="0"/>
    </xf>
    <xf numFmtId="181" fontId="38" fillId="0" borderId="0" xfId="18" applyNumberFormat="1" applyFont="1" applyFill="1" applyBorder="1" applyAlignment="1" applyProtection="1">
      <alignment horizontal="left" shrinkToFit="1"/>
    </xf>
    <xf numFmtId="182" fontId="38" fillId="0" borderId="0" xfId="18" applyNumberFormat="1" applyFont="1" applyFill="1" applyBorder="1" applyAlignment="1" applyProtection="1">
      <alignment horizontal="left" shrinkToFit="1"/>
    </xf>
    <xf numFmtId="0" fontId="12" fillId="9" borderId="14" xfId="18" applyFont="1" applyFill="1" applyBorder="1" applyAlignment="1" applyProtection="1">
      <alignment horizontal="right"/>
      <protection locked="0"/>
    </xf>
    <xf numFmtId="0" fontId="12" fillId="9" borderId="18" xfId="18" applyFont="1" applyFill="1" applyBorder="1" applyAlignment="1" applyProtection="1">
      <alignment horizontal="right"/>
      <protection locked="0"/>
    </xf>
    <xf numFmtId="185" fontId="3" fillId="0" borderId="0" xfId="18" applyNumberFormat="1" applyFont="1" applyFill="1" applyBorder="1" applyAlignment="1" applyProtection="1">
      <alignment horizontal="left" shrinkToFit="1"/>
    </xf>
    <xf numFmtId="186" fontId="3" fillId="0" borderId="0" xfId="18" applyNumberFormat="1" applyFont="1" applyFill="1" applyBorder="1" applyAlignment="1" applyProtection="1">
      <alignment horizontal="left" shrinkToFit="1"/>
    </xf>
    <xf numFmtId="0" fontId="12" fillId="9" borderId="15" xfId="18" applyFont="1" applyFill="1" applyBorder="1" applyAlignment="1" applyProtection="1">
      <alignment horizontal="right"/>
      <protection locked="0"/>
    </xf>
    <xf numFmtId="0" fontId="6" fillId="8" borderId="1" xfId="18" applyFont="1" applyFill="1" applyBorder="1" applyAlignment="1" applyProtection="1">
      <alignment horizontal="center" shrinkToFit="1"/>
      <protection locked="0"/>
    </xf>
    <xf numFmtId="0" fontId="6" fillId="8" borderId="2" xfId="18" applyFont="1" applyFill="1" applyBorder="1" applyAlignment="1" applyProtection="1">
      <alignment horizontal="center" shrinkToFit="1"/>
      <protection locked="0"/>
    </xf>
    <xf numFmtId="185" fontId="38" fillId="0" borderId="0" xfId="18" applyNumberFormat="1" applyFont="1" applyFill="1" applyBorder="1" applyAlignment="1" applyProtection="1">
      <alignment horizontal="left" shrinkToFit="1"/>
    </xf>
    <xf numFmtId="186" fontId="38" fillId="0" borderId="0" xfId="18" applyNumberFormat="1" applyFont="1" applyFill="1" applyBorder="1" applyAlignment="1" applyProtection="1">
      <alignment horizontal="left" shrinkToFit="1"/>
    </xf>
    <xf numFmtId="0" fontId="12" fillId="12" borderId="28" xfId="18" applyFont="1" applyFill="1" applyBorder="1" applyAlignment="1" applyProtection="1">
      <alignment horizontal="left" shrinkToFit="1"/>
      <protection locked="0"/>
    </xf>
    <xf numFmtId="0" fontId="12" fillId="12" borderId="29" xfId="18" applyFont="1" applyFill="1" applyBorder="1" applyAlignment="1" applyProtection="1">
      <alignment horizontal="left" shrinkToFit="1"/>
      <protection locked="0"/>
    </xf>
    <xf numFmtId="0" fontId="12" fillId="12" borderId="32" xfId="18" applyFont="1" applyFill="1" applyBorder="1" applyAlignment="1" applyProtection="1">
      <alignment horizontal="left" shrinkToFit="1"/>
      <protection locked="0"/>
    </xf>
    <xf numFmtId="0" fontId="12" fillId="12" borderId="14" xfId="18" quotePrefix="1" applyFont="1" applyFill="1" applyBorder="1" applyAlignment="1" applyProtection="1">
      <alignment horizontal="center"/>
      <protection locked="0"/>
    </xf>
    <xf numFmtId="0" fontId="12" fillId="12" borderId="15" xfId="18" applyFont="1" applyFill="1" applyBorder="1" applyAlignment="1" applyProtection="1">
      <alignment horizontal="center"/>
      <protection locked="0"/>
    </xf>
    <xf numFmtId="0" fontId="12" fillId="12" borderId="18" xfId="18" applyFont="1" applyFill="1" applyBorder="1" applyAlignment="1" applyProtection="1">
      <alignment horizontal="center"/>
      <protection locked="0"/>
    </xf>
    <xf numFmtId="0" fontId="22" fillId="12" borderId="60" xfId="18" applyFont="1" applyFill="1" applyBorder="1" applyAlignment="1" applyProtection="1">
      <alignment horizontal="center" vertical="center"/>
      <protection locked="0"/>
    </xf>
    <xf numFmtId="0" fontId="22" fillId="12" borderId="61" xfId="18" applyFont="1" applyFill="1" applyBorder="1" applyAlignment="1" applyProtection="1">
      <alignment horizontal="center" vertical="center"/>
      <protection locked="0"/>
    </xf>
    <xf numFmtId="0" fontId="14" fillId="12" borderId="14" xfId="18" applyFont="1" applyFill="1" applyBorder="1" applyAlignment="1" applyProtection="1">
      <alignment horizontal="center" vertical="center"/>
      <protection locked="0"/>
    </xf>
    <xf numFmtId="0" fontId="14" fillId="12" borderId="18" xfId="18" applyFont="1" applyFill="1" applyBorder="1" applyAlignment="1" applyProtection="1">
      <alignment horizontal="center" vertical="center"/>
      <protection locked="0"/>
    </xf>
    <xf numFmtId="0" fontId="12" fillId="0" borderId="0" xfId="18" applyFont="1" applyFill="1" applyBorder="1" applyAlignment="1">
      <alignment horizontal="center"/>
    </xf>
    <xf numFmtId="14" fontId="12" fillId="0" borderId="0" xfId="18" applyNumberFormat="1" applyFont="1" applyFill="1" applyBorder="1" applyAlignment="1">
      <alignment horizontal="center"/>
    </xf>
    <xf numFmtId="0" fontId="3" fillId="12" borderId="56" xfId="18" applyFont="1" applyFill="1" applyBorder="1" applyAlignment="1" applyProtection="1">
      <alignment horizontal="left" shrinkToFit="1"/>
      <protection locked="0"/>
    </xf>
    <xf numFmtId="0" fontId="3" fillId="12" borderId="57" xfId="18" applyFont="1" applyFill="1" applyBorder="1" applyAlignment="1" applyProtection="1">
      <alignment horizontal="left" shrinkToFit="1"/>
      <protection locked="0"/>
    </xf>
    <xf numFmtId="0" fontId="3" fillId="12" borderId="58" xfId="18" applyFont="1" applyFill="1" applyBorder="1" applyAlignment="1" applyProtection="1">
      <alignment horizontal="left" shrinkToFit="1"/>
      <protection locked="0"/>
    </xf>
    <xf numFmtId="0" fontId="12" fillId="0" borderId="0" xfId="18" applyFont="1" applyAlignment="1" applyProtection="1">
      <alignment horizontal="center"/>
      <protection locked="0"/>
    </xf>
    <xf numFmtId="14" fontId="12" fillId="0" borderId="0" xfId="18" applyNumberFormat="1" applyFont="1" applyAlignment="1" applyProtection="1">
      <alignment horizontal="center"/>
      <protection locked="0"/>
    </xf>
    <xf numFmtId="0" fontId="36" fillId="0" borderId="0" xfId="18" applyFont="1" applyFill="1" applyBorder="1" applyAlignment="1">
      <alignment horizontal="center"/>
    </xf>
  </cellXfs>
  <cellStyles count="27">
    <cellStyle name="Euro" xfId="3"/>
    <cellStyle name="Lien hypertexte" xfId="2" builtinId="8"/>
    <cellStyle name="Lien hypertexte 2" xfId="4"/>
    <cellStyle name="Lien hypertexte 2 2" xfId="5"/>
    <cellStyle name="Lien hypertexte 3" xfId="6"/>
    <cellStyle name="Lien hypertexte 4" xfId="7"/>
    <cellStyle name="Milliers 2" xfId="8"/>
    <cellStyle name="Milliers 2 2" xfId="9"/>
    <cellStyle name="Milliers 3" xfId="10"/>
    <cellStyle name="Moeda [0]_Pasta1" xfId="11"/>
    <cellStyle name="Moeda_Pasta1" xfId="12"/>
    <cellStyle name="Monétaire 2" xfId="13"/>
    <cellStyle name="Monétaire 3" xfId="14"/>
    <cellStyle name="Normal" xfId="0" builtinId="0"/>
    <cellStyle name="Normal 2" xfId="1"/>
    <cellStyle name="Normal 2 2" xfId="15"/>
    <cellStyle name="Normal 2 3" xfId="16"/>
    <cellStyle name="Normal 2 4" xfId="17"/>
    <cellStyle name="Normal 3" xfId="18"/>
    <cellStyle name="Normal 4" xfId="19"/>
    <cellStyle name="Normal 5" xfId="20"/>
    <cellStyle name="Normal 5 2" xfId="21"/>
    <cellStyle name="Normal 5_Fiche Données" xfId="22"/>
    <cellStyle name="Normal 6" xfId="23"/>
    <cellStyle name="Normal 7" xfId="24"/>
    <cellStyle name="Normal 8" xfId="25"/>
    <cellStyle name="Pourcentage 2" xfId="26"/>
  </cellStyles>
  <dxfs count="4">
    <dxf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0000FF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rgb="FF0000FF"/>
      </font>
      <fill>
        <patternFill patternType="none">
          <bgColor auto="1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Drop" dropStyle="combo" dx="20" fmlaLink="$Y$16" fmlaRange="$AU$16:$AU$22" sel="2" val="0"/>
</file>

<file path=xl/ctrlProps/ctrlProp4.xml><?xml version="1.0" encoding="utf-8"?>
<formControlPr xmlns="http://schemas.microsoft.com/office/spreadsheetml/2009/9/main" objectType="Drop" dropStyle="combo" dx="20" fmlaLink="$L$16" fmlaRange="$AU$5:$AU$12" sel="8" val="0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0</xdr:colOff>
      <xdr:row>1</xdr:row>
      <xdr:rowOff>0</xdr:rowOff>
    </xdr:from>
    <xdr:to>
      <xdr:col>45</xdr:col>
      <xdr:colOff>66979</xdr:colOff>
      <xdr:row>4</xdr:row>
      <xdr:rowOff>165065</xdr:rowOff>
    </xdr:to>
    <xdr:sp macro="" textlink="">
      <xdr:nvSpPr>
        <xdr:cNvPr id="2" name="Rectangle à coins arrondis 1"/>
        <xdr:cNvSpPr/>
      </xdr:nvSpPr>
      <xdr:spPr>
        <a:xfrm>
          <a:off x="6934200" y="142875"/>
          <a:ext cx="1143304" cy="717515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NOR</a:t>
          </a:r>
        </a:p>
      </xdr:txBody>
    </xdr:sp>
    <xdr:clientData/>
  </xdr:twoCellAnchor>
  <xdr:twoCellAnchor>
    <xdr:from>
      <xdr:col>39</xdr:col>
      <xdr:colOff>0</xdr:colOff>
      <xdr:row>4</xdr:row>
      <xdr:rowOff>273325</xdr:rowOff>
    </xdr:from>
    <xdr:to>
      <xdr:col>45</xdr:col>
      <xdr:colOff>66979</xdr:colOff>
      <xdr:row>8</xdr:row>
      <xdr:rowOff>123651</xdr:rowOff>
    </xdr:to>
    <xdr:sp macro="" textlink="">
      <xdr:nvSpPr>
        <xdr:cNvPr id="3" name="Rectangle à coins arrondis 2"/>
        <xdr:cNvSpPr/>
      </xdr:nvSpPr>
      <xdr:spPr>
        <a:xfrm>
          <a:off x="6934200" y="968650"/>
          <a:ext cx="1143304" cy="717101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CREW CHANGE</a:t>
          </a:r>
        </a:p>
      </xdr:txBody>
    </xdr:sp>
    <xdr:clientData/>
  </xdr:twoCellAnchor>
  <xdr:twoCellAnchor>
    <xdr:from>
      <xdr:col>39</xdr:col>
      <xdr:colOff>0</xdr:colOff>
      <xdr:row>9</xdr:row>
      <xdr:rowOff>57978</xdr:rowOff>
    </xdr:from>
    <xdr:to>
      <xdr:col>45</xdr:col>
      <xdr:colOff>66979</xdr:colOff>
      <xdr:row>13</xdr:row>
      <xdr:rowOff>15978</xdr:rowOff>
    </xdr:to>
    <xdr:sp macro="" textlink="">
      <xdr:nvSpPr>
        <xdr:cNvPr id="4" name="Rectangle à coins arrondis 3"/>
        <xdr:cNvSpPr/>
      </xdr:nvSpPr>
      <xdr:spPr>
        <a:xfrm>
          <a:off x="6934200" y="1810578"/>
          <a:ext cx="1143304" cy="7200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CTM €URO</a:t>
          </a:r>
        </a:p>
      </xdr:txBody>
    </xdr:sp>
    <xdr:clientData/>
  </xdr:twoCellAnchor>
  <xdr:twoCellAnchor>
    <xdr:from>
      <xdr:col>39</xdr:col>
      <xdr:colOff>8282</xdr:colOff>
      <xdr:row>13</xdr:row>
      <xdr:rowOff>115956</xdr:rowOff>
    </xdr:from>
    <xdr:to>
      <xdr:col>45</xdr:col>
      <xdr:colOff>75261</xdr:colOff>
      <xdr:row>17</xdr:row>
      <xdr:rowOff>73956</xdr:rowOff>
    </xdr:to>
    <xdr:sp macro="" textlink="">
      <xdr:nvSpPr>
        <xdr:cNvPr id="5" name="Rectangle à coins arrondis 4"/>
        <xdr:cNvSpPr/>
      </xdr:nvSpPr>
      <xdr:spPr>
        <a:xfrm>
          <a:off x="6942482" y="2630556"/>
          <a:ext cx="1143304" cy="720000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CTM US $</a:t>
          </a:r>
        </a:p>
      </xdr:txBody>
    </xdr:sp>
    <xdr:clientData/>
  </xdr:twoCellAnchor>
  <xdr:twoCellAnchor>
    <xdr:from>
      <xdr:col>38</xdr:col>
      <xdr:colOff>289890</xdr:colOff>
      <xdr:row>18</xdr:row>
      <xdr:rowOff>33131</xdr:rowOff>
    </xdr:from>
    <xdr:to>
      <xdr:col>45</xdr:col>
      <xdr:colOff>66977</xdr:colOff>
      <xdr:row>23</xdr:row>
      <xdr:rowOff>73957</xdr:rowOff>
    </xdr:to>
    <xdr:sp macro="" textlink="">
      <xdr:nvSpPr>
        <xdr:cNvPr id="6" name="Rectangle à coins arrondis 5"/>
        <xdr:cNvSpPr/>
      </xdr:nvSpPr>
      <xdr:spPr>
        <a:xfrm>
          <a:off x="6938340" y="3452606"/>
          <a:ext cx="1139162" cy="726626"/>
        </a:xfrm>
        <a:prstGeom prst="roundRect">
          <a:avLst/>
        </a:prstGeom>
        <a:solidFill>
          <a:schemeClr val="bg1">
            <a:lumMod val="85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COURRIER</a:t>
          </a:r>
        </a:p>
      </xdr:txBody>
    </xdr:sp>
    <xdr:clientData/>
  </xdr:twoCellAnchor>
  <xdr:twoCellAnchor>
    <xdr:from>
      <xdr:col>46</xdr:col>
      <xdr:colOff>149087</xdr:colOff>
      <xdr:row>1</xdr:row>
      <xdr:rowOff>0</xdr:rowOff>
    </xdr:from>
    <xdr:to>
      <xdr:col>53</xdr:col>
      <xdr:colOff>25566</xdr:colOff>
      <xdr:row>4</xdr:row>
      <xdr:rowOff>165065</xdr:rowOff>
    </xdr:to>
    <xdr:sp macro="" textlink="">
      <xdr:nvSpPr>
        <xdr:cNvPr id="7" name="Rectangle à coins arrondis 6"/>
        <xdr:cNvSpPr/>
      </xdr:nvSpPr>
      <xdr:spPr>
        <a:xfrm>
          <a:off x="8340587" y="142875"/>
          <a:ext cx="1143304" cy="71751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AFFICHAGE</a:t>
          </a:r>
          <a:r>
            <a:rPr lang="fr-FR" sz="900" b="1" baseline="0">
              <a:solidFill>
                <a:srgbClr val="0000FF"/>
              </a:solidFill>
              <a:latin typeface="+mn-lt"/>
            </a:rPr>
            <a:t> </a:t>
          </a:r>
          <a:r>
            <a:rPr lang="fr-FR" sz="900" b="1">
              <a:solidFill>
                <a:srgbClr val="0000FF"/>
              </a:solidFill>
              <a:latin typeface="+mn-lt"/>
            </a:rPr>
            <a:t>FACTURATION</a:t>
          </a:r>
        </a:p>
      </xdr:txBody>
    </xdr:sp>
    <xdr:clientData/>
  </xdr:twoCellAnchor>
  <xdr:twoCellAnchor>
    <xdr:from>
      <xdr:col>39</xdr:col>
      <xdr:colOff>132520</xdr:colOff>
      <xdr:row>48</xdr:row>
      <xdr:rowOff>132522</xdr:rowOff>
    </xdr:from>
    <xdr:to>
      <xdr:col>50</xdr:col>
      <xdr:colOff>157369</xdr:colOff>
      <xdr:row>51</xdr:row>
      <xdr:rowOff>57391</xdr:rowOff>
    </xdr:to>
    <xdr:sp macro="" textlink="">
      <xdr:nvSpPr>
        <xdr:cNvPr id="8" name="Rectangle à coins arrondis 7"/>
        <xdr:cNvSpPr/>
      </xdr:nvSpPr>
      <xdr:spPr>
        <a:xfrm>
          <a:off x="7066720" y="9124122"/>
          <a:ext cx="2006049" cy="439219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000" b="1">
              <a:solidFill>
                <a:srgbClr val="0000FF"/>
              </a:solidFill>
              <a:latin typeface="+mn-lt"/>
            </a:rPr>
            <a:t>SELECTION NAVIRE</a:t>
          </a:r>
        </a:p>
      </xdr:txBody>
    </xdr:sp>
    <xdr:clientData/>
  </xdr:twoCellAnchor>
  <xdr:twoCellAnchor>
    <xdr:from>
      <xdr:col>46</xdr:col>
      <xdr:colOff>159026</xdr:colOff>
      <xdr:row>4</xdr:row>
      <xdr:rowOff>284921</xdr:rowOff>
    </xdr:from>
    <xdr:to>
      <xdr:col>53</xdr:col>
      <xdr:colOff>35505</xdr:colOff>
      <xdr:row>8</xdr:row>
      <xdr:rowOff>131934</xdr:rowOff>
    </xdr:to>
    <xdr:sp macro="" textlink="">
      <xdr:nvSpPr>
        <xdr:cNvPr id="9" name="Rectangle à coins arrondis 8"/>
        <xdr:cNvSpPr/>
      </xdr:nvSpPr>
      <xdr:spPr>
        <a:xfrm>
          <a:off x="8350526" y="980246"/>
          <a:ext cx="1143304" cy="713788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noFill/>
        </a:ln>
        <a:scene3d>
          <a:camera prst="orthographicFront"/>
          <a:lightRig rig="threePt" dir="t"/>
        </a:scene3d>
        <a:sp3d prstMaterial="matte">
          <a:bevelT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900" b="1">
              <a:solidFill>
                <a:srgbClr val="0000FF"/>
              </a:solidFill>
              <a:latin typeface="+mn-lt"/>
            </a:rPr>
            <a:t>MASQUER FACTURATION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10</xdr:row>
          <xdr:rowOff>180975</xdr:rowOff>
        </xdr:from>
        <xdr:to>
          <xdr:col>32</xdr:col>
          <xdr:colOff>76200</xdr:colOff>
          <xdr:row>12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161925</xdr:colOff>
          <xdr:row>10</xdr:row>
          <xdr:rowOff>180975</xdr:rowOff>
        </xdr:from>
        <xdr:to>
          <xdr:col>38</xdr:col>
          <xdr:colOff>57150</xdr:colOff>
          <xdr:row>12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15</xdr:row>
          <xdr:rowOff>66675</xdr:rowOff>
        </xdr:from>
        <xdr:to>
          <xdr:col>24</xdr:col>
          <xdr:colOff>171450</xdr:colOff>
          <xdr:row>16</xdr:row>
          <xdr:rowOff>66675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15</xdr:row>
          <xdr:rowOff>76200</xdr:rowOff>
        </xdr:from>
        <xdr:to>
          <xdr:col>11</xdr:col>
          <xdr:colOff>152400</xdr:colOff>
          <xdr:row>16</xdr:row>
          <xdr:rowOff>85725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57150</xdr:colOff>
          <xdr:row>0</xdr:row>
          <xdr:rowOff>0</xdr:rowOff>
        </xdr:from>
        <xdr:to>
          <xdr:col>54</xdr:col>
          <xdr:colOff>57150</xdr:colOff>
          <xdr:row>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SELECTION NAVIRE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57150</xdr:colOff>
          <xdr:row>0</xdr:row>
          <xdr:rowOff>0</xdr:rowOff>
        </xdr:from>
        <xdr:to>
          <xdr:col>54</xdr:col>
          <xdr:colOff>57150</xdr:colOff>
          <xdr:row>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ANNULATION SELECTION NAVIRE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ordeaux1\TRAMP\fichier%20navires\2006\5B%20086%20Natasja%20There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rrier"/>
      <sheetName val="instructions"/>
      <sheetName val="NOR1"/>
      <sheetName val="SOF tanker"/>
      <sheetName val="Cargo manifest"/>
      <sheetName val="Couverture"/>
      <sheetName val="Volume"/>
      <sheetName val="DN BASSENS PORT"/>
      <sheetName val="DN AMBARES PETROLES"/>
      <sheetName val="DN Entree"/>
      <sheetName val="DN Sortie"/>
      <sheetName val="fact BIRON"/>
      <sheetName val="fact Distillerie"/>
      <sheetName val="DSM"/>
      <sheetName val="D1 Entree"/>
      <sheetName val="D1 Sortie"/>
      <sheetName val="D2 Entree"/>
      <sheetName val="D2 Sortie"/>
      <sheetName val="Cash seul"/>
      <sheetName val="Cash"/>
      <sheetName val="NOR2"/>
      <sheetName val="SOF cargo"/>
      <sheetName val="Cash seul(2)"/>
      <sheetName val="Cash(2)"/>
      <sheetName val="ISO GL CARGO"/>
      <sheetName val="ISO TANKER"/>
      <sheetName val="Facturation"/>
      <sheetName val="Fed Mar"/>
      <sheetName val="prepa DA"/>
      <sheetName val="DAEuros"/>
      <sheetName val="DAEurosOwner"/>
      <sheetName val="Courrier DA"/>
      <sheetName val="Courrier note de crédit"/>
      <sheetName val="services"/>
      <sheetName val="Données"/>
      <sheetName val="adresses"/>
      <sheetName val="ouverture_fermeture"/>
    </sheetNames>
    <sheetDataSet>
      <sheetData sheetId="0" refreshError="1"/>
      <sheetData sheetId="1">
        <row r="20">
          <cell r="C20" t="str">
            <v>16/12/05</v>
          </cell>
        </row>
        <row r="22">
          <cell r="C22" t="str">
            <v>19/12/05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rickmers.hamburg@rickmers.com" TargetMode="External"/><Relationship Id="rId18" Type="http://schemas.openxmlformats.org/officeDocument/2006/relationships/hyperlink" Target="mailto:w-tees@wilson.no" TargetMode="External"/><Relationship Id="rId26" Type="http://schemas.openxmlformats.org/officeDocument/2006/relationships/hyperlink" Target="mailto:cpt@solando.donsotank.se" TargetMode="External"/><Relationship Id="rId39" Type="http://schemas.openxmlformats.org/officeDocument/2006/relationships/hyperlink" Target="mailto:master.jacaranda@telaurus.net" TargetMode="External"/><Relationship Id="rId21" Type="http://schemas.openxmlformats.org/officeDocument/2006/relationships/hyperlink" Target="mailto:9195743@skyfile.com" TargetMode="External"/><Relationship Id="rId34" Type="http://schemas.openxmlformats.org/officeDocument/2006/relationships/hyperlink" Target="mailto:verity@onsatmail.com" TargetMode="External"/><Relationship Id="rId42" Type="http://schemas.openxmlformats.org/officeDocument/2006/relationships/hyperlink" Target="mailto:master@pandion.brostrom.com" TargetMode="External"/><Relationship Id="rId47" Type="http://schemas.openxmlformats.org/officeDocument/2006/relationships/hyperlink" Target="mailto:master.nept@hoeghlng.no" TargetMode="External"/><Relationship Id="rId50" Type="http://schemas.openxmlformats.org/officeDocument/2006/relationships/hyperlink" Target="mailto:eemsspring@rederijkornet.nl" TargetMode="External"/><Relationship Id="rId55" Type="http://schemas.openxmlformats.org/officeDocument/2006/relationships/hyperlink" Target="mailto:hathor@gtmail.plus.com" TargetMode="External"/><Relationship Id="rId63" Type="http://schemas.openxmlformats.org/officeDocument/2006/relationships/vmlDrawing" Target="../drawings/vmlDrawing1.vml"/><Relationship Id="rId68" Type="http://schemas.openxmlformats.org/officeDocument/2006/relationships/ctrlProp" Target="../ctrlProps/ctrlProp5.xml"/><Relationship Id="rId7" Type="http://schemas.openxmlformats.org/officeDocument/2006/relationships/hyperlink" Target="mailto:rickmers.seoul@rickmers.seoul.com" TargetMode="External"/><Relationship Id="rId2" Type="http://schemas.openxmlformats.org/officeDocument/2006/relationships/hyperlink" Target="mailto:bw.suez.everett@bwgas.com" TargetMode="External"/><Relationship Id="rId16" Type="http://schemas.openxmlformats.org/officeDocument/2006/relationships/hyperlink" Target="mailto:master.boresea@bore.eu" TargetMode="External"/><Relationship Id="rId29" Type="http://schemas.openxmlformats.org/officeDocument/2006/relationships/hyperlink" Target="mailto:ararotterdam@skyfile.com" TargetMode="External"/><Relationship Id="rId1" Type="http://schemas.openxmlformats.org/officeDocument/2006/relationships/hyperlink" Target="mailto:bw.suez.boston@bwgas.com" TargetMode="External"/><Relationship Id="rId6" Type="http://schemas.openxmlformats.org/officeDocument/2006/relationships/hyperlink" Target="mailto:rickmers.antwerp@rickmers.com" TargetMode="External"/><Relationship Id="rId11" Type="http://schemas.openxmlformats.org/officeDocument/2006/relationships/hyperlink" Target="mailto:rickmers.savannah@rickmers.com" TargetMode="External"/><Relationship Id="rId24" Type="http://schemas.openxmlformats.org/officeDocument/2006/relationships/hyperlink" Target="mailto:cpt@excello.donsotank.se" TargetMode="External"/><Relationship Id="rId32" Type="http://schemas.openxmlformats.org/officeDocument/2006/relationships/hyperlink" Target="mailto:avalon@valentshipping.com" TargetMode="External"/><Relationship Id="rId37" Type="http://schemas.openxmlformats.org/officeDocument/2006/relationships/hyperlink" Target="mailto:w-ghent@wilsonfleet.no" TargetMode="External"/><Relationship Id="rId40" Type="http://schemas.openxmlformats.org/officeDocument/2006/relationships/hyperlink" Target="mailto:mv-jacaranda@skyfile-c.com" TargetMode="External"/><Relationship Id="rId45" Type="http://schemas.openxmlformats.org/officeDocument/2006/relationships/hyperlink" Target="mailto:master@provalys.gazocean.atseamail.com" TargetMode="External"/><Relationship Id="rId53" Type="http://schemas.openxmlformats.org/officeDocument/2006/relationships/hyperlink" Target="mailto:araamsterdam@aragroup.nl" TargetMode="External"/><Relationship Id="rId58" Type="http://schemas.openxmlformats.org/officeDocument/2006/relationships/hyperlink" Target="mailto:mvcorinthiancaptain@oattravel.com" TargetMode="External"/><Relationship Id="rId66" Type="http://schemas.openxmlformats.org/officeDocument/2006/relationships/ctrlProp" Target="../ctrlProps/ctrlProp3.xml"/><Relationship Id="rId5" Type="http://schemas.openxmlformats.org/officeDocument/2006/relationships/hyperlink" Target="mailto:rickmers.shanghai@rickmers.com" TargetMode="External"/><Relationship Id="rId15" Type="http://schemas.openxmlformats.org/officeDocument/2006/relationships/hyperlink" Target="mailto:master@ciudaddecadiz.lda.fr" TargetMode="External"/><Relationship Id="rId23" Type="http://schemas.openxmlformats.org/officeDocument/2006/relationships/hyperlink" Target="mailto:pbcw@globeemail.com" TargetMode="External"/><Relationship Id="rId28" Type="http://schemas.openxmlformats.org/officeDocument/2006/relationships/hyperlink" Target="mailto:ararotterdam@aragroup.nl" TargetMode="External"/><Relationship Id="rId36" Type="http://schemas.openxmlformats.org/officeDocument/2006/relationships/hyperlink" Target="mailto:w-hook@wilsonfleet.no" TargetMode="External"/><Relationship Id="rId49" Type="http://schemas.openxmlformats.org/officeDocument/2006/relationships/hyperlink" Target="mailto:eemssky@rederijkornet.net" TargetMode="External"/><Relationship Id="rId57" Type="http://schemas.openxmlformats.org/officeDocument/2006/relationships/hyperlink" Target="mailto:city_of_rotterdam@amosconnect.com" TargetMode="External"/><Relationship Id="rId61" Type="http://schemas.openxmlformats.org/officeDocument/2006/relationships/printerSettings" Target="../printerSettings/printerSettings1.bin"/><Relationship Id="rId10" Type="http://schemas.openxmlformats.org/officeDocument/2006/relationships/hyperlink" Target="mailto:rickmers.jakarta@rickmers.com" TargetMode="External"/><Relationship Id="rId19" Type="http://schemas.openxmlformats.org/officeDocument/2006/relationships/hyperlink" Target="mailto:master.pcdn@globeemail.com" TargetMode="External"/><Relationship Id="rId31" Type="http://schemas.openxmlformats.org/officeDocument/2006/relationships/hyperlink" Target="mailto:mvdelfin@skyfile.com" TargetMode="External"/><Relationship Id="rId44" Type="http://schemas.openxmlformats.org/officeDocument/2006/relationships/hyperlink" Target="mailto:master@gaselys.gazocean.atseamail.com" TargetMode="External"/><Relationship Id="rId52" Type="http://schemas.openxmlformats.org/officeDocument/2006/relationships/hyperlink" Target="mailto:eemssun@skyfile-c.com" TargetMode="External"/><Relationship Id="rId60" Type="http://schemas.openxmlformats.org/officeDocument/2006/relationships/hyperlink" Target="mailto:araantwerpen@aragroup.nl" TargetMode="External"/><Relationship Id="rId65" Type="http://schemas.openxmlformats.org/officeDocument/2006/relationships/ctrlProp" Target="../ctrlProps/ctrlProp2.xml"/><Relationship Id="rId4" Type="http://schemas.openxmlformats.org/officeDocument/2006/relationships/hyperlink" Target="mailto:rickmers.singapore@rickmers.com" TargetMode="External"/><Relationship Id="rId9" Type="http://schemas.openxmlformats.org/officeDocument/2006/relationships/hyperlink" Target="mailto:rickmers.dalian@rickmers.com" TargetMode="External"/><Relationship Id="rId14" Type="http://schemas.openxmlformats.org/officeDocument/2006/relationships/hyperlink" Target="mailto:master@cityofhamburg.lda.fr" TargetMode="External"/><Relationship Id="rId22" Type="http://schemas.openxmlformats.org/officeDocument/2006/relationships/hyperlink" Target="mailto:hathor@amasus.nl" TargetMode="External"/><Relationship Id="rId27" Type="http://schemas.openxmlformats.org/officeDocument/2006/relationships/hyperlink" Target="mailto:vessel@graceacacia.cruisecontrolmail.com" TargetMode="External"/><Relationship Id="rId30" Type="http://schemas.openxmlformats.org/officeDocument/2006/relationships/hyperlink" Target="mailto:sylvia.peax@gmail.com" TargetMode="External"/><Relationship Id="rId35" Type="http://schemas.openxmlformats.org/officeDocument/2006/relationships/hyperlink" Target="mailto:w-harrier@wilsonfleet.no" TargetMode="External"/><Relationship Id="rId43" Type="http://schemas.openxmlformats.org/officeDocument/2006/relationships/hyperlink" Target="mailto:bw.gdf.suez.brussels@bwgas.com" TargetMode="External"/><Relationship Id="rId48" Type="http://schemas.openxmlformats.org/officeDocument/2006/relationships/hyperlink" Target="mailto:ssand@stolt.com" TargetMode="External"/><Relationship Id="rId56" Type="http://schemas.openxmlformats.org/officeDocument/2006/relationships/hyperlink" Target="mailto:lng.nsoumer@hyproc.dz" TargetMode="External"/><Relationship Id="rId64" Type="http://schemas.openxmlformats.org/officeDocument/2006/relationships/ctrlProp" Target="../ctrlProps/ctrlProp1.xml"/><Relationship Id="rId69" Type="http://schemas.openxmlformats.org/officeDocument/2006/relationships/ctrlProp" Target="../ctrlProps/ctrlProp6.xml"/><Relationship Id="rId8" Type="http://schemas.openxmlformats.org/officeDocument/2006/relationships/hyperlink" Target="mailto:rickmers.neworleans@rickmers.com" TargetMode="External"/><Relationship Id="rId51" Type="http://schemas.openxmlformats.org/officeDocument/2006/relationships/hyperlink" Target="mailto:master.eemsstream@telaurus.net" TargetMode="External"/><Relationship Id="rId3" Type="http://schemas.openxmlformats.org/officeDocument/2006/relationships/hyperlink" Target="mailto:bw.gdf.suez.paris@bwgas.com" TargetMode="External"/><Relationship Id="rId12" Type="http://schemas.openxmlformats.org/officeDocument/2006/relationships/hyperlink" Target="mailto:rickmers.tokyo@rickmers.com" TargetMode="External"/><Relationship Id="rId17" Type="http://schemas.openxmlformats.org/officeDocument/2006/relationships/hyperlink" Target="mailto:master@villedebordeaux.lda.fr" TargetMode="External"/><Relationship Id="rId25" Type="http://schemas.openxmlformats.org/officeDocument/2006/relationships/hyperlink" Target="mailto:cpt@solero.donsotank.se" TargetMode="External"/><Relationship Id="rId33" Type="http://schemas.openxmlformats.org/officeDocument/2006/relationships/hyperlink" Target="mailto:caroling-g@skyfile.com" TargetMode="External"/><Relationship Id="rId38" Type="http://schemas.openxmlformats.org/officeDocument/2006/relationships/hyperlink" Target="mailto:c4cl2@globeemail.com" TargetMode="External"/><Relationship Id="rId46" Type="http://schemas.openxmlformats.org/officeDocument/2006/relationships/hyperlink" Target="mailto:gracecosmos@andrapido.com" TargetMode="External"/><Relationship Id="rId59" Type="http://schemas.openxmlformats.org/officeDocument/2006/relationships/hyperlink" Target="mailto:mvcorinthianbridge@oattravel.com" TargetMode="External"/><Relationship Id="rId67" Type="http://schemas.openxmlformats.org/officeDocument/2006/relationships/ctrlProp" Target="../ctrlProps/ctrlProp4.xml"/><Relationship Id="rId20" Type="http://schemas.openxmlformats.org/officeDocument/2006/relationships/hyperlink" Target="mailto:master.pces@globeemail.com" TargetMode="External"/><Relationship Id="rId41" Type="http://schemas.openxmlformats.org/officeDocument/2006/relationships/hyperlink" Target="mailto:w-leith@wilsonfleet.no" TargetMode="External"/><Relationship Id="rId54" Type="http://schemas.openxmlformats.org/officeDocument/2006/relationships/hyperlink" Target="mailto:Master.Lfn_Soumer@skyfile.com" TargetMode="External"/><Relationship Id="rId6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worms-mttm@mttm.com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1" filterMode="1"/>
  <dimension ref="A1:DB353"/>
  <sheetViews>
    <sheetView showGridLines="0" showZeros="0" tabSelected="1" zoomScale="115" zoomScaleNormal="115" workbookViewId="0">
      <selection activeCell="K17" sqref="K17"/>
    </sheetView>
  </sheetViews>
  <sheetFormatPr baseColWidth="10" defaultColWidth="11.375" defaultRowHeight="11.25"/>
  <cols>
    <col min="1" max="16" width="2.75" style="1" customWidth="1"/>
    <col min="17" max="17" width="2" style="1" customWidth="1"/>
    <col min="18" max="18" width="3.125" style="1" customWidth="1"/>
    <col min="19" max="19" width="1.875" style="1" customWidth="1"/>
    <col min="20" max="20" width="2.75" style="1" customWidth="1"/>
    <col min="21" max="21" width="1.875" style="1" customWidth="1"/>
    <col min="22" max="25" width="2.75" style="1" customWidth="1"/>
    <col min="26" max="26" width="1.25" style="1" customWidth="1"/>
    <col min="27" max="38" width="2.75" style="1" customWidth="1"/>
    <col min="39" max="39" width="4.25" style="1" customWidth="1"/>
    <col min="40" max="40" width="2.75" style="2" customWidth="1"/>
    <col min="41" max="44" width="2.75" style="1" customWidth="1"/>
    <col min="45" max="45" width="2.625" style="1" customWidth="1"/>
    <col min="46" max="52" width="2.75" style="40" customWidth="1"/>
    <col min="53" max="263" width="2.75" style="1" customWidth="1"/>
    <col min="264" max="16384" width="11.375" style="1"/>
  </cols>
  <sheetData>
    <row r="1" spans="1:54">
      <c r="AT1" s="3"/>
      <c r="AU1" s="3"/>
      <c r="AV1" s="3"/>
      <c r="AW1" s="3"/>
      <c r="AX1" s="3"/>
      <c r="AY1" s="3"/>
      <c r="AZ1" s="3"/>
      <c r="BA1" s="3"/>
      <c r="BB1" s="3"/>
    </row>
    <row r="2" spans="1:54" ht="19.899999999999999" customHeight="1">
      <c r="A2" s="308" t="s">
        <v>0</v>
      </c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09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  <c r="AH2" s="310"/>
      <c r="AI2" s="310"/>
      <c r="AJ2" s="310"/>
      <c r="AK2" s="310"/>
      <c r="AL2" s="311"/>
      <c r="AT2" s="3"/>
      <c r="AU2" s="3"/>
      <c r="AV2" s="3"/>
      <c r="AW2" s="3"/>
      <c r="AX2" s="3"/>
      <c r="AY2" s="3"/>
      <c r="AZ2" s="3"/>
      <c r="BA2" s="3"/>
      <c r="BB2" s="3"/>
    </row>
    <row r="3" spans="1:54">
      <c r="AT3" s="3"/>
      <c r="AU3" s="3"/>
      <c r="AV3" s="3"/>
      <c r="AW3" s="3"/>
      <c r="AX3" s="3"/>
      <c r="AY3" s="3"/>
      <c r="AZ3" s="3"/>
      <c r="BA3" s="3"/>
      <c r="BB3" s="3"/>
    </row>
    <row r="4" spans="1:54" ht="12.75">
      <c r="A4" s="312" t="str">
        <f>IF(Y16=1,"SHIPPERS / RECEIVERS",IF(Y16=2,"RECEIVERS",IF(Y16=3,"SHIPPERS",IF(Y16=4,"RECEIVERS / SHIPPERS",IF(Y16=5,"RECEIVERS / SHIPPERS",IF(Y16=6,"CRUISE COMPANY",IF(Y16=7,"RECEIVERS / SHIPPERS")))))))</f>
        <v>RECEIVERS</v>
      </c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4"/>
      <c r="M4" s="315" t="s">
        <v>1</v>
      </c>
      <c r="N4" s="316"/>
      <c r="O4" s="316"/>
      <c r="P4" s="316"/>
      <c r="Q4" s="316"/>
      <c r="R4" s="316"/>
      <c r="S4" s="316"/>
      <c r="T4" s="316"/>
      <c r="U4" s="316"/>
      <c r="V4" s="316"/>
      <c r="W4" s="316"/>
      <c r="X4" s="316"/>
      <c r="Y4" s="316"/>
      <c r="Z4" s="317"/>
      <c r="AA4" s="318" t="s">
        <v>2</v>
      </c>
      <c r="AB4" s="319"/>
      <c r="AC4" s="319"/>
      <c r="AD4" s="319"/>
      <c r="AE4" s="319"/>
      <c r="AF4" s="319"/>
      <c r="AG4" s="319"/>
      <c r="AH4" s="319"/>
      <c r="AI4" s="319"/>
      <c r="AJ4" s="319"/>
      <c r="AK4" s="319"/>
      <c r="AL4" s="320"/>
      <c r="AT4" s="4"/>
      <c r="AU4" s="4"/>
      <c r="AV4" s="4"/>
      <c r="AW4" s="4"/>
      <c r="AX4" s="4"/>
      <c r="AY4" s="4"/>
      <c r="AZ4" s="4"/>
      <c r="BA4" s="4"/>
      <c r="BB4" s="4"/>
    </row>
    <row r="5" spans="1:54" ht="23.25">
      <c r="A5" s="321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3"/>
      <c r="M5" s="324">
        <v>0</v>
      </c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6"/>
      <c r="AA5" s="327"/>
      <c r="AB5" s="328"/>
      <c r="AC5" s="328"/>
      <c r="AD5" s="328"/>
      <c r="AE5" s="328"/>
      <c r="AF5" s="328"/>
      <c r="AG5" s="328"/>
      <c r="AH5" s="328"/>
      <c r="AI5" s="328"/>
      <c r="AJ5" s="328"/>
      <c r="AK5" s="328"/>
      <c r="AL5" s="329"/>
      <c r="AT5" s="5">
        <v>1</v>
      </c>
      <c r="AU5" s="6"/>
      <c r="AV5" s="5"/>
      <c r="AW5" s="5"/>
      <c r="AX5" s="5"/>
      <c r="AY5" s="4"/>
      <c r="AZ5" s="4"/>
      <c r="BA5" s="4"/>
      <c r="BB5" s="4"/>
    </row>
    <row r="6" spans="1:54" ht="15" customHeight="1">
      <c r="A6" s="7" t="s">
        <v>3</v>
      </c>
      <c r="B6" s="8"/>
      <c r="C6" s="8"/>
      <c r="D6" s="9" t="s">
        <v>4</v>
      </c>
      <c r="E6" s="298">
        <f>I208</f>
        <v>0</v>
      </c>
      <c r="F6" s="298"/>
      <c r="G6" s="298"/>
      <c r="H6" s="298"/>
      <c r="I6" s="298"/>
      <c r="J6" s="298"/>
      <c r="K6" s="298"/>
      <c r="L6" s="299"/>
      <c r="M6" s="8" t="s">
        <v>5</v>
      </c>
      <c r="N6" s="8"/>
      <c r="O6" s="8"/>
      <c r="P6" s="9" t="s">
        <v>4</v>
      </c>
      <c r="Q6" s="300">
        <f>Y208</f>
        <v>0</v>
      </c>
      <c r="R6" s="300"/>
      <c r="S6" s="300"/>
      <c r="T6" s="300"/>
      <c r="U6" s="300"/>
      <c r="V6" s="300"/>
      <c r="W6" s="300"/>
      <c r="X6" s="300"/>
      <c r="Y6" s="300"/>
      <c r="Z6" s="301"/>
      <c r="AA6" s="10" t="s">
        <v>6</v>
      </c>
      <c r="AB6" s="2"/>
      <c r="AC6" s="2"/>
      <c r="AD6" s="11" t="s">
        <v>4</v>
      </c>
      <c r="AE6" s="300">
        <f>BR208</f>
        <v>0</v>
      </c>
      <c r="AF6" s="300"/>
      <c r="AG6" s="300"/>
      <c r="AH6" s="300"/>
      <c r="AI6" s="300"/>
      <c r="AJ6" s="300"/>
      <c r="AK6" s="300"/>
      <c r="AL6" s="301"/>
      <c r="AT6" s="5">
        <v>2</v>
      </c>
      <c r="AU6" s="6" t="s">
        <v>7</v>
      </c>
      <c r="AV6" s="5"/>
      <c r="AW6" s="5"/>
      <c r="AX6" s="5"/>
      <c r="AY6" s="4"/>
      <c r="AZ6" s="4"/>
      <c r="BA6" s="4"/>
      <c r="BB6" s="4"/>
    </row>
    <row r="7" spans="1:54" ht="15" customHeight="1">
      <c r="A7" s="12" t="s">
        <v>8</v>
      </c>
      <c r="B7" s="2"/>
      <c r="C7" s="2"/>
      <c r="D7" s="11" t="s">
        <v>4</v>
      </c>
      <c r="E7" s="302">
        <f>K208</f>
        <v>0</v>
      </c>
      <c r="F7" s="302"/>
      <c r="G7" s="302"/>
      <c r="H7" s="302"/>
      <c r="I7" s="302"/>
      <c r="J7" s="302"/>
      <c r="K7" s="302"/>
      <c r="L7" s="303"/>
      <c r="M7" s="2" t="s">
        <v>9</v>
      </c>
      <c r="N7" s="2"/>
      <c r="O7" s="2"/>
      <c r="P7" s="11" t="s">
        <v>4</v>
      </c>
      <c r="Q7" s="304">
        <f>AD208</f>
        <v>0</v>
      </c>
      <c r="R7" s="304"/>
      <c r="S7" s="304"/>
      <c r="T7" s="304"/>
      <c r="U7" s="304"/>
      <c r="V7" s="304"/>
      <c r="W7" s="304"/>
      <c r="X7" s="304"/>
      <c r="Y7" s="304"/>
      <c r="Z7" s="305"/>
      <c r="AA7" s="12" t="s">
        <v>10</v>
      </c>
      <c r="AB7" s="2"/>
      <c r="AC7" s="2"/>
      <c r="AD7" s="11" t="s">
        <v>4</v>
      </c>
      <c r="AE7" s="13">
        <f>BW208</f>
        <v>0</v>
      </c>
      <c r="AF7" s="14"/>
      <c r="AG7" s="2" t="s">
        <v>11</v>
      </c>
      <c r="AH7" s="2"/>
      <c r="AI7" s="2"/>
      <c r="AJ7" s="11" t="s">
        <v>4</v>
      </c>
      <c r="AK7" s="13">
        <f>BY208</f>
        <v>0</v>
      </c>
      <c r="AL7" s="15"/>
      <c r="AT7" s="5">
        <v>3</v>
      </c>
      <c r="AU7" s="6" t="s">
        <v>12</v>
      </c>
      <c r="AV7" s="5"/>
      <c r="AW7" s="5"/>
      <c r="AX7" s="5"/>
      <c r="AY7" s="4"/>
      <c r="AZ7" s="4"/>
      <c r="BA7" s="4"/>
      <c r="BB7" s="4"/>
    </row>
    <row r="8" spans="1:54" ht="15" customHeight="1">
      <c r="A8" s="12" t="s">
        <v>13</v>
      </c>
      <c r="B8" s="2"/>
      <c r="C8" s="2"/>
      <c r="D8" s="11" t="s">
        <v>4</v>
      </c>
      <c r="E8" s="302">
        <f>M208</f>
        <v>0</v>
      </c>
      <c r="F8" s="302"/>
      <c r="G8" s="302"/>
      <c r="H8" s="302"/>
      <c r="I8" s="302"/>
      <c r="J8" s="302"/>
      <c r="K8" s="302"/>
      <c r="L8" s="303"/>
      <c r="M8" s="2" t="s">
        <v>14</v>
      </c>
      <c r="N8" s="2"/>
      <c r="O8" s="2"/>
      <c r="P8" s="11" t="s">
        <v>4</v>
      </c>
      <c r="Q8" s="306">
        <f>AG208</f>
        <v>0</v>
      </c>
      <c r="R8" s="306"/>
      <c r="S8" s="306"/>
      <c r="T8" s="306"/>
      <c r="U8" s="306"/>
      <c r="V8" s="306"/>
      <c r="W8" s="306"/>
      <c r="X8" s="306"/>
      <c r="Y8" s="306"/>
      <c r="Z8" s="307"/>
      <c r="AA8" s="12" t="s">
        <v>15</v>
      </c>
      <c r="AB8" s="2"/>
      <c r="AC8" s="2"/>
      <c r="AD8" s="11" t="s">
        <v>4</v>
      </c>
      <c r="AE8" s="13">
        <f>CA208</f>
        <v>0</v>
      </c>
      <c r="AF8" s="14"/>
      <c r="AG8" s="2" t="s">
        <v>16</v>
      </c>
      <c r="AH8" s="2"/>
      <c r="AI8" s="2"/>
      <c r="AJ8" s="11" t="s">
        <v>4</v>
      </c>
      <c r="AK8" s="13">
        <f>CC208</f>
        <v>0</v>
      </c>
      <c r="AL8" s="15"/>
      <c r="AT8" s="5">
        <v>4</v>
      </c>
      <c r="AU8" s="6" t="s">
        <v>17</v>
      </c>
      <c r="AV8" s="5"/>
      <c r="AW8" s="5"/>
      <c r="AX8" s="5"/>
      <c r="AY8" s="4"/>
      <c r="AZ8" s="4"/>
      <c r="BA8" s="4"/>
      <c r="BB8" s="4"/>
    </row>
    <row r="9" spans="1:54" ht="15" customHeight="1">
      <c r="A9" s="12" t="s">
        <v>18</v>
      </c>
      <c r="B9" s="2"/>
      <c r="C9" s="2"/>
      <c r="D9" s="11" t="s">
        <v>4</v>
      </c>
      <c r="E9" s="348">
        <f>O208</f>
        <v>0</v>
      </c>
      <c r="F9" s="348"/>
      <c r="G9" s="16"/>
      <c r="H9" s="331">
        <f>2016-E9</f>
        <v>2016</v>
      </c>
      <c r="I9" s="331"/>
      <c r="J9" s="16" t="s">
        <v>19</v>
      </c>
      <c r="K9" s="16"/>
      <c r="L9" s="15"/>
      <c r="M9" s="2" t="s">
        <v>20</v>
      </c>
      <c r="N9" s="2"/>
      <c r="O9" s="2"/>
      <c r="P9" s="11" t="s">
        <v>4</v>
      </c>
      <c r="Q9" s="306">
        <f>AL208</f>
        <v>0</v>
      </c>
      <c r="R9" s="306"/>
      <c r="S9" s="306"/>
      <c r="T9" s="306"/>
      <c r="U9" s="306"/>
      <c r="V9" s="306"/>
      <c r="W9" s="306"/>
      <c r="X9" s="306"/>
      <c r="Y9" s="306"/>
      <c r="Z9" s="307"/>
      <c r="AA9" s="12" t="s">
        <v>21</v>
      </c>
      <c r="AB9" s="2"/>
      <c r="AC9" s="2"/>
      <c r="AD9" s="11" t="s">
        <v>4</v>
      </c>
      <c r="AE9" s="13">
        <f>CE208</f>
        <v>0</v>
      </c>
      <c r="AF9" s="14"/>
      <c r="AG9" s="2" t="s">
        <v>22</v>
      </c>
      <c r="AH9" s="2"/>
      <c r="AI9" s="2"/>
      <c r="AJ9" s="11" t="s">
        <v>4</v>
      </c>
      <c r="AK9" s="13">
        <f>CG208</f>
        <v>0</v>
      </c>
      <c r="AL9" s="15"/>
      <c r="AT9" s="5">
        <v>5</v>
      </c>
      <c r="AU9" s="6" t="s">
        <v>23</v>
      </c>
      <c r="AV9" s="5"/>
      <c r="AW9" s="5"/>
      <c r="AX9" s="5"/>
      <c r="AY9" s="4"/>
      <c r="AZ9" s="4"/>
      <c r="BA9" s="4"/>
      <c r="BB9" s="4"/>
    </row>
    <row r="10" spans="1:54" ht="15" customHeight="1">
      <c r="A10" s="12" t="s">
        <v>24</v>
      </c>
      <c r="B10" s="2"/>
      <c r="C10" s="2"/>
      <c r="D10" s="11" t="s">
        <v>4</v>
      </c>
      <c r="E10" s="340">
        <f>Q208</f>
        <v>0</v>
      </c>
      <c r="F10" s="340"/>
      <c r="G10" s="340"/>
      <c r="H10" s="341">
        <f>ROUND(E10,1)</f>
        <v>0</v>
      </c>
      <c r="I10" s="342"/>
      <c r="J10" s="17"/>
      <c r="K10" s="17"/>
      <c r="L10" s="18"/>
      <c r="M10" s="2" t="s">
        <v>25</v>
      </c>
      <c r="N10" s="2"/>
      <c r="O10" s="2"/>
      <c r="P10" s="11" t="s">
        <v>4</v>
      </c>
      <c r="Q10" s="333">
        <f>AN208</f>
        <v>0</v>
      </c>
      <c r="R10" s="333"/>
      <c r="S10" s="333"/>
      <c r="T10" s="333"/>
      <c r="U10" s="333"/>
      <c r="V10" s="333"/>
      <c r="W10" s="333"/>
      <c r="X10" s="333"/>
      <c r="Y10" s="333"/>
      <c r="Z10" s="344"/>
      <c r="AA10" s="12" t="s">
        <v>26</v>
      </c>
      <c r="AB10" s="2"/>
      <c r="AC10" s="2"/>
      <c r="AD10" s="11" t="s">
        <v>4</v>
      </c>
      <c r="AE10" s="13">
        <f>CO205</f>
        <v>0</v>
      </c>
      <c r="AF10" s="14"/>
      <c r="AG10" s="2" t="s">
        <v>27</v>
      </c>
      <c r="AH10" s="16"/>
      <c r="AI10" s="16"/>
      <c r="AJ10" s="11" t="s">
        <v>4</v>
      </c>
      <c r="AK10" s="13">
        <f>CK208</f>
        <v>0</v>
      </c>
      <c r="AL10" s="15"/>
      <c r="AT10" s="5">
        <v>6</v>
      </c>
      <c r="AU10" s="6" t="s">
        <v>28</v>
      </c>
      <c r="AV10" s="5"/>
      <c r="AW10" s="5"/>
      <c r="AX10" s="5"/>
      <c r="AY10" s="4"/>
      <c r="AZ10" s="4"/>
      <c r="BA10" s="4"/>
      <c r="BB10" s="4"/>
    </row>
    <row r="11" spans="1:54" ht="15" customHeight="1">
      <c r="A11" s="12" t="s">
        <v>29</v>
      </c>
      <c r="B11" s="2"/>
      <c r="C11" s="2"/>
      <c r="D11" s="11" t="s">
        <v>4</v>
      </c>
      <c r="E11" s="340">
        <f>S208</f>
        <v>0</v>
      </c>
      <c r="F11" s="340"/>
      <c r="G11" s="340"/>
      <c r="H11" s="341">
        <f>ROUND(E11,1)</f>
        <v>0</v>
      </c>
      <c r="I11" s="342"/>
      <c r="J11" s="341">
        <f>ROUND(E12,1)</f>
        <v>0</v>
      </c>
      <c r="K11" s="341"/>
      <c r="L11" s="343"/>
      <c r="M11" s="2" t="s">
        <v>30</v>
      </c>
      <c r="N11" s="2"/>
      <c r="O11" s="2"/>
      <c r="P11" s="11" t="s">
        <v>4</v>
      </c>
      <c r="Q11" s="333">
        <f>AR208</f>
        <v>0</v>
      </c>
      <c r="R11" s="333"/>
      <c r="S11" s="333"/>
      <c r="T11" s="333"/>
      <c r="U11" s="333"/>
      <c r="V11" s="333"/>
      <c r="W11" s="333"/>
      <c r="X11" s="333"/>
      <c r="Y11" s="333"/>
      <c r="Z11" s="344"/>
      <c r="AA11" s="12" t="s">
        <v>31</v>
      </c>
      <c r="AB11" s="2"/>
      <c r="AC11" s="2"/>
      <c r="AD11" s="11" t="s">
        <v>4</v>
      </c>
      <c r="AE11" s="345"/>
      <c r="AF11" s="345"/>
      <c r="AG11" s="2" t="s">
        <v>32</v>
      </c>
      <c r="AH11" s="16"/>
      <c r="AI11" s="16"/>
      <c r="AJ11" s="11" t="s">
        <v>4</v>
      </c>
      <c r="AK11" s="346"/>
      <c r="AL11" s="347"/>
      <c r="AT11" s="5">
        <v>7</v>
      </c>
      <c r="AU11" s="6" t="s">
        <v>33</v>
      </c>
      <c r="AV11" s="19"/>
      <c r="AW11" s="19"/>
      <c r="AX11" s="19"/>
      <c r="AY11" s="19"/>
      <c r="AZ11" s="19"/>
      <c r="BA11" s="19"/>
      <c r="BB11" s="19"/>
    </row>
    <row r="12" spans="1:54" ht="15" customHeight="1">
      <c r="A12" s="12" t="s">
        <v>34</v>
      </c>
      <c r="B12" s="2"/>
      <c r="C12" s="2"/>
      <c r="D12" s="11" t="s">
        <v>4</v>
      </c>
      <c r="E12" s="330">
        <f>U208</f>
        <v>0</v>
      </c>
      <c r="F12" s="330"/>
      <c r="G12" s="330"/>
      <c r="H12" s="331" t="s">
        <v>35</v>
      </c>
      <c r="I12" s="331"/>
      <c r="J12" s="332">
        <f>SQRT(E10*E11)*0.14</f>
        <v>0</v>
      </c>
      <c r="K12" s="332"/>
      <c r="L12" s="15"/>
      <c r="M12" s="2" t="s">
        <v>36</v>
      </c>
      <c r="N12" s="2"/>
      <c r="O12" s="2"/>
      <c r="P12" s="11" t="s">
        <v>4</v>
      </c>
      <c r="Q12" s="333">
        <f>AV208</f>
        <v>0</v>
      </c>
      <c r="R12" s="334"/>
      <c r="S12" s="334"/>
      <c r="T12" s="334"/>
      <c r="U12" s="334"/>
      <c r="V12" s="334"/>
      <c r="W12" s="334"/>
      <c r="X12" s="334"/>
      <c r="Y12" s="334"/>
      <c r="Z12" s="335"/>
      <c r="AA12" s="12" t="s">
        <v>37</v>
      </c>
      <c r="AB12" s="2"/>
      <c r="AC12" s="2"/>
      <c r="AD12" s="11" t="s">
        <v>4</v>
      </c>
      <c r="AE12" s="20" t="s">
        <v>38</v>
      </c>
      <c r="AF12" s="21"/>
      <c r="AG12" s="16"/>
      <c r="AH12" s="336">
        <f>CM208</f>
        <v>0</v>
      </c>
      <c r="AI12" s="337"/>
      <c r="AJ12" s="16"/>
      <c r="AK12" s="20" t="s">
        <v>39</v>
      </c>
      <c r="AL12" s="21"/>
      <c r="AT12" s="5">
        <v>8</v>
      </c>
      <c r="AU12" s="6" t="s">
        <v>40</v>
      </c>
      <c r="AV12" s="19"/>
      <c r="AW12" s="19"/>
      <c r="AX12" s="19"/>
      <c r="AY12" s="19"/>
      <c r="AZ12" s="19"/>
      <c r="BA12" s="19"/>
      <c r="BB12" s="19"/>
    </row>
    <row r="13" spans="1:54" ht="15" customHeight="1">
      <c r="A13" s="12" t="s">
        <v>41</v>
      </c>
      <c r="B13" s="2"/>
      <c r="C13" s="2"/>
      <c r="D13" s="11" t="s">
        <v>4</v>
      </c>
      <c r="E13" s="338">
        <f>IF(E12&gt;J12,ROUND(E10,1)*ROUND(E11,1)*ROUND(E12,1),ROUND(J12,1)*ROUND(E10,1)*ROUND(E11,1))</f>
        <v>0</v>
      </c>
      <c r="F13" s="338"/>
      <c r="G13" s="338"/>
      <c r="H13" s="338"/>
      <c r="I13" s="16"/>
      <c r="J13" s="16"/>
      <c r="K13" s="16"/>
      <c r="L13" s="15"/>
      <c r="M13" s="2" t="s">
        <v>42</v>
      </c>
      <c r="N13" s="2"/>
      <c r="O13" s="2"/>
      <c r="P13" s="11" t="s">
        <v>4</v>
      </c>
      <c r="Q13" s="306">
        <f>AZ208</f>
        <v>0</v>
      </c>
      <c r="R13" s="306"/>
      <c r="S13" s="306"/>
      <c r="T13" s="306"/>
      <c r="U13" s="306"/>
      <c r="V13" s="306"/>
      <c r="W13" s="306"/>
      <c r="X13" s="306"/>
      <c r="Y13" s="306"/>
      <c r="Z13" s="307"/>
      <c r="AA13" s="12" t="s">
        <v>43</v>
      </c>
      <c r="AB13" s="2"/>
      <c r="AC13" s="2"/>
      <c r="AD13" s="11" t="s">
        <v>4</v>
      </c>
      <c r="AE13" s="339">
        <f>CO208</f>
        <v>0</v>
      </c>
      <c r="AF13" s="339"/>
      <c r="AG13" s="339"/>
      <c r="AH13" s="339"/>
      <c r="AI13" s="14"/>
      <c r="AJ13" s="14"/>
      <c r="AK13" s="14"/>
      <c r="AL13" s="22"/>
      <c r="AT13" s="4"/>
      <c r="AU13" s="4"/>
      <c r="AV13" s="19"/>
      <c r="AW13" s="19"/>
      <c r="AX13" s="19"/>
      <c r="AY13" s="19"/>
      <c r="AZ13" s="19"/>
      <c r="BA13" s="19"/>
      <c r="BB13" s="19"/>
    </row>
    <row r="14" spans="1:54" ht="15" customHeight="1">
      <c r="A14" s="12" t="s">
        <v>44</v>
      </c>
      <c r="B14" s="2"/>
      <c r="C14" s="2"/>
      <c r="D14" s="11" t="s">
        <v>4</v>
      </c>
      <c r="E14" s="376">
        <f>W208</f>
        <v>0</v>
      </c>
      <c r="F14" s="376"/>
      <c r="G14" s="376"/>
      <c r="H14" s="16"/>
      <c r="I14" s="16"/>
      <c r="J14" s="16"/>
      <c r="K14" s="16"/>
      <c r="L14" s="15"/>
      <c r="M14" s="2" t="s">
        <v>45</v>
      </c>
      <c r="N14" s="2"/>
      <c r="O14" s="2"/>
      <c r="P14" s="11" t="s">
        <v>4</v>
      </c>
      <c r="Q14" s="377">
        <f>BD208</f>
        <v>0</v>
      </c>
      <c r="R14" s="378"/>
      <c r="S14" s="378"/>
      <c r="T14" s="378"/>
      <c r="U14" s="378"/>
      <c r="V14" s="378"/>
      <c r="W14" s="378"/>
      <c r="X14" s="378"/>
      <c r="Y14" s="378"/>
      <c r="Z14" s="379"/>
      <c r="AA14" s="12" t="s">
        <v>46</v>
      </c>
      <c r="AB14" s="2"/>
      <c r="AC14" s="2"/>
      <c r="AD14" s="11" t="s">
        <v>4</v>
      </c>
      <c r="AE14" s="306">
        <f>CQ208</f>
        <v>0</v>
      </c>
      <c r="AF14" s="306"/>
      <c r="AG14" s="306"/>
      <c r="AH14" s="306"/>
      <c r="AI14" s="306"/>
      <c r="AJ14" s="306"/>
      <c r="AK14" s="306"/>
      <c r="AL14" s="307"/>
      <c r="AT14" s="5"/>
      <c r="AU14" s="5"/>
      <c r="AV14" s="19"/>
      <c r="AW14" s="19"/>
      <c r="AX14" s="19"/>
      <c r="AY14" s="19"/>
      <c r="AZ14" s="19"/>
      <c r="BA14" s="19"/>
      <c r="BB14" s="19"/>
    </row>
    <row r="15" spans="1:54" ht="15" customHeight="1">
      <c r="A15" s="23" t="s">
        <v>47</v>
      </c>
      <c r="B15" s="24"/>
      <c r="C15" s="24"/>
      <c r="D15" s="25" t="s">
        <v>4</v>
      </c>
      <c r="E15" s="380"/>
      <c r="F15" s="381"/>
      <c r="G15" s="381"/>
      <c r="H15" s="381"/>
      <c r="I15" s="381"/>
      <c r="J15" s="381"/>
      <c r="K15" s="381"/>
      <c r="L15" s="382"/>
      <c r="M15" s="23" t="s">
        <v>48</v>
      </c>
      <c r="N15" s="26"/>
      <c r="O15" s="26"/>
      <c r="P15" s="25" t="s">
        <v>4</v>
      </c>
      <c r="Q15" s="377">
        <f>BK208</f>
        <v>0</v>
      </c>
      <c r="R15" s="378"/>
      <c r="S15" s="378"/>
      <c r="T15" s="378"/>
      <c r="U15" s="378"/>
      <c r="V15" s="378"/>
      <c r="W15" s="378"/>
      <c r="X15" s="378"/>
      <c r="Y15" s="378"/>
      <c r="Z15" s="379"/>
      <c r="AA15" s="12" t="s">
        <v>49</v>
      </c>
      <c r="AB15" s="2"/>
      <c r="AC15" s="2"/>
      <c r="AD15" s="11" t="s">
        <v>4</v>
      </c>
      <c r="AE15" s="369">
        <v>0</v>
      </c>
      <c r="AF15" s="369"/>
      <c r="AG15" s="369"/>
      <c r="AH15" s="369"/>
      <c r="AI15" s="369"/>
      <c r="AJ15" s="369"/>
      <c r="AK15" s="369"/>
      <c r="AL15" s="370"/>
      <c r="AT15" s="5"/>
      <c r="AU15" s="5"/>
      <c r="AV15" s="19"/>
      <c r="AW15" s="19"/>
      <c r="AX15" s="19"/>
      <c r="AY15" s="19"/>
      <c r="AZ15" s="19"/>
      <c r="BA15" s="19"/>
      <c r="BB15" s="19"/>
    </row>
    <row r="16" spans="1:54" ht="15" customHeight="1">
      <c r="A16" s="367" t="s">
        <v>50</v>
      </c>
      <c r="B16" s="368"/>
      <c r="C16" s="368"/>
      <c r="D16" s="25"/>
      <c r="E16" s="27"/>
      <c r="F16" s="27"/>
      <c r="G16" s="27"/>
      <c r="H16" s="27"/>
      <c r="I16" s="27"/>
      <c r="J16" s="27"/>
      <c r="K16" s="27"/>
      <c r="L16" s="28">
        <v>8</v>
      </c>
      <c r="M16" s="29" t="s">
        <v>51</v>
      </c>
      <c r="N16" s="26"/>
      <c r="O16" s="26"/>
      <c r="P16" s="26"/>
      <c r="Q16" s="30">
        <f>BK209</f>
        <v>0</v>
      </c>
      <c r="R16" s="30"/>
      <c r="S16" s="30"/>
      <c r="T16" s="30"/>
      <c r="U16" s="30"/>
      <c r="V16" s="30"/>
      <c r="W16" s="30"/>
      <c r="X16" s="31"/>
      <c r="Y16" s="32">
        <v>2</v>
      </c>
      <c r="Z16" s="33"/>
      <c r="AA16" s="12" t="s">
        <v>52</v>
      </c>
      <c r="AB16" s="2"/>
      <c r="AC16" s="2"/>
      <c r="AD16" s="11" t="s">
        <v>4</v>
      </c>
      <c r="AE16" s="369">
        <v>0</v>
      </c>
      <c r="AF16" s="369"/>
      <c r="AG16" s="369"/>
      <c r="AH16" s="369"/>
      <c r="AI16" s="369"/>
      <c r="AJ16" s="369"/>
      <c r="AK16" s="369"/>
      <c r="AL16" s="370"/>
      <c r="AT16" s="5">
        <v>1</v>
      </c>
      <c r="AU16" s="5"/>
      <c r="AV16" s="19"/>
      <c r="AW16" s="19"/>
      <c r="AX16" s="19"/>
      <c r="AY16" s="19"/>
      <c r="AZ16" s="19"/>
      <c r="BA16" s="19"/>
      <c r="BB16" s="19"/>
    </row>
    <row r="17" spans="1:54" ht="15" customHeight="1">
      <c r="A17" s="34"/>
      <c r="B17" s="35"/>
      <c r="C17" s="36"/>
      <c r="D17" s="37"/>
      <c r="E17" s="36"/>
      <c r="F17" s="36"/>
      <c r="G17" s="36"/>
      <c r="H17" s="36"/>
      <c r="I17" s="36"/>
      <c r="J17" s="36"/>
      <c r="K17" s="36"/>
      <c r="L17" s="36"/>
      <c r="M17" s="38"/>
      <c r="N17" s="36"/>
      <c r="O17" s="36"/>
      <c r="P17" s="37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9" t="s">
        <v>53</v>
      </c>
      <c r="AB17" s="36"/>
      <c r="AC17" s="36"/>
      <c r="AD17" s="37" t="s">
        <v>4</v>
      </c>
      <c r="AE17" s="371"/>
      <c r="AF17" s="371"/>
      <c r="AG17" s="371"/>
      <c r="AH17" s="371"/>
      <c r="AI17" s="371"/>
      <c r="AJ17" s="371"/>
      <c r="AK17" s="371"/>
      <c r="AL17" s="372"/>
      <c r="AT17" s="5">
        <v>2</v>
      </c>
      <c r="AU17" s="6" t="s">
        <v>54</v>
      </c>
      <c r="AV17" s="19"/>
      <c r="AW17" s="19"/>
      <c r="AX17" s="19"/>
      <c r="AY17" s="19"/>
      <c r="AZ17" s="19"/>
      <c r="BA17" s="19"/>
      <c r="BB17" s="19"/>
    </row>
    <row r="18" spans="1:54">
      <c r="AT18" s="5">
        <v>3</v>
      </c>
      <c r="AU18" s="6" t="s">
        <v>55</v>
      </c>
      <c r="AV18" s="19"/>
      <c r="AW18" s="19"/>
      <c r="AX18" s="19"/>
      <c r="AY18" s="19"/>
      <c r="AZ18" s="19"/>
      <c r="BA18" s="19"/>
      <c r="BB18" s="19"/>
    </row>
    <row r="19" spans="1:54" ht="12" customHeight="1">
      <c r="A19" s="352" t="str">
        <f>IF(Y16=1,"","ARRIVING FROM")</f>
        <v>ARRIVING FROM</v>
      </c>
      <c r="B19" s="353"/>
      <c r="C19" s="353"/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4"/>
      <c r="U19" s="352" t="str">
        <f>IF(Y16=1,"","SAILING TO")</f>
        <v>SAILING TO</v>
      </c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  <c r="AG19" s="353"/>
      <c r="AH19" s="353"/>
      <c r="AI19" s="353"/>
      <c r="AJ19" s="353"/>
      <c r="AK19" s="353"/>
      <c r="AL19" s="354"/>
      <c r="AT19" s="5">
        <v>4</v>
      </c>
      <c r="AU19" s="6" t="s">
        <v>56</v>
      </c>
      <c r="AV19" s="19"/>
      <c r="AW19" s="19"/>
      <c r="AX19" s="19"/>
      <c r="AY19" s="19"/>
      <c r="AZ19" s="19"/>
      <c r="BA19" s="19"/>
      <c r="BB19" s="19"/>
    </row>
    <row r="20" spans="1:54" ht="12" customHeight="1">
      <c r="A20" s="373"/>
      <c r="B20" s="374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5"/>
      <c r="U20" s="373"/>
      <c r="V20" s="374"/>
      <c r="W20" s="374"/>
      <c r="X20" s="374"/>
      <c r="Y20" s="374"/>
      <c r="Z20" s="374"/>
      <c r="AA20" s="374"/>
      <c r="AB20" s="374"/>
      <c r="AC20" s="374"/>
      <c r="AD20" s="374"/>
      <c r="AE20" s="374"/>
      <c r="AF20" s="374"/>
      <c r="AG20" s="374"/>
      <c r="AH20" s="374"/>
      <c r="AI20" s="374"/>
      <c r="AJ20" s="374"/>
      <c r="AK20" s="374"/>
      <c r="AL20" s="375"/>
      <c r="AS20" s="40"/>
      <c r="AT20" s="5">
        <v>5</v>
      </c>
      <c r="AU20" s="6" t="s">
        <v>57</v>
      </c>
      <c r="AV20" s="19"/>
      <c r="AW20" s="19"/>
      <c r="AX20" s="19"/>
      <c r="AY20" s="19"/>
      <c r="AZ20" s="19"/>
      <c r="BA20" s="19"/>
      <c r="BB20" s="19"/>
    </row>
    <row r="21" spans="1:54" ht="9" customHeight="1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2"/>
      <c r="T21" s="42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  <c r="AS21" s="40"/>
      <c r="AT21" s="5">
        <v>6</v>
      </c>
      <c r="AU21" s="6" t="s">
        <v>58</v>
      </c>
      <c r="AV21" s="19"/>
      <c r="AW21" s="19"/>
      <c r="AX21" s="19"/>
      <c r="AY21" s="19"/>
      <c r="AZ21" s="19"/>
      <c r="BA21" s="19"/>
      <c r="BB21" s="19"/>
    </row>
    <row r="22" spans="1:54" ht="9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2"/>
      <c r="T22" s="42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T22" s="5">
        <v>7</v>
      </c>
      <c r="AU22" s="6" t="s">
        <v>59</v>
      </c>
      <c r="AV22" s="19"/>
      <c r="AW22" s="19"/>
      <c r="AX22" s="19"/>
      <c r="AY22" s="19"/>
      <c r="AZ22" s="19"/>
      <c r="BA22" s="19"/>
      <c r="BB22" s="19"/>
    </row>
    <row r="23" spans="1:54" ht="12" customHeight="1">
      <c r="A23" s="349" t="str">
        <f>IF(Y16=1,"",IF(Y16=6,"TRAVEL AGENT","INWARDS CARGO (TO BE DISCHARGED)"))</f>
        <v>INWARDS CARGO (TO BE DISCHARGED)</v>
      </c>
      <c r="B23" s="350"/>
      <c r="C23" s="350"/>
      <c r="D23" s="350"/>
      <c r="E23" s="350"/>
      <c r="F23" s="350"/>
      <c r="G23" s="350"/>
      <c r="H23" s="350"/>
      <c r="I23" s="350"/>
      <c r="J23" s="350"/>
      <c r="K23" s="350"/>
      <c r="L23" s="350"/>
      <c r="M23" s="350"/>
      <c r="N23" s="350"/>
      <c r="O23" s="350"/>
      <c r="P23" s="350"/>
      <c r="Q23" s="350"/>
      <c r="R23" s="351"/>
      <c r="U23" s="352" t="str">
        <f>IF(Y16=1,"",IF(Y16=6,"NBR OF PASSENGERS","OUTWARDS CARGO (TO BE LOADED)"))</f>
        <v>OUTWARDS CARGO (TO BE LOADED)</v>
      </c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  <c r="AG23" s="353"/>
      <c r="AH23" s="353"/>
      <c r="AI23" s="353"/>
      <c r="AJ23" s="353"/>
      <c r="AK23" s="353"/>
      <c r="AL23" s="354"/>
      <c r="AU23" s="1"/>
      <c r="AV23" s="1"/>
      <c r="AW23" s="1"/>
      <c r="AX23" s="1"/>
      <c r="AY23" s="1"/>
      <c r="AZ23" s="1"/>
    </row>
    <row r="24" spans="1:54" ht="12" customHeight="1">
      <c r="A24" s="355" t="str">
        <f>IF(Y16=3,"NIL","")</f>
        <v/>
      </c>
      <c r="B24" s="356"/>
      <c r="C24" s="356"/>
      <c r="D24" s="356"/>
      <c r="E24" s="356"/>
      <c r="F24" s="356"/>
      <c r="G24" s="356"/>
      <c r="H24" s="356"/>
      <c r="I24" s="356"/>
      <c r="J24" s="356"/>
      <c r="K24" s="356"/>
      <c r="L24" s="356"/>
      <c r="M24" s="356"/>
      <c r="N24" s="356"/>
      <c r="O24" s="356"/>
      <c r="P24" s="356"/>
      <c r="Q24" s="356"/>
      <c r="R24" s="357"/>
      <c r="U24" s="355" t="str">
        <f>IF(Y16=2,"NIL","")</f>
        <v>NIL</v>
      </c>
      <c r="V24" s="356"/>
      <c r="W24" s="356"/>
      <c r="X24" s="356"/>
      <c r="Y24" s="356"/>
      <c r="Z24" s="356"/>
      <c r="AA24" s="356"/>
      <c r="AB24" s="356"/>
      <c r="AC24" s="356"/>
      <c r="AD24" s="356"/>
      <c r="AE24" s="356"/>
      <c r="AF24" s="356"/>
      <c r="AG24" s="356"/>
      <c r="AH24" s="356"/>
      <c r="AI24" s="356"/>
      <c r="AJ24" s="356"/>
      <c r="AK24" s="356"/>
      <c r="AL24" s="357"/>
      <c r="AT24" s="43"/>
      <c r="AU24" s="1"/>
      <c r="AV24" s="1"/>
      <c r="AW24" s="1"/>
      <c r="AX24" s="1"/>
      <c r="AY24" s="1"/>
      <c r="AZ24" s="1"/>
    </row>
    <row r="25" spans="1:54" ht="9" customHeight="1">
      <c r="A25" s="4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30"/>
      <c r="T25" s="30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U25" s="1"/>
      <c r="AV25" s="1"/>
      <c r="AW25" s="1"/>
      <c r="AX25" s="1"/>
      <c r="AY25" s="1"/>
      <c r="AZ25" s="1"/>
    </row>
    <row r="26" spans="1:54" ht="9" customHeight="1">
      <c r="A26" s="42"/>
      <c r="B26" s="42"/>
      <c r="C26" s="296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P26" s="1" t="s">
        <v>60</v>
      </c>
      <c r="AU26" s="1"/>
      <c r="AV26" s="1"/>
      <c r="AW26" s="1"/>
      <c r="AX26" s="1"/>
      <c r="AY26" s="1"/>
      <c r="AZ26" s="1"/>
    </row>
    <row r="27" spans="1:54" ht="18" customHeight="1">
      <c r="A27" s="358" t="s">
        <v>61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  <c r="AG27" s="359"/>
      <c r="AH27" s="359"/>
      <c r="AI27" s="359"/>
      <c r="AJ27" s="359"/>
      <c r="AK27" s="359"/>
      <c r="AL27" s="360"/>
      <c r="AU27" s="1"/>
      <c r="AV27" s="1"/>
      <c r="AW27" s="1"/>
      <c r="AX27" s="1"/>
      <c r="AY27" s="1"/>
      <c r="AZ27" s="1"/>
    </row>
    <row r="28" spans="1:54" s="50" customFormat="1" ht="17.100000000000001" customHeight="1">
      <c r="A28" s="45" t="s">
        <v>62</v>
      </c>
      <c r="B28" s="46"/>
      <c r="C28" s="297"/>
      <c r="D28" s="47"/>
      <c r="E28" s="47"/>
      <c r="F28" s="47"/>
      <c r="G28" s="47"/>
      <c r="H28" s="47"/>
      <c r="I28" s="48"/>
      <c r="J28" s="49"/>
      <c r="K28" s="47"/>
      <c r="L28" s="47"/>
      <c r="M28" s="47"/>
      <c r="N28" s="47"/>
      <c r="O28" s="48"/>
      <c r="P28" s="361"/>
      <c r="Q28" s="362"/>
      <c r="R28" s="362"/>
      <c r="S28" s="362"/>
      <c r="T28" s="362"/>
      <c r="U28" s="363"/>
      <c r="V28" s="364" t="s">
        <v>63</v>
      </c>
      <c r="W28" s="365"/>
      <c r="X28" s="365"/>
      <c r="Y28" s="365"/>
      <c r="Z28" s="365"/>
      <c r="AA28" s="366"/>
      <c r="AB28" s="49"/>
      <c r="AC28" s="47"/>
      <c r="AD28" s="47"/>
      <c r="AE28" s="47"/>
      <c r="AF28" s="47"/>
      <c r="AG28" s="47"/>
      <c r="AH28" s="47"/>
      <c r="AI28" s="47"/>
      <c r="AJ28" s="47"/>
      <c r="AK28" s="47"/>
      <c r="AL28" s="48"/>
      <c r="AN28" s="26"/>
      <c r="AT28" s="51"/>
    </row>
    <row r="29" spans="1:54" s="50" customFormat="1" ht="17.100000000000001" customHeight="1">
      <c r="A29" s="52" t="s">
        <v>64</v>
      </c>
      <c r="B29" s="53"/>
      <c r="C29" s="54"/>
      <c r="D29" s="54"/>
      <c r="E29" s="54"/>
      <c r="F29" s="54"/>
      <c r="G29" s="54"/>
      <c r="H29" s="54"/>
      <c r="I29" s="55"/>
      <c r="J29" s="56"/>
      <c r="K29" s="54"/>
      <c r="L29" s="54"/>
      <c r="M29" s="54"/>
      <c r="N29" s="54"/>
      <c r="O29" s="55"/>
      <c r="P29" s="383"/>
      <c r="Q29" s="384"/>
      <c r="R29" s="384"/>
      <c r="S29" s="384"/>
      <c r="T29" s="384"/>
      <c r="U29" s="385"/>
      <c r="V29" s="386" t="s">
        <v>63</v>
      </c>
      <c r="W29" s="387"/>
      <c r="X29" s="387"/>
      <c r="Y29" s="387"/>
      <c r="Z29" s="387"/>
      <c r="AA29" s="388"/>
      <c r="AB29" s="56"/>
      <c r="AC29" s="54"/>
      <c r="AD29" s="54"/>
      <c r="AE29" s="54"/>
      <c r="AF29" s="54"/>
      <c r="AG29" s="54"/>
      <c r="AH29" s="54"/>
      <c r="AI29" s="54"/>
      <c r="AJ29" s="54"/>
      <c r="AK29" s="54"/>
      <c r="AL29" s="55"/>
      <c r="AN29" s="26"/>
      <c r="AT29" s="51"/>
    </row>
    <row r="30" spans="1:54" s="50" customFormat="1" ht="17.100000000000001" customHeight="1">
      <c r="A30" s="45" t="s">
        <v>65</v>
      </c>
      <c r="B30" s="46"/>
      <c r="C30" s="47"/>
      <c r="D30" s="47"/>
      <c r="E30" s="47"/>
      <c r="F30" s="47"/>
      <c r="G30" s="47"/>
      <c r="H30" s="47"/>
      <c r="I30" s="48"/>
      <c r="J30" s="49"/>
      <c r="K30" s="47"/>
      <c r="L30" s="47"/>
      <c r="M30" s="47"/>
      <c r="N30" s="47"/>
      <c r="O30" s="48"/>
      <c r="P30" s="361"/>
      <c r="Q30" s="362"/>
      <c r="R30" s="362"/>
      <c r="S30" s="362"/>
      <c r="T30" s="362"/>
      <c r="U30" s="363"/>
      <c r="V30" s="364" t="s">
        <v>63</v>
      </c>
      <c r="W30" s="365"/>
      <c r="X30" s="365"/>
      <c r="Y30" s="365"/>
      <c r="Z30" s="365"/>
      <c r="AA30" s="366"/>
      <c r="AB30" s="49"/>
      <c r="AC30" s="47"/>
      <c r="AD30" s="47"/>
      <c r="AE30" s="47"/>
      <c r="AF30" s="47"/>
      <c r="AG30" s="47"/>
      <c r="AH30" s="47"/>
      <c r="AI30" s="47"/>
      <c r="AJ30" s="47"/>
      <c r="AK30" s="47"/>
      <c r="AL30" s="48"/>
      <c r="AN30" s="26"/>
      <c r="AT30" s="51"/>
    </row>
    <row r="31" spans="1:54" s="50" customFormat="1" ht="17.100000000000001" customHeight="1">
      <c r="A31" s="52" t="s">
        <v>66</v>
      </c>
      <c r="B31" s="53"/>
      <c r="C31" s="54"/>
      <c r="D31" s="54"/>
      <c r="E31" s="54"/>
      <c r="F31" s="54"/>
      <c r="G31" s="54"/>
      <c r="H31" s="54"/>
      <c r="I31" s="55"/>
      <c r="J31" s="56"/>
      <c r="K31" s="54"/>
      <c r="L31" s="54"/>
      <c r="M31" s="54"/>
      <c r="N31" s="54"/>
      <c r="O31" s="55"/>
      <c r="P31" s="383"/>
      <c r="Q31" s="384"/>
      <c r="R31" s="384"/>
      <c r="S31" s="384"/>
      <c r="T31" s="384"/>
      <c r="U31" s="385"/>
      <c r="V31" s="386" t="s">
        <v>63</v>
      </c>
      <c r="W31" s="387"/>
      <c r="X31" s="387"/>
      <c r="Y31" s="387"/>
      <c r="Z31" s="387"/>
      <c r="AA31" s="388"/>
      <c r="AB31" s="56"/>
      <c r="AC31" s="54"/>
      <c r="AD31" s="54"/>
      <c r="AE31" s="54"/>
      <c r="AF31" s="54"/>
      <c r="AG31" s="54"/>
      <c r="AH31" s="54"/>
      <c r="AI31" s="54"/>
      <c r="AJ31" s="54"/>
      <c r="AK31" s="54"/>
      <c r="AL31" s="55"/>
      <c r="AN31" s="26"/>
      <c r="AT31" s="51"/>
    </row>
    <row r="32" spans="1:54" s="50" customFormat="1" ht="17.100000000000001" customHeight="1">
      <c r="A32" s="45" t="s">
        <v>67</v>
      </c>
      <c r="B32" s="46"/>
      <c r="C32" s="47"/>
      <c r="D32" s="47"/>
      <c r="E32" s="47"/>
      <c r="F32" s="47"/>
      <c r="G32" s="47"/>
      <c r="H32" s="47"/>
      <c r="I32" s="48"/>
      <c r="J32" s="49"/>
      <c r="K32" s="47"/>
      <c r="L32" s="47"/>
      <c r="M32" s="47"/>
      <c r="N32" s="47"/>
      <c r="O32" s="48"/>
      <c r="P32" s="361"/>
      <c r="Q32" s="362"/>
      <c r="R32" s="362"/>
      <c r="S32" s="362"/>
      <c r="T32" s="362"/>
      <c r="U32" s="363"/>
      <c r="V32" s="364" t="s">
        <v>63</v>
      </c>
      <c r="W32" s="365"/>
      <c r="X32" s="365"/>
      <c r="Y32" s="365"/>
      <c r="Z32" s="365"/>
      <c r="AA32" s="366"/>
      <c r="AB32" s="49"/>
      <c r="AC32" s="57">
        <f>E15</f>
        <v>0</v>
      </c>
      <c r="AD32" s="47"/>
      <c r="AE32" s="47"/>
      <c r="AF32" s="47"/>
      <c r="AG32" s="47"/>
      <c r="AH32" s="47"/>
      <c r="AI32" s="47"/>
      <c r="AJ32" s="47"/>
      <c r="AK32" s="47"/>
      <c r="AL32" s="48"/>
      <c r="AN32" s="26"/>
      <c r="AT32" s="51"/>
      <c r="AU32" s="51"/>
      <c r="AV32" s="51"/>
      <c r="AW32" s="51"/>
      <c r="AX32" s="51"/>
      <c r="AY32" s="51"/>
      <c r="AZ32" s="51"/>
    </row>
    <row r="33" spans="1:52" s="50" customFormat="1" ht="17.100000000000001" customHeight="1">
      <c r="A33" s="52" t="s">
        <v>68</v>
      </c>
      <c r="B33" s="53"/>
      <c r="C33" s="54"/>
      <c r="D33" s="54"/>
      <c r="E33" s="54"/>
      <c r="F33" s="54"/>
      <c r="G33" s="54"/>
      <c r="H33" s="54"/>
      <c r="I33" s="55"/>
      <c r="J33" s="56"/>
      <c r="K33" s="54"/>
      <c r="L33" s="54"/>
      <c r="M33" s="54"/>
      <c r="N33" s="54"/>
      <c r="O33" s="55"/>
      <c r="P33" s="383"/>
      <c r="Q33" s="384"/>
      <c r="R33" s="384"/>
      <c r="S33" s="384"/>
      <c r="T33" s="384"/>
      <c r="U33" s="385"/>
      <c r="V33" s="386" t="s">
        <v>63</v>
      </c>
      <c r="W33" s="387"/>
      <c r="X33" s="387"/>
      <c r="Y33" s="387"/>
      <c r="Z33" s="387"/>
      <c r="AA33" s="388"/>
      <c r="AB33" s="56"/>
      <c r="AC33" s="58"/>
      <c r="AD33" s="53" t="s">
        <v>69</v>
      </c>
      <c r="AE33" s="54"/>
      <c r="AF33" s="54"/>
      <c r="AG33" s="54"/>
      <c r="AH33" s="54"/>
      <c r="AI33" s="54"/>
      <c r="AJ33" s="54"/>
      <c r="AK33" s="54"/>
      <c r="AL33" s="55"/>
      <c r="AN33" s="26"/>
      <c r="AT33" s="51"/>
      <c r="AU33" s="51"/>
      <c r="AV33" s="51"/>
      <c r="AW33" s="51"/>
      <c r="AX33" s="51"/>
      <c r="AY33" s="51"/>
      <c r="AZ33" s="51"/>
    </row>
    <row r="34" spans="1:52" s="50" customFormat="1" ht="17.100000000000001" customHeight="1">
      <c r="A34" s="45" t="s">
        <v>70</v>
      </c>
      <c r="B34" s="46"/>
      <c r="C34" s="47"/>
      <c r="D34" s="47"/>
      <c r="E34" s="47"/>
      <c r="F34" s="47"/>
      <c r="G34" s="47"/>
      <c r="H34" s="47"/>
      <c r="I34" s="48"/>
      <c r="J34" s="49"/>
      <c r="K34" s="47"/>
      <c r="L34" s="47"/>
      <c r="M34" s="47"/>
      <c r="N34" s="47"/>
      <c r="O34" s="48"/>
      <c r="P34" s="361"/>
      <c r="Q34" s="362"/>
      <c r="R34" s="362"/>
      <c r="S34" s="362"/>
      <c r="T34" s="362"/>
      <c r="U34" s="363"/>
      <c r="V34" s="364" t="s">
        <v>63</v>
      </c>
      <c r="W34" s="365"/>
      <c r="X34" s="365"/>
      <c r="Y34" s="365"/>
      <c r="Z34" s="365"/>
      <c r="AA34" s="366"/>
      <c r="AB34" s="49"/>
      <c r="AC34" s="47"/>
      <c r="AD34" s="47"/>
      <c r="AE34" s="47"/>
      <c r="AF34" s="47"/>
      <c r="AG34" s="47"/>
      <c r="AH34" s="47"/>
      <c r="AI34" s="47"/>
      <c r="AJ34" s="47"/>
      <c r="AK34" s="47"/>
      <c r="AL34" s="48"/>
      <c r="AN34" s="26"/>
      <c r="AT34" s="51"/>
      <c r="AU34" s="51"/>
      <c r="AV34" s="51"/>
      <c r="AW34" s="51"/>
      <c r="AX34" s="51"/>
      <c r="AY34" s="51"/>
      <c r="AZ34" s="51"/>
    </row>
    <row r="35" spans="1:52" s="50" customFormat="1" ht="17.100000000000001" customHeight="1">
      <c r="A35" s="52" t="s">
        <v>71</v>
      </c>
      <c r="B35" s="53"/>
      <c r="C35" s="54"/>
      <c r="D35" s="54"/>
      <c r="E35" s="54"/>
      <c r="F35" s="54"/>
      <c r="G35" s="54"/>
      <c r="H35" s="54"/>
      <c r="I35" s="55"/>
      <c r="J35" s="56"/>
      <c r="K35" s="54"/>
      <c r="L35" s="54"/>
      <c r="M35" s="54"/>
      <c r="N35" s="54"/>
      <c r="O35" s="55"/>
      <c r="P35" s="383"/>
      <c r="Q35" s="384"/>
      <c r="R35" s="384"/>
      <c r="S35" s="384"/>
      <c r="T35" s="384"/>
      <c r="U35" s="385"/>
      <c r="V35" s="386" t="s">
        <v>63</v>
      </c>
      <c r="W35" s="387"/>
      <c r="X35" s="387"/>
      <c r="Y35" s="387"/>
      <c r="Z35" s="387"/>
      <c r="AA35" s="388"/>
      <c r="AB35" s="56"/>
      <c r="AC35" s="54"/>
      <c r="AD35" s="54"/>
      <c r="AE35" s="54"/>
      <c r="AF35" s="54"/>
      <c r="AG35" s="54"/>
      <c r="AH35" s="54"/>
      <c r="AI35" s="54"/>
      <c r="AJ35" s="54"/>
      <c r="AK35" s="54"/>
      <c r="AL35" s="55"/>
      <c r="AN35" s="26"/>
      <c r="AT35" s="51"/>
      <c r="AU35" s="51"/>
      <c r="AV35" s="51"/>
      <c r="AW35" s="51"/>
      <c r="AX35" s="51"/>
      <c r="AY35" s="51"/>
      <c r="AZ35" s="51"/>
    </row>
    <row r="36" spans="1:52" s="50" customFormat="1" ht="17.100000000000001" customHeight="1">
      <c r="A36" s="45" t="str">
        <f>IF(Y16=7,"Discharging started","Arm(s) connected")</f>
        <v>Arm(s) connected</v>
      </c>
      <c r="B36" s="46"/>
      <c r="C36" s="47"/>
      <c r="D36" s="47"/>
      <c r="E36" s="47"/>
      <c r="F36" s="47"/>
      <c r="G36" s="47"/>
      <c r="H36" s="47"/>
      <c r="I36" s="48"/>
      <c r="J36" s="49"/>
      <c r="K36" s="47"/>
      <c r="L36" s="47"/>
      <c r="M36" s="47"/>
      <c r="N36" s="47"/>
      <c r="O36" s="48"/>
      <c r="P36" s="361"/>
      <c r="Q36" s="362"/>
      <c r="R36" s="362"/>
      <c r="S36" s="362"/>
      <c r="T36" s="362"/>
      <c r="U36" s="363"/>
      <c r="V36" s="364" t="s">
        <v>63</v>
      </c>
      <c r="W36" s="365"/>
      <c r="X36" s="365"/>
      <c r="Y36" s="365"/>
      <c r="Z36" s="365"/>
      <c r="AA36" s="366"/>
      <c r="AB36" s="49"/>
      <c r="AC36" s="59" t="s">
        <v>72</v>
      </c>
      <c r="AD36" s="47"/>
      <c r="AE36" s="47" t="s">
        <v>73</v>
      </c>
      <c r="AF36" s="47"/>
      <c r="AG36" s="47"/>
      <c r="AH36" s="47"/>
      <c r="AI36" s="47"/>
      <c r="AJ36" s="47"/>
      <c r="AK36" s="47"/>
      <c r="AL36" s="48"/>
      <c r="AN36" s="26"/>
      <c r="AT36" s="51"/>
      <c r="AU36" s="51"/>
      <c r="AV36" s="51"/>
      <c r="AW36" s="51"/>
      <c r="AX36" s="51"/>
      <c r="AY36" s="51"/>
      <c r="AZ36" s="51"/>
    </row>
    <row r="37" spans="1:52" s="50" customFormat="1" ht="17.100000000000001" customHeight="1">
      <c r="A37" s="52" t="str">
        <f>IF(Y16=1,"",IF(Y16=2,"Discharging started",IF(Y16=3,"Loading started",IF(Y16=4,"Loading / discharging started",IF(Y16=5,"Loading / discharging started",IF(Y16=6,"Pass. authorized to disembark",IF(Y16=7,"Discharging completed")))))))</f>
        <v>Discharging started</v>
      </c>
      <c r="B37" s="53"/>
      <c r="C37" s="54"/>
      <c r="D37" s="54"/>
      <c r="E37" s="54"/>
      <c r="F37" s="54"/>
      <c r="G37" s="54"/>
      <c r="H37" s="54"/>
      <c r="I37" s="55"/>
      <c r="J37" s="56"/>
      <c r="K37" s="54"/>
      <c r="L37" s="54"/>
      <c r="M37" s="54"/>
      <c r="N37" s="54"/>
      <c r="O37" s="55"/>
      <c r="P37" s="383"/>
      <c r="Q37" s="384"/>
      <c r="R37" s="384"/>
      <c r="S37" s="384"/>
      <c r="T37" s="384"/>
      <c r="U37" s="385"/>
      <c r="V37" s="386" t="s">
        <v>63</v>
      </c>
      <c r="W37" s="387"/>
      <c r="X37" s="387"/>
      <c r="Y37" s="387"/>
      <c r="Z37" s="387"/>
      <c r="AA37" s="388"/>
      <c r="AB37" s="56"/>
      <c r="AC37" s="54"/>
      <c r="AD37" s="54"/>
      <c r="AE37" s="54"/>
      <c r="AF37" s="54"/>
      <c r="AG37" s="54"/>
      <c r="AH37" s="54"/>
      <c r="AI37" s="54"/>
      <c r="AJ37" s="54"/>
      <c r="AK37" s="54"/>
      <c r="AL37" s="55"/>
      <c r="AN37" s="26"/>
      <c r="AT37" s="51"/>
      <c r="AU37" s="51"/>
      <c r="AV37" s="51"/>
      <c r="AW37" s="51"/>
      <c r="AX37" s="51"/>
      <c r="AY37" s="51"/>
      <c r="AZ37" s="51"/>
    </row>
    <row r="38" spans="1:52" s="50" customFormat="1" ht="17.100000000000001" customHeight="1">
      <c r="A38" s="60" t="str">
        <f>IF(Y16=1,"",IF(Y16=2,"Discharging started",IF(Y16=3,"Loading started",IF(Y16=4,"Loading / discharging started",IF(Y16=5,"Loading / discharging started",IF(Y16=6,"Pass authorized to embark",IF(Y16=7,"Loading started")))))))</f>
        <v>Discharging started</v>
      </c>
      <c r="B38" s="46"/>
      <c r="C38" s="47"/>
      <c r="D38" s="47"/>
      <c r="E38" s="47"/>
      <c r="F38" s="47"/>
      <c r="G38" s="47"/>
      <c r="H38" s="47"/>
      <c r="I38" s="48"/>
      <c r="J38" s="49"/>
      <c r="K38" s="47"/>
      <c r="L38" s="47"/>
      <c r="M38" s="47"/>
      <c r="N38" s="47"/>
      <c r="O38" s="48"/>
      <c r="P38" s="361"/>
      <c r="Q38" s="362"/>
      <c r="R38" s="362"/>
      <c r="S38" s="362"/>
      <c r="T38" s="362"/>
      <c r="U38" s="363"/>
      <c r="V38" s="364" t="s">
        <v>63</v>
      </c>
      <c r="W38" s="365"/>
      <c r="X38" s="365"/>
      <c r="Y38" s="365"/>
      <c r="Z38" s="365"/>
      <c r="AA38" s="366"/>
      <c r="AB38" s="49"/>
      <c r="AC38" s="47"/>
      <c r="AD38" s="47"/>
      <c r="AE38" s="47"/>
      <c r="AF38" s="47"/>
      <c r="AG38" s="47"/>
      <c r="AH38" s="47"/>
      <c r="AI38" s="47"/>
      <c r="AJ38" s="47"/>
      <c r="AK38" s="47"/>
      <c r="AL38" s="48"/>
      <c r="AN38" s="26"/>
      <c r="AT38" s="51"/>
      <c r="AU38" s="51"/>
      <c r="AV38" s="51"/>
      <c r="AW38" s="51"/>
      <c r="AX38" s="51"/>
      <c r="AY38" s="51"/>
      <c r="AZ38" s="51"/>
    </row>
    <row r="39" spans="1:52" s="50" customFormat="1" ht="17.100000000000001" customHeight="1">
      <c r="A39" s="52" t="str">
        <f>IF(Y16=7,"Loading completed","Inspection after completed")</f>
        <v>Inspection after completed</v>
      </c>
      <c r="B39" s="53"/>
      <c r="C39" s="54"/>
      <c r="D39" s="54"/>
      <c r="E39" s="54"/>
      <c r="F39" s="54"/>
      <c r="G39" s="54"/>
      <c r="H39" s="54"/>
      <c r="I39" s="55"/>
      <c r="J39" s="56"/>
      <c r="K39" s="54"/>
      <c r="L39" s="54"/>
      <c r="M39" s="54"/>
      <c r="N39" s="54"/>
      <c r="O39" s="55"/>
      <c r="P39" s="407"/>
      <c r="Q39" s="408"/>
      <c r="R39" s="408"/>
      <c r="S39" s="408"/>
      <c r="T39" s="408"/>
      <c r="U39" s="409"/>
      <c r="V39" s="410" t="s">
        <v>63</v>
      </c>
      <c r="W39" s="411"/>
      <c r="X39" s="411"/>
      <c r="Y39" s="411"/>
      <c r="Z39" s="411"/>
      <c r="AA39" s="412"/>
      <c r="AB39" s="56"/>
      <c r="AC39" s="54"/>
      <c r="AD39" s="54"/>
      <c r="AE39" s="54"/>
      <c r="AF39" s="54"/>
      <c r="AG39" s="54"/>
      <c r="AH39" s="54"/>
      <c r="AI39" s="54"/>
      <c r="AJ39" s="54"/>
      <c r="AK39" s="54"/>
      <c r="AL39" s="55"/>
      <c r="AN39" s="26"/>
      <c r="AT39" s="51"/>
      <c r="AU39" s="51"/>
      <c r="AV39" s="51"/>
      <c r="AW39" s="51"/>
      <c r="AX39" s="51"/>
      <c r="AY39" s="51"/>
      <c r="AZ39" s="51"/>
    </row>
    <row r="40" spans="1:52" s="50" customFormat="1" ht="17.100000000000001" customHeight="1">
      <c r="A40" s="60" t="str">
        <f>IF(Y16=7,"Inspection after completed","Arm(s) disconnected")</f>
        <v>Arm(s) disconnected</v>
      </c>
      <c r="B40" s="61"/>
      <c r="C40" s="62"/>
      <c r="D40" s="62"/>
      <c r="E40" s="62"/>
      <c r="F40" s="62"/>
      <c r="G40" s="62"/>
      <c r="H40" s="62"/>
      <c r="I40" s="63"/>
      <c r="J40" s="64"/>
      <c r="K40" s="62"/>
      <c r="L40" s="62"/>
      <c r="M40" s="62"/>
      <c r="N40" s="62"/>
      <c r="O40" s="63"/>
      <c r="P40" s="65"/>
      <c r="Q40" s="66"/>
      <c r="R40" s="66"/>
      <c r="S40" s="66"/>
      <c r="T40" s="66"/>
      <c r="U40" s="67"/>
      <c r="V40" s="395" t="s">
        <v>63</v>
      </c>
      <c r="W40" s="396"/>
      <c r="X40" s="396"/>
      <c r="Y40" s="396"/>
      <c r="Z40" s="396"/>
      <c r="AA40" s="397"/>
      <c r="AB40" s="64"/>
      <c r="AC40" s="62"/>
      <c r="AD40" s="62"/>
      <c r="AE40" s="62"/>
      <c r="AF40" s="62"/>
      <c r="AG40" s="62"/>
      <c r="AH40" s="62"/>
      <c r="AI40" s="62"/>
      <c r="AJ40" s="62"/>
      <c r="AK40" s="62"/>
      <c r="AL40" s="63"/>
      <c r="AN40" s="26"/>
      <c r="AT40" s="51"/>
      <c r="AU40" s="51"/>
      <c r="AV40" s="51"/>
      <c r="AW40" s="51"/>
      <c r="AX40" s="51"/>
      <c r="AY40" s="51"/>
      <c r="AZ40" s="51"/>
    </row>
    <row r="41" spans="1:52" s="50" customFormat="1" ht="17.100000000000001" customHeight="1">
      <c r="A41" s="68" t="s">
        <v>74</v>
      </c>
      <c r="B41" s="69"/>
      <c r="C41" s="70"/>
      <c r="D41" s="70"/>
      <c r="E41" s="70"/>
      <c r="F41" s="70"/>
      <c r="G41" s="70"/>
      <c r="H41" s="70"/>
      <c r="I41" s="71"/>
      <c r="J41" s="72"/>
      <c r="K41" s="70"/>
      <c r="L41" s="70"/>
      <c r="M41" s="70"/>
      <c r="N41" s="70"/>
      <c r="O41" s="71"/>
      <c r="P41" s="413"/>
      <c r="Q41" s="414"/>
      <c r="R41" s="414"/>
      <c r="S41" s="414"/>
      <c r="T41" s="414"/>
      <c r="U41" s="415"/>
      <c r="V41" s="416" t="s">
        <v>63</v>
      </c>
      <c r="W41" s="417"/>
      <c r="X41" s="417"/>
      <c r="Y41" s="417"/>
      <c r="Z41" s="417"/>
      <c r="AA41" s="418"/>
      <c r="AB41" s="72"/>
      <c r="AC41" s="70"/>
      <c r="AD41" s="70"/>
      <c r="AE41" s="70"/>
      <c r="AF41" s="70"/>
      <c r="AG41" s="70"/>
      <c r="AH41" s="70"/>
      <c r="AI41" s="70"/>
      <c r="AJ41" s="70"/>
      <c r="AK41" s="70"/>
      <c r="AL41" s="71"/>
      <c r="AN41" s="26"/>
      <c r="AT41" s="51"/>
      <c r="AU41" s="51"/>
      <c r="AV41" s="51"/>
      <c r="AW41" s="51"/>
      <c r="AX41" s="51"/>
      <c r="AY41" s="51"/>
      <c r="AZ41" s="51"/>
    </row>
    <row r="42" spans="1:52" s="50" customFormat="1" ht="17.100000000000001" customHeight="1">
      <c r="A42" s="73" t="s">
        <v>75</v>
      </c>
      <c r="B42" s="74"/>
      <c r="C42" s="75"/>
      <c r="D42" s="75"/>
      <c r="E42" s="75"/>
      <c r="F42" s="75"/>
      <c r="G42" s="75"/>
      <c r="H42" s="75"/>
      <c r="I42" s="76"/>
      <c r="J42" s="77"/>
      <c r="K42" s="75"/>
      <c r="L42" s="75"/>
      <c r="M42" s="75"/>
      <c r="N42" s="75"/>
      <c r="O42" s="76"/>
      <c r="P42" s="392"/>
      <c r="Q42" s="393"/>
      <c r="R42" s="393"/>
      <c r="S42" s="393"/>
      <c r="T42" s="393"/>
      <c r="U42" s="394"/>
      <c r="V42" s="395" t="s">
        <v>63</v>
      </c>
      <c r="W42" s="396"/>
      <c r="X42" s="396"/>
      <c r="Y42" s="396"/>
      <c r="Z42" s="396"/>
      <c r="AA42" s="397"/>
      <c r="AB42" s="77"/>
      <c r="AC42" s="78"/>
      <c r="AD42" s="74" t="s">
        <v>69</v>
      </c>
      <c r="AE42" s="74"/>
      <c r="AF42" s="75"/>
      <c r="AG42" s="75"/>
      <c r="AH42" s="75"/>
      <c r="AI42" s="75"/>
      <c r="AJ42" s="75"/>
      <c r="AK42" s="75"/>
      <c r="AL42" s="76"/>
      <c r="AN42" s="26"/>
      <c r="AT42" s="51"/>
      <c r="AU42" s="51"/>
      <c r="AV42" s="51"/>
      <c r="AW42" s="51"/>
      <c r="AX42" s="51"/>
      <c r="AY42" s="51"/>
      <c r="AZ42" s="51"/>
    </row>
    <row r="43" spans="1:52" s="50" customFormat="1" ht="17.100000000000001" customHeight="1">
      <c r="A43" s="79" t="s">
        <v>76</v>
      </c>
      <c r="B43" s="80"/>
      <c r="C43" s="81"/>
      <c r="D43" s="81"/>
      <c r="E43" s="81"/>
      <c r="F43" s="81"/>
      <c r="G43" s="81"/>
      <c r="H43" s="81"/>
      <c r="I43" s="82"/>
      <c r="J43" s="83"/>
      <c r="K43" s="81"/>
      <c r="L43" s="81"/>
      <c r="M43" s="81"/>
      <c r="N43" s="81"/>
      <c r="O43" s="82"/>
      <c r="P43" s="84"/>
      <c r="Q43" s="85"/>
      <c r="R43" s="85"/>
      <c r="S43" s="85"/>
      <c r="T43" s="85"/>
      <c r="U43" s="86"/>
      <c r="V43" s="398" t="s">
        <v>63</v>
      </c>
      <c r="W43" s="399"/>
      <c r="X43" s="399"/>
      <c r="Y43" s="399"/>
      <c r="Z43" s="399"/>
      <c r="AA43" s="400"/>
      <c r="AB43" s="83"/>
      <c r="AC43" s="81"/>
      <c r="AD43" s="81"/>
      <c r="AE43" s="81"/>
      <c r="AF43" s="81"/>
      <c r="AG43" s="81"/>
      <c r="AH43" s="81"/>
      <c r="AI43" s="81"/>
      <c r="AJ43" s="81"/>
      <c r="AK43" s="81"/>
      <c r="AL43" s="82"/>
      <c r="AN43" s="26"/>
      <c r="AT43" s="51"/>
      <c r="AU43" s="51"/>
      <c r="AV43" s="51"/>
      <c r="AW43" s="51"/>
      <c r="AX43" s="51"/>
      <c r="AY43" s="51"/>
      <c r="AZ43" s="51"/>
    </row>
    <row r="44" spans="1:52" s="50" customFormat="1" ht="17.100000000000001" customHeight="1">
      <c r="A44" s="87" t="s">
        <v>77</v>
      </c>
      <c r="B44" s="88"/>
      <c r="C44" s="89"/>
      <c r="D44" s="89"/>
      <c r="E44" s="89"/>
      <c r="F44" s="89"/>
      <c r="G44" s="89"/>
      <c r="H44" s="89"/>
      <c r="I44" s="90"/>
      <c r="J44" s="91"/>
      <c r="K44" s="89"/>
      <c r="L44" s="89"/>
      <c r="M44" s="89"/>
      <c r="N44" s="89"/>
      <c r="O44" s="90"/>
      <c r="P44" s="401"/>
      <c r="Q44" s="402"/>
      <c r="R44" s="402"/>
      <c r="S44" s="402"/>
      <c r="T44" s="402"/>
      <c r="U44" s="403"/>
      <c r="V44" s="404" t="s">
        <v>63</v>
      </c>
      <c r="W44" s="405"/>
      <c r="X44" s="405"/>
      <c r="Y44" s="405"/>
      <c r="Z44" s="405"/>
      <c r="AA44" s="406"/>
      <c r="AB44" s="91"/>
      <c r="AC44" s="89"/>
      <c r="AD44" s="89"/>
      <c r="AE44" s="89"/>
      <c r="AF44" s="89"/>
      <c r="AG44" s="89"/>
      <c r="AH44" s="89"/>
      <c r="AI44" s="89"/>
      <c r="AJ44" s="89"/>
      <c r="AK44" s="89"/>
      <c r="AL44" s="90"/>
      <c r="AN44" s="26"/>
      <c r="AT44" s="51"/>
      <c r="AU44" s="51"/>
      <c r="AV44" s="51"/>
      <c r="AW44" s="51"/>
      <c r="AX44" s="51"/>
      <c r="AY44" s="51"/>
      <c r="AZ44" s="51"/>
    </row>
    <row r="45" spans="1:52" s="50" customFormat="1" ht="12" customHeight="1">
      <c r="A45" s="92"/>
      <c r="B45" s="92"/>
      <c r="AN45" s="26"/>
      <c r="AQ45" s="50" t="s">
        <v>60</v>
      </c>
      <c r="AT45" s="51"/>
      <c r="AU45" s="51"/>
      <c r="AV45" s="51"/>
      <c r="AW45" s="51"/>
      <c r="AX45" s="51"/>
      <c r="AY45" s="51"/>
      <c r="AZ45" s="51"/>
    </row>
    <row r="46" spans="1:52" s="50" customFormat="1" ht="17.100000000000001" customHeight="1">
      <c r="A46" s="93" t="s">
        <v>78</v>
      </c>
      <c r="B46" s="94"/>
      <c r="C46" s="95"/>
      <c r="D46" s="95"/>
      <c r="E46" s="95"/>
      <c r="F46" s="95"/>
      <c r="G46" s="95"/>
      <c r="H46" s="95"/>
      <c r="I46" s="96"/>
      <c r="J46" s="97"/>
      <c r="K46" s="98"/>
      <c r="L46" s="98"/>
      <c r="M46" s="98"/>
      <c r="N46" s="98"/>
      <c r="O46" s="99"/>
      <c r="P46" s="383"/>
      <c r="Q46" s="384"/>
      <c r="R46" s="384"/>
      <c r="S46" s="384"/>
      <c r="T46" s="384"/>
      <c r="U46" s="385"/>
      <c r="V46" s="386" t="s">
        <v>63</v>
      </c>
      <c r="W46" s="387"/>
      <c r="X46" s="387"/>
      <c r="Y46" s="387"/>
      <c r="Z46" s="387"/>
      <c r="AA46" s="388"/>
      <c r="AB46" s="97"/>
      <c r="AC46" s="98"/>
      <c r="AD46" s="98"/>
      <c r="AE46" s="98"/>
      <c r="AF46" s="98"/>
      <c r="AG46" s="98"/>
      <c r="AH46" s="98"/>
      <c r="AI46" s="98"/>
      <c r="AJ46" s="98"/>
      <c r="AK46" s="98"/>
      <c r="AL46" s="99"/>
      <c r="AN46" s="26"/>
      <c r="AT46" s="51"/>
      <c r="AU46" s="51"/>
      <c r="AV46" s="51"/>
      <c r="AW46" s="51"/>
      <c r="AX46" s="51"/>
      <c r="AY46" s="51"/>
      <c r="AZ46" s="51"/>
    </row>
    <row r="47" spans="1:52" s="50" customFormat="1" ht="17.100000000000001" customHeight="1">
      <c r="A47" s="45" t="s">
        <v>79</v>
      </c>
      <c r="B47" s="100"/>
      <c r="C47" s="101"/>
      <c r="D47" s="101"/>
      <c r="E47" s="101"/>
      <c r="F47" s="101"/>
      <c r="G47" s="101"/>
      <c r="H47" s="101"/>
      <c r="I47" s="102"/>
      <c r="J47" s="49"/>
      <c r="K47" s="47"/>
      <c r="L47" s="47"/>
      <c r="M47" s="47"/>
      <c r="N47" s="47"/>
      <c r="O47" s="48"/>
      <c r="P47" s="361"/>
      <c r="Q47" s="362"/>
      <c r="R47" s="362"/>
      <c r="S47" s="362"/>
      <c r="T47" s="362"/>
      <c r="U47" s="363"/>
      <c r="V47" s="364" t="s">
        <v>63</v>
      </c>
      <c r="W47" s="365"/>
      <c r="X47" s="365"/>
      <c r="Y47" s="365"/>
      <c r="Z47" s="365"/>
      <c r="AA47" s="366"/>
      <c r="AB47" s="49"/>
      <c r="AC47" s="47"/>
      <c r="AD47" s="47"/>
      <c r="AE47" s="47"/>
      <c r="AF47" s="47"/>
      <c r="AG47" s="47"/>
      <c r="AH47" s="47"/>
      <c r="AI47" s="47"/>
      <c r="AJ47" s="47"/>
      <c r="AK47" s="47"/>
      <c r="AL47" s="48"/>
      <c r="AN47" s="26"/>
      <c r="AT47" s="51"/>
      <c r="AU47" s="51"/>
      <c r="AV47" s="51"/>
      <c r="AW47" s="51"/>
      <c r="AX47" s="51"/>
      <c r="AY47" s="51"/>
      <c r="AZ47" s="51"/>
    </row>
    <row r="49" spans="1:106" ht="13.9" customHeight="1">
      <c r="A49" s="389" t="s">
        <v>80</v>
      </c>
      <c r="B49" s="390"/>
      <c r="C49" s="390"/>
      <c r="D49" s="390"/>
      <c r="E49" s="390"/>
      <c r="F49" s="390"/>
      <c r="G49" s="391"/>
      <c r="H49" s="389" t="s">
        <v>81</v>
      </c>
      <c r="I49" s="390"/>
      <c r="J49" s="391"/>
      <c r="K49" s="389" t="s">
        <v>82</v>
      </c>
      <c r="L49" s="390"/>
      <c r="M49" s="391"/>
      <c r="N49" s="389" t="s">
        <v>83</v>
      </c>
      <c r="O49" s="390"/>
      <c r="P49" s="390"/>
      <c r="Q49" s="390"/>
      <c r="R49" s="391"/>
      <c r="S49" s="389" t="s">
        <v>84</v>
      </c>
      <c r="T49" s="390"/>
      <c r="U49" s="390"/>
      <c r="V49" s="390"/>
      <c r="W49" s="391"/>
      <c r="X49" s="389" t="s">
        <v>85</v>
      </c>
      <c r="Y49" s="390"/>
      <c r="Z49" s="390"/>
      <c r="AA49" s="390"/>
      <c r="AB49" s="391"/>
      <c r="AC49" s="389" t="s">
        <v>86</v>
      </c>
      <c r="AD49" s="390"/>
      <c r="AE49" s="390"/>
      <c r="AF49" s="390"/>
      <c r="AG49" s="391"/>
      <c r="AH49" s="389" t="s">
        <v>87</v>
      </c>
      <c r="AI49" s="390"/>
      <c r="AJ49" s="390"/>
      <c r="AK49" s="390"/>
      <c r="AL49" s="391"/>
    </row>
    <row r="50" spans="1:106" ht="13.9" customHeight="1">
      <c r="A50" s="103" t="s">
        <v>88</v>
      </c>
      <c r="B50" s="104"/>
      <c r="C50" s="104"/>
      <c r="D50" s="104"/>
      <c r="E50" s="104"/>
      <c r="F50" s="104"/>
      <c r="G50" s="104"/>
      <c r="H50" s="419" t="s">
        <v>89</v>
      </c>
      <c r="I50" s="420"/>
      <c r="J50" s="421"/>
      <c r="K50" s="419" t="s">
        <v>89</v>
      </c>
      <c r="L50" s="420"/>
      <c r="M50" s="421"/>
      <c r="N50" s="419" t="s">
        <v>90</v>
      </c>
      <c r="O50" s="420"/>
      <c r="P50" s="420"/>
      <c r="Q50" s="420"/>
      <c r="R50" s="421"/>
      <c r="S50" s="419" t="s">
        <v>90</v>
      </c>
      <c r="T50" s="420"/>
      <c r="U50" s="420"/>
      <c r="V50" s="420"/>
      <c r="W50" s="421"/>
      <c r="X50" s="419" t="s">
        <v>91</v>
      </c>
      <c r="Y50" s="420"/>
      <c r="Z50" s="420"/>
      <c r="AA50" s="420"/>
      <c r="AB50" s="421"/>
      <c r="AC50" s="419" t="s">
        <v>90</v>
      </c>
      <c r="AD50" s="420"/>
      <c r="AE50" s="420"/>
      <c r="AF50" s="420"/>
      <c r="AG50" s="421"/>
      <c r="AH50" s="419" t="s">
        <v>91</v>
      </c>
      <c r="AI50" s="420"/>
      <c r="AJ50" s="420"/>
      <c r="AK50" s="420"/>
      <c r="AL50" s="421"/>
    </row>
    <row r="51" spans="1:106" ht="13.9" customHeight="1">
      <c r="A51" s="103" t="s">
        <v>92</v>
      </c>
      <c r="B51" s="104"/>
      <c r="C51" s="104"/>
      <c r="D51" s="104"/>
      <c r="E51" s="104"/>
      <c r="F51" s="104"/>
      <c r="G51" s="104"/>
      <c r="H51" s="419" t="s">
        <v>89</v>
      </c>
      <c r="I51" s="420"/>
      <c r="J51" s="421"/>
      <c r="K51" s="419" t="s">
        <v>89</v>
      </c>
      <c r="L51" s="420"/>
      <c r="M51" s="421"/>
      <c r="N51" s="419" t="s">
        <v>90</v>
      </c>
      <c r="O51" s="420"/>
      <c r="P51" s="420"/>
      <c r="Q51" s="420"/>
      <c r="R51" s="421"/>
      <c r="S51" s="419" t="s">
        <v>90</v>
      </c>
      <c r="T51" s="420"/>
      <c r="U51" s="420"/>
      <c r="V51" s="420"/>
      <c r="W51" s="421"/>
      <c r="X51" s="419" t="s">
        <v>91</v>
      </c>
      <c r="Y51" s="420"/>
      <c r="Z51" s="420"/>
      <c r="AA51" s="420"/>
      <c r="AB51" s="421"/>
      <c r="AC51" s="419" t="s">
        <v>90</v>
      </c>
      <c r="AD51" s="420"/>
      <c r="AE51" s="420"/>
      <c r="AF51" s="420"/>
      <c r="AG51" s="421"/>
      <c r="AH51" s="419" t="s">
        <v>91</v>
      </c>
      <c r="AI51" s="420"/>
      <c r="AJ51" s="420"/>
      <c r="AK51" s="420"/>
      <c r="AL51" s="421"/>
    </row>
    <row r="52" spans="1:106" ht="13.9" customHeight="1">
      <c r="A52" s="103" t="s">
        <v>93</v>
      </c>
      <c r="B52" s="104"/>
      <c r="C52" s="104"/>
      <c r="D52" s="104"/>
      <c r="E52" s="104"/>
      <c r="F52" s="104"/>
      <c r="G52" s="104"/>
      <c r="H52" s="419" t="s">
        <v>89</v>
      </c>
      <c r="I52" s="420"/>
      <c r="J52" s="421"/>
      <c r="K52" s="419" t="s">
        <v>89</v>
      </c>
      <c r="L52" s="420"/>
      <c r="M52" s="421"/>
      <c r="N52" s="419" t="s">
        <v>90</v>
      </c>
      <c r="O52" s="420"/>
      <c r="P52" s="420"/>
      <c r="Q52" s="420"/>
      <c r="R52" s="421"/>
      <c r="S52" s="419" t="s">
        <v>90</v>
      </c>
      <c r="T52" s="420"/>
      <c r="U52" s="420"/>
      <c r="V52" s="420"/>
      <c r="W52" s="421"/>
      <c r="X52" s="419" t="s">
        <v>91</v>
      </c>
      <c r="Y52" s="420"/>
      <c r="Z52" s="420"/>
      <c r="AA52" s="420"/>
      <c r="AB52" s="421"/>
      <c r="AC52" s="419" t="s">
        <v>90</v>
      </c>
      <c r="AD52" s="420"/>
      <c r="AE52" s="420"/>
      <c r="AF52" s="420"/>
      <c r="AG52" s="421"/>
      <c r="AH52" s="419" t="s">
        <v>91</v>
      </c>
      <c r="AI52" s="420"/>
      <c r="AJ52" s="420"/>
      <c r="AK52" s="420"/>
      <c r="AL52" s="421"/>
    </row>
    <row r="53" spans="1:106" ht="13.9" customHeight="1">
      <c r="A53" s="2"/>
      <c r="B53" s="2"/>
      <c r="C53" s="2"/>
      <c r="D53" s="2"/>
      <c r="E53" s="2"/>
      <c r="F53" s="2"/>
      <c r="G53" s="2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05"/>
      <c r="AG53" s="105"/>
      <c r="AH53" s="105"/>
      <c r="AI53" s="105"/>
      <c r="AJ53" s="105"/>
      <c r="AK53" s="105"/>
      <c r="AL53" s="105"/>
    </row>
    <row r="54" spans="1:106" ht="13.9" customHeight="1">
      <c r="A54" s="2"/>
      <c r="B54" s="2"/>
      <c r="C54" s="2"/>
      <c r="D54" s="2"/>
      <c r="E54" s="2"/>
      <c r="F54" s="2"/>
      <c r="G54" s="2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5"/>
      <c r="AE54" s="105"/>
      <c r="AF54" s="105"/>
      <c r="AG54" s="105"/>
      <c r="AH54" s="105"/>
      <c r="AI54" s="105"/>
      <c r="AJ54" s="105"/>
      <c r="AK54" s="105"/>
      <c r="AL54" s="105"/>
    </row>
    <row r="55" spans="1:106" ht="9" customHeight="1"/>
    <row r="58" spans="1:106">
      <c r="A58" s="426" t="s">
        <v>94</v>
      </c>
      <c r="B58" s="426"/>
      <c r="C58" s="426"/>
      <c r="D58" s="426"/>
      <c r="E58" s="426"/>
      <c r="F58" s="426"/>
      <c r="G58" s="426"/>
      <c r="H58" s="426"/>
      <c r="I58" s="422" t="s">
        <v>3</v>
      </c>
      <c r="J58" s="422"/>
      <c r="K58" s="422" t="s">
        <v>8</v>
      </c>
      <c r="L58" s="422"/>
      <c r="M58" s="422" t="s">
        <v>13</v>
      </c>
      <c r="N58" s="422"/>
      <c r="O58" s="422" t="s">
        <v>95</v>
      </c>
      <c r="P58" s="422"/>
      <c r="Q58" s="422" t="s">
        <v>96</v>
      </c>
      <c r="R58" s="422"/>
      <c r="S58" s="422" t="s">
        <v>97</v>
      </c>
      <c r="T58" s="422"/>
      <c r="U58" s="422" t="s">
        <v>98</v>
      </c>
      <c r="V58" s="422"/>
      <c r="W58" s="422" t="s">
        <v>99</v>
      </c>
      <c r="X58" s="422"/>
      <c r="Y58" s="422" t="s">
        <v>100</v>
      </c>
      <c r="Z58" s="422"/>
      <c r="AA58" s="422"/>
      <c r="AB58" s="422"/>
      <c r="AC58" s="422"/>
      <c r="AD58" s="422" t="s">
        <v>101</v>
      </c>
      <c r="AE58" s="422"/>
      <c r="AF58" s="422"/>
      <c r="AG58" s="422" t="s">
        <v>102</v>
      </c>
      <c r="AH58" s="422"/>
      <c r="AI58" s="422"/>
      <c r="AJ58" s="422"/>
      <c r="AK58" s="422"/>
      <c r="AL58" s="422" t="s">
        <v>103</v>
      </c>
      <c r="AM58" s="423"/>
      <c r="AN58" s="424" t="s">
        <v>104</v>
      </c>
      <c r="AO58" s="425"/>
      <c r="AP58" s="425"/>
      <c r="AQ58" s="425"/>
      <c r="AR58" s="422" t="s">
        <v>105</v>
      </c>
      <c r="AS58" s="422"/>
      <c r="AT58" s="422"/>
      <c r="AU58" s="422"/>
      <c r="AV58" s="422" t="s">
        <v>106</v>
      </c>
      <c r="AW58" s="422"/>
      <c r="AX58" s="422"/>
      <c r="AY58" s="422"/>
      <c r="AZ58" s="422" t="s">
        <v>107</v>
      </c>
      <c r="BA58" s="422"/>
      <c r="BB58" s="422"/>
      <c r="BC58" s="422"/>
      <c r="BD58" s="422" t="s">
        <v>108</v>
      </c>
      <c r="BE58" s="422"/>
      <c r="BF58" s="422"/>
      <c r="BG58" s="422"/>
      <c r="BH58" s="422"/>
      <c r="BI58" s="422"/>
      <c r="BJ58" s="422"/>
      <c r="BK58" s="422" t="s">
        <v>109</v>
      </c>
      <c r="BL58" s="422"/>
      <c r="BM58" s="422"/>
      <c r="BN58" s="422"/>
      <c r="BO58" s="422"/>
      <c r="BP58" s="422"/>
      <c r="BQ58" s="422"/>
      <c r="BR58" s="422" t="s">
        <v>110</v>
      </c>
      <c r="BS58" s="422"/>
      <c r="BT58" s="422"/>
      <c r="BU58" s="422"/>
      <c r="BV58" s="422"/>
      <c r="BW58" s="422" t="s">
        <v>111</v>
      </c>
      <c r="BX58" s="422"/>
      <c r="BY58" s="422" t="s">
        <v>112</v>
      </c>
      <c r="BZ58" s="422"/>
      <c r="CA58" s="422" t="s">
        <v>113</v>
      </c>
      <c r="CB58" s="422"/>
      <c r="CC58" s="422" t="s">
        <v>114</v>
      </c>
      <c r="CD58" s="422"/>
      <c r="CE58" s="422" t="s">
        <v>115</v>
      </c>
      <c r="CF58" s="422"/>
      <c r="CG58" s="422" t="s">
        <v>116</v>
      </c>
      <c r="CH58" s="422"/>
      <c r="CI58" s="422" t="s">
        <v>117</v>
      </c>
      <c r="CJ58" s="422"/>
      <c r="CK58" s="422" t="s">
        <v>118</v>
      </c>
      <c r="CL58" s="422"/>
      <c r="CM58" s="422" t="s">
        <v>119</v>
      </c>
      <c r="CN58" s="422"/>
      <c r="CO58" s="422" t="s">
        <v>120</v>
      </c>
      <c r="CP58" s="422"/>
      <c r="CQ58" s="422" t="s">
        <v>121</v>
      </c>
      <c r="CR58" s="422"/>
      <c r="CS58" s="422"/>
      <c r="CT58" s="422"/>
      <c r="CU58" s="422" t="s">
        <v>122</v>
      </c>
      <c r="CV58" s="422"/>
      <c r="CW58" s="422"/>
      <c r="CX58" s="422"/>
      <c r="CY58" s="422" t="s">
        <v>123</v>
      </c>
      <c r="CZ58" s="422"/>
      <c r="DA58" s="422"/>
      <c r="DB58" s="422"/>
    </row>
    <row r="59" spans="1:106" ht="12.75" hidden="1">
      <c r="A59" s="438" t="s">
        <v>124</v>
      </c>
      <c r="B59" s="428"/>
      <c r="C59" s="428"/>
      <c r="D59" s="428"/>
      <c r="E59" s="428"/>
      <c r="F59" s="428"/>
      <c r="G59" s="428"/>
      <c r="H59" s="429"/>
      <c r="I59" s="427">
        <v>93844</v>
      </c>
      <c r="J59" s="429"/>
      <c r="K59" s="427">
        <v>28154</v>
      </c>
      <c r="L59" s="429"/>
      <c r="M59" s="427">
        <v>77410</v>
      </c>
      <c r="N59" s="429"/>
      <c r="O59" s="427">
        <v>2003</v>
      </c>
      <c r="P59" s="429"/>
      <c r="Q59" s="436">
        <v>277</v>
      </c>
      <c r="R59" s="437"/>
      <c r="S59" s="436">
        <v>43.43</v>
      </c>
      <c r="T59" s="437"/>
      <c r="U59" s="436">
        <v>12.12</v>
      </c>
      <c r="V59" s="437"/>
      <c r="W59" s="436">
        <v>26</v>
      </c>
      <c r="X59" s="437"/>
      <c r="Y59" s="427"/>
      <c r="Z59" s="428"/>
      <c r="AA59" s="428"/>
      <c r="AB59" s="428"/>
      <c r="AC59" s="429"/>
      <c r="AD59" s="427">
        <v>9230062</v>
      </c>
      <c r="AE59" s="428"/>
      <c r="AF59" s="429"/>
      <c r="AG59" s="427" t="s">
        <v>125</v>
      </c>
      <c r="AH59" s="428"/>
      <c r="AI59" s="428"/>
      <c r="AJ59" s="428"/>
      <c r="AK59" s="429"/>
      <c r="AL59" s="427" t="s">
        <v>126</v>
      </c>
      <c r="AM59" s="429"/>
      <c r="AN59" s="445">
        <v>425861710</v>
      </c>
      <c r="AO59" s="446"/>
      <c r="AP59" s="446"/>
      <c r="AQ59" s="447"/>
      <c r="AR59" s="427">
        <v>325861710</v>
      </c>
      <c r="AS59" s="428"/>
      <c r="AT59" s="428"/>
      <c r="AU59" s="429"/>
      <c r="AV59" s="427">
        <v>325861715</v>
      </c>
      <c r="AW59" s="428"/>
      <c r="AX59" s="428"/>
      <c r="AY59" s="429"/>
      <c r="AZ59" s="430"/>
      <c r="BA59" s="431"/>
      <c r="BB59" s="431"/>
      <c r="BC59" s="432"/>
      <c r="BD59" s="433" t="s">
        <v>127</v>
      </c>
      <c r="BE59" s="434"/>
      <c r="BF59" s="434"/>
      <c r="BG59" s="434"/>
      <c r="BH59" s="434"/>
      <c r="BI59" s="434"/>
      <c r="BJ59" s="435"/>
      <c r="BK59" s="433"/>
      <c r="BL59" s="434"/>
      <c r="BM59" s="434"/>
      <c r="BN59" s="434"/>
      <c r="BO59" s="434"/>
      <c r="BP59" s="434"/>
      <c r="BQ59" s="435"/>
      <c r="BR59" s="427" t="s">
        <v>128</v>
      </c>
      <c r="BS59" s="428"/>
      <c r="BT59" s="428"/>
      <c r="BU59" s="428"/>
      <c r="BV59" s="429"/>
      <c r="BW59" s="427"/>
      <c r="BX59" s="429"/>
      <c r="BY59" s="427"/>
      <c r="BZ59" s="429"/>
      <c r="CA59" s="427">
        <v>1</v>
      </c>
      <c r="CB59" s="429"/>
      <c r="CC59" s="427"/>
      <c r="CD59" s="429"/>
      <c r="CE59" s="427"/>
      <c r="CF59" s="429"/>
      <c r="CG59" s="427"/>
      <c r="CH59" s="429"/>
      <c r="CI59" s="427">
        <v>4</v>
      </c>
      <c r="CJ59" s="429"/>
      <c r="CK59" s="427">
        <v>8</v>
      </c>
      <c r="CL59" s="429"/>
      <c r="CM59" s="427">
        <v>1600</v>
      </c>
      <c r="CN59" s="429"/>
      <c r="CO59" s="427">
        <v>19.5</v>
      </c>
      <c r="CP59" s="429"/>
      <c r="CQ59" s="427" t="s">
        <v>129</v>
      </c>
      <c r="CR59" s="428"/>
      <c r="CS59" s="428"/>
      <c r="CT59" s="429"/>
      <c r="CU59" s="427"/>
      <c r="CV59" s="428"/>
      <c r="CW59" s="428"/>
      <c r="CX59" s="429"/>
      <c r="CY59" s="427"/>
      <c r="CZ59" s="428"/>
      <c r="DA59" s="428"/>
      <c r="DB59" s="443"/>
    </row>
    <row r="60" spans="1:106" ht="12.75" hidden="1">
      <c r="A60" s="444" t="s">
        <v>130</v>
      </c>
      <c r="B60" s="440"/>
      <c r="C60" s="440"/>
      <c r="D60" s="440"/>
      <c r="E60" s="440"/>
      <c r="F60" s="440"/>
      <c r="G60" s="440"/>
      <c r="H60" s="440"/>
      <c r="I60" s="440">
        <v>93844</v>
      </c>
      <c r="J60" s="440"/>
      <c r="K60" s="440">
        <v>28154</v>
      </c>
      <c r="L60" s="440"/>
      <c r="M60" s="440">
        <v>77410</v>
      </c>
      <c r="N60" s="440"/>
      <c r="O60" s="440">
        <v>2003</v>
      </c>
      <c r="P60" s="440"/>
      <c r="Q60" s="441">
        <v>277</v>
      </c>
      <c r="R60" s="441"/>
      <c r="S60" s="441">
        <v>43.44</v>
      </c>
      <c r="T60" s="441"/>
      <c r="U60" s="441">
        <v>12.12</v>
      </c>
      <c r="V60" s="441"/>
      <c r="W60" s="441">
        <v>26</v>
      </c>
      <c r="X60" s="441"/>
      <c r="Y60" s="440"/>
      <c r="Z60" s="440"/>
      <c r="AA60" s="440"/>
      <c r="AB60" s="440"/>
      <c r="AC60" s="440"/>
      <c r="AD60" s="440">
        <v>9243148</v>
      </c>
      <c r="AE60" s="440"/>
      <c r="AF60" s="440"/>
      <c r="AG60" s="440" t="s">
        <v>125</v>
      </c>
      <c r="AH60" s="440"/>
      <c r="AI60" s="440"/>
      <c r="AJ60" s="440"/>
      <c r="AK60" s="440"/>
      <c r="AL60" s="440" t="s">
        <v>131</v>
      </c>
      <c r="AM60" s="440"/>
      <c r="AN60" s="442">
        <v>425861810</v>
      </c>
      <c r="AO60" s="442"/>
      <c r="AP60" s="442"/>
      <c r="AQ60" s="442"/>
      <c r="AR60" s="440">
        <v>325861817</v>
      </c>
      <c r="AS60" s="440"/>
      <c r="AT60" s="440"/>
      <c r="AU60" s="440"/>
      <c r="AV60" s="440">
        <v>325861815</v>
      </c>
      <c r="AW60" s="440"/>
      <c r="AX60" s="440"/>
      <c r="AY60" s="440"/>
      <c r="AZ60" s="449" t="s">
        <v>132</v>
      </c>
      <c r="BA60" s="440"/>
      <c r="BB60" s="440"/>
      <c r="BC60" s="440"/>
      <c r="BD60" s="439" t="s">
        <v>133</v>
      </c>
      <c r="BE60" s="440"/>
      <c r="BF60" s="440"/>
      <c r="BG60" s="440"/>
      <c r="BH60" s="440"/>
      <c r="BI60" s="440"/>
      <c r="BJ60" s="440"/>
      <c r="BK60" s="439"/>
      <c r="BL60" s="440"/>
      <c r="BM60" s="440"/>
      <c r="BN60" s="440"/>
      <c r="BO60" s="440"/>
      <c r="BP60" s="440"/>
      <c r="BQ60" s="440"/>
      <c r="BR60" s="440" t="s">
        <v>128</v>
      </c>
      <c r="BS60" s="440"/>
      <c r="BT60" s="440"/>
      <c r="BU60" s="440"/>
      <c r="BV60" s="440"/>
      <c r="BW60" s="440"/>
      <c r="BX60" s="440"/>
      <c r="BY60" s="440"/>
      <c r="BZ60" s="440"/>
      <c r="CA60" s="440">
        <v>1</v>
      </c>
      <c r="CB60" s="440"/>
      <c r="CC60" s="440"/>
      <c r="CD60" s="440"/>
      <c r="CE60" s="440"/>
      <c r="CF60" s="440"/>
      <c r="CG60" s="440"/>
      <c r="CH60" s="440"/>
      <c r="CI60" s="440"/>
      <c r="CJ60" s="440"/>
      <c r="CK60" s="440"/>
      <c r="CL60" s="440"/>
      <c r="CM60" s="440"/>
      <c r="CN60" s="440"/>
      <c r="CO60" s="440">
        <v>19.5</v>
      </c>
      <c r="CP60" s="440"/>
      <c r="CQ60" s="440" t="s">
        <v>129</v>
      </c>
      <c r="CR60" s="440"/>
      <c r="CS60" s="440"/>
      <c r="CT60" s="440"/>
      <c r="CU60" s="440"/>
      <c r="CV60" s="440"/>
      <c r="CW60" s="440"/>
      <c r="CX60" s="440"/>
      <c r="CY60" s="440"/>
      <c r="CZ60" s="440"/>
      <c r="DA60" s="440"/>
      <c r="DB60" s="448"/>
    </row>
    <row r="61" spans="1:106" ht="12.75" hidden="1">
      <c r="A61" s="444" t="s">
        <v>134</v>
      </c>
      <c r="B61" s="440"/>
      <c r="C61" s="440"/>
      <c r="D61" s="440"/>
      <c r="E61" s="440"/>
      <c r="F61" s="440"/>
      <c r="G61" s="440"/>
      <c r="H61" s="440"/>
      <c r="I61" s="440">
        <v>98800</v>
      </c>
      <c r="J61" s="440"/>
      <c r="K61" s="440">
        <v>29600</v>
      </c>
      <c r="L61" s="440"/>
      <c r="M61" s="440">
        <v>83700</v>
      </c>
      <c r="N61" s="440"/>
      <c r="O61" s="440">
        <v>2009</v>
      </c>
      <c r="P61" s="440"/>
      <c r="Q61" s="441">
        <v>288.2</v>
      </c>
      <c r="R61" s="441"/>
      <c r="S61" s="441">
        <v>43.4</v>
      </c>
      <c r="T61" s="441"/>
      <c r="U61" s="441">
        <v>12.35</v>
      </c>
      <c r="V61" s="441"/>
      <c r="W61" s="441">
        <v>26</v>
      </c>
      <c r="X61" s="441"/>
      <c r="Y61" s="440"/>
      <c r="Z61" s="440"/>
      <c r="AA61" s="440"/>
      <c r="AB61" s="440"/>
      <c r="AC61" s="440"/>
      <c r="AD61" s="440">
        <v>9368302</v>
      </c>
      <c r="AE61" s="440"/>
      <c r="AF61" s="440"/>
      <c r="AG61" s="440" t="s">
        <v>135</v>
      </c>
      <c r="AH61" s="440"/>
      <c r="AI61" s="440"/>
      <c r="AJ61" s="440"/>
      <c r="AK61" s="440"/>
      <c r="AL61" s="440" t="s">
        <v>136</v>
      </c>
      <c r="AM61" s="440"/>
      <c r="AN61" s="442">
        <v>431057510</v>
      </c>
      <c r="AO61" s="442"/>
      <c r="AP61" s="442"/>
      <c r="AQ61" s="442"/>
      <c r="AR61" s="440">
        <v>764899836</v>
      </c>
      <c r="AS61" s="440"/>
      <c r="AT61" s="440"/>
      <c r="AU61" s="440"/>
      <c r="AV61" s="440">
        <v>764899838</v>
      </c>
      <c r="AW61" s="440"/>
      <c r="AX61" s="440"/>
      <c r="AY61" s="440"/>
      <c r="AZ61" s="449"/>
      <c r="BA61" s="440"/>
      <c r="BB61" s="440"/>
      <c r="BC61" s="440"/>
      <c r="BD61" s="439" t="s">
        <v>137</v>
      </c>
      <c r="BE61" s="440"/>
      <c r="BF61" s="440"/>
      <c r="BG61" s="440"/>
      <c r="BH61" s="440"/>
      <c r="BI61" s="440"/>
      <c r="BJ61" s="440"/>
      <c r="BK61" s="439"/>
      <c r="BL61" s="440"/>
      <c r="BM61" s="440"/>
      <c r="BN61" s="440"/>
      <c r="BO61" s="440"/>
      <c r="BP61" s="440"/>
      <c r="BQ61" s="440"/>
      <c r="BR61" s="440" t="s">
        <v>128</v>
      </c>
      <c r="BS61" s="440"/>
      <c r="BT61" s="440"/>
      <c r="BU61" s="440"/>
      <c r="BV61" s="440"/>
      <c r="BW61" s="440"/>
      <c r="BX61" s="440"/>
      <c r="BY61" s="440"/>
      <c r="BZ61" s="440"/>
      <c r="CA61" s="440">
        <v>1</v>
      </c>
      <c r="CB61" s="440"/>
      <c r="CC61" s="440"/>
      <c r="CD61" s="440"/>
      <c r="CE61" s="440"/>
      <c r="CF61" s="440"/>
      <c r="CG61" s="440"/>
      <c r="CH61" s="440"/>
      <c r="CI61" s="440">
        <v>4</v>
      </c>
      <c r="CJ61" s="440"/>
      <c r="CK61" s="440">
        <v>4</v>
      </c>
      <c r="CL61" s="440"/>
      <c r="CM61" s="440"/>
      <c r="CN61" s="440"/>
      <c r="CO61" s="440"/>
      <c r="CP61" s="440"/>
      <c r="CQ61" s="440" t="s">
        <v>129</v>
      </c>
      <c r="CR61" s="440"/>
      <c r="CS61" s="440"/>
      <c r="CT61" s="440"/>
      <c r="CU61" s="440"/>
      <c r="CV61" s="440"/>
      <c r="CW61" s="440"/>
      <c r="CX61" s="440"/>
      <c r="CY61" s="440"/>
      <c r="CZ61" s="440"/>
      <c r="DA61" s="440"/>
      <c r="DB61" s="448"/>
    </row>
    <row r="62" spans="1:106" ht="12.75" hidden="1">
      <c r="A62" s="444" t="s">
        <v>138</v>
      </c>
      <c r="B62" s="440"/>
      <c r="C62" s="440"/>
      <c r="D62" s="440"/>
      <c r="E62" s="440"/>
      <c r="F62" s="440"/>
      <c r="G62" s="440"/>
      <c r="H62" s="440"/>
      <c r="I62" s="440">
        <v>118363</v>
      </c>
      <c r="J62" s="440"/>
      <c r="K62" s="440">
        <v>35508</v>
      </c>
      <c r="L62" s="440"/>
      <c r="M62" s="440">
        <v>80920</v>
      </c>
      <c r="N62" s="440"/>
      <c r="O62" s="440">
        <v>204</v>
      </c>
      <c r="P62" s="440"/>
      <c r="Q62" s="441">
        <v>289.5</v>
      </c>
      <c r="R62" s="441"/>
      <c r="S62" s="441">
        <v>49</v>
      </c>
      <c r="T62" s="441"/>
      <c r="U62" s="441">
        <v>11.9</v>
      </c>
      <c r="V62" s="441"/>
      <c r="W62" s="441">
        <v>27</v>
      </c>
      <c r="X62" s="441"/>
      <c r="Y62" s="440"/>
      <c r="Z62" s="440"/>
      <c r="AA62" s="440"/>
      <c r="AB62" s="440"/>
      <c r="AC62" s="440"/>
      <c r="AD62" s="440">
        <v>9275347</v>
      </c>
      <c r="AE62" s="440"/>
      <c r="AF62" s="440"/>
      <c r="AG62" s="440" t="s">
        <v>139</v>
      </c>
      <c r="AH62" s="440"/>
      <c r="AI62" s="440"/>
      <c r="AJ62" s="440"/>
      <c r="AK62" s="440"/>
      <c r="AL62" s="440" t="s">
        <v>140</v>
      </c>
      <c r="AM62" s="440"/>
      <c r="AN62" s="442"/>
      <c r="AO62" s="442"/>
      <c r="AP62" s="442"/>
      <c r="AQ62" s="442"/>
      <c r="AR62" s="440">
        <v>773184577</v>
      </c>
      <c r="AS62" s="440"/>
      <c r="AT62" s="440"/>
      <c r="AU62" s="440"/>
      <c r="AV62" s="449" t="s">
        <v>141</v>
      </c>
      <c r="AW62" s="440"/>
      <c r="AX62" s="440"/>
      <c r="AY62" s="440"/>
      <c r="AZ62" s="449"/>
      <c r="BA62" s="440"/>
      <c r="BB62" s="440"/>
      <c r="BC62" s="440"/>
      <c r="BD62" s="439" t="s">
        <v>142</v>
      </c>
      <c r="BE62" s="440"/>
      <c r="BF62" s="440"/>
      <c r="BG62" s="440"/>
      <c r="BH62" s="440"/>
      <c r="BI62" s="440"/>
      <c r="BJ62" s="440"/>
      <c r="BK62" s="439" t="s">
        <v>143</v>
      </c>
      <c r="BL62" s="440"/>
      <c r="BM62" s="440"/>
      <c r="BN62" s="440"/>
      <c r="BO62" s="440"/>
      <c r="BP62" s="440"/>
      <c r="BQ62" s="440"/>
      <c r="BR62" s="440" t="s">
        <v>128</v>
      </c>
      <c r="BS62" s="440"/>
      <c r="BT62" s="440"/>
      <c r="BU62" s="440"/>
      <c r="BV62" s="440"/>
      <c r="BW62" s="440"/>
      <c r="BX62" s="440"/>
      <c r="BY62" s="440"/>
      <c r="BZ62" s="440"/>
      <c r="CA62" s="440">
        <v>1</v>
      </c>
      <c r="CB62" s="440"/>
      <c r="CC62" s="440"/>
      <c r="CD62" s="440"/>
      <c r="CE62" s="440"/>
      <c r="CF62" s="440"/>
      <c r="CG62" s="440"/>
      <c r="CH62" s="440"/>
      <c r="CI62" s="440"/>
      <c r="CJ62" s="440"/>
      <c r="CK62" s="440">
        <v>8</v>
      </c>
      <c r="CL62" s="440"/>
      <c r="CM62" s="440" t="s">
        <v>144</v>
      </c>
      <c r="CN62" s="440"/>
      <c r="CO62" s="440">
        <v>19.3</v>
      </c>
      <c r="CP62" s="440"/>
      <c r="CQ62" s="440" t="s">
        <v>145</v>
      </c>
      <c r="CR62" s="440"/>
      <c r="CS62" s="440"/>
      <c r="CT62" s="440"/>
      <c r="CU62" s="440"/>
      <c r="CV62" s="440"/>
      <c r="CW62" s="440"/>
      <c r="CX62" s="440"/>
      <c r="CY62" s="440" t="s">
        <v>146</v>
      </c>
      <c r="CZ62" s="440"/>
      <c r="DA62" s="440"/>
      <c r="DB62" s="448"/>
    </row>
    <row r="63" spans="1:106" ht="12.75" hidden="1">
      <c r="A63" s="444" t="s">
        <v>147</v>
      </c>
      <c r="B63" s="440"/>
      <c r="C63" s="440"/>
      <c r="D63" s="440"/>
      <c r="E63" s="440"/>
      <c r="F63" s="440"/>
      <c r="G63" s="440"/>
      <c r="H63" s="440"/>
      <c r="I63" s="440">
        <v>23119</v>
      </c>
      <c r="J63" s="440"/>
      <c r="K63" s="440">
        <v>9752</v>
      </c>
      <c r="L63" s="440"/>
      <c r="M63" s="440">
        <v>30018</v>
      </c>
      <c r="N63" s="440"/>
      <c r="O63" s="440">
        <v>2003</v>
      </c>
      <c r="P63" s="440"/>
      <c r="Q63" s="441">
        <v>192.9</v>
      </c>
      <c r="R63" s="441"/>
      <c r="S63" s="441">
        <v>27.8</v>
      </c>
      <c r="T63" s="441"/>
      <c r="U63" s="441">
        <v>11.2</v>
      </c>
      <c r="V63" s="441"/>
      <c r="W63" s="441">
        <v>15.5</v>
      </c>
      <c r="X63" s="441"/>
      <c r="Y63" s="440"/>
      <c r="Z63" s="440"/>
      <c r="AA63" s="440"/>
      <c r="AB63" s="440"/>
      <c r="AC63" s="440"/>
      <c r="AD63" s="440">
        <v>9238820</v>
      </c>
      <c r="AE63" s="440"/>
      <c r="AF63" s="440"/>
      <c r="AG63" s="440" t="s">
        <v>148</v>
      </c>
      <c r="AH63" s="440"/>
      <c r="AI63" s="440"/>
      <c r="AJ63" s="440"/>
      <c r="AK63" s="440"/>
      <c r="AL63" s="440" t="s">
        <v>149</v>
      </c>
      <c r="AM63" s="440"/>
      <c r="AN63" s="442">
        <v>453804510</v>
      </c>
      <c r="AO63" s="442"/>
      <c r="AP63" s="442"/>
      <c r="AQ63" s="442"/>
      <c r="AR63" s="440">
        <v>773185983</v>
      </c>
      <c r="AS63" s="440"/>
      <c r="AT63" s="440"/>
      <c r="AU63" s="440"/>
      <c r="AV63" s="440"/>
      <c r="AW63" s="440"/>
      <c r="AX63" s="440"/>
      <c r="AY63" s="440"/>
      <c r="AZ63" s="449" t="s">
        <v>150</v>
      </c>
      <c r="BA63" s="440"/>
      <c r="BB63" s="440"/>
      <c r="BC63" s="440"/>
      <c r="BD63" s="439" t="s">
        <v>151</v>
      </c>
      <c r="BE63" s="440"/>
      <c r="BF63" s="440"/>
      <c r="BG63" s="440"/>
      <c r="BH63" s="440"/>
      <c r="BI63" s="440"/>
      <c r="BJ63" s="440"/>
      <c r="BK63" s="439"/>
      <c r="BL63" s="440"/>
      <c r="BM63" s="440"/>
      <c r="BN63" s="440"/>
      <c r="BO63" s="440"/>
      <c r="BP63" s="440"/>
      <c r="BQ63" s="440"/>
      <c r="BR63" s="440" t="s">
        <v>152</v>
      </c>
      <c r="BS63" s="440"/>
      <c r="BT63" s="440"/>
      <c r="BU63" s="440"/>
      <c r="BV63" s="440"/>
      <c r="BW63" s="440">
        <v>5</v>
      </c>
      <c r="BX63" s="440"/>
      <c r="BY63" s="440">
        <v>6</v>
      </c>
      <c r="BZ63" s="440"/>
      <c r="CA63" s="440">
        <v>1</v>
      </c>
      <c r="CB63" s="440"/>
      <c r="CC63" s="440">
        <v>1</v>
      </c>
      <c r="CD63" s="440"/>
      <c r="CE63" s="440">
        <v>4</v>
      </c>
      <c r="CF63" s="440"/>
      <c r="CG63" s="440"/>
      <c r="CH63" s="440"/>
      <c r="CI63" s="440"/>
      <c r="CJ63" s="440"/>
      <c r="CK63" s="440"/>
      <c r="CL63" s="440"/>
      <c r="CM63" s="440" t="s">
        <v>153</v>
      </c>
      <c r="CN63" s="440"/>
      <c r="CO63" s="440">
        <v>18</v>
      </c>
      <c r="CP63" s="440"/>
      <c r="CQ63" s="440" t="s">
        <v>154</v>
      </c>
      <c r="CR63" s="440"/>
      <c r="CS63" s="440"/>
      <c r="CT63" s="440"/>
      <c r="CU63" s="440"/>
      <c r="CV63" s="440"/>
      <c r="CW63" s="440"/>
      <c r="CX63" s="440"/>
      <c r="CY63" s="440" t="s">
        <v>155</v>
      </c>
      <c r="CZ63" s="440"/>
      <c r="DA63" s="440"/>
      <c r="DB63" s="448"/>
    </row>
    <row r="64" spans="1:106" ht="12.75" hidden="1">
      <c r="A64" s="444" t="s">
        <v>156</v>
      </c>
      <c r="B64" s="440"/>
      <c r="C64" s="440"/>
      <c r="D64" s="440"/>
      <c r="E64" s="440"/>
      <c r="F64" s="440"/>
      <c r="G64" s="440"/>
      <c r="H64" s="440"/>
      <c r="I64" s="440">
        <v>23119</v>
      </c>
      <c r="J64" s="440"/>
      <c r="K64" s="440">
        <v>9752</v>
      </c>
      <c r="L64" s="440"/>
      <c r="M64" s="440">
        <v>30095</v>
      </c>
      <c r="N64" s="440"/>
      <c r="O64" s="440">
        <v>2003</v>
      </c>
      <c r="P64" s="440"/>
      <c r="Q64" s="441">
        <v>192.9</v>
      </c>
      <c r="R64" s="441"/>
      <c r="S64" s="441">
        <v>27.8</v>
      </c>
      <c r="T64" s="441"/>
      <c r="U64" s="441">
        <v>11.2</v>
      </c>
      <c r="V64" s="441"/>
      <c r="W64" s="441">
        <v>15.5</v>
      </c>
      <c r="X64" s="441"/>
      <c r="Y64" s="440"/>
      <c r="Z64" s="440"/>
      <c r="AA64" s="440"/>
      <c r="AB64" s="440"/>
      <c r="AC64" s="440"/>
      <c r="AD64" s="440">
        <v>9244544</v>
      </c>
      <c r="AE64" s="440"/>
      <c r="AF64" s="440"/>
      <c r="AG64" s="440" t="s">
        <v>148</v>
      </c>
      <c r="AH64" s="440"/>
      <c r="AI64" s="440"/>
      <c r="AJ64" s="440"/>
      <c r="AK64" s="440"/>
      <c r="AL64" s="440" t="s">
        <v>157</v>
      </c>
      <c r="AM64" s="440"/>
      <c r="AN64" s="442">
        <v>453804420</v>
      </c>
      <c r="AO64" s="442"/>
      <c r="AP64" s="442"/>
      <c r="AQ64" s="442"/>
      <c r="AR64" s="440">
        <v>773184956</v>
      </c>
      <c r="AS64" s="440"/>
      <c r="AT64" s="440"/>
      <c r="AU64" s="440"/>
      <c r="AV64" s="440"/>
      <c r="AW64" s="440"/>
      <c r="AX64" s="440"/>
      <c r="AY64" s="440"/>
      <c r="AZ64" s="449" t="s">
        <v>158</v>
      </c>
      <c r="BA64" s="440"/>
      <c r="BB64" s="440"/>
      <c r="BC64" s="440"/>
      <c r="BD64" s="439" t="s">
        <v>159</v>
      </c>
      <c r="BE64" s="440"/>
      <c r="BF64" s="440"/>
      <c r="BG64" s="440"/>
      <c r="BH64" s="440"/>
      <c r="BI64" s="440"/>
      <c r="BJ64" s="440"/>
      <c r="BK64" s="439"/>
      <c r="BL64" s="440"/>
      <c r="BM64" s="440"/>
      <c r="BN64" s="440"/>
      <c r="BO64" s="440"/>
      <c r="BP64" s="440"/>
      <c r="BQ64" s="440"/>
      <c r="BR64" s="440" t="s">
        <v>152</v>
      </c>
      <c r="BS64" s="440"/>
      <c r="BT64" s="440"/>
      <c r="BU64" s="440"/>
      <c r="BV64" s="440"/>
      <c r="BW64" s="440">
        <v>5</v>
      </c>
      <c r="BX64" s="440"/>
      <c r="BY64" s="440">
        <v>6</v>
      </c>
      <c r="BZ64" s="440"/>
      <c r="CA64" s="440">
        <v>1</v>
      </c>
      <c r="CB64" s="440"/>
      <c r="CC64" s="440">
        <v>1</v>
      </c>
      <c r="CD64" s="440"/>
      <c r="CE64" s="440">
        <v>4</v>
      </c>
      <c r="CF64" s="440"/>
      <c r="CG64" s="440"/>
      <c r="CH64" s="440"/>
      <c r="CI64" s="440"/>
      <c r="CJ64" s="440"/>
      <c r="CK64" s="440"/>
      <c r="CL64" s="440"/>
      <c r="CM64" s="440" t="s">
        <v>153</v>
      </c>
      <c r="CN64" s="440"/>
      <c r="CO64" s="440">
        <v>18</v>
      </c>
      <c r="CP64" s="440"/>
      <c r="CQ64" s="440" t="s">
        <v>154</v>
      </c>
      <c r="CR64" s="440"/>
      <c r="CS64" s="440"/>
      <c r="CT64" s="440"/>
      <c r="CU64" s="440"/>
      <c r="CV64" s="440"/>
      <c r="CW64" s="440"/>
      <c r="CX64" s="440"/>
      <c r="CY64" s="440" t="s">
        <v>155</v>
      </c>
      <c r="CZ64" s="440"/>
      <c r="DA64" s="440"/>
      <c r="DB64" s="448"/>
    </row>
    <row r="65" spans="1:106" ht="12.75" hidden="1">
      <c r="A65" s="452" t="s">
        <v>160</v>
      </c>
      <c r="B65" s="450"/>
      <c r="C65" s="450"/>
      <c r="D65" s="450"/>
      <c r="E65" s="450"/>
      <c r="F65" s="450"/>
      <c r="G65" s="450"/>
      <c r="H65" s="450"/>
      <c r="I65" s="450">
        <v>23119</v>
      </c>
      <c r="J65" s="450"/>
      <c r="K65" s="450">
        <v>9752</v>
      </c>
      <c r="L65" s="450"/>
      <c r="M65" s="450">
        <v>29912</v>
      </c>
      <c r="N65" s="450"/>
      <c r="O65" s="450">
        <v>2003</v>
      </c>
      <c r="P65" s="450"/>
      <c r="Q65" s="453">
        <v>192.9</v>
      </c>
      <c r="R65" s="453"/>
      <c r="S65" s="453">
        <v>27.8</v>
      </c>
      <c r="T65" s="453"/>
      <c r="U65" s="453">
        <v>11.2</v>
      </c>
      <c r="V65" s="453"/>
      <c r="W65" s="453">
        <v>15.5</v>
      </c>
      <c r="X65" s="453"/>
      <c r="Y65" s="450"/>
      <c r="Z65" s="450"/>
      <c r="AA65" s="450"/>
      <c r="AB65" s="450"/>
      <c r="AC65" s="450"/>
      <c r="AD65" s="450">
        <v>9253143</v>
      </c>
      <c r="AE65" s="450"/>
      <c r="AF65" s="450"/>
      <c r="AG65" s="450" t="s">
        <v>148</v>
      </c>
      <c r="AH65" s="450"/>
      <c r="AI65" s="450"/>
      <c r="AJ65" s="450"/>
      <c r="AK65" s="450"/>
      <c r="AL65" s="450" t="s">
        <v>161</v>
      </c>
      <c r="AM65" s="450"/>
      <c r="AN65" s="451"/>
      <c r="AO65" s="451"/>
      <c r="AP65" s="451"/>
      <c r="AQ65" s="451"/>
      <c r="AR65" s="450">
        <v>773184939</v>
      </c>
      <c r="AS65" s="450"/>
      <c r="AT65" s="450"/>
      <c r="AU65" s="450"/>
      <c r="AV65" s="450"/>
      <c r="AW65" s="450"/>
      <c r="AX65" s="450"/>
      <c r="AY65" s="450"/>
      <c r="AZ65" s="455" t="s">
        <v>162</v>
      </c>
      <c r="BA65" s="450"/>
      <c r="BB65" s="450"/>
      <c r="BC65" s="450"/>
      <c r="BD65" s="456" t="s">
        <v>163</v>
      </c>
      <c r="BE65" s="450"/>
      <c r="BF65" s="450"/>
      <c r="BG65" s="450"/>
      <c r="BH65" s="450"/>
      <c r="BI65" s="450"/>
      <c r="BJ65" s="450"/>
      <c r="BK65" s="450"/>
      <c r="BL65" s="450"/>
      <c r="BM65" s="450"/>
      <c r="BN65" s="450"/>
      <c r="BO65" s="450"/>
      <c r="BP65" s="450"/>
      <c r="BQ65" s="450"/>
      <c r="BR65" s="450" t="s">
        <v>152</v>
      </c>
      <c r="BS65" s="450"/>
      <c r="BT65" s="450"/>
      <c r="BU65" s="450"/>
      <c r="BV65" s="450"/>
      <c r="BW65" s="450">
        <v>5</v>
      </c>
      <c r="BX65" s="450"/>
      <c r="BY65" s="450">
        <v>6</v>
      </c>
      <c r="BZ65" s="450"/>
      <c r="CA65" s="450">
        <v>1</v>
      </c>
      <c r="CB65" s="450"/>
      <c r="CC65" s="450">
        <v>1</v>
      </c>
      <c r="CD65" s="450"/>
      <c r="CE65" s="450">
        <v>4</v>
      </c>
      <c r="CF65" s="450"/>
      <c r="CG65" s="450"/>
      <c r="CH65" s="450"/>
      <c r="CI65" s="450"/>
      <c r="CJ65" s="450"/>
      <c r="CK65" s="450"/>
      <c r="CL65" s="450"/>
      <c r="CM65" s="450" t="s">
        <v>153</v>
      </c>
      <c r="CN65" s="450"/>
      <c r="CO65" s="450">
        <v>18</v>
      </c>
      <c r="CP65" s="450"/>
      <c r="CQ65" s="450" t="s">
        <v>129</v>
      </c>
      <c r="CR65" s="450"/>
      <c r="CS65" s="450"/>
      <c r="CT65" s="450"/>
      <c r="CU65" s="450"/>
      <c r="CV65" s="450"/>
      <c r="CW65" s="450"/>
      <c r="CX65" s="450"/>
      <c r="CY65" s="450" t="s">
        <v>155</v>
      </c>
      <c r="CZ65" s="450"/>
      <c r="DA65" s="450"/>
      <c r="DB65" s="454"/>
    </row>
    <row r="66" spans="1:106" ht="12.75" hidden="1">
      <c r="A66" s="452" t="s">
        <v>164</v>
      </c>
      <c r="B66" s="450"/>
      <c r="C66" s="450"/>
      <c r="D66" s="450"/>
      <c r="E66" s="450"/>
      <c r="F66" s="450"/>
      <c r="G66" s="450"/>
      <c r="H66" s="450"/>
      <c r="I66" s="450">
        <v>23119</v>
      </c>
      <c r="J66" s="450"/>
      <c r="K66" s="450">
        <v>9752</v>
      </c>
      <c r="L66" s="450"/>
      <c r="M66" s="450">
        <v>30151</v>
      </c>
      <c r="N66" s="450"/>
      <c r="O66" s="450">
        <v>2003</v>
      </c>
      <c r="P66" s="450"/>
      <c r="Q66" s="453">
        <v>192.9</v>
      </c>
      <c r="R66" s="453"/>
      <c r="S66" s="453">
        <v>27.8</v>
      </c>
      <c r="T66" s="453"/>
      <c r="U66" s="453">
        <v>11.2</v>
      </c>
      <c r="V66" s="453"/>
      <c r="W66" s="453">
        <v>15.5</v>
      </c>
      <c r="X66" s="453"/>
      <c r="Y66" s="450"/>
      <c r="Z66" s="450"/>
      <c r="AA66" s="450"/>
      <c r="AB66" s="450"/>
      <c r="AC66" s="450"/>
      <c r="AD66" s="450">
        <v>9244556</v>
      </c>
      <c r="AE66" s="450"/>
      <c r="AF66" s="450"/>
      <c r="AG66" s="450" t="s">
        <v>148</v>
      </c>
      <c r="AH66" s="450"/>
      <c r="AI66" s="450"/>
      <c r="AJ66" s="450"/>
      <c r="AK66" s="450"/>
      <c r="AL66" s="450" t="s">
        <v>165</v>
      </c>
      <c r="AM66" s="450"/>
      <c r="AN66" s="451"/>
      <c r="AO66" s="451"/>
      <c r="AP66" s="451"/>
      <c r="AQ66" s="451"/>
      <c r="AR66" s="450">
        <v>773185846</v>
      </c>
      <c r="AS66" s="450"/>
      <c r="AT66" s="450"/>
      <c r="AU66" s="450"/>
      <c r="AV66" s="450"/>
      <c r="AW66" s="450"/>
      <c r="AX66" s="450"/>
      <c r="AY66" s="450"/>
      <c r="AZ66" s="455" t="s">
        <v>166</v>
      </c>
      <c r="BA66" s="450"/>
      <c r="BB66" s="450"/>
      <c r="BC66" s="450"/>
      <c r="BD66" s="456" t="s">
        <v>167</v>
      </c>
      <c r="BE66" s="450"/>
      <c r="BF66" s="450"/>
      <c r="BG66" s="450"/>
      <c r="BH66" s="450"/>
      <c r="BI66" s="450"/>
      <c r="BJ66" s="450"/>
      <c r="BK66" s="450"/>
      <c r="BL66" s="450"/>
      <c r="BM66" s="450"/>
      <c r="BN66" s="450"/>
      <c r="BO66" s="450"/>
      <c r="BP66" s="450"/>
      <c r="BQ66" s="450"/>
      <c r="BR66" s="450" t="s">
        <v>152</v>
      </c>
      <c r="BS66" s="450"/>
      <c r="BT66" s="450"/>
      <c r="BU66" s="450"/>
      <c r="BV66" s="450"/>
      <c r="BW66" s="450">
        <v>5</v>
      </c>
      <c r="BX66" s="450"/>
      <c r="BY66" s="450">
        <v>6</v>
      </c>
      <c r="BZ66" s="450"/>
      <c r="CA66" s="450">
        <v>1</v>
      </c>
      <c r="CB66" s="450"/>
      <c r="CC66" s="450">
        <v>1</v>
      </c>
      <c r="CD66" s="450"/>
      <c r="CE66" s="450">
        <v>4</v>
      </c>
      <c r="CF66" s="450"/>
      <c r="CG66" s="450"/>
      <c r="CH66" s="450"/>
      <c r="CI66" s="450"/>
      <c r="CJ66" s="450"/>
      <c r="CK66" s="450"/>
      <c r="CL66" s="450"/>
      <c r="CM66" s="450" t="s">
        <v>153</v>
      </c>
      <c r="CN66" s="450"/>
      <c r="CO66" s="450">
        <v>18</v>
      </c>
      <c r="CP66" s="450"/>
      <c r="CQ66" s="450" t="s">
        <v>154</v>
      </c>
      <c r="CR66" s="450"/>
      <c r="CS66" s="450"/>
      <c r="CT66" s="450"/>
      <c r="CU66" s="450"/>
      <c r="CV66" s="450"/>
      <c r="CW66" s="450"/>
      <c r="CX66" s="450"/>
      <c r="CY66" s="450" t="s">
        <v>155</v>
      </c>
      <c r="CZ66" s="450"/>
      <c r="DA66" s="450"/>
      <c r="DB66" s="454"/>
    </row>
    <row r="67" spans="1:106" ht="12.75" hidden="1">
      <c r="A67" s="452" t="s">
        <v>168</v>
      </c>
      <c r="B67" s="450"/>
      <c r="C67" s="450"/>
      <c r="D67" s="450"/>
      <c r="E67" s="450"/>
      <c r="F67" s="450"/>
      <c r="G67" s="450"/>
      <c r="H67" s="450"/>
      <c r="I67" s="450">
        <v>23119</v>
      </c>
      <c r="J67" s="450"/>
      <c r="K67" s="450">
        <v>9752</v>
      </c>
      <c r="L67" s="450"/>
      <c r="M67" s="450">
        <v>29878</v>
      </c>
      <c r="N67" s="450"/>
      <c r="O67" s="450">
        <v>2003</v>
      </c>
      <c r="P67" s="450"/>
      <c r="Q67" s="453">
        <v>192.9</v>
      </c>
      <c r="R67" s="453"/>
      <c r="S67" s="453">
        <v>27.8</v>
      </c>
      <c r="T67" s="453"/>
      <c r="U67" s="453">
        <v>11.2</v>
      </c>
      <c r="V67" s="453"/>
      <c r="W67" s="453">
        <v>15.5</v>
      </c>
      <c r="X67" s="453"/>
      <c r="Y67" s="450"/>
      <c r="Z67" s="450"/>
      <c r="AA67" s="450"/>
      <c r="AB67" s="450"/>
      <c r="AC67" s="450"/>
      <c r="AD67" s="450">
        <v>9253155</v>
      </c>
      <c r="AE67" s="450"/>
      <c r="AF67" s="450"/>
      <c r="AG67" s="450" t="s">
        <v>148</v>
      </c>
      <c r="AH67" s="450"/>
      <c r="AI67" s="450"/>
      <c r="AJ67" s="450"/>
      <c r="AK67" s="450"/>
      <c r="AL67" s="450" t="s">
        <v>169</v>
      </c>
      <c r="AM67" s="450"/>
      <c r="AN67" s="451">
        <v>453809810</v>
      </c>
      <c r="AO67" s="451"/>
      <c r="AP67" s="451"/>
      <c r="AQ67" s="451"/>
      <c r="AR67" s="450">
        <v>773185960</v>
      </c>
      <c r="AS67" s="450"/>
      <c r="AT67" s="450"/>
      <c r="AU67" s="450"/>
      <c r="AV67" s="450"/>
      <c r="AW67" s="450"/>
      <c r="AX67" s="450"/>
      <c r="AY67" s="450"/>
      <c r="AZ67" s="450"/>
      <c r="BA67" s="450"/>
      <c r="BB67" s="450"/>
      <c r="BC67" s="450"/>
      <c r="BD67" s="456" t="s">
        <v>170</v>
      </c>
      <c r="BE67" s="450"/>
      <c r="BF67" s="450"/>
      <c r="BG67" s="450"/>
      <c r="BH67" s="450"/>
      <c r="BI67" s="450"/>
      <c r="BJ67" s="450"/>
      <c r="BK67" s="450"/>
      <c r="BL67" s="450"/>
      <c r="BM67" s="450"/>
      <c r="BN67" s="450"/>
      <c r="BO67" s="450"/>
      <c r="BP67" s="450"/>
      <c r="BQ67" s="450"/>
      <c r="BR67" s="450" t="s">
        <v>152</v>
      </c>
      <c r="BS67" s="450"/>
      <c r="BT67" s="450"/>
      <c r="BU67" s="450"/>
      <c r="BV67" s="450"/>
      <c r="BW67" s="450">
        <v>5</v>
      </c>
      <c r="BX67" s="450"/>
      <c r="BY67" s="450">
        <v>6</v>
      </c>
      <c r="BZ67" s="450"/>
      <c r="CA67" s="450">
        <v>1</v>
      </c>
      <c r="CB67" s="450"/>
      <c r="CC67" s="450">
        <v>1</v>
      </c>
      <c r="CD67" s="450"/>
      <c r="CE67" s="450">
        <v>4</v>
      </c>
      <c r="CF67" s="450"/>
      <c r="CG67" s="450"/>
      <c r="CH67" s="450"/>
      <c r="CI67" s="450"/>
      <c r="CJ67" s="450"/>
      <c r="CK67" s="450"/>
      <c r="CL67" s="450"/>
      <c r="CM67" s="450" t="s">
        <v>153</v>
      </c>
      <c r="CN67" s="450"/>
      <c r="CO67" s="450">
        <v>18</v>
      </c>
      <c r="CP67" s="450"/>
      <c r="CQ67" s="450" t="s">
        <v>154</v>
      </c>
      <c r="CR67" s="450"/>
      <c r="CS67" s="450"/>
      <c r="CT67" s="450"/>
      <c r="CU67" s="450"/>
      <c r="CV67" s="450"/>
      <c r="CW67" s="450"/>
      <c r="CX67" s="450"/>
      <c r="CY67" s="450" t="s">
        <v>155</v>
      </c>
      <c r="CZ67" s="450"/>
      <c r="DA67" s="450"/>
      <c r="DB67" s="454"/>
    </row>
    <row r="68" spans="1:106" ht="12.75" hidden="1">
      <c r="A68" s="452" t="s">
        <v>171</v>
      </c>
      <c r="B68" s="450"/>
      <c r="C68" s="450"/>
      <c r="D68" s="450"/>
      <c r="E68" s="450"/>
      <c r="F68" s="450"/>
      <c r="G68" s="450"/>
      <c r="H68" s="450"/>
      <c r="I68" s="450">
        <v>23119</v>
      </c>
      <c r="J68" s="450"/>
      <c r="K68" s="450">
        <v>9752</v>
      </c>
      <c r="L68" s="450"/>
      <c r="M68" s="450">
        <v>29827</v>
      </c>
      <c r="N68" s="450"/>
      <c r="O68" s="450">
        <v>2004</v>
      </c>
      <c r="P68" s="450"/>
      <c r="Q68" s="453">
        <v>192.9</v>
      </c>
      <c r="R68" s="453"/>
      <c r="S68" s="453">
        <v>27.8</v>
      </c>
      <c r="T68" s="453"/>
      <c r="U68" s="453">
        <v>11.2</v>
      </c>
      <c r="V68" s="453"/>
      <c r="W68" s="453">
        <v>15.5</v>
      </c>
      <c r="X68" s="453"/>
      <c r="Y68" s="450"/>
      <c r="Z68" s="450"/>
      <c r="AA68" s="450"/>
      <c r="AB68" s="450"/>
      <c r="AC68" s="450"/>
      <c r="AD68" s="450">
        <v>9292022</v>
      </c>
      <c r="AE68" s="450"/>
      <c r="AF68" s="450"/>
      <c r="AG68" s="450" t="s">
        <v>148</v>
      </c>
      <c r="AH68" s="450"/>
      <c r="AI68" s="450"/>
      <c r="AJ68" s="450"/>
      <c r="AK68" s="450"/>
      <c r="AL68" s="450" t="s">
        <v>172</v>
      </c>
      <c r="AM68" s="450"/>
      <c r="AN68" s="451"/>
      <c r="AO68" s="451"/>
      <c r="AP68" s="451"/>
      <c r="AQ68" s="451"/>
      <c r="AR68" s="450"/>
      <c r="AS68" s="450"/>
      <c r="AT68" s="450"/>
      <c r="AU68" s="450"/>
      <c r="AV68" s="450"/>
      <c r="AW68" s="450"/>
      <c r="AX68" s="450"/>
      <c r="AY68" s="450"/>
      <c r="AZ68" s="450"/>
      <c r="BA68" s="450"/>
      <c r="BB68" s="450"/>
      <c r="BC68" s="450"/>
      <c r="BD68" s="456" t="s">
        <v>173</v>
      </c>
      <c r="BE68" s="450"/>
      <c r="BF68" s="450"/>
      <c r="BG68" s="450"/>
      <c r="BH68" s="450"/>
      <c r="BI68" s="450"/>
      <c r="BJ68" s="450"/>
      <c r="BK68" s="450"/>
      <c r="BL68" s="450"/>
      <c r="BM68" s="450"/>
      <c r="BN68" s="450"/>
      <c r="BO68" s="450"/>
      <c r="BP68" s="450"/>
      <c r="BQ68" s="450"/>
      <c r="BR68" s="450" t="s">
        <v>152</v>
      </c>
      <c r="BS68" s="450"/>
      <c r="BT68" s="450"/>
      <c r="BU68" s="450"/>
      <c r="BV68" s="450"/>
      <c r="BW68" s="450">
        <v>5</v>
      </c>
      <c r="BX68" s="450"/>
      <c r="BY68" s="450">
        <v>6</v>
      </c>
      <c r="BZ68" s="450"/>
      <c r="CA68" s="450">
        <v>1</v>
      </c>
      <c r="CB68" s="450"/>
      <c r="CC68" s="450">
        <v>1</v>
      </c>
      <c r="CD68" s="450"/>
      <c r="CE68" s="450">
        <v>4</v>
      </c>
      <c r="CF68" s="450"/>
      <c r="CG68" s="450"/>
      <c r="CH68" s="450"/>
      <c r="CI68" s="450"/>
      <c r="CJ68" s="450"/>
      <c r="CK68" s="450"/>
      <c r="CL68" s="450"/>
      <c r="CM68" s="450" t="s">
        <v>153</v>
      </c>
      <c r="CN68" s="450"/>
      <c r="CO68" s="450">
        <v>18</v>
      </c>
      <c r="CP68" s="450"/>
      <c r="CQ68" s="450" t="s">
        <v>154</v>
      </c>
      <c r="CR68" s="450"/>
      <c r="CS68" s="450"/>
      <c r="CT68" s="450"/>
      <c r="CU68" s="450"/>
      <c r="CV68" s="450"/>
      <c r="CW68" s="450"/>
      <c r="CX68" s="450"/>
      <c r="CY68" s="450" t="s">
        <v>155</v>
      </c>
      <c r="CZ68" s="450"/>
      <c r="DA68" s="450"/>
      <c r="DB68" s="454"/>
    </row>
    <row r="69" spans="1:106" ht="12.75" hidden="1">
      <c r="A69" s="452" t="s">
        <v>174</v>
      </c>
      <c r="B69" s="450"/>
      <c r="C69" s="450"/>
      <c r="D69" s="450"/>
      <c r="E69" s="450"/>
      <c r="F69" s="450"/>
      <c r="G69" s="450"/>
      <c r="H69" s="450"/>
      <c r="I69" s="450">
        <v>23119</v>
      </c>
      <c r="J69" s="450"/>
      <c r="K69" s="450">
        <v>9752</v>
      </c>
      <c r="L69" s="450"/>
      <c r="M69" s="450">
        <v>29822</v>
      </c>
      <c r="N69" s="450"/>
      <c r="O69" s="450">
        <v>2003</v>
      </c>
      <c r="P69" s="450"/>
      <c r="Q69" s="453">
        <v>192.9</v>
      </c>
      <c r="R69" s="453"/>
      <c r="S69" s="453">
        <v>27.8</v>
      </c>
      <c r="T69" s="453"/>
      <c r="U69" s="453">
        <v>11.2</v>
      </c>
      <c r="V69" s="453"/>
      <c r="W69" s="453">
        <v>15.5</v>
      </c>
      <c r="X69" s="453"/>
      <c r="Y69" s="450"/>
      <c r="Z69" s="450"/>
      <c r="AA69" s="450"/>
      <c r="AB69" s="450"/>
      <c r="AC69" s="450"/>
      <c r="AD69" s="450">
        <v>9292010</v>
      </c>
      <c r="AE69" s="450"/>
      <c r="AF69" s="450"/>
      <c r="AG69" s="450" t="s">
        <v>148</v>
      </c>
      <c r="AH69" s="450"/>
      <c r="AI69" s="450"/>
      <c r="AJ69" s="450"/>
      <c r="AK69" s="450"/>
      <c r="AL69" s="450" t="s">
        <v>175</v>
      </c>
      <c r="AM69" s="450"/>
      <c r="AN69" s="451"/>
      <c r="AO69" s="451"/>
      <c r="AP69" s="451"/>
      <c r="AQ69" s="451"/>
      <c r="AR69" s="450"/>
      <c r="AS69" s="450"/>
      <c r="AT69" s="450"/>
      <c r="AU69" s="450"/>
      <c r="AV69" s="450"/>
      <c r="AW69" s="450"/>
      <c r="AX69" s="450"/>
      <c r="AY69" s="450"/>
      <c r="AZ69" s="450"/>
      <c r="BA69" s="450"/>
      <c r="BB69" s="450"/>
      <c r="BC69" s="450"/>
      <c r="BD69" s="456" t="s">
        <v>176</v>
      </c>
      <c r="BE69" s="450"/>
      <c r="BF69" s="450"/>
      <c r="BG69" s="450"/>
      <c r="BH69" s="450"/>
      <c r="BI69" s="450"/>
      <c r="BJ69" s="450"/>
      <c r="BK69" s="450"/>
      <c r="BL69" s="450"/>
      <c r="BM69" s="450"/>
      <c r="BN69" s="450"/>
      <c r="BO69" s="450"/>
      <c r="BP69" s="450"/>
      <c r="BQ69" s="450"/>
      <c r="BR69" s="450" t="s">
        <v>152</v>
      </c>
      <c r="BS69" s="450"/>
      <c r="BT69" s="450"/>
      <c r="BU69" s="450"/>
      <c r="BV69" s="450"/>
      <c r="BW69" s="450">
        <v>5</v>
      </c>
      <c r="BX69" s="450"/>
      <c r="BY69" s="450">
        <v>6</v>
      </c>
      <c r="BZ69" s="450"/>
      <c r="CA69" s="450">
        <v>1</v>
      </c>
      <c r="CB69" s="450"/>
      <c r="CC69" s="450">
        <v>1</v>
      </c>
      <c r="CD69" s="450"/>
      <c r="CE69" s="450">
        <v>4</v>
      </c>
      <c r="CF69" s="450"/>
      <c r="CG69" s="450"/>
      <c r="CH69" s="450"/>
      <c r="CI69" s="450"/>
      <c r="CJ69" s="450"/>
      <c r="CK69" s="450"/>
      <c r="CL69" s="450"/>
      <c r="CM69" s="450" t="s">
        <v>153</v>
      </c>
      <c r="CN69" s="450"/>
      <c r="CO69" s="450">
        <v>18</v>
      </c>
      <c r="CP69" s="450"/>
      <c r="CQ69" s="450" t="s">
        <v>154</v>
      </c>
      <c r="CR69" s="450"/>
      <c r="CS69" s="450"/>
      <c r="CT69" s="450"/>
      <c r="CU69" s="450"/>
      <c r="CV69" s="450"/>
      <c r="CW69" s="450"/>
      <c r="CX69" s="450"/>
      <c r="CY69" s="450" t="s">
        <v>155</v>
      </c>
      <c r="CZ69" s="450"/>
      <c r="DA69" s="450"/>
      <c r="DB69" s="454"/>
    </row>
    <row r="70" spans="1:106" ht="12.75" hidden="1">
      <c r="A70" s="452" t="s">
        <v>177</v>
      </c>
      <c r="B70" s="450"/>
      <c r="C70" s="450"/>
      <c r="D70" s="450"/>
      <c r="E70" s="450"/>
      <c r="F70" s="450"/>
      <c r="G70" s="450"/>
      <c r="H70" s="450"/>
      <c r="I70" s="450">
        <v>23265</v>
      </c>
      <c r="J70" s="450"/>
      <c r="K70" s="450">
        <v>9979</v>
      </c>
      <c r="L70" s="450"/>
      <c r="M70" s="450">
        <v>30135</v>
      </c>
      <c r="N70" s="450"/>
      <c r="O70" s="450">
        <v>2011</v>
      </c>
      <c r="P70" s="450"/>
      <c r="Q70" s="453">
        <v>192.9</v>
      </c>
      <c r="R70" s="453"/>
      <c r="S70" s="453">
        <v>27.8</v>
      </c>
      <c r="T70" s="453"/>
      <c r="U70" s="453">
        <v>11.2</v>
      </c>
      <c r="V70" s="453"/>
      <c r="W70" s="453">
        <v>15.5</v>
      </c>
      <c r="X70" s="453"/>
      <c r="Y70" s="450"/>
      <c r="Z70" s="450"/>
      <c r="AA70" s="450"/>
      <c r="AB70" s="450"/>
      <c r="AC70" s="450"/>
      <c r="AD70" s="450">
        <v>9469895</v>
      </c>
      <c r="AE70" s="450"/>
      <c r="AF70" s="450"/>
      <c r="AG70" s="450" t="s">
        <v>148</v>
      </c>
      <c r="AH70" s="450"/>
      <c r="AI70" s="450"/>
      <c r="AJ70" s="450"/>
      <c r="AK70" s="450"/>
      <c r="AL70" s="450" t="s">
        <v>178</v>
      </c>
      <c r="AM70" s="450"/>
      <c r="AN70" s="451">
        <v>453836364</v>
      </c>
      <c r="AO70" s="451"/>
      <c r="AP70" s="451"/>
      <c r="AQ70" s="451"/>
      <c r="AR70" s="450">
        <v>773188828</v>
      </c>
      <c r="AS70" s="450"/>
      <c r="AT70" s="450"/>
      <c r="AU70" s="450"/>
      <c r="AV70" s="450"/>
      <c r="AW70" s="450"/>
      <c r="AX70" s="450"/>
      <c r="AY70" s="450"/>
      <c r="AZ70" s="455" t="s">
        <v>179</v>
      </c>
      <c r="BA70" s="450"/>
      <c r="BB70" s="450"/>
      <c r="BC70" s="450"/>
      <c r="BD70" s="456" t="s">
        <v>180</v>
      </c>
      <c r="BE70" s="450"/>
      <c r="BF70" s="450"/>
      <c r="BG70" s="450"/>
      <c r="BH70" s="450"/>
      <c r="BI70" s="450"/>
      <c r="BJ70" s="450"/>
      <c r="BK70" s="450"/>
      <c r="BL70" s="450"/>
      <c r="BM70" s="450"/>
      <c r="BN70" s="450"/>
      <c r="BO70" s="450"/>
      <c r="BP70" s="450"/>
      <c r="BQ70" s="450"/>
      <c r="BR70" s="450" t="s">
        <v>152</v>
      </c>
      <c r="BS70" s="450"/>
      <c r="BT70" s="450"/>
      <c r="BU70" s="450"/>
      <c r="BV70" s="450"/>
      <c r="BW70" s="450">
        <v>5</v>
      </c>
      <c r="BX70" s="450"/>
      <c r="BY70" s="450">
        <v>6</v>
      </c>
      <c r="BZ70" s="450"/>
      <c r="CA70" s="450">
        <v>1</v>
      </c>
      <c r="CB70" s="450"/>
      <c r="CC70" s="450">
        <v>1</v>
      </c>
      <c r="CD70" s="450"/>
      <c r="CE70" s="450">
        <v>4</v>
      </c>
      <c r="CF70" s="450"/>
      <c r="CG70" s="450"/>
      <c r="CH70" s="450"/>
      <c r="CI70" s="450"/>
      <c r="CJ70" s="450"/>
      <c r="CK70" s="450"/>
      <c r="CL70" s="450"/>
      <c r="CM70" s="450">
        <v>350</v>
      </c>
      <c r="CN70" s="450"/>
      <c r="CO70" s="450">
        <v>15.5</v>
      </c>
      <c r="CP70" s="450"/>
      <c r="CQ70" s="450" t="s">
        <v>154</v>
      </c>
      <c r="CR70" s="450"/>
      <c r="CS70" s="450"/>
      <c r="CT70" s="450"/>
      <c r="CU70" s="450"/>
      <c r="CV70" s="450"/>
      <c r="CW70" s="450"/>
      <c r="CX70" s="450"/>
      <c r="CY70" s="450" t="s">
        <v>155</v>
      </c>
      <c r="CZ70" s="450"/>
      <c r="DA70" s="450"/>
      <c r="DB70" s="454"/>
    </row>
    <row r="71" spans="1:106" ht="12.75" hidden="1">
      <c r="A71" s="452" t="s">
        <v>181</v>
      </c>
      <c r="B71" s="450"/>
      <c r="C71" s="450"/>
      <c r="D71" s="450"/>
      <c r="E71" s="450"/>
      <c r="F71" s="450"/>
      <c r="G71" s="450"/>
      <c r="H71" s="450"/>
      <c r="I71" s="450">
        <v>23119</v>
      </c>
      <c r="J71" s="450"/>
      <c r="K71" s="450">
        <v>9752</v>
      </c>
      <c r="L71" s="450"/>
      <c r="M71" s="450">
        <v>29827</v>
      </c>
      <c r="N71" s="450"/>
      <c r="O71" s="450">
        <v>2002</v>
      </c>
      <c r="P71" s="450"/>
      <c r="Q71" s="453">
        <v>192.9</v>
      </c>
      <c r="R71" s="453"/>
      <c r="S71" s="453">
        <v>27.8</v>
      </c>
      <c r="T71" s="453"/>
      <c r="U71" s="453">
        <v>11.2</v>
      </c>
      <c r="V71" s="453"/>
      <c r="W71" s="453">
        <v>15.5</v>
      </c>
      <c r="X71" s="453"/>
      <c r="Y71" s="450"/>
      <c r="Z71" s="450"/>
      <c r="AA71" s="450"/>
      <c r="AB71" s="450"/>
      <c r="AC71" s="450"/>
      <c r="AD71" s="450">
        <v>9235995</v>
      </c>
      <c r="AE71" s="450"/>
      <c r="AF71" s="450"/>
      <c r="AG71" s="450" t="s">
        <v>148</v>
      </c>
      <c r="AH71" s="450"/>
      <c r="AI71" s="450"/>
      <c r="AJ71" s="450"/>
      <c r="AK71" s="450"/>
      <c r="AL71" s="450" t="s">
        <v>182</v>
      </c>
      <c r="AM71" s="450"/>
      <c r="AN71" s="451"/>
      <c r="AO71" s="451"/>
      <c r="AP71" s="451"/>
      <c r="AQ71" s="451"/>
      <c r="AR71" s="450">
        <v>773185860</v>
      </c>
      <c r="AS71" s="450"/>
      <c r="AT71" s="450"/>
      <c r="AU71" s="450"/>
      <c r="AV71" s="450"/>
      <c r="AW71" s="450"/>
      <c r="AX71" s="450"/>
      <c r="AY71" s="450"/>
      <c r="AZ71" s="455" t="s">
        <v>183</v>
      </c>
      <c r="BA71" s="450"/>
      <c r="BB71" s="450"/>
      <c r="BC71" s="450"/>
      <c r="BD71" s="456" t="s">
        <v>184</v>
      </c>
      <c r="BE71" s="450"/>
      <c r="BF71" s="450"/>
      <c r="BG71" s="450"/>
      <c r="BH71" s="450"/>
      <c r="BI71" s="450"/>
      <c r="BJ71" s="450"/>
      <c r="BK71" s="450"/>
      <c r="BL71" s="450"/>
      <c r="BM71" s="450"/>
      <c r="BN71" s="450"/>
      <c r="BO71" s="450"/>
      <c r="BP71" s="450"/>
      <c r="BQ71" s="450"/>
      <c r="BR71" s="450" t="s">
        <v>152</v>
      </c>
      <c r="BS71" s="450"/>
      <c r="BT71" s="450"/>
      <c r="BU71" s="450"/>
      <c r="BV71" s="450"/>
      <c r="BW71" s="450">
        <v>5</v>
      </c>
      <c r="BX71" s="450"/>
      <c r="BY71" s="450">
        <v>6</v>
      </c>
      <c r="BZ71" s="450"/>
      <c r="CA71" s="450">
        <v>1</v>
      </c>
      <c r="CB71" s="450"/>
      <c r="CC71" s="450">
        <v>1</v>
      </c>
      <c r="CD71" s="450"/>
      <c r="CE71" s="450">
        <v>4</v>
      </c>
      <c r="CF71" s="450"/>
      <c r="CG71" s="450"/>
      <c r="CH71" s="450"/>
      <c r="CI71" s="450"/>
      <c r="CJ71" s="450"/>
      <c r="CK71" s="450"/>
      <c r="CL71" s="450"/>
      <c r="CM71" s="450" t="s">
        <v>153</v>
      </c>
      <c r="CN71" s="450"/>
      <c r="CO71" s="450">
        <v>18</v>
      </c>
      <c r="CP71" s="450"/>
      <c r="CQ71" s="450" t="s">
        <v>154</v>
      </c>
      <c r="CR71" s="450"/>
      <c r="CS71" s="450"/>
      <c r="CT71" s="450"/>
      <c r="CU71" s="450"/>
      <c r="CV71" s="450"/>
      <c r="CW71" s="450"/>
      <c r="CX71" s="450"/>
      <c r="CY71" s="450" t="s">
        <v>155</v>
      </c>
      <c r="CZ71" s="450"/>
      <c r="DA71" s="450"/>
      <c r="DB71" s="454"/>
    </row>
    <row r="72" spans="1:106" ht="12.75" hidden="1">
      <c r="A72" s="452" t="s">
        <v>185</v>
      </c>
      <c r="B72" s="450"/>
      <c r="C72" s="450"/>
      <c r="D72" s="450"/>
      <c r="E72" s="450"/>
      <c r="F72" s="450"/>
      <c r="G72" s="450"/>
      <c r="H72" s="450"/>
      <c r="I72" s="450">
        <v>23119</v>
      </c>
      <c r="J72" s="450"/>
      <c r="K72" s="450">
        <v>9752</v>
      </c>
      <c r="L72" s="450"/>
      <c r="M72" s="450">
        <v>29980</v>
      </c>
      <c r="N72" s="450"/>
      <c r="O72" s="450">
        <v>2002</v>
      </c>
      <c r="P72" s="450"/>
      <c r="Q72" s="453">
        <v>192.9</v>
      </c>
      <c r="R72" s="453"/>
      <c r="S72" s="453">
        <v>27.8</v>
      </c>
      <c r="T72" s="453"/>
      <c r="U72" s="453">
        <v>11.2</v>
      </c>
      <c r="V72" s="453"/>
      <c r="W72" s="453">
        <v>15.5</v>
      </c>
      <c r="X72" s="453"/>
      <c r="Y72" s="450"/>
      <c r="Z72" s="450"/>
      <c r="AA72" s="450"/>
      <c r="AB72" s="450"/>
      <c r="AC72" s="450"/>
      <c r="AD72" s="450">
        <v>9238818</v>
      </c>
      <c r="AE72" s="450"/>
      <c r="AF72" s="450"/>
      <c r="AG72" s="450" t="s">
        <v>148</v>
      </c>
      <c r="AH72" s="450"/>
      <c r="AI72" s="450"/>
      <c r="AJ72" s="450"/>
      <c r="AK72" s="450"/>
      <c r="AL72" s="450" t="s">
        <v>186</v>
      </c>
      <c r="AM72" s="450"/>
      <c r="AN72" s="451"/>
      <c r="AO72" s="451"/>
      <c r="AP72" s="451"/>
      <c r="AQ72" s="451"/>
      <c r="AR72" s="450"/>
      <c r="AS72" s="450"/>
      <c r="AT72" s="450"/>
      <c r="AU72" s="450"/>
      <c r="AV72" s="450"/>
      <c r="AW72" s="450"/>
      <c r="AX72" s="450"/>
      <c r="AY72" s="450"/>
      <c r="AZ72" s="450"/>
      <c r="BA72" s="450"/>
      <c r="BB72" s="450"/>
      <c r="BC72" s="450"/>
      <c r="BD72" s="456" t="s">
        <v>187</v>
      </c>
      <c r="BE72" s="450"/>
      <c r="BF72" s="450"/>
      <c r="BG72" s="450"/>
      <c r="BH72" s="450"/>
      <c r="BI72" s="450"/>
      <c r="BJ72" s="450"/>
      <c r="BK72" s="450"/>
      <c r="BL72" s="450"/>
      <c r="BM72" s="450"/>
      <c r="BN72" s="450"/>
      <c r="BO72" s="450"/>
      <c r="BP72" s="450"/>
      <c r="BQ72" s="450"/>
      <c r="BR72" s="450" t="s">
        <v>152</v>
      </c>
      <c r="BS72" s="450"/>
      <c r="BT72" s="450"/>
      <c r="BU72" s="450"/>
      <c r="BV72" s="450"/>
      <c r="BW72" s="450">
        <v>5</v>
      </c>
      <c r="BX72" s="450"/>
      <c r="BY72" s="450">
        <v>6</v>
      </c>
      <c r="BZ72" s="450"/>
      <c r="CA72" s="450">
        <v>1</v>
      </c>
      <c r="CB72" s="450"/>
      <c r="CC72" s="450">
        <v>1</v>
      </c>
      <c r="CD72" s="450"/>
      <c r="CE72" s="450">
        <v>4</v>
      </c>
      <c r="CF72" s="450"/>
      <c r="CG72" s="450"/>
      <c r="CH72" s="450"/>
      <c r="CI72" s="450"/>
      <c r="CJ72" s="450"/>
      <c r="CK72" s="450"/>
      <c r="CL72" s="450"/>
      <c r="CM72" s="450" t="s">
        <v>153</v>
      </c>
      <c r="CN72" s="450"/>
      <c r="CO72" s="450">
        <v>18</v>
      </c>
      <c r="CP72" s="450"/>
      <c r="CQ72" s="450" t="s">
        <v>154</v>
      </c>
      <c r="CR72" s="450"/>
      <c r="CS72" s="450"/>
      <c r="CT72" s="450"/>
      <c r="CU72" s="450"/>
      <c r="CV72" s="450"/>
      <c r="CW72" s="450"/>
      <c r="CX72" s="450"/>
      <c r="CY72" s="450" t="s">
        <v>155</v>
      </c>
      <c r="CZ72" s="450"/>
      <c r="DA72" s="450"/>
      <c r="DB72" s="454"/>
    </row>
    <row r="73" spans="1:106" ht="12.75" hidden="1">
      <c r="A73" s="452" t="s">
        <v>188</v>
      </c>
      <c r="B73" s="450"/>
      <c r="C73" s="450"/>
      <c r="D73" s="450"/>
      <c r="E73" s="450"/>
      <c r="F73" s="450"/>
      <c r="G73" s="450"/>
      <c r="H73" s="450"/>
      <c r="I73" s="450">
        <v>15643</v>
      </c>
      <c r="J73" s="450"/>
      <c r="K73" s="450">
        <v>4692</v>
      </c>
      <c r="L73" s="450"/>
      <c r="M73" s="450">
        <v>3500</v>
      </c>
      <c r="N73" s="450"/>
      <c r="O73" s="450">
        <v>2008</v>
      </c>
      <c r="P73" s="450"/>
      <c r="Q73" s="453">
        <v>126.47</v>
      </c>
      <c r="R73" s="453"/>
      <c r="S73" s="453">
        <v>20.61</v>
      </c>
      <c r="T73" s="453"/>
      <c r="U73" s="453">
        <v>5.5</v>
      </c>
      <c r="V73" s="453"/>
      <c r="W73" s="453">
        <v>19.655000000000001</v>
      </c>
      <c r="X73" s="453"/>
      <c r="Y73" s="450"/>
      <c r="Z73" s="450"/>
      <c r="AA73" s="450"/>
      <c r="AB73" s="450"/>
      <c r="AC73" s="450"/>
      <c r="AD73" s="450">
        <v>9383558</v>
      </c>
      <c r="AE73" s="450"/>
      <c r="AF73" s="450"/>
      <c r="AG73" s="450" t="s">
        <v>189</v>
      </c>
      <c r="AH73" s="450"/>
      <c r="AI73" s="450"/>
      <c r="AJ73" s="450"/>
      <c r="AK73" s="450"/>
      <c r="AL73" s="450" t="s">
        <v>190</v>
      </c>
      <c r="AM73" s="450"/>
      <c r="AN73" s="451">
        <v>422800842</v>
      </c>
      <c r="AO73" s="451"/>
      <c r="AP73" s="451"/>
      <c r="AQ73" s="451"/>
      <c r="AR73" s="450">
        <v>764876916</v>
      </c>
      <c r="AS73" s="450"/>
      <c r="AT73" s="450"/>
      <c r="AU73" s="450"/>
      <c r="AV73" s="450">
        <v>764876918</v>
      </c>
      <c r="AW73" s="450"/>
      <c r="AX73" s="450"/>
      <c r="AY73" s="450"/>
      <c r="AZ73" s="455" t="s">
        <v>191</v>
      </c>
      <c r="BA73" s="450"/>
      <c r="BB73" s="450"/>
      <c r="BC73" s="450"/>
      <c r="BD73" s="456" t="s">
        <v>192</v>
      </c>
      <c r="BE73" s="450"/>
      <c r="BF73" s="450"/>
      <c r="BG73" s="450"/>
      <c r="BH73" s="450"/>
      <c r="BI73" s="450"/>
      <c r="BJ73" s="450"/>
      <c r="BK73" s="450"/>
      <c r="BL73" s="450"/>
      <c r="BM73" s="450"/>
      <c r="BN73" s="450"/>
      <c r="BO73" s="450"/>
      <c r="BP73" s="450"/>
      <c r="BQ73" s="450"/>
      <c r="BR73" s="450" t="s">
        <v>193</v>
      </c>
      <c r="BS73" s="450"/>
      <c r="BT73" s="450"/>
      <c r="BU73" s="450"/>
      <c r="BV73" s="450"/>
      <c r="BW73" s="450"/>
      <c r="BX73" s="450"/>
      <c r="BY73" s="450"/>
      <c r="BZ73" s="450"/>
      <c r="CA73" s="450">
        <v>8</v>
      </c>
      <c r="CB73" s="450"/>
      <c r="CC73" s="450"/>
      <c r="CD73" s="450"/>
      <c r="CE73" s="450"/>
      <c r="CF73" s="450"/>
      <c r="CG73" s="450"/>
      <c r="CH73" s="450"/>
      <c r="CI73" s="450"/>
      <c r="CJ73" s="450"/>
      <c r="CK73" s="450"/>
      <c r="CL73" s="450"/>
      <c r="CM73" s="450">
        <v>750</v>
      </c>
      <c r="CN73" s="450"/>
      <c r="CO73" s="450">
        <v>15</v>
      </c>
      <c r="CP73" s="450"/>
      <c r="CQ73" s="450" t="s">
        <v>145</v>
      </c>
      <c r="CR73" s="450"/>
      <c r="CS73" s="450"/>
      <c r="CT73" s="450"/>
      <c r="CU73" s="450"/>
      <c r="CV73" s="450"/>
      <c r="CW73" s="450"/>
      <c r="CX73" s="450"/>
      <c r="CY73" s="450" t="s">
        <v>194</v>
      </c>
      <c r="CZ73" s="450"/>
      <c r="DA73" s="450"/>
      <c r="DB73" s="454"/>
    </row>
    <row r="74" spans="1:106" ht="12.75" hidden="1">
      <c r="A74" s="452" t="s">
        <v>195</v>
      </c>
      <c r="B74" s="450"/>
      <c r="C74" s="450"/>
      <c r="D74" s="450"/>
      <c r="E74" s="450"/>
      <c r="F74" s="450"/>
      <c r="G74" s="450"/>
      <c r="H74" s="450"/>
      <c r="I74" s="450">
        <v>15643</v>
      </c>
      <c r="J74" s="450"/>
      <c r="K74" s="450">
        <v>4692</v>
      </c>
      <c r="L74" s="450"/>
      <c r="M74" s="450">
        <v>3500</v>
      </c>
      <c r="N74" s="450"/>
      <c r="O74" s="450">
        <v>2009</v>
      </c>
      <c r="P74" s="450"/>
      <c r="Q74" s="453">
        <v>126.47</v>
      </c>
      <c r="R74" s="453"/>
      <c r="S74" s="453">
        <v>20.61</v>
      </c>
      <c r="T74" s="453"/>
      <c r="U74" s="453">
        <v>5.5</v>
      </c>
      <c r="V74" s="453"/>
      <c r="W74" s="453">
        <v>19.649999999999999</v>
      </c>
      <c r="X74" s="453"/>
      <c r="Y74" s="450"/>
      <c r="Z74" s="450"/>
      <c r="AA74" s="450"/>
      <c r="AB74" s="450"/>
      <c r="AC74" s="450"/>
      <c r="AD74" s="450">
        <v>9383560</v>
      </c>
      <c r="AE74" s="450"/>
      <c r="AF74" s="450"/>
      <c r="AG74" s="450" t="s">
        <v>189</v>
      </c>
      <c r="AH74" s="450"/>
      <c r="AI74" s="450"/>
      <c r="AJ74" s="450"/>
      <c r="AK74" s="450"/>
      <c r="AL74" s="450" t="s">
        <v>196</v>
      </c>
      <c r="AM74" s="450"/>
      <c r="AN74" s="451">
        <v>463500063</v>
      </c>
      <c r="AO74" s="451"/>
      <c r="AP74" s="451"/>
      <c r="AQ74" s="451"/>
      <c r="AR74" s="450">
        <v>764901442</v>
      </c>
      <c r="AS74" s="450"/>
      <c r="AT74" s="450"/>
      <c r="AU74" s="450"/>
      <c r="AV74" s="450">
        <v>764901445</v>
      </c>
      <c r="AW74" s="450"/>
      <c r="AX74" s="450"/>
      <c r="AY74" s="450"/>
      <c r="AZ74" s="450" t="s">
        <v>197</v>
      </c>
      <c r="BA74" s="450"/>
      <c r="BB74" s="450"/>
      <c r="BC74" s="450"/>
      <c r="BD74" s="456" t="s">
        <v>198</v>
      </c>
      <c r="BE74" s="450"/>
      <c r="BF74" s="450"/>
      <c r="BG74" s="450"/>
      <c r="BH74" s="450"/>
      <c r="BI74" s="450"/>
      <c r="BJ74" s="450"/>
      <c r="BK74" s="450"/>
      <c r="BL74" s="450"/>
      <c r="BM74" s="450"/>
      <c r="BN74" s="450"/>
      <c r="BO74" s="450"/>
      <c r="BP74" s="450"/>
      <c r="BQ74" s="450"/>
      <c r="BR74" s="450" t="s">
        <v>193</v>
      </c>
      <c r="BS74" s="450"/>
      <c r="BT74" s="450"/>
      <c r="BU74" s="450"/>
      <c r="BV74" s="450"/>
      <c r="BW74" s="450"/>
      <c r="BX74" s="450"/>
      <c r="BY74" s="450"/>
      <c r="BZ74" s="450"/>
      <c r="CA74" s="450">
        <v>8</v>
      </c>
      <c r="CB74" s="450"/>
      <c r="CC74" s="450"/>
      <c r="CD74" s="450"/>
      <c r="CE74" s="450"/>
      <c r="CF74" s="450"/>
      <c r="CG74" s="450">
        <v>2</v>
      </c>
      <c r="CH74" s="450"/>
      <c r="CI74" s="450"/>
      <c r="CJ74" s="450"/>
      <c r="CK74" s="450"/>
      <c r="CL74" s="450"/>
      <c r="CM74" s="450">
        <v>750</v>
      </c>
      <c r="CN74" s="450"/>
      <c r="CO74" s="450">
        <v>15</v>
      </c>
      <c r="CP74" s="450"/>
      <c r="CQ74" s="450" t="s">
        <v>145</v>
      </c>
      <c r="CR74" s="450"/>
      <c r="CS74" s="450"/>
      <c r="CT74" s="450"/>
      <c r="CU74" s="450"/>
      <c r="CV74" s="450"/>
      <c r="CW74" s="450"/>
      <c r="CX74" s="450"/>
      <c r="CY74" s="450" t="s">
        <v>194</v>
      </c>
      <c r="CZ74" s="450"/>
      <c r="DA74" s="450"/>
      <c r="DB74" s="454"/>
    </row>
    <row r="75" spans="1:106" ht="12.75" hidden="1">
      <c r="A75" s="452" t="s">
        <v>199</v>
      </c>
      <c r="B75" s="450"/>
      <c r="C75" s="450"/>
      <c r="D75" s="450"/>
      <c r="E75" s="450"/>
      <c r="F75" s="450"/>
      <c r="G75" s="450"/>
      <c r="H75" s="450"/>
      <c r="I75" s="450">
        <v>25586</v>
      </c>
      <c r="J75" s="450"/>
      <c r="K75" s="450">
        <v>7676</v>
      </c>
      <c r="L75" s="450"/>
      <c r="M75" s="450">
        <v>13625</v>
      </c>
      <c r="N75" s="450"/>
      <c r="O75" s="450">
        <v>2011</v>
      </c>
      <c r="P75" s="450"/>
      <c r="Q75" s="453">
        <v>195.4</v>
      </c>
      <c r="R75" s="453"/>
      <c r="S75" s="453">
        <v>26.2</v>
      </c>
      <c r="T75" s="453"/>
      <c r="U75" s="453">
        <v>7.4</v>
      </c>
      <c r="V75" s="453"/>
      <c r="W75" s="453">
        <v>18.149999999999999</v>
      </c>
      <c r="X75" s="453"/>
      <c r="Y75" s="450"/>
      <c r="Z75" s="450"/>
      <c r="AA75" s="450"/>
      <c r="AB75" s="450"/>
      <c r="AC75" s="450"/>
      <c r="AD75" s="450">
        <v>9443554</v>
      </c>
      <c r="AE75" s="450"/>
      <c r="AF75" s="450"/>
      <c r="AG75" s="450" t="s">
        <v>200</v>
      </c>
      <c r="AH75" s="450"/>
      <c r="AI75" s="450"/>
      <c r="AJ75" s="450"/>
      <c r="AK75" s="450"/>
      <c r="AL75" s="450" t="s">
        <v>201</v>
      </c>
      <c r="AM75" s="450"/>
      <c r="AN75" s="451"/>
      <c r="AO75" s="451"/>
      <c r="AP75" s="451"/>
      <c r="AQ75" s="451"/>
      <c r="AR75" s="455" t="s">
        <v>202</v>
      </c>
      <c r="AS75" s="450"/>
      <c r="AT75" s="450"/>
      <c r="AU75" s="450"/>
      <c r="AV75" s="450"/>
      <c r="AW75" s="450"/>
      <c r="AX75" s="450"/>
      <c r="AY75" s="450"/>
      <c r="AZ75" s="455" t="s">
        <v>203</v>
      </c>
      <c r="BA75" s="450"/>
      <c r="BB75" s="450"/>
      <c r="BC75" s="450"/>
      <c r="BD75" s="456" t="s">
        <v>204</v>
      </c>
      <c r="BE75" s="450"/>
      <c r="BF75" s="450"/>
      <c r="BG75" s="450"/>
      <c r="BH75" s="450"/>
      <c r="BI75" s="450"/>
      <c r="BJ75" s="450"/>
      <c r="BK75" s="450"/>
      <c r="BL75" s="450"/>
      <c r="BM75" s="450"/>
      <c r="BN75" s="450"/>
      <c r="BO75" s="450"/>
      <c r="BP75" s="450"/>
      <c r="BQ75" s="450"/>
      <c r="BR75" s="450" t="s">
        <v>193</v>
      </c>
      <c r="BS75" s="450"/>
      <c r="BT75" s="450"/>
      <c r="BU75" s="450"/>
      <c r="BV75" s="450"/>
      <c r="BW75" s="450"/>
      <c r="BX75" s="450"/>
      <c r="BY75" s="450"/>
      <c r="BZ75" s="450"/>
      <c r="CA75" s="450">
        <v>3</v>
      </c>
      <c r="CB75" s="450"/>
      <c r="CC75" s="450"/>
      <c r="CD75" s="450"/>
      <c r="CE75" s="450"/>
      <c r="CF75" s="450"/>
      <c r="CG75" s="450"/>
      <c r="CH75" s="450"/>
      <c r="CI75" s="450"/>
      <c r="CJ75" s="450"/>
      <c r="CK75" s="450"/>
      <c r="CL75" s="450"/>
      <c r="CM75" s="450">
        <v>1800</v>
      </c>
      <c r="CN75" s="450"/>
      <c r="CO75" s="450">
        <v>18.5</v>
      </c>
      <c r="CP75" s="450"/>
      <c r="CQ75" s="450" t="s">
        <v>205</v>
      </c>
      <c r="CR75" s="450"/>
      <c r="CS75" s="450"/>
      <c r="CT75" s="450"/>
      <c r="CU75" s="450"/>
      <c r="CV75" s="450"/>
      <c r="CW75" s="450"/>
      <c r="CX75" s="450"/>
      <c r="CY75" s="450" t="s">
        <v>194</v>
      </c>
      <c r="CZ75" s="450"/>
      <c r="DA75" s="450"/>
      <c r="DB75" s="454"/>
    </row>
    <row r="76" spans="1:106" ht="12.75" hidden="1">
      <c r="A76" s="452" t="s">
        <v>206</v>
      </c>
      <c r="B76" s="450"/>
      <c r="C76" s="450"/>
      <c r="D76" s="450"/>
      <c r="E76" s="450"/>
      <c r="F76" s="450"/>
      <c r="G76" s="450"/>
      <c r="H76" s="450"/>
      <c r="I76" s="450">
        <v>21528</v>
      </c>
      <c r="J76" s="450"/>
      <c r="K76" s="450">
        <v>5382</v>
      </c>
      <c r="L76" s="450"/>
      <c r="M76" s="450">
        <v>5994</v>
      </c>
      <c r="N76" s="450"/>
      <c r="O76" s="450">
        <v>2004</v>
      </c>
      <c r="P76" s="450"/>
      <c r="Q76" s="453">
        <v>154.26</v>
      </c>
      <c r="R76" s="453"/>
      <c r="S76" s="453">
        <v>23.99</v>
      </c>
      <c r="T76" s="453"/>
      <c r="U76" s="453">
        <v>6.5</v>
      </c>
      <c r="V76" s="453"/>
      <c r="W76" s="453"/>
      <c r="X76" s="453"/>
      <c r="Y76" s="450"/>
      <c r="Z76" s="450"/>
      <c r="AA76" s="450"/>
      <c r="AB76" s="450"/>
      <c r="AC76" s="450"/>
      <c r="AD76" s="450">
        <v>9270842</v>
      </c>
      <c r="AE76" s="450"/>
      <c r="AF76" s="450"/>
      <c r="AG76" s="450" t="s">
        <v>189</v>
      </c>
      <c r="AH76" s="450"/>
      <c r="AI76" s="450"/>
      <c r="AJ76" s="450"/>
      <c r="AK76" s="450"/>
      <c r="AL76" s="450" t="s">
        <v>207</v>
      </c>
      <c r="AM76" s="450"/>
      <c r="AN76" s="451">
        <v>422808410</v>
      </c>
      <c r="AO76" s="451"/>
      <c r="AP76" s="451"/>
      <c r="AQ76" s="451"/>
      <c r="AR76" s="450">
        <v>763970834</v>
      </c>
      <c r="AS76" s="450"/>
      <c r="AT76" s="450"/>
      <c r="AU76" s="450"/>
      <c r="AV76" s="450">
        <v>600377815</v>
      </c>
      <c r="AW76" s="450"/>
      <c r="AX76" s="450"/>
      <c r="AY76" s="450"/>
      <c r="AZ76" s="450" t="s">
        <v>208</v>
      </c>
      <c r="BA76" s="450"/>
      <c r="BB76" s="450"/>
      <c r="BC76" s="450"/>
      <c r="BD76" s="456" t="s">
        <v>209</v>
      </c>
      <c r="BE76" s="450"/>
      <c r="BF76" s="450"/>
      <c r="BG76" s="450"/>
      <c r="BH76" s="450"/>
      <c r="BI76" s="450"/>
      <c r="BJ76" s="450"/>
      <c r="BK76" s="450"/>
      <c r="BL76" s="450"/>
      <c r="BM76" s="450"/>
      <c r="BN76" s="450"/>
      <c r="BO76" s="450"/>
      <c r="BP76" s="450"/>
      <c r="BQ76" s="450"/>
      <c r="BR76" s="450" t="s">
        <v>193</v>
      </c>
      <c r="BS76" s="450"/>
      <c r="BT76" s="450"/>
      <c r="BU76" s="450"/>
      <c r="BV76" s="450"/>
      <c r="BW76" s="450"/>
      <c r="BX76" s="450"/>
      <c r="BY76" s="450"/>
      <c r="BZ76" s="450"/>
      <c r="CA76" s="450">
        <v>5</v>
      </c>
      <c r="CB76" s="450"/>
      <c r="CC76" s="450"/>
      <c r="CD76" s="450"/>
      <c r="CE76" s="450"/>
      <c r="CF76" s="450"/>
      <c r="CG76" s="450"/>
      <c r="CH76" s="450"/>
      <c r="CI76" s="450"/>
      <c r="CJ76" s="450"/>
      <c r="CK76" s="450"/>
      <c r="CL76" s="450"/>
      <c r="CM76" s="450">
        <v>2400</v>
      </c>
      <c r="CN76" s="450"/>
      <c r="CO76" s="450">
        <v>21</v>
      </c>
      <c r="CP76" s="450"/>
      <c r="CQ76" s="450" t="s">
        <v>145</v>
      </c>
      <c r="CR76" s="450"/>
      <c r="CS76" s="450"/>
      <c r="CT76" s="450"/>
      <c r="CU76" s="450"/>
      <c r="CV76" s="450"/>
      <c r="CW76" s="450"/>
      <c r="CX76" s="450"/>
      <c r="CY76" s="450" t="s">
        <v>194</v>
      </c>
      <c r="CZ76" s="450"/>
      <c r="DA76" s="450"/>
      <c r="DB76" s="454"/>
    </row>
    <row r="77" spans="1:106" ht="12.75" hidden="1">
      <c r="A77" s="452" t="s">
        <v>210</v>
      </c>
      <c r="B77" s="450"/>
      <c r="C77" s="450"/>
      <c r="D77" s="450"/>
      <c r="E77" s="450"/>
      <c r="F77" s="450"/>
      <c r="G77" s="450"/>
      <c r="H77" s="450"/>
      <c r="I77" s="450">
        <v>2446</v>
      </c>
      <c r="J77" s="450"/>
      <c r="K77" s="450">
        <v>1369</v>
      </c>
      <c r="L77" s="450"/>
      <c r="M77" s="450">
        <v>3695</v>
      </c>
      <c r="N77" s="450"/>
      <c r="O77" s="450">
        <v>1997</v>
      </c>
      <c r="P77" s="450"/>
      <c r="Q77" s="453">
        <v>87.9</v>
      </c>
      <c r="R77" s="453"/>
      <c r="S77" s="453">
        <v>12.8</v>
      </c>
      <c r="T77" s="453"/>
      <c r="U77" s="453">
        <v>5.5</v>
      </c>
      <c r="V77" s="453"/>
      <c r="W77" s="453">
        <v>7.1</v>
      </c>
      <c r="X77" s="453"/>
      <c r="Y77" s="450"/>
      <c r="Z77" s="450"/>
      <c r="AA77" s="450"/>
      <c r="AB77" s="450"/>
      <c r="AC77" s="450"/>
      <c r="AD77" s="450">
        <v>9150535</v>
      </c>
      <c r="AE77" s="450"/>
      <c r="AF77" s="450"/>
      <c r="AG77" s="450" t="s">
        <v>211</v>
      </c>
      <c r="AH77" s="450"/>
      <c r="AI77" s="450"/>
      <c r="AJ77" s="450"/>
      <c r="AK77" s="450"/>
      <c r="AL77" s="450" t="s">
        <v>212</v>
      </c>
      <c r="AM77" s="450"/>
      <c r="AN77" s="451"/>
      <c r="AO77" s="451"/>
      <c r="AP77" s="451"/>
      <c r="AQ77" s="451"/>
      <c r="AR77" s="450"/>
      <c r="AS77" s="450"/>
      <c r="AT77" s="450"/>
      <c r="AU77" s="450"/>
      <c r="AV77" s="450"/>
      <c r="AW77" s="450"/>
      <c r="AX77" s="450"/>
      <c r="AY77" s="450"/>
      <c r="AZ77" s="455" t="s">
        <v>213</v>
      </c>
      <c r="BA77" s="450"/>
      <c r="BB77" s="450"/>
      <c r="BC77" s="450"/>
      <c r="BD77" s="456" t="s">
        <v>214</v>
      </c>
      <c r="BE77" s="450"/>
      <c r="BF77" s="450"/>
      <c r="BG77" s="450"/>
      <c r="BH77" s="450"/>
      <c r="BI77" s="450"/>
      <c r="BJ77" s="450"/>
      <c r="BK77" s="450"/>
      <c r="BL77" s="450"/>
      <c r="BM77" s="450"/>
      <c r="BN77" s="450"/>
      <c r="BO77" s="450"/>
      <c r="BP77" s="450"/>
      <c r="BQ77" s="450"/>
      <c r="BR77" s="450" t="s">
        <v>215</v>
      </c>
      <c r="BS77" s="450"/>
      <c r="BT77" s="450"/>
      <c r="BU77" s="450"/>
      <c r="BV77" s="450"/>
      <c r="BW77" s="450">
        <v>1</v>
      </c>
      <c r="BX77" s="450"/>
      <c r="BY77" s="450">
        <v>1</v>
      </c>
      <c r="BZ77" s="450"/>
      <c r="CA77" s="450">
        <v>1</v>
      </c>
      <c r="CB77" s="450"/>
      <c r="CC77" s="450"/>
      <c r="CD77" s="450"/>
      <c r="CE77" s="450"/>
      <c r="CF77" s="450"/>
      <c r="CG77" s="450"/>
      <c r="CH77" s="450"/>
      <c r="CI77" s="450"/>
      <c r="CJ77" s="450"/>
      <c r="CK77" s="450"/>
      <c r="CL77" s="450"/>
      <c r="CM77" s="450" t="s">
        <v>216</v>
      </c>
      <c r="CN77" s="450"/>
      <c r="CO77" s="450">
        <v>10.5</v>
      </c>
      <c r="CP77" s="450"/>
      <c r="CQ77" s="450" t="s">
        <v>129</v>
      </c>
      <c r="CR77" s="450"/>
      <c r="CS77" s="450"/>
      <c r="CT77" s="450"/>
      <c r="CU77" s="450"/>
      <c r="CV77" s="450"/>
      <c r="CW77" s="450"/>
      <c r="CX77" s="450"/>
      <c r="CY77" s="450" t="s">
        <v>217</v>
      </c>
      <c r="CZ77" s="450"/>
      <c r="DA77" s="450"/>
      <c r="DB77" s="454"/>
    </row>
    <row r="78" spans="1:106" ht="12.75" hidden="1">
      <c r="A78" s="452" t="s">
        <v>218</v>
      </c>
      <c r="B78" s="450"/>
      <c r="C78" s="450"/>
      <c r="D78" s="450"/>
      <c r="E78" s="450"/>
      <c r="F78" s="450"/>
      <c r="G78" s="450"/>
      <c r="H78" s="450"/>
      <c r="I78" s="450">
        <v>2544</v>
      </c>
      <c r="J78" s="450"/>
      <c r="K78" s="450">
        <v>1216</v>
      </c>
      <c r="L78" s="450"/>
      <c r="M78" s="450">
        <v>3700</v>
      </c>
      <c r="N78" s="450"/>
      <c r="O78" s="450">
        <v>2012</v>
      </c>
      <c r="P78" s="450"/>
      <c r="Q78" s="453">
        <v>88</v>
      </c>
      <c r="R78" s="453"/>
      <c r="S78" s="453">
        <v>13.39</v>
      </c>
      <c r="T78" s="453"/>
      <c r="U78" s="453">
        <v>4.91</v>
      </c>
      <c r="V78" s="453"/>
      <c r="W78" s="453">
        <v>7.05</v>
      </c>
      <c r="X78" s="453"/>
      <c r="Y78" s="450"/>
      <c r="Z78" s="450"/>
      <c r="AA78" s="450"/>
      <c r="AB78" s="450"/>
      <c r="AC78" s="450"/>
      <c r="AD78" s="450">
        <v>9624811</v>
      </c>
      <c r="AE78" s="450"/>
      <c r="AF78" s="450"/>
      <c r="AG78" s="450" t="s">
        <v>219</v>
      </c>
      <c r="AH78" s="450"/>
      <c r="AI78" s="450"/>
      <c r="AJ78" s="450"/>
      <c r="AK78" s="450"/>
      <c r="AL78" s="450" t="s">
        <v>220</v>
      </c>
      <c r="AM78" s="450"/>
      <c r="AN78" s="451"/>
      <c r="AO78" s="451"/>
      <c r="AP78" s="451"/>
      <c r="AQ78" s="451"/>
      <c r="AR78" s="450"/>
      <c r="AS78" s="450"/>
      <c r="AT78" s="450"/>
      <c r="AU78" s="450"/>
      <c r="AV78" s="450"/>
      <c r="AW78" s="450"/>
      <c r="AX78" s="450"/>
      <c r="AY78" s="450"/>
      <c r="AZ78" s="455" t="s">
        <v>221</v>
      </c>
      <c r="BA78" s="450"/>
      <c r="BB78" s="450"/>
      <c r="BC78" s="450"/>
      <c r="BD78" s="456" t="s">
        <v>222</v>
      </c>
      <c r="BE78" s="450"/>
      <c r="BF78" s="450"/>
      <c r="BG78" s="450"/>
      <c r="BH78" s="450"/>
      <c r="BI78" s="450"/>
      <c r="BJ78" s="450"/>
      <c r="BK78" s="450"/>
      <c r="BL78" s="450"/>
      <c r="BM78" s="450"/>
      <c r="BN78" s="450"/>
      <c r="BO78" s="450"/>
      <c r="BP78" s="450"/>
      <c r="BQ78" s="450"/>
      <c r="BR78" s="450" t="s">
        <v>215</v>
      </c>
      <c r="BS78" s="450"/>
      <c r="BT78" s="450"/>
      <c r="BU78" s="450"/>
      <c r="BV78" s="450"/>
      <c r="BW78" s="450">
        <v>1</v>
      </c>
      <c r="BX78" s="450"/>
      <c r="BY78" s="450">
        <v>1</v>
      </c>
      <c r="BZ78" s="450"/>
      <c r="CA78" s="450">
        <v>1</v>
      </c>
      <c r="CB78" s="450"/>
      <c r="CC78" s="450"/>
      <c r="CD78" s="450"/>
      <c r="CE78" s="450"/>
      <c r="CF78" s="450"/>
      <c r="CG78" s="450"/>
      <c r="CH78" s="450"/>
      <c r="CI78" s="450"/>
      <c r="CJ78" s="450"/>
      <c r="CK78" s="450"/>
      <c r="CL78" s="450"/>
      <c r="CM78" s="450" t="s">
        <v>223</v>
      </c>
      <c r="CN78" s="450"/>
      <c r="CO78" s="450">
        <v>10</v>
      </c>
      <c r="CP78" s="450"/>
      <c r="CQ78" s="450" t="s">
        <v>205</v>
      </c>
      <c r="CR78" s="450"/>
      <c r="CS78" s="450"/>
      <c r="CT78" s="450"/>
      <c r="CU78" s="450"/>
      <c r="CV78" s="450"/>
      <c r="CW78" s="450"/>
      <c r="CX78" s="450"/>
      <c r="CY78" s="450"/>
      <c r="CZ78" s="450"/>
      <c r="DA78" s="450"/>
      <c r="DB78" s="454"/>
    </row>
    <row r="79" spans="1:106" ht="12.75" hidden="1">
      <c r="A79" s="452" t="s">
        <v>224</v>
      </c>
      <c r="B79" s="450"/>
      <c r="C79" s="450"/>
      <c r="D79" s="450"/>
      <c r="E79" s="450"/>
      <c r="F79" s="450"/>
      <c r="G79" s="450"/>
      <c r="H79" s="450"/>
      <c r="I79" s="450">
        <v>2544</v>
      </c>
      <c r="J79" s="450"/>
      <c r="K79" s="450">
        <v>1216</v>
      </c>
      <c r="L79" s="450"/>
      <c r="M79" s="450">
        <v>3700</v>
      </c>
      <c r="N79" s="450"/>
      <c r="O79" s="450">
        <v>2012</v>
      </c>
      <c r="P79" s="450"/>
      <c r="Q79" s="453">
        <v>88</v>
      </c>
      <c r="R79" s="453"/>
      <c r="S79" s="453">
        <v>13.39</v>
      </c>
      <c r="T79" s="453"/>
      <c r="U79" s="453">
        <v>4.91</v>
      </c>
      <c r="V79" s="453"/>
      <c r="W79" s="453">
        <v>7.05</v>
      </c>
      <c r="X79" s="453"/>
      <c r="Y79" s="450"/>
      <c r="Z79" s="450"/>
      <c r="AA79" s="450"/>
      <c r="AB79" s="450"/>
      <c r="AC79" s="450"/>
      <c r="AD79" s="450">
        <v>9624835</v>
      </c>
      <c r="AE79" s="450"/>
      <c r="AF79" s="450"/>
      <c r="AG79" s="450" t="s">
        <v>219</v>
      </c>
      <c r="AH79" s="450"/>
      <c r="AI79" s="450"/>
      <c r="AJ79" s="450"/>
      <c r="AK79" s="450"/>
      <c r="AL79" s="450" t="s">
        <v>225</v>
      </c>
      <c r="AM79" s="450"/>
      <c r="AN79" s="451"/>
      <c r="AO79" s="451"/>
      <c r="AP79" s="451"/>
      <c r="AQ79" s="451"/>
      <c r="AR79" s="450"/>
      <c r="AS79" s="450"/>
      <c r="AT79" s="450"/>
      <c r="AU79" s="450"/>
      <c r="AV79" s="450"/>
      <c r="AW79" s="450"/>
      <c r="AX79" s="450"/>
      <c r="AY79" s="450"/>
      <c r="AZ79" s="455" t="s">
        <v>226</v>
      </c>
      <c r="BA79" s="450"/>
      <c r="BB79" s="450"/>
      <c r="BC79" s="450"/>
      <c r="BD79" s="456" t="s">
        <v>227</v>
      </c>
      <c r="BE79" s="450"/>
      <c r="BF79" s="450"/>
      <c r="BG79" s="450"/>
      <c r="BH79" s="450"/>
      <c r="BI79" s="450"/>
      <c r="BJ79" s="450"/>
      <c r="BK79" s="450"/>
      <c r="BL79" s="450"/>
      <c r="BM79" s="450"/>
      <c r="BN79" s="450"/>
      <c r="BO79" s="450"/>
      <c r="BP79" s="450"/>
      <c r="BQ79" s="450"/>
      <c r="BR79" s="450" t="s">
        <v>215</v>
      </c>
      <c r="BS79" s="450"/>
      <c r="BT79" s="450"/>
      <c r="BU79" s="450"/>
      <c r="BV79" s="450"/>
      <c r="BW79" s="450">
        <v>1</v>
      </c>
      <c r="BX79" s="450"/>
      <c r="BY79" s="450">
        <v>1</v>
      </c>
      <c r="BZ79" s="450"/>
      <c r="CA79" s="450">
        <v>1</v>
      </c>
      <c r="CB79" s="450"/>
      <c r="CC79" s="450"/>
      <c r="CD79" s="450"/>
      <c r="CE79" s="450"/>
      <c r="CF79" s="450"/>
      <c r="CG79" s="450"/>
      <c r="CH79" s="450"/>
      <c r="CI79" s="450"/>
      <c r="CJ79" s="450"/>
      <c r="CK79" s="450"/>
      <c r="CL79" s="450"/>
      <c r="CM79" s="450" t="s">
        <v>223</v>
      </c>
      <c r="CN79" s="450"/>
      <c r="CO79" s="450">
        <v>10</v>
      </c>
      <c r="CP79" s="450"/>
      <c r="CQ79" s="450" t="s">
        <v>205</v>
      </c>
      <c r="CR79" s="450"/>
      <c r="CS79" s="450"/>
      <c r="CT79" s="450"/>
      <c r="CU79" s="450"/>
      <c r="CV79" s="450"/>
      <c r="CW79" s="450"/>
      <c r="CX79" s="450"/>
      <c r="CY79" s="450"/>
      <c r="CZ79" s="450"/>
      <c r="DA79" s="450"/>
      <c r="DB79" s="454"/>
    </row>
    <row r="80" spans="1:106" ht="12.75" hidden="1">
      <c r="A80" s="452" t="s">
        <v>228</v>
      </c>
      <c r="B80" s="450"/>
      <c r="C80" s="450"/>
      <c r="D80" s="450"/>
      <c r="E80" s="450"/>
      <c r="F80" s="450"/>
      <c r="G80" s="450"/>
      <c r="H80" s="450"/>
      <c r="I80" s="450">
        <v>2545</v>
      </c>
      <c r="J80" s="450"/>
      <c r="K80" s="450">
        <v>1460</v>
      </c>
      <c r="L80" s="450"/>
      <c r="M80" s="450">
        <v>3783</v>
      </c>
      <c r="N80" s="450"/>
      <c r="O80" s="450">
        <v>2001</v>
      </c>
      <c r="P80" s="450"/>
      <c r="Q80" s="453">
        <v>88.6</v>
      </c>
      <c r="R80" s="453"/>
      <c r="S80" s="453">
        <v>12.6</v>
      </c>
      <c r="T80" s="453"/>
      <c r="U80" s="453">
        <v>5.42</v>
      </c>
      <c r="V80" s="453"/>
      <c r="W80" s="453">
        <v>7</v>
      </c>
      <c r="X80" s="453"/>
      <c r="Y80" s="450"/>
      <c r="Z80" s="450"/>
      <c r="AA80" s="450"/>
      <c r="AB80" s="450"/>
      <c r="AC80" s="450"/>
      <c r="AD80" s="450">
        <v>9195743</v>
      </c>
      <c r="AE80" s="450"/>
      <c r="AF80" s="450"/>
      <c r="AG80" s="450" t="s">
        <v>229</v>
      </c>
      <c r="AH80" s="450"/>
      <c r="AI80" s="450"/>
      <c r="AJ80" s="450"/>
      <c r="AK80" s="450"/>
      <c r="AL80" s="450" t="s">
        <v>230</v>
      </c>
      <c r="AM80" s="450"/>
      <c r="AN80" s="451"/>
      <c r="AO80" s="451"/>
      <c r="AP80" s="451"/>
      <c r="AQ80" s="451"/>
      <c r="AR80" s="450"/>
      <c r="AS80" s="450"/>
      <c r="AT80" s="450"/>
      <c r="AU80" s="450"/>
      <c r="AV80" s="450"/>
      <c r="AW80" s="450"/>
      <c r="AX80" s="450"/>
      <c r="AY80" s="450"/>
      <c r="AZ80" s="455" t="s">
        <v>231</v>
      </c>
      <c r="BA80" s="450"/>
      <c r="BB80" s="450"/>
      <c r="BC80" s="450"/>
      <c r="BD80" s="456" t="s">
        <v>232</v>
      </c>
      <c r="BE80" s="450"/>
      <c r="BF80" s="450"/>
      <c r="BG80" s="450"/>
      <c r="BH80" s="450"/>
      <c r="BI80" s="450"/>
      <c r="BJ80" s="450"/>
      <c r="BK80" s="450"/>
      <c r="BL80" s="450"/>
      <c r="BM80" s="450"/>
      <c r="BN80" s="450"/>
      <c r="BO80" s="450"/>
      <c r="BP80" s="450"/>
      <c r="BQ80" s="450"/>
      <c r="BR80" s="450" t="s">
        <v>215</v>
      </c>
      <c r="BS80" s="450"/>
      <c r="BT80" s="450"/>
      <c r="BU80" s="450"/>
      <c r="BV80" s="450"/>
      <c r="BW80" s="450">
        <v>1</v>
      </c>
      <c r="BX80" s="450"/>
      <c r="BY80" s="450">
        <v>1</v>
      </c>
      <c r="BZ80" s="450"/>
      <c r="CA80" s="450">
        <v>1</v>
      </c>
      <c r="CB80" s="450"/>
      <c r="CC80" s="450"/>
      <c r="CD80" s="450"/>
      <c r="CE80" s="450"/>
      <c r="CF80" s="450"/>
      <c r="CG80" s="450"/>
      <c r="CH80" s="450"/>
      <c r="CI80" s="450"/>
      <c r="CJ80" s="450"/>
      <c r="CK80" s="450"/>
      <c r="CL80" s="450"/>
      <c r="CM80" s="450" t="s">
        <v>223</v>
      </c>
      <c r="CN80" s="450"/>
      <c r="CO80" s="450">
        <v>10.5</v>
      </c>
      <c r="CP80" s="450"/>
      <c r="CQ80" s="450" t="s">
        <v>154</v>
      </c>
      <c r="CR80" s="450"/>
      <c r="CS80" s="450"/>
      <c r="CT80" s="450"/>
      <c r="CU80" s="450"/>
      <c r="CV80" s="450"/>
      <c r="CW80" s="450"/>
      <c r="CX80" s="450"/>
      <c r="CY80" s="450" t="s">
        <v>233</v>
      </c>
      <c r="CZ80" s="450"/>
      <c r="DA80" s="450"/>
      <c r="DB80" s="454"/>
    </row>
    <row r="81" spans="1:106" ht="12.75" hidden="1">
      <c r="A81" s="452" t="s">
        <v>234</v>
      </c>
      <c r="B81" s="450"/>
      <c r="C81" s="450"/>
      <c r="D81" s="450"/>
      <c r="E81" s="450"/>
      <c r="F81" s="450"/>
      <c r="G81" s="450"/>
      <c r="H81" s="450"/>
      <c r="I81" s="450">
        <v>2545</v>
      </c>
      <c r="J81" s="450"/>
      <c r="K81" s="450">
        <v>1460</v>
      </c>
      <c r="L81" s="450"/>
      <c r="M81" s="450">
        <v>3850</v>
      </c>
      <c r="N81" s="450"/>
      <c r="O81" s="450">
        <v>2007</v>
      </c>
      <c r="P81" s="450"/>
      <c r="Q81" s="453">
        <v>88.6</v>
      </c>
      <c r="R81" s="453"/>
      <c r="S81" s="453">
        <v>12.52</v>
      </c>
      <c r="T81" s="453"/>
      <c r="U81" s="453">
        <v>5.42</v>
      </c>
      <c r="V81" s="453"/>
      <c r="W81" s="453">
        <v>7</v>
      </c>
      <c r="X81" s="453"/>
      <c r="Y81" s="450"/>
      <c r="Z81" s="450"/>
      <c r="AA81" s="450"/>
      <c r="AB81" s="450"/>
      <c r="AC81" s="450"/>
      <c r="AD81" s="450">
        <v>9373280</v>
      </c>
      <c r="AE81" s="450"/>
      <c r="AF81" s="450"/>
      <c r="AG81" s="450" t="s">
        <v>219</v>
      </c>
      <c r="AH81" s="450"/>
      <c r="AI81" s="450"/>
      <c r="AJ81" s="450"/>
      <c r="AK81" s="450"/>
      <c r="AL81" s="450" t="s">
        <v>235</v>
      </c>
      <c r="AM81" s="450"/>
      <c r="AN81" s="451"/>
      <c r="AO81" s="451"/>
      <c r="AP81" s="451"/>
      <c r="AQ81" s="451"/>
      <c r="AR81" s="450"/>
      <c r="AS81" s="450"/>
      <c r="AT81" s="450"/>
      <c r="AU81" s="450"/>
      <c r="AV81" s="450"/>
      <c r="AW81" s="450"/>
      <c r="AX81" s="450"/>
      <c r="AY81" s="450"/>
      <c r="AZ81" s="455" t="s">
        <v>236</v>
      </c>
      <c r="BA81" s="450"/>
      <c r="BB81" s="450"/>
      <c r="BC81" s="450"/>
      <c r="BD81" s="456" t="s">
        <v>237</v>
      </c>
      <c r="BE81" s="450"/>
      <c r="BF81" s="450"/>
      <c r="BG81" s="450"/>
      <c r="BH81" s="450"/>
      <c r="BI81" s="450"/>
      <c r="BJ81" s="450"/>
      <c r="BK81" s="456" t="s">
        <v>238</v>
      </c>
      <c r="BL81" s="450"/>
      <c r="BM81" s="450"/>
      <c r="BN81" s="450"/>
      <c r="BO81" s="450"/>
      <c r="BP81" s="450"/>
      <c r="BQ81" s="450"/>
      <c r="BR81" s="450" t="s">
        <v>215</v>
      </c>
      <c r="BS81" s="450"/>
      <c r="BT81" s="450"/>
      <c r="BU81" s="450"/>
      <c r="BV81" s="450"/>
      <c r="BW81" s="450">
        <v>1</v>
      </c>
      <c r="BX81" s="450"/>
      <c r="BY81" s="450">
        <v>1</v>
      </c>
      <c r="BZ81" s="450"/>
      <c r="CA81" s="450">
        <v>1</v>
      </c>
      <c r="CB81" s="450"/>
      <c r="CC81" s="450"/>
      <c r="CD81" s="450"/>
      <c r="CE81" s="450"/>
      <c r="CF81" s="450"/>
      <c r="CG81" s="450"/>
      <c r="CH81" s="450"/>
      <c r="CI81" s="450"/>
      <c r="CJ81" s="450"/>
      <c r="CK81" s="450"/>
      <c r="CL81" s="450"/>
      <c r="CM81" s="450" t="s">
        <v>239</v>
      </c>
      <c r="CN81" s="450"/>
      <c r="CO81" s="450">
        <v>12.3</v>
      </c>
      <c r="CP81" s="450"/>
      <c r="CQ81" s="450" t="s">
        <v>145</v>
      </c>
      <c r="CR81" s="450"/>
      <c r="CS81" s="450"/>
      <c r="CT81" s="450"/>
      <c r="CU81" s="450"/>
      <c r="CV81" s="450"/>
      <c r="CW81" s="450"/>
      <c r="CX81" s="450"/>
      <c r="CY81" s="450"/>
      <c r="CZ81" s="450"/>
      <c r="DA81" s="450"/>
      <c r="DB81" s="454"/>
    </row>
    <row r="82" spans="1:106" ht="12.75" hidden="1">
      <c r="A82" s="452" t="s">
        <v>240</v>
      </c>
      <c r="B82" s="450"/>
      <c r="C82" s="450"/>
      <c r="D82" s="450"/>
      <c r="E82" s="450"/>
      <c r="F82" s="450"/>
      <c r="G82" s="450"/>
      <c r="H82" s="450"/>
      <c r="I82" s="450">
        <v>2545</v>
      </c>
      <c r="J82" s="450"/>
      <c r="K82" s="450">
        <v>1460</v>
      </c>
      <c r="L82" s="450"/>
      <c r="M82" s="450">
        <v>3800</v>
      </c>
      <c r="N82" s="450"/>
      <c r="O82" s="450">
        <v>2005</v>
      </c>
      <c r="P82" s="450"/>
      <c r="Q82" s="453">
        <v>88.6</v>
      </c>
      <c r="R82" s="453"/>
      <c r="S82" s="453">
        <v>12.52</v>
      </c>
      <c r="T82" s="453"/>
      <c r="U82" s="453">
        <v>5.42</v>
      </c>
      <c r="V82" s="453"/>
      <c r="W82" s="453">
        <v>7</v>
      </c>
      <c r="X82" s="453"/>
      <c r="Y82" s="450"/>
      <c r="Z82" s="450"/>
      <c r="AA82" s="450"/>
      <c r="AB82" s="450"/>
      <c r="AC82" s="450"/>
      <c r="AD82" s="450">
        <v>9319428</v>
      </c>
      <c r="AE82" s="450"/>
      <c r="AF82" s="450"/>
      <c r="AG82" s="450" t="s">
        <v>219</v>
      </c>
      <c r="AH82" s="450"/>
      <c r="AI82" s="450"/>
      <c r="AJ82" s="450"/>
      <c r="AK82" s="450"/>
      <c r="AL82" s="450" t="s">
        <v>241</v>
      </c>
      <c r="AM82" s="450"/>
      <c r="AN82" s="451"/>
      <c r="AO82" s="451"/>
      <c r="AP82" s="451"/>
      <c r="AQ82" s="451"/>
      <c r="AR82" s="450"/>
      <c r="AS82" s="450"/>
      <c r="AT82" s="450"/>
      <c r="AU82" s="450"/>
      <c r="AV82" s="450"/>
      <c r="AW82" s="450"/>
      <c r="AX82" s="450"/>
      <c r="AY82" s="450"/>
      <c r="AZ82" s="455" t="s">
        <v>242</v>
      </c>
      <c r="BA82" s="450"/>
      <c r="BB82" s="450"/>
      <c r="BC82" s="450"/>
      <c r="BD82" s="456" t="s">
        <v>243</v>
      </c>
      <c r="BE82" s="450"/>
      <c r="BF82" s="450"/>
      <c r="BG82" s="450"/>
      <c r="BH82" s="450"/>
      <c r="BI82" s="450"/>
      <c r="BJ82" s="450"/>
      <c r="BK82" s="450"/>
      <c r="BL82" s="450"/>
      <c r="BM82" s="450"/>
      <c r="BN82" s="450"/>
      <c r="BO82" s="450"/>
      <c r="BP82" s="450"/>
      <c r="BQ82" s="450"/>
      <c r="BR82" s="450" t="s">
        <v>215</v>
      </c>
      <c r="BS82" s="450"/>
      <c r="BT82" s="450"/>
      <c r="BU82" s="450"/>
      <c r="BV82" s="450"/>
      <c r="BW82" s="450">
        <v>1</v>
      </c>
      <c r="BX82" s="450"/>
      <c r="BY82" s="450">
        <v>1</v>
      </c>
      <c r="BZ82" s="450"/>
      <c r="CA82" s="450">
        <v>1</v>
      </c>
      <c r="CB82" s="450"/>
      <c r="CC82" s="450"/>
      <c r="CD82" s="450"/>
      <c r="CE82" s="450"/>
      <c r="CF82" s="450"/>
      <c r="CG82" s="450"/>
      <c r="CH82" s="450"/>
      <c r="CI82" s="450"/>
      <c r="CJ82" s="450"/>
      <c r="CK82" s="450"/>
      <c r="CL82" s="450"/>
      <c r="CM82" s="450" t="s">
        <v>244</v>
      </c>
      <c r="CN82" s="450"/>
      <c r="CO82" s="450">
        <v>10.5</v>
      </c>
      <c r="CP82" s="450"/>
      <c r="CQ82" s="450" t="s">
        <v>145</v>
      </c>
      <c r="CR82" s="450"/>
      <c r="CS82" s="450"/>
      <c r="CT82" s="450"/>
      <c r="CU82" s="450"/>
      <c r="CV82" s="450"/>
      <c r="CW82" s="450"/>
      <c r="CX82" s="450"/>
      <c r="CY82" s="450"/>
      <c r="CZ82" s="450"/>
      <c r="DA82" s="450"/>
      <c r="DB82" s="454"/>
    </row>
    <row r="83" spans="1:106" ht="12.75" hidden="1">
      <c r="A83" s="452" t="s">
        <v>245</v>
      </c>
      <c r="B83" s="450"/>
      <c r="C83" s="450"/>
      <c r="D83" s="450"/>
      <c r="E83" s="450"/>
      <c r="F83" s="450"/>
      <c r="G83" s="450"/>
      <c r="H83" s="450"/>
      <c r="I83" s="450">
        <v>13798</v>
      </c>
      <c r="J83" s="450"/>
      <c r="K83" s="450">
        <v>6521</v>
      </c>
      <c r="L83" s="450"/>
      <c r="M83" s="450">
        <v>19999</v>
      </c>
      <c r="N83" s="450"/>
      <c r="O83" s="450">
        <v>2008</v>
      </c>
      <c r="P83" s="450"/>
      <c r="Q83" s="453">
        <v>155.46</v>
      </c>
      <c r="R83" s="453"/>
      <c r="S83" s="453">
        <v>23.74</v>
      </c>
      <c r="T83" s="453"/>
      <c r="U83" s="453">
        <v>9.75</v>
      </c>
      <c r="V83" s="453"/>
      <c r="W83" s="453">
        <v>12.8</v>
      </c>
      <c r="X83" s="453"/>
      <c r="Y83" s="450"/>
      <c r="Z83" s="450"/>
      <c r="AA83" s="450"/>
      <c r="AB83" s="450"/>
      <c r="AC83" s="450"/>
      <c r="AD83" s="450">
        <v>9308558</v>
      </c>
      <c r="AE83" s="450"/>
      <c r="AF83" s="450"/>
      <c r="AG83" s="450" t="s">
        <v>246</v>
      </c>
      <c r="AH83" s="450"/>
      <c r="AI83" s="450"/>
      <c r="AJ83" s="450"/>
      <c r="AK83" s="450"/>
      <c r="AL83" s="450" t="s">
        <v>247</v>
      </c>
      <c r="AM83" s="450"/>
      <c r="AN83" s="451">
        <v>426627310</v>
      </c>
      <c r="AO83" s="451"/>
      <c r="AP83" s="451"/>
      <c r="AQ83" s="451"/>
      <c r="AR83" s="450">
        <v>761579497</v>
      </c>
      <c r="AS83" s="450"/>
      <c r="AT83" s="450"/>
      <c r="AU83" s="450"/>
      <c r="AV83" s="450">
        <v>761579499</v>
      </c>
      <c r="AW83" s="450"/>
      <c r="AX83" s="450"/>
      <c r="AY83" s="450"/>
      <c r="AZ83" s="455" t="s">
        <v>248</v>
      </c>
      <c r="BA83" s="450"/>
      <c r="BB83" s="450"/>
      <c r="BC83" s="450"/>
      <c r="BD83" s="456" t="s">
        <v>249</v>
      </c>
      <c r="BE83" s="450"/>
      <c r="BF83" s="450"/>
      <c r="BG83" s="450"/>
      <c r="BH83" s="450"/>
      <c r="BI83" s="450"/>
      <c r="BJ83" s="450"/>
      <c r="BK83" s="450"/>
      <c r="BL83" s="450"/>
      <c r="BM83" s="450"/>
      <c r="BN83" s="450"/>
      <c r="BO83" s="450"/>
      <c r="BP83" s="450"/>
      <c r="BQ83" s="450"/>
      <c r="BR83" s="450" t="s">
        <v>250</v>
      </c>
      <c r="BS83" s="450"/>
      <c r="BT83" s="450"/>
      <c r="BU83" s="450"/>
      <c r="BV83" s="450"/>
      <c r="BW83" s="450"/>
      <c r="BX83" s="450"/>
      <c r="BY83" s="450"/>
      <c r="BZ83" s="450"/>
      <c r="CA83" s="450">
        <v>1</v>
      </c>
      <c r="CB83" s="450"/>
      <c r="CC83" s="450"/>
      <c r="CD83" s="450"/>
      <c r="CE83" s="450"/>
      <c r="CF83" s="450"/>
      <c r="CG83" s="450"/>
      <c r="CH83" s="450"/>
      <c r="CI83" s="450">
        <v>14</v>
      </c>
      <c r="CJ83" s="450"/>
      <c r="CK83" s="450">
        <v>14</v>
      </c>
      <c r="CL83" s="450"/>
      <c r="CM83" s="450" t="s">
        <v>223</v>
      </c>
      <c r="CN83" s="450"/>
      <c r="CO83" s="450">
        <v>14.5</v>
      </c>
      <c r="CP83" s="450"/>
      <c r="CQ83" s="450"/>
      <c r="CR83" s="450"/>
      <c r="CS83" s="450"/>
      <c r="CT83" s="450"/>
      <c r="CU83" s="450"/>
      <c r="CV83" s="450"/>
      <c r="CW83" s="450"/>
      <c r="CX83" s="450"/>
      <c r="CY83" s="450"/>
      <c r="CZ83" s="450"/>
      <c r="DA83" s="450"/>
      <c r="DB83" s="454"/>
    </row>
    <row r="84" spans="1:106" ht="12.75" hidden="1">
      <c r="A84" s="452" t="s">
        <v>251</v>
      </c>
      <c r="B84" s="450"/>
      <c r="C84" s="450"/>
      <c r="D84" s="450"/>
      <c r="E84" s="450"/>
      <c r="F84" s="450"/>
      <c r="G84" s="450"/>
      <c r="H84" s="450"/>
      <c r="I84" s="450">
        <v>13472</v>
      </c>
      <c r="J84" s="450"/>
      <c r="K84" s="450">
        <v>6361</v>
      </c>
      <c r="L84" s="450"/>
      <c r="M84" s="450">
        <v>19992</v>
      </c>
      <c r="N84" s="450"/>
      <c r="O84" s="450">
        <v>2009</v>
      </c>
      <c r="P84" s="450"/>
      <c r="Q84" s="453">
        <v>149.94999999999999</v>
      </c>
      <c r="R84" s="453"/>
      <c r="S84" s="453">
        <v>23.2</v>
      </c>
      <c r="T84" s="453"/>
      <c r="U84" s="453">
        <v>9.92</v>
      </c>
      <c r="V84" s="453"/>
      <c r="W84" s="453">
        <v>13.05</v>
      </c>
      <c r="X84" s="453"/>
      <c r="Y84" s="450" t="s">
        <v>252</v>
      </c>
      <c r="Z84" s="450"/>
      <c r="AA84" s="450"/>
      <c r="AB84" s="450"/>
      <c r="AC84" s="450"/>
      <c r="AD84" s="450">
        <v>9428085</v>
      </c>
      <c r="AE84" s="450"/>
      <c r="AF84" s="450"/>
      <c r="AG84" s="450" t="s">
        <v>246</v>
      </c>
      <c r="AH84" s="450"/>
      <c r="AI84" s="450"/>
      <c r="AJ84" s="450"/>
      <c r="AK84" s="450"/>
      <c r="AL84" s="450" t="s">
        <v>253</v>
      </c>
      <c r="AM84" s="450"/>
      <c r="AN84" s="451"/>
      <c r="AO84" s="451"/>
      <c r="AP84" s="451"/>
      <c r="AQ84" s="451"/>
      <c r="AR84" s="455" t="s">
        <v>254</v>
      </c>
      <c r="AS84" s="450"/>
      <c r="AT84" s="450"/>
      <c r="AU84" s="450"/>
      <c r="AV84" s="450"/>
      <c r="AW84" s="450"/>
      <c r="AX84" s="450"/>
      <c r="AY84" s="450"/>
      <c r="AZ84" s="455" t="s">
        <v>255</v>
      </c>
      <c r="BA84" s="450"/>
      <c r="BB84" s="450"/>
      <c r="BC84" s="450"/>
      <c r="BD84" s="456" t="s">
        <v>256</v>
      </c>
      <c r="BE84" s="450"/>
      <c r="BF84" s="450"/>
      <c r="BG84" s="450"/>
      <c r="BH84" s="450"/>
      <c r="BI84" s="450"/>
      <c r="BJ84" s="450"/>
      <c r="BK84" s="450"/>
      <c r="BL84" s="450"/>
      <c r="BM84" s="450"/>
      <c r="BN84" s="450"/>
      <c r="BO84" s="450"/>
      <c r="BP84" s="450"/>
      <c r="BQ84" s="450"/>
      <c r="BR84" s="450" t="s">
        <v>250</v>
      </c>
      <c r="BS84" s="450"/>
      <c r="BT84" s="450"/>
      <c r="BU84" s="450"/>
      <c r="BV84" s="450"/>
      <c r="BW84" s="450"/>
      <c r="BX84" s="450"/>
      <c r="BY84" s="450"/>
      <c r="BZ84" s="450"/>
      <c r="CA84" s="450">
        <v>1</v>
      </c>
      <c r="CB84" s="450"/>
      <c r="CC84" s="450"/>
      <c r="CD84" s="450"/>
      <c r="CE84" s="450"/>
      <c r="CF84" s="450"/>
      <c r="CG84" s="450"/>
      <c r="CH84" s="450"/>
      <c r="CI84" s="450">
        <v>16</v>
      </c>
      <c r="CJ84" s="450"/>
      <c r="CK84" s="450">
        <v>16</v>
      </c>
      <c r="CL84" s="450"/>
      <c r="CM84" s="450" t="s">
        <v>257</v>
      </c>
      <c r="CN84" s="450"/>
      <c r="CO84" s="450">
        <v>14</v>
      </c>
      <c r="CP84" s="450"/>
      <c r="CQ84" s="450"/>
      <c r="CR84" s="450"/>
      <c r="CS84" s="450"/>
      <c r="CT84" s="450"/>
      <c r="CU84" s="450"/>
      <c r="CV84" s="450"/>
      <c r="CW84" s="450"/>
      <c r="CX84" s="450"/>
      <c r="CY84" s="450"/>
      <c r="CZ84" s="450"/>
      <c r="DA84" s="450"/>
      <c r="DB84" s="454"/>
    </row>
    <row r="85" spans="1:106" ht="12.75" hidden="1">
      <c r="A85" s="452" t="s">
        <v>258</v>
      </c>
      <c r="B85" s="450"/>
      <c r="C85" s="450"/>
      <c r="D85" s="450"/>
      <c r="E85" s="450"/>
      <c r="F85" s="450"/>
      <c r="G85" s="450"/>
      <c r="H85" s="450"/>
      <c r="I85" s="450">
        <v>13472</v>
      </c>
      <c r="J85" s="450"/>
      <c r="K85" s="450">
        <v>6361</v>
      </c>
      <c r="L85" s="450"/>
      <c r="M85" s="450">
        <v>19992</v>
      </c>
      <c r="N85" s="450"/>
      <c r="O85" s="450">
        <v>2009</v>
      </c>
      <c r="P85" s="450"/>
      <c r="Q85" s="453">
        <v>149.94999999999999</v>
      </c>
      <c r="R85" s="453"/>
      <c r="S85" s="453">
        <v>23.2</v>
      </c>
      <c r="T85" s="453"/>
      <c r="U85" s="453">
        <v>9.92</v>
      </c>
      <c r="V85" s="453"/>
      <c r="W85" s="453">
        <v>13</v>
      </c>
      <c r="X85" s="453"/>
      <c r="Y85" s="450" t="s">
        <v>259</v>
      </c>
      <c r="Z85" s="450"/>
      <c r="AA85" s="450"/>
      <c r="AB85" s="450"/>
      <c r="AC85" s="450"/>
      <c r="AD85" s="450">
        <v>9428073</v>
      </c>
      <c r="AE85" s="450"/>
      <c r="AF85" s="450"/>
      <c r="AG85" s="450" t="s">
        <v>246</v>
      </c>
      <c r="AH85" s="450"/>
      <c r="AI85" s="450"/>
      <c r="AJ85" s="450"/>
      <c r="AK85" s="450"/>
      <c r="AL85" s="450" t="s">
        <v>260</v>
      </c>
      <c r="AM85" s="450"/>
      <c r="AN85" s="451"/>
      <c r="AO85" s="451"/>
      <c r="AP85" s="451"/>
      <c r="AQ85" s="451"/>
      <c r="AR85" s="450"/>
      <c r="AS85" s="450"/>
      <c r="AT85" s="450"/>
      <c r="AU85" s="450"/>
      <c r="AV85" s="450"/>
      <c r="AW85" s="450"/>
      <c r="AX85" s="450"/>
      <c r="AY85" s="450"/>
      <c r="AZ85" s="450"/>
      <c r="BA85" s="450"/>
      <c r="BB85" s="450"/>
      <c r="BC85" s="450"/>
      <c r="BD85" s="456" t="s">
        <v>261</v>
      </c>
      <c r="BE85" s="450"/>
      <c r="BF85" s="450"/>
      <c r="BG85" s="450"/>
      <c r="BH85" s="450"/>
      <c r="BI85" s="450"/>
      <c r="BJ85" s="450"/>
      <c r="BK85" s="450"/>
      <c r="BL85" s="450"/>
      <c r="BM85" s="450"/>
      <c r="BN85" s="450"/>
      <c r="BO85" s="450"/>
      <c r="BP85" s="450"/>
      <c r="BQ85" s="450"/>
      <c r="BR85" s="450" t="s">
        <v>250</v>
      </c>
      <c r="BS85" s="450"/>
      <c r="BT85" s="450"/>
      <c r="BU85" s="450"/>
      <c r="BV85" s="450"/>
      <c r="BW85" s="450"/>
      <c r="BX85" s="450"/>
      <c r="BY85" s="450"/>
      <c r="BZ85" s="450"/>
      <c r="CA85" s="450">
        <v>1</v>
      </c>
      <c r="CB85" s="450"/>
      <c r="CC85" s="450"/>
      <c r="CD85" s="450"/>
      <c r="CE85" s="450"/>
      <c r="CF85" s="450"/>
      <c r="CG85" s="450"/>
      <c r="CH85" s="450"/>
      <c r="CI85" s="450">
        <v>16</v>
      </c>
      <c r="CJ85" s="450"/>
      <c r="CK85" s="450">
        <v>16</v>
      </c>
      <c r="CL85" s="450"/>
      <c r="CM85" s="450" t="s">
        <v>257</v>
      </c>
      <c r="CN85" s="450"/>
      <c r="CO85" s="450">
        <v>14</v>
      </c>
      <c r="CP85" s="450"/>
      <c r="CQ85" s="450"/>
      <c r="CR85" s="450"/>
      <c r="CS85" s="450"/>
      <c r="CT85" s="450"/>
      <c r="CU85" s="450"/>
      <c r="CV85" s="450"/>
      <c r="CW85" s="450"/>
      <c r="CX85" s="450"/>
      <c r="CY85" s="450"/>
      <c r="CZ85" s="450"/>
      <c r="DA85" s="450"/>
      <c r="DB85" s="454"/>
    </row>
    <row r="86" spans="1:106" ht="12.75" hidden="1">
      <c r="A86" s="452" t="s">
        <v>262</v>
      </c>
      <c r="B86" s="450"/>
      <c r="C86" s="450"/>
      <c r="D86" s="450"/>
      <c r="E86" s="450"/>
      <c r="F86" s="450"/>
      <c r="G86" s="450"/>
      <c r="H86" s="450"/>
      <c r="I86" s="450">
        <v>100341</v>
      </c>
      <c r="J86" s="450"/>
      <c r="K86" s="450">
        <v>85214</v>
      </c>
      <c r="L86" s="450"/>
      <c r="M86" s="450">
        <v>30102</v>
      </c>
      <c r="N86" s="450"/>
      <c r="O86" s="450">
        <v>2007</v>
      </c>
      <c r="P86" s="450"/>
      <c r="Q86" s="453">
        <v>288.18</v>
      </c>
      <c r="R86" s="453"/>
      <c r="S86" s="453">
        <v>44.24</v>
      </c>
      <c r="T86" s="453"/>
      <c r="U86" s="453">
        <v>12.37</v>
      </c>
      <c r="V86" s="453"/>
      <c r="W86" s="453">
        <v>26</v>
      </c>
      <c r="X86" s="453"/>
      <c r="Y86" s="450"/>
      <c r="Z86" s="450"/>
      <c r="AA86" s="450"/>
      <c r="AB86" s="450"/>
      <c r="AC86" s="450"/>
      <c r="AD86" s="450">
        <v>9315707</v>
      </c>
      <c r="AE86" s="450"/>
      <c r="AF86" s="450"/>
      <c r="AG86" s="450" t="s">
        <v>139</v>
      </c>
      <c r="AH86" s="450"/>
      <c r="AI86" s="450"/>
      <c r="AJ86" s="450"/>
      <c r="AK86" s="450"/>
      <c r="AL86" s="450" t="s">
        <v>263</v>
      </c>
      <c r="AM86" s="450"/>
      <c r="AN86" s="451"/>
      <c r="AO86" s="451"/>
      <c r="AP86" s="451"/>
      <c r="AQ86" s="451"/>
      <c r="AR86" s="450"/>
      <c r="AS86" s="450"/>
      <c r="AT86" s="450"/>
      <c r="AU86" s="450"/>
      <c r="AV86" s="450">
        <v>783205080</v>
      </c>
      <c r="AW86" s="450"/>
      <c r="AX86" s="450"/>
      <c r="AY86" s="450"/>
      <c r="AZ86" s="455" t="s">
        <v>264</v>
      </c>
      <c r="BA86" s="450"/>
      <c r="BB86" s="450"/>
      <c r="BC86" s="450"/>
      <c r="BD86" s="456" t="s">
        <v>265</v>
      </c>
      <c r="BE86" s="450"/>
      <c r="BF86" s="450"/>
      <c r="BG86" s="450"/>
      <c r="BH86" s="450"/>
      <c r="BI86" s="450"/>
      <c r="BJ86" s="450"/>
      <c r="BK86" s="450"/>
      <c r="BL86" s="450"/>
      <c r="BM86" s="450"/>
      <c r="BN86" s="450"/>
      <c r="BO86" s="450"/>
      <c r="BP86" s="450"/>
      <c r="BQ86" s="450"/>
      <c r="BR86" s="450" t="s">
        <v>128</v>
      </c>
      <c r="BS86" s="450"/>
      <c r="BT86" s="450"/>
      <c r="BU86" s="450"/>
      <c r="BV86" s="450"/>
      <c r="BW86" s="450"/>
      <c r="BX86" s="450"/>
      <c r="BY86" s="450"/>
      <c r="BZ86" s="450"/>
      <c r="CA86" s="450">
        <v>1</v>
      </c>
      <c r="CB86" s="450"/>
      <c r="CC86" s="450"/>
      <c r="CD86" s="450"/>
      <c r="CE86" s="450"/>
      <c r="CF86" s="450"/>
      <c r="CG86" s="450"/>
      <c r="CH86" s="450"/>
      <c r="CI86" s="450"/>
      <c r="CJ86" s="450"/>
      <c r="CK86" s="450">
        <v>8</v>
      </c>
      <c r="CL86" s="450"/>
      <c r="CM86" s="450" t="s">
        <v>266</v>
      </c>
      <c r="CN86" s="450"/>
      <c r="CO86" s="450">
        <v>19</v>
      </c>
      <c r="CP86" s="450"/>
      <c r="CQ86" s="450" t="s">
        <v>145</v>
      </c>
      <c r="CR86" s="450"/>
      <c r="CS86" s="450"/>
      <c r="CT86" s="450"/>
      <c r="CU86" s="450"/>
      <c r="CV86" s="450"/>
      <c r="CW86" s="450"/>
      <c r="CX86" s="450"/>
      <c r="CY86" s="450"/>
      <c r="CZ86" s="450"/>
      <c r="DA86" s="450"/>
      <c r="DB86" s="454"/>
    </row>
    <row r="87" spans="1:106" ht="12.75" hidden="1">
      <c r="A87" s="452" t="s">
        <v>267</v>
      </c>
      <c r="B87" s="450"/>
      <c r="C87" s="450"/>
      <c r="D87" s="450"/>
      <c r="E87" s="450"/>
      <c r="F87" s="450"/>
      <c r="G87" s="450"/>
      <c r="H87" s="450"/>
      <c r="I87" s="450">
        <v>7406</v>
      </c>
      <c r="J87" s="450"/>
      <c r="K87" s="450">
        <v>3859</v>
      </c>
      <c r="L87" s="450"/>
      <c r="M87" s="450">
        <v>10643</v>
      </c>
      <c r="N87" s="450"/>
      <c r="O87" s="450">
        <v>2002</v>
      </c>
      <c r="P87" s="450"/>
      <c r="Q87" s="453">
        <v>142.69</v>
      </c>
      <c r="R87" s="453"/>
      <c r="S87" s="453">
        <v>18.25</v>
      </c>
      <c r="T87" s="453"/>
      <c r="U87" s="453">
        <v>7.49</v>
      </c>
      <c r="V87" s="453"/>
      <c r="W87" s="453">
        <v>10.15</v>
      </c>
      <c r="X87" s="453"/>
      <c r="Y87" s="450"/>
      <c r="Z87" s="450"/>
      <c r="AA87" s="450"/>
      <c r="AB87" s="450"/>
      <c r="AC87" s="450"/>
      <c r="AD87" s="450">
        <v>9240471</v>
      </c>
      <c r="AE87" s="450"/>
      <c r="AF87" s="450"/>
      <c r="AG87" s="450" t="s">
        <v>268</v>
      </c>
      <c r="AH87" s="450"/>
      <c r="AI87" s="450"/>
      <c r="AJ87" s="450"/>
      <c r="AK87" s="450"/>
      <c r="AL87" s="450" t="s">
        <v>269</v>
      </c>
      <c r="AM87" s="450"/>
      <c r="AN87" s="451"/>
      <c r="AO87" s="451"/>
      <c r="AP87" s="451"/>
      <c r="AQ87" s="451"/>
      <c r="AR87" s="455" t="s">
        <v>270</v>
      </c>
      <c r="AS87" s="450"/>
      <c r="AT87" s="450"/>
      <c r="AU87" s="450"/>
      <c r="AV87" s="450"/>
      <c r="AW87" s="450"/>
      <c r="AX87" s="450"/>
      <c r="AY87" s="450"/>
      <c r="AZ87" s="455" t="s">
        <v>271</v>
      </c>
      <c r="BA87" s="450"/>
      <c r="BB87" s="450"/>
      <c r="BC87" s="450"/>
      <c r="BD87" s="456" t="s">
        <v>272</v>
      </c>
      <c r="BE87" s="450"/>
      <c r="BF87" s="450"/>
      <c r="BG87" s="450"/>
      <c r="BH87" s="450"/>
      <c r="BI87" s="450"/>
      <c r="BJ87" s="450"/>
      <c r="BK87" s="456" t="s">
        <v>273</v>
      </c>
      <c r="BL87" s="450"/>
      <c r="BM87" s="450"/>
      <c r="BN87" s="450"/>
      <c r="BO87" s="450"/>
      <c r="BP87" s="450"/>
      <c r="BQ87" s="450"/>
      <c r="BR87" s="450" t="s">
        <v>215</v>
      </c>
      <c r="BS87" s="450"/>
      <c r="BT87" s="450"/>
      <c r="BU87" s="450"/>
      <c r="BV87" s="450"/>
      <c r="BW87" s="450">
        <v>1</v>
      </c>
      <c r="BX87" s="450"/>
      <c r="BY87" s="450">
        <v>1</v>
      </c>
      <c r="BZ87" s="450"/>
      <c r="CA87" s="450">
        <v>1</v>
      </c>
      <c r="CB87" s="450"/>
      <c r="CC87" s="450"/>
      <c r="CD87" s="450"/>
      <c r="CE87" s="450"/>
      <c r="CF87" s="450"/>
      <c r="CG87" s="450">
        <v>2</v>
      </c>
      <c r="CH87" s="450"/>
      <c r="CI87" s="450"/>
      <c r="CJ87" s="450"/>
      <c r="CK87" s="450"/>
      <c r="CL87" s="450"/>
      <c r="CM87" s="450">
        <v>400</v>
      </c>
      <c r="CN87" s="450"/>
      <c r="CO87" s="450">
        <v>12</v>
      </c>
      <c r="CP87" s="450"/>
      <c r="CQ87" s="450" t="s">
        <v>154</v>
      </c>
      <c r="CR87" s="450"/>
      <c r="CS87" s="450"/>
      <c r="CT87" s="450"/>
      <c r="CU87" s="450"/>
      <c r="CV87" s="450"/>
      <c r="CW87" s="450"/>
      <c r="CX87" s="450"/>
      <c r="CY87" s="450"/>
      <c r="CZ87" s="450"/>
      <c r="DA87" s="450"/>
      <c r="DB87" s="454"/>
    </row>
    <row r="88" spans="1:106" ht="12.75" hidden="1">
      <c r="A88" s="452" t="s">
        <v>274</v>
      </c>
      <c r="B88" s="450"/>
      <c r="C88" s="450"/>
      <c r="D88" s="450"/>
      <c r="E88" s="450"/>
      <c r="F88" s="450"/>
      <c r="G88" s="450"/>
      <c r="H88" s="450"/>
      <c r="I88" s="450">
        <v>3999</v>
      </c>
      <c r="J88" s="450"/>
      <c r="K88" s="450">
        <v>2173</v>
      </c>
      <c r="L88" s="450"/>
      <c r="M88" s="450">
        <v>5749</v>
      </c>
      <c r="N88" s="450"/>
      <c r="O88" s="450">
        <v>1999</v>
      </c>
      <c r="P88" s="450"/>
      <c r="Q88" s="453">
        <v>107.05</v>
      </c>
      <c r="R88" s="453"/>
      <c r="S88" s="453">
        <v>15.32</v>
      </c>
      <c r="T88" s="453"/>
      <c r="U88" s="453">
        <v>6.16</v>
      </c>
      <c r="V88" s="453"/>
      <c r="W88" s="453">
        <v>8</v>
      </c>
      <c r="X88" s="453"/>
      <c r="Y88" s="450"/>
      <c r="Z88" s="450"/>
      <c r="AA88" s="450"/>
      <c r="AB88" s="450"/>
      <c r="AC88" s="450"/>
      <c r="AD88" s="450">
        <v>9166467</v>
      </c>
      <c r="AE88" s="450"/>
      <c r="AF88" s="450"/>
      <c r="AG88" s="450" t="s">
        <v>268</v>
      </c>
      <c r="AH88" s="450"/>
      <c r="AI88" s="450"/>
      <c r="AJ88" s="450"/>
      <c r="AK88" s="450"/>
      <c r="AL88" s="450" t="s">
        <v>275</v>
      </c>
      <c r="AM88" s="450"/>
      <c r="AN88" s="451">
        <v>425575220</v>
      </c>
      <c r="AO88" s="451"/>
      <c r="AP88" s="451"/>
      <c r="AQ88" s="451"/>
      <c r="AR88" s="455" t="s">
        <v>276</v>
      </c>
      <c r="AS88" s="450"/>
      <c r="AT88" s="450"/>
      <c r="AU88" s="450"/>
      <c r="AV88" s="450"/>
      <c r="AW88" s="450"/>
      <c r="AX88" s="450"/>
      <c r="AY88" s="450"/>
      <c r="AZ88" s="455" t="s">
        <v>277</v>
      </c>
      <c r="BA88" s="450"/>
      <c r="BB88" s="450"/>
      <c r="BC88" s="450"/>
      <c r="BD88" s="456" t="s">
        <v>278</v>
      </c>
      <c r="BE88" s="450"/>
      <c r="BF88" s="450"/>
      <c r="BG88" s="450"/>
      <c r="BH88" s="450"/>
      <c r="BI88" s="450"/>
      <c r="BJ88" s="450"/>
      <c r="BK88" s="450"/>
      <c r="BL88" s="450"/>
      <c r="BM88" s="450"/>
      <c r="BN88" s="450"/>
      <c r="BO88" s="450"/>
      <c r="BP88" s="450"/>
      <c r="BQ88" s="450"/>
      <c r="BR88" s="450" t="s">
        <v>215</v>
      </c>
      <c r="BS88" s="450"/>
      <c r="BT88" s="450"/>
      <c r="BU88" s="450"/>
      <c r="BV88" s="450"/>
      <c r="BW88" s="450"/>
      <c r="BX88" s="450"/>
      <c r="BY88" s="450"/>
      <c r="BZ88" s="450"/>
      <c r="CA88" s="450">
        <v>1</v>
      </c>
      <c r="CB88" s="450"/>
      <c r="CC88" s="450"/>
      <c r="CD88" s="450"/>
      <c r="CE88" s="450"/>
      <c r="CF88" s="450"/>
      <c r="CG88" s="450"/>
      <c r="CH88" s="450"/>
      <c r="CI88" s="450"/>
      <c r="CJ88" s="450"/>
      <c r="CK88" s="450"/>
      <c r="CL88" s="450"/>
      <c r="CM88" s="450" t="s">
        <v>279</v>
      </c>
      <c r="CN88" s="450"/>
      <c r="CO88" s="450">
        <v>12</v>
      </c>
      <c r="CP88" s="450"/>
      <c r="CQ88" s="450" t="s">
        <v>154</v>
      </c>
      <c r="CR88" s="450"/>
      <c r="CS88" s="450"/>
      <c r="CT88" s="450"/>
      <c r="CU88" s="450"/>
      <c r="CV88" s="450"/>
      <c r="CW88" s="450"/>
      <c r="CX88" s="450"/>
      <c r="CY88" s="450"/>
      <c r="CZ88" s="450"/>
      <c r="DA88" s="450"/>
      <c r="DB88" s="454"/>
    </row>
    <row r="89" spans="1:106" ht="12.75" hidden="1">
      <c r="A89" s="452" t="s">
        <v>280</v>
      </c>
      <c r="B89" s="450"/>
      <c r="C89" s="450"/>
      <c r="D89" s="450"/>
      <c r="E89" s="450"/>
      <c r="F89" s="450"/>
      <c r="G89" s="450"/>
      <c r="H89" s="450"/>
      <c r="I89" s="450">
        <v>2780</v>
      </c>
      <c r="J89" s="450"/>
      <c r="K89" s="450">
        <v>1587</v>
      </c>
      <c r="L89" s="450"/>
      <c r="M89" s="450">
        <v>3789</v>
      </c>
      <c r="N89" s="450"/>
      <c r="O89" s="450">
        <v>1998</v>
      </c>
      <c r="P89" s="450"/>
      <c r="Q89" s="453">
        <v>89.25</v>
      </c>
      <c r="R89" s="453"/>
      <c r="S89" s="453">
        <v>13.4</v>
      </c>
      <c r="T89" s="453"/>
      <c r="U89" s="453">
        <v>5.67</v>
      </c>
      <c r="V89" s="453"/>
      <c r="W89" s="453">
        <v>7.15</v>
      </c>
      <c r="X89" s="453"/>
      <c r="Y89" s="450"/>
      <c r="Z89" s="450"/>
      <c r="AA89" s="450"/>
      <c r="AB89" s="450"/>
      <c r="AC89" s="450"/>
      <c r="AD89" s="450">
        <v>9173161</v>
      </c>
      <c r="AE89" s="450"/>
      <c r="AF89" s="450"/>
      <c r="AG89" s="450" t="s">
        <v>268</v>
      </c>
      <c r="AH89" s="450"/>
      <c r="AI89" s="450"/>
      <c r="AJ89" s="450"/>
      <c r="AK89" s="450"/>
      <c r="AL89" s="450" t="s">
        <v>281</v>
      </c>
      <c r="AM89" s="450"/>
      <c r="AN89" s="451"/>
      <c r="AO89" s="451"/>
      <c r="AP89" s="451"/>
      <c r="AQ89" s="451"/>
      <c r="AR89" s="450">
        <v>764140652</v>
      </c>
      <c r="AS89" s="450"/>
      <c r="AT89" s="450"/>
      <c r="AU89" s="450"/>
      <c r="AV89" s="450"/>
      <c r="AW89" s="450"/>
      <c r="AX89" s="450"/>
      <c r="AY89" s="450"/>
      <c r="AZ89" s="455" t="s">
        <v>282</v>
      </c>
      <c r="BA89" s="450"/>
      <c r="BB89" s="450"/>
      <c r="BC89" s="450"/>
      <c r="BD89" s="456" t="s">
        <v>283</v>
      </c>
      <c r="BE89" s="450"/>
      <c r="BF89" s="450"/>
      <c r="BG89" s="450"/>
      <c r="BH89" s="450"/>
      <c r="BI89" s="450"/>
      <c r="BJ89" s="450"/>
      <c r="BK89" s="450"/>
      <c r="BL89" s="450"/>
      <c r="BM89" s="450"/>
      <c r="BN89" s="450"/>
      <c r="BO89" s="450"/>
      <c r="BP89" s="450"/>
      <c r="BQ89" s="450"/>
      <c r="BR89" s="450" t="s">
        <v>215</v>
      </c>
      <c r="BS89" s="450"/>
      <c r="BT89" s="450"/>
      <c r="BU89" s="450"/>
      <c r="BV89" s="450"/>
      <c r="BW89" s="450">
        <v>1</v>
      </c>
      <c r="BX89" s="450"/>
      <c r="BY89" s="450">
        <v>1</v>
      </c>
      <c r="BZ89" s="450"/>
      <c r="CA89" s="450">
        <v>1</v>
      </c>
      <c r="CB89" s="450"/>
      <c r="CC89" s="450"/>
      <c r="CD89" s="450"/>
      <c r="CE89" s="450"/>
      <c r="CF89" s="450"/>
      <c r="CG89" s="450"/>
      <c r="CH89" s="450"/>
      <c r="CI89" s="450"/>
      <c r="CJ89" s="450"/>
      <c r="CK89" s="450"/>
      <c r="CL89" s="450"/>
      <c r="CM89" s="450" t="s">
        <v>284</v>
      </c>
      <c r="CN89" s="450"/>
      <c r="CO89" s="450">
        <v>12.5</v>
      </c>
      <c r="CP89" s="450"/>
      <c r="CQ89" s="450"/>
      <c r="CR89" s="450"/>
      <c r="CS89" s="450"/>
      <c r="CT89" s="450"/>
      <c r="CU89" s="450"/>
      <c r="CV89" s="450"/>
      <c r="CW89" s="450"/>
      <c r="CX89" s="450"/>
      <c r="CY89" s="450"/>
      <c r="CZ89" s="450"/>
      <c r="DA89" s="450"/>
      <c r="DB89" s="454"/>
    </row>
    <row r="90" spans="1:106" ht="12.75" hidden="1">
      <c r="A90" s="452" t="s">
        <v>285</v>
      </c>
      <c r="B90" s="450"/>
      <c r="C90" s="450"/>
      <c r="D90" s="450"/>
      <c r="E90" s="450"/>
      <c r="F90" s="450"/>
      <c r="G90" s="450"/>
      <c r="H90" s="450"/>
      <c r="I90" s="450">
        <v>2545</v>
      </c>
      <c r="J90" s="450"/>
      <c r="K90" s="450">
        <v>1460</v>
      </c>
      <c r="L90" s="450"/>
      <c r="M90" s="450">
        <v>3794</v>
      </c>
      <c r="N90" s="450"/>
      <c r="O90" s="450">
        <v>2009</v>
      </c>
      <c r="P90" s="450"/>
      <c r="Q90" s="453">
        <v>88.6</v>
      </c>
      <c r="R90" s="453"/>
      <c r="S90" s="453">
        <v>12.67</v>
      </c>
      <c r="T90" s="453"/>
      <c r="U90" s="453">
        <v>5.42</v>
      </c>
      <c r="V90" s="453"/>
      <c r="W90" s="453">
        <v>7</v>
      </c>
      <c r="X90" s="453"/>
      <c r="Y90" s="450"/>
      <c r="Z90" s="450"/>
      <c r="AA90" s="450"/>
      <c r="AB90" s="450"/>
      <c r="AC90" s="450"/>
      <c r="AD90" s="450">
        <v>9387322</v>
      </c>
      <c r="AE90" s="450"/>
      <c r="AF90" s="450"/>
      <c r="AG90" s="450" t="s">
        <v>219</v>
      </c>
      <c r="AH90" s="450"/>
      <c r="AI90" s="450"/>
      <c r="AJ90" s="450"/>
      <c r="AK90" s="450"/>
      <c r="AL90" s="450" t="s">
        <v>286</v>
      </c>
      <c r="AM90" s="450"/>
      <c r="AN90" s="451">
        <v>424657811</v>
      </c>
      <c r="AO90" s="451"/>
      <c r="AP90" s="451"/>
      <c r="AQ90" s="451"/>
      <c r="AR90" s="455" t="s">
        <v>287</v>
      </c>
      <c r="AS90" s="450"/>
      <c r="AT90" s="450"/>
      <c r="AU90" s="450"/>
      <c r="AV90" s="450"/>
      <c r="AW90" s="450"/>
      <c r="AX90" s="450"/>
      <c r="AY90" s="450"/>
      <c r="AZ90" s="455" t="s">
        <v>288</v>
      </c>
      <c r="BA90" s="450"/>
      <c r="BB90" s="450"/>
      <c r="BC90" s="450"/>
      <c r="BD90" s="456" t="s">
        <v>289</v>
      </c>
      <c r="BE90" s="450"/>
      <c r="BF90" s="450"/>
      <c r="BG90" s="450"/>
      <c r="BH90" s="450"/>
      <c r="BI90" s="450"/>
      <c r="BJ90" s="450"/>
      <c r="BK90" s="450"/>
      <c r="BL90" s="450"/>
      <c r="BM90" s="450"/>
      <c r="BN90" s="450"/>
      <c r="BO90" s="450"/>
      <c r="BP90" s="450"/>
      <c r="BQ90" s="450"/>
      <c r="BR90" s="450" t="s">
        <v>215</v>
      </c>
      <c r="BS90" s="450"/>
      <c r="BT90" s="450"/>
      <c r="BU90" s="450"/>
      <c r="BV90" s="450"/>
      <c r="BW90" s="450">
        <v>1</v>
      </c>
      <c r="BX90" s="450"/>
      <c r="BY90" s="450">
        <v>1</v>
      </c>
      <c r="BZ90" s="450"/>
      <c r="CA90" s="450">
        <v>1</v>
      </c>
      <c r="CB90" s="450"/>
      <c r="CC90" s="450"/>
      <c r="CD90" s="450"/>
      <c r="CE90" s="450"/>
      <c r="CF90" s="450"/>
      <c r="CG90" s="450"/>
      <c r="CH90" s="450"/>
      <c r="CI90" s="450"/>
      <c r="CJ90" s="450"/>
      <c r="CK90" s="450"/>
      <c r="CL90" s="450"/>
      <c r="CM90" s="450" t="s">
        <v>244</v>
      </c>
      <c r="CN90" s="450"/>
      <c r="CO90" s="450">
        <v>10.5</v>
      </c>
      <c r="CP90" s="450"/>
      <c r="CQ90" s="450" t="s">
        <v>145</v>
      </c>
      <c r="CR90" s="450"/>
      <c r="CS90" s="450"/>
      <c r="CT90" s="450"/>
      <c r="CU90" s="450"/>
      <c r="CV90" s="450"/>
      <c r="CW90" s="450"/>
      <c r="CX90" s="450"/>
      <c r="CY90" s="450"/>
      <c r="CZ90" s="450"/>
      <c r="DA90" s="450"/>
      <c r="DB90" s="454"/>
    </row>
    <row r="91" spans="1:106" hidden="1">
      <c r="A91" s="452" t="s">
        <v>290</v>
      </c>
      <c r="B91" s="450"/>
      <c r="C91" s="450"/>
      <c r="D91" s="450"/>
      <c r="E91" s="450"/>
      <c r="F91" s="450"/>
      <c r="G91" s="450"/>
      <c r="H91" s="450"/>
      <c r="I91" s="450">
        <v>2545</v>
      </c>
      <c r="J91" s="450"/>
      <c r="K91" s="450">
        <v>1460</v>
      </c>
      <c r="L91" s="450"/>
      <c r="M91" s="450">
        <v>3792</v>
      </c>
      <c r="N91" s="450"/>
      <c r="O91" s="450">
        <v>2005</v>
      </c>
      <c r="P91" s="450"/>
      <c r="Q91" s="453">
        <v>88.6</v>
      </c>
      <c r="R91" s="453"/>
      <c r="S91" s="453">
        <v>12.52</v>
      </c>
      <c r="T91" s="453"/>
      <c r="U91" s="453">
        <v>5.42</v>
      </c>
      <c r="V91" s="453"/>
      <c r="W91" s="453">
        <v>7</v>
      </c>
      <c r="X91" s="453"/>
      <c r="Y91" s="450"/>
      <c r="Z91" s="450"/>
      <c r="AA91" s="450"/>
      <c r="AB91" s="450"/>
      <c r="AC91" s="450"/>
      <c r="AD91" s="450">
        <v>9319416</v>
      </c>
      <c r="AE91" s="450"/>
      <c r="AF91" s="450"/>
      <c r="AG91" s="450" t="s">
        <v>291</v>
      </c>
      <c r="AH91" s="450"/>
      <c r="AI91" s="450"/>
      <c r="AJ91" s="450"/>
      <c r="AK91" s="450"/>
      <c r="AL91" s="450" t="s">
        <v>292</v>
      </c>
      <c r="AM91" s="450"/>
      <c r="AN91" s="451"/>
      <c r="AO91" s="451"/>
      <c r="AP91" s="451"/>
      <c r="AQ91" s="451"/>
      <c r="AR91" s="450"/>
      <c r="AS91" s="450"/>
      <c r="AT91" s="450"/>
      <c r="AU91" s="450"/>
      <c r="AV91" s="450"/>
      <c r="AW91" s="450"/>
      <c r="AX91" s="450"/>
      <c r="AY91" s="450"/>
      <c r="AZ91" s="450"/>
      <c r="BA91" s="450"/>
      <c r="BB91" s="450"/>
      <c r="BC91" s="450"/>
      <c r="BD91" s="450"/>
      <c r="BE91" s="450"/>
      <c r="BF91" s="450"/>
      <c r="BG91" s="450"/>
      <c r="BH91" s="450"/>
      <c r="BI91" s="450"/>
      <c r="BJ91" s="450"/>
      <c r="BK91" s="450"/>
      <c r="BL91" s="450"/>
      <c r="BM91" s="450"/>
      <c r="BN91" s="450"/>
      <c r="BO91" s="450"/>
      <c r="BP91" s="450"/>
      <c r="BQ91" s="450"/>
      <c r="BR91" s="450" t="s">
        <v>215</v>
      </c>
      <c r="BS91" s="450"/>
      <c r="BT91" s="450"/>
      <c r="BU91" s="450"/>
      <c r="BV91" s="450"/>
      <c r="BW91" s="450">
        <v>1</v>
      </c>
      <c r="BX91" s="450"/>
      <c r="BY91" s="450">
        <v>1</v>
      </c>
      <c r="BZ91" s="450"/>
      <c r="CA91" s="450">
        <v>1</v>
      </c>
      <c r="CB91" s="450"/>
      <c r="CC91" s="450"/>
      <c r="CD91" s="450"/>
      <c r="CE91" s="450"/>
      <c r="CF91" s="450"/>
      <c r="CG91" s="450"/>
      <c r="CH91" s="450"/>
      <c r="CI91" s="450"/>
      <c r="CJ91" s="450"/>
      <c r="CK91" s="450"/>
      <c r="CL91" s="450"/>
      <c r="CM91" s="450" t="s">
        <v>244</v>
      </c>
      <c r="CN91" s="450"/>
      <c r="CO91" s="450">
        <v>10.5</v>
      </c>
      <c r="CP91" s="450"/>
      <c r="CQ91" s="450"/>
      <c r="CR91" s="450"/>
      <c r="CS91" s="450"/>
      <c r="CT91" s="450"/>
      <c r="CU91" s="450"/>
      <c r="CV91" s="450"/>
      <c r="CW91" s="450"/>
      <c r="CX91" s="450"/>
      <c r="CY91" s="450"/>
      <c r="CZ91" s="450"/>
      <c r="DA91" s="450"/>
      <c r="DB91" s="454"/>
    </row>
    <row r="92" spans="1:106" ht="12.75" hidden="1">
      <c r="A92" s="452" t="s">
        <v>293</v>
      </c>
      <c r="B92" s="450"/>
      <c r="C92" s="450"/>
      <c r="D92" s="450"/>
      <c r="E92" s="450"/>
      <c r="F92" s="450"/>
      <c r="G92" s="450"/>
      <c r="H92" s="450"/>
      <c r="I92" s="450">
        <v>2545</v>
      </c>
      <c r="J92" s="450"/>
      <c r="K92" s="450">
        <v>1460</v>
      </c>
      <c r="L92" s="450"/>
      <c r="M92" s="450">
        <v>3797</v>
      </c>
      <c r="N92" s="450"/>
      <c r="O92" s="450">
        <v>2008</v>
      </c>
      <c r="P92" s="450"/>
      <c r="Q92" s="453">
        <v>88.6</v>
      </c>
      <c r="R92" s="453"/>
      <c r="S92" s="453">
        <v>12.57</v>
      </c>
      <c r="T92" s="453"/>
      <c r="U92" s="453">
        <v>5.41</v>
      </c>
      <c r="V92" s="453"/>
      <c r="W92" s="453">
        <v>7</v>
      </c>
      <c r="X92" s="453"/>
      <c r="Y92" s="450"/>
      <c r="Z92" s="450"/>
      <c r="AA92" s="450"/>
      <c r="AB92" s="450"/>
      <c r="AC92" s="450"/>
      <c r="AD92" s="450">
        <v>9462500</v>
      </c>
      <c r="AE92" s="450"/>
      <c r="AF92" s="450"/>
      <c r="AG92" s="450" t="s">
        <v>294</v>
      </c>
      <c r="AH92" s="450"/>
      <c r="AI92" s="450"/>
      <c r="AJ92" s="450"/>
      <c r="AK92" s="450"/>
      <c r="AL92" s="450" t="s">
        <v>295</v>
      </c>
      <c r="AM92" s="450"/>
      <c r="AN92" s="451"/>
      <c r="AO92" s="451"/>
      <c r="AP92" s="451"/>
      <c r="AQ92" s="451"/>
      <c r="AR92" s="450"/>
      <c r="AS92" s="450"/>
      <c r="AT92" s="450"/>
      <c r="AU92" s="450"/>
      <c r="AV92" s="450"/>
      <c r="AW92" s="450"/>
      <c r="AX92" s="450"/>
      <c r="AY92" s="450"/>
      <c r="AZ92" s="455" t="s">
        <v>296</v>
      </c>
      <c r="BA92" s="450"/>
      <c r="BB92" s="450"/>
      <c r="BC92" s="450"/>
      <c r="BD92" s="456" t="s">
        <v>297</v>
      </c>
      <c r="BE92" s="450"/>
      <c r="BF92" s="450"/>
      <c r="BG92" s="450"/>
      <c r="BH92" s="450"/>
      <c r="BI92" s="450"/>
      <c r="BJ92" s="450"/>
      <c r="BK92" s="450"/>
      <c r="BL92" s="450"/>
      <c r="BM92" s="450"/>
      <c r="BN92" s="450"/>
      <c r="BO92" s="450"/>
      <c r="BP92" s="450"/>
      <c r="BQ92" s="450"/>
      <c r="BR92" s="450" t="s">
        <v>215</v>
      </c>
      <c r="BS92" s="450"/>
      <c r="BT92" s="450"/>
      <c r="BU92" s="450"/>
      <c r="BV92" s="450"/>
      <c r="BW92" s="450">
        <v>1</v>
      </c>
      <c r="BX92" s="450"/>
      <c r="BY92" s="450">
        <v>1</v>
      </c>
      <c r="BZ92" s="450"/>
      <c r="CA92" s="450">
        <v>1</v>
      </c>
      <c r="CB92" s="450"/>
      <c r="CC92" s="450"/>
      <c r="CD92" s="450"/>
      <c r="CE92" s="450"/>
      <c r="CF92" s="450"/>
      <c r="CG92" s="450"/>
      <c r="CH92" s="450"/>
      <c r="CI92" s="450"/>
      <c r="CJ92" s="450"/>
      <c r="CK92" s="450"/>
      <c r="CL92" s="450"/>
      <c r="CM92" s="450" t="s">
        <v>298</v>
      </c>
      <c r="CN92" s="450"/>
      <c r="CO92" s="450">
        <v>11.5</v>
      </c>
      <c r="CP92" s="450"/>
      <c r="CQ92" s="450"/>
      <c r="CR92" s="450"/>
      <c r="CS92" s="450"/>
      <c r="CT92" s="450"/>
      <c r="CU92" s="450"/>
      <c r="CV92" s="450"/>
      <c r="CW92" s="450"/>
      <c r="CX92" s="450"/>
      <c r="CY92" s="450"/>
      <c r="CZ92" s="450"/>
      <c r="DA92" s="450"/>
      <c r="DB92" s="454"/>
    </row>
    <row r="93" spans="1:106" hidden="1">
      <c r="A93" s="452" t="s">
        <v>299</v>
      </c>
      <c r="B93" s="450"/>
      <c r="C93" s="450"/>
      <c r="D93" s="450"/>
      <c r="E93" s="450"/>
      <c r="F93" s="450"/>
      <c r="G93" s="450"/>
      <c r="H93" s="450"/>
      <c r="I93" s="450">
        <v>2545</v>
      </c>
      <c r="J93" s="450"/>
      <c r="K93" s="450">
        <v>1460</v>
      </c>
      <c r="L93" s="450"/>
      <c r="M93" s="450">
        <v>3850</v>
      </c>
      <c r="N93" s="450"/>
      <c r="O93" s="450">
        <v>2000</v>
      </c>
      <c r="P93" s="450"/>
      <c r="Q93" s="453">
        <v>88.78</v>
      </c>
      <c r="R93" s="453"/>
      <c r="S93" s="453">
        <v>12.5</v>
      </c>
      <c r="T93" s="453"/>
      <c r="U93" s="453">
        <v>5.42</v>
      </c>
      <c r="V93" s="453"/>
      <c r="W93" s="453">
        <v>7.02</v>
      </c>
      <c r="X93" s="453"/>
      <c r="Y93" s="450"/>
      <c r="Z93" s="450"/>
      <c r="AA93" s="450"/>
      <c r="AB93" s="450"/>
      <c r="AC93" s="450"/>
      <c r="AD93" s="450">
        <v>9195729</v>
      </c>
      <c r="AE93" s="450"/>
      <c r="AF93" s="450"/>
      <c r="AG93" s="450" t="s">
        <v>300</v>
      </c>
      <c r="AH93" s="450"/>
      <c r="AI93" s="450"/>
      <c r="AJ93" s="450"/>
      <c r="AK93" s="450"/>
      <c r="AL93" s="450" t="s">
        <v>301</v>
      </c>
      <c r="AM93" s="450"/>
      <c r="AN93" s="451"/>
      <c r="AO93" s="451"/>
      <c r="AP93" s="451"/>
      <c r="AQ93" s="451"/>
      <c r="AR93" s="450"/>
      <c r="AS93" s="450"/>
      <c r="AT93" s="450"/>
      <c r="AU93" s="450"/>
      <c r="AV93" s="450"/>
      <c r="AW93" s="450"/>
      <c r="AX93" s="450"/>
      <c r="AY93" s="450"/>
      <c r="AZ93" s="450"/>
      <c r="BA93" s="450"/>
      <c r="BB93" s="450"/>
      <c r="BC93" s="450"/>
      <c r="BD93" s="450"/>
      <c r="BE93" s="450"/>
      <c r="BF93" s="450"/>
      <c r="BG93" s="450"/>
      <c r="BH93" s="450"/>
      <c r="BI93" s="450"/>
      <c r="BJ93" s="450"/>
      <c r="BK93" s="450"/>
      <c r="BL93" s="450"/>
      <c r="BM93" s="450"/>
      <c r="BN93" s="450"/>
      <c r="BO93" s="450"/>
      <c r="BP93" s="450"/>
      <c r="BQ93" s="450"/>
      <c r="BR93" s="450" t="s">
        <v>215</v>
      </c>
      <c r="BS93" s="450"/>
      <c r="BT93" s="450"/>
      <c r="BU93" s="450"/>
      <c r="BV93" s="450"/>
      <c r="BW93" s="450">
        <v>1</v>
      </c>
      <c r="BX93" s="450"/>
      <c r="BY93" s="450">
        <v>1</v>
      </c>
      <c r="BZ93" s="450"/>
      <c r="CA93" s="450">
        <v>1</v>
      </c>
      <c r="CB93" s="450"/>
      <c r="CC93" s="450"/>
      <c r="CD93" s="450"/>
      <c r="CE93" s="450"/>
      <c r="CF93" s="450"/>
      <c r="CG93" s="450"/>
      <c r="CH93" s="450"/>
      <c r="CI93" s="450"/>
      <c r="CJ93" s="450"/>
      <c r="CK93" s="450"/>
      <c r="CL93" s="450"/>
      <c r="CM93" s="450" t="s">
        <v>244</v>
      </c>
      <c r="CN93" s="450"/>
      <c r="CO93" s="450">
        <v>10.5</v>
      </c>
      <c r="CP93" s="450"/>
      <c r="CQ93" s="450"/>
      <c r="CR93" s="450"/>
      <c r="CS93" s="450"/>
      <c r="CT93" s="450"/>
      <c r="CU93" s="450"/>
      <c r="CV93" s="450"/>
      <c r="CW93" s="450"/>
      <c r="CX93" s="450"/>
      <c r="CY93" s="450"/>
      <c r="CZ93" s="450"/>
      <c r="DA93" s="450"/>
      <c r="DB93" s="454"/>
    </row>
    <row r="94" spans="1:106" ht="12.75" hidden="1">
      <c r="A94" s="452" t="s">
        <v>302</v>
      </c>
      <c r="B94" s="450"/>
      <c r="C94" s="450"/>
      <c r="D94" s="450"/>
      <c r="E94" s="450"/>
      <c r="F94" s="450"/>
      <c r="G94" s="450"/>
      <c r="H94" s="450"/>
      <c r="I94" s="450">
        <v>2601</v>
      </c>
      <c r="J94" s="450"/>
      <c r="K94" s="450">
        <v>1428</v>
      </c>
      <c r="L94" s="450"/>
      <c r="M94" s="450">
        <v>3360</v>
      </c>
      <c r="N94" s="450"/>
      <c r="O94" s="450">
        <v>2001</v>
      </c>
      <c r="P94" s="450"/>
      <c r="Q94" s="453">
        <v>91.25</v>
      </c>
      <c r="R94" s="453"/>
      <c r="S94" s="453">
        <v>13.75</v>
      </c>
      <c r="T94" s="453"/>
      <c r="U94" s="453">
        <v>5.21</v>
      </c>
      <c r="V94" s="453"/>
      <c r="W94" s="453">
        <v>6.25</v>
      </c>
      <c r="X94" s="453"/>
      <c r="Y94" s="450"/>
      <c r="Z94" s="450"/>
      <c r="AA94" s="450"/>
      <c r="AB94" s="450"/>
      <c r="AC94" s="450"/>
      <c r="AD94" s="450">
        <v>9229178</v>
      </c>
      <c r="AE94" s="450"/>
      <c r="AF94" s="450"/>
      <c r="AG94" s="450" t="s">
        <v>300</v>
      </c>
      <c r="AH94" s="450"/>
      <c r="AI94" s="450"/>
      <c r="AJ94" s="450"/>
      <c r="AK94" s="450"/>
      <c r="AL94" s="450" t="s">
        <v>303</v>
      </c>
      <c r="AM94" s="450"/>
      <c r="AN94" s="451"/>
      <c r="AO94" s="451"/>
      <c r="AP94" s="451"/>
      <c r="AQ94" s="451"/>
      <c r="AR94" s="450"/>
      <c r="AS94" s="450"/>
      <c r="AT94" s="450"/>
      <c r="AU94" s="450"/>
      <c r="AV94" s="450"/>
      <c r="AW94" s="450"/>
      <c r="AX94" s="450"/>
      <c r="AY94" s="450"/>
      <c r="AZ94" s="455" t="s">
        <v>304</v>
      </c>
      <c r="BA94" s="450"/>
      <c r="BB94" s="450"/>
      <c r="BC94" s="450"/>
      <c r="BD94" s="456" t="s">
        <v>305</v>
      </c>
      <c r="BE94" s="450"/>
      <c r="BF94" s="450"/>
      <c r="BG94" s="450"/>
      <c r="BH94" s="450"/>
      <c r="BI94" s="450"/>
      <c r="BJ94" s="450"/>
      <c r="BK94" s="450"/>
      <c r="BL94" s="450"/>
      <c r="BM94" s="450"/>
      <c r="BN94" s="450"/>
      <c r="BO94" s="450"/>
      <c r="BP94" s="450"/>
      <c r="BQ94" s="450"/>
      <c r="BR94" s="450" t="s">
        <v>215</v>
      </c>
      <c r="BS94" s="450"/>
      <c r="BT94" s="450"/>
      <c r="BU94" s="450"/>
      <c r="BV94" s="450"/>
      <c r="BW94" s="450">
        <v>1</v>
      </c>
      <c r="BX94" s="450"/>
      <c r="BY94" s="450">
        <v>1</v>
      </c>
      <c r="BZ94" s="450"/>
      <c r="CA94" s="450">
        <v>1</v>
      </c>
      <c r="CB94" s="450"/>
      <c r="CC94" s="450"/>
      <c r="CD94" s="450"/>
      <c r="CE94" s="450"/>
      <c r="CF94" s="450"/>
      <c r="CG94" s="450"/>
      <c r="CH94" s="450"/>
      <c r="CI94" s="450"/>
      <c r="CJ94" s="450"/>
      <c r="CK94" s="450"/>
      <c r="CL94" s="450"/>
      <c r="CM94" s="450" t="s">
        <v>306</v>
      </c>
      <c r="CN94" s="450"/>
      <c r="CO94" s="450">
        <v>13</v>
      </c>
      <c r="CP94" s="450"/>
      <c r="CQ94" s="450"/>
      <c r="CR94" s="450"/>
      <c r="CS94" s="450"/>
      <c r="CT94" s="450"/>
      <c r="CU94" s="450"/>
      <c r="CV94" s="450"/>
      <c r="CW94" s="450"/>
      <c r="CX94" s="450"/>
      <c r="CY94" s="450"/>
      <c r="CZ94" s="450"/>
      <c r="DA94" s="450"/>
      <c r="DB94" s="454"/>
    </row>
    <row r="95" spans="1:106" hidden="1">
      <c r="A95" s="452" t="s">
        <v>307</v>
      </c>
      <c r="B95" s="450"/>
      <c r="C95" s="450"/>
      <c r="D95" s="450"/>
      <c r="E95" s="450"/>
      <c r="F95" s="450"/>
      <c r="G95" s="450"/>
      <c r="H95" s="450"/>
      <c r="I95" s="450">
        <v>2997</v>
      </c>
      <c r="J95" s="450"/>
      <c r="K95" s="450">
        <v>1741</v>
      </c>
      <c r="L95" s="450"/>
      <c r="M95" s="450">
        <v>4444</v>
      </c>
      <c r="N95" s="450"/>
      <c r="O95" s="450">
        <v>1997</v>
      </c>
      <c r="P95" s="450"/>
      <c r="Q95" s="453">
        <v>99.88</v>
      </c>
      <c r="R95" s="453"/>
      <c r="S95" s="453">
        <v>12.8</v>
      </c>
      <c r="T95" s="453"/>
      <c r="U95" s="453">
        <v>5.67</v>
      </c>
      <c r="V95" s="453"/>
      <c r="W95" s="453">
        <v>7.55</v>
      </c>
      <c r="X95" s="453"/>
      <c r="Y95" s="450" t="s">
        <v>308</v>
      </c>
      <c r="Z95" s="450"/>
      <c r="AA95" s="450"/>
      <c r="AB95" s="450"/>
      <c r="AC95" s="450"/>
      <c r="AD95" s="450">
        <v>9125073</v>
      </c>
      <c r="AE95" s="450"/>
      <c r="AF95" s="450"/>
      <c r="AG95" s="450" t="s">
        <v>294</v>
      </c>
      <c r="AH95" s="450"/>
      <c r="AI95" s="450"/>
      <c r="AJ95" s="450"/>
      <c r="AK95" s="450"/>
      <c r="AL95" s="450" t="s">
        <v>309</v>
      </c>
      <c r="AM95" s="450"/>
      <c r="AN95" s="451"/>
      <c r="AO95" s="451"/>
      <c r="AP95" s="451"/>
      <c r="AQ95" s="451"/>
      <c r="AR95" s="450"/>
      <c r="AS95" s="450"/>
      <c r="AT95" s="450"/>
      <c r="AU95" s="450"/>
      <c r="AV95" s="450"/>
      <c r="AW95" s="450"/>
      <c r="AX95" s="450"/>
      <c r="AY95" s="450"/>
      <c r="AZ95" s="450"/>
      <c r="BA95" s="450"/>
      <c r="BB95" s="450"/>
      <c r="BC95" s="450"/>
      <c r="BD95" s="450"/>
      <c r="BE95" s="450"/>
      <c r="BF95" s="450"/>
      <c r="BG95" s="450"/>
      <c r="BH95" s="450"/>
      <c r="BI95" s="450"/>
      <c r="BJ95" s="450"/>
      <c r="BK95" s="450"/>
      <c r="BL95" s="450"/>
      <c r="BM95" s="450"/>
      <c r="BN95" s="450"/>
      <c r="BO95" s="450"/>
      <c r="BP95" s="450"/>
      <c r="BQ95" s="450"/>
      <c r="BR95" s="450" t="s">
        <v>215</v>
      </c>
      <c r="BS95" s="450"/>
      <c r="BT95" s="450"/>
      <c r="BU95" s="450"/>
      <c r="BV95" s="450"/>
      <c r="BW95" s="450">
        <v>1</v>
      </c>
      <c r="BX95" s="450"/>
      <c r="BY95" s="450">
        <v>2</v>
      </c>
      <c r="BZ95" s="450"/>
      <c r="CA95" s="450">
        <v>1</v>
      </c>
      <c r="CB95" s="450"/>
      <c r="CC95" s="450"/>
      <c r="CD95" s="450"/>
      <c r="CE95" s="450"/>
      <c r="CF95" s="450"/>
      <c r="CG95" s="450"/>
      <c r="CH95" s="450"/>
      <c r="CI95" s="450"/>
      <c r="CJ95" s="450"/>
      <c r="CK95" s="450"/>
      <c r="CL95" s="450"/>
      <c r="CM95" s="450" t="s">
        <v>244</v>
      </c>
      <c r="CN95" s="450"/>
      <c r="CO95" s="450">
        <v>13</v>
      </c>
      <c r="CP95" s="450"/>
      <c r="CQ95" s="450"/>
      <c r="CR95" s="450"/>
      <c r="CS95" s="450"/>
      <c r="CT95" s="450"/>
      <c r="CU95" s="450"/>
      <c r="CV95" s="450"/>
      <c r="CW95" s="450"/>
      <c r="CX95" s="450"/>
      <c r="CY95" s="450"/>
      <c r="CZ95" s="450"/>
      <c r="DA95" s="450"/>
      <c r="DB95" s="454"/>
    </row>
    <row r="96" spans="1:106" hidden="1">
      <c r="A96" s="452" t="s">
        <v>310</v>
      </c>
      <c r="B96" s="450"/>
      <c r="C96" s="450"/>
      <c r="D96" s="450"/>
      <c r="E96" s="450"/>
      <c r="F96" s="450"/>
      <c r="G96" s="450"/>
      <c r="H96" s="450"/>
      <c r="I96" s="450">
        <v>2997</v>
      </c>
      <c r="J96" s="450"/>
      <c r="K96" s="450">
        <v>1741</v>
      </c>
      <c r="L96" s="450"/>
      <c r="M96" s="450">
        <v>4450</v>
      </c>
      <c r="N96" s="450"/>
      <c r="O96" s="450">
        <v>1995</v>
      </c>
      <c r="P96" s="450"/>
      <c r="Q96" s="453">
        <v>99.9</v>
      </c>
      <c r="R96" s="453"/>
      <c r="S96" s="453">
        <v>12.8</v>
      </c>
      <c r="T96" s="453"/>
      <c r="U96" s="453">
        <v>5.67</v>
      </c>
      <c r="V96" s="453"/>
      <c r="W96" s="453">
        <v>7.55</v>
      </c>
      <c r="X96" s="453"/>
      <c r="Y96" s="450" t="s">
        <v>311</v>
      </c>
      <c r="Z96" s="450"/>
      <c r="AA96" s="450"/>
      <c r="AB96" s="450"/>
      <c r="AC96" s="450"/>
      <c r="AD96" s="450">
        <v>9125047</v>
      </c>
      <c r="AE96" s="450"/>
      <c r="AF96" s="450"/>
      <c r="AG96" s="450" t="s">
        <v>294</v>
      </c>
      <c r="AH96" s="450"/>
      <c r="AI96" s="450"/>
      <c r="AJ96" s="450"/>
      <c r="AK96" s="450"/>
      <c r="AL96" s="450" t="s">
        <v>312</v>
      </c>
      <c r="AM96" s="450"/>
      <c r="AN96" s="451"/>
      <c r="AO96" s="451"/>
      <c r="AP96" s="451"/>
      <c r="AQ96" s="451"/>
      <c r="AR96" s="455" t="s">
        <v>313</v>
      </c>
      <c r="AS96" s="450"/>
      <c r="AT96" s="450"/>
      <c r="AU96" s="450"/>
      <c r="AV96" s="450"/>
      <c r="AW96" s="450"/>
      <c r="AX96" s="450"/>
      <c r="AY96" s="450"/>
      <c r="AZ96" s="455" t="s">
        <v>314</v>
      </c>
      <c r="BA96" s="450"/>
      <c r="BB96" s="450"/>
      <c r="BC96" s="450"/>
      <c r="BD96" s="450"/>
      <c r="BE96" s="450"/>
      <c r="BF96" s="450"/>
      <c r="BG96" s="450"/>
      <c r="BH96" s="450"/>
      <c r="BI96" s="450"/>
      <c r="BJ96" s="450"/>
      <c r="BK96" s="450"/>
      <c r="BL96" s="450"/>
      <c r="BM96" s="450"/>
      <c r="BN96" s="450"/>
      <c r="BO96" s="450"/>
      <c r="BP96" s="450"/>
      <c r="BQ96" s="450"/>
      <c r="BR96" s="450" t="s">
        <v>215</v>
      </c>
      <c r="BS96" s="450"/>
      <c r="BT96" s="450"/>
      <c r="BU96" s="450"/>
      <c r="BV96" s="450"/>
      <c r="BW96" s="450">
        <v>1</v>
      </c>
      <c r="BX96" s="450"/>
      <c r="BY96" s="450">
        <v>2</v>
      </c>
      <c r="BZ96" s="450"/>
      <c r="CA96" s="450">
        <v>1</v>
      </c>
      <c r="CB96" s="450"/>
      <c r="CC96" s="450"/>
      <c r="CD96" s="450"/>
      <c r="CE96" s="450"/>
      <c r="CF96" s="450"/>
      <c r="CG96" s="450"/>
      <c r="CH96" s="450"/>
      <c r="CI96" s="450"/>
      <c r="CJ96" s="450"/>
      <c r="CK96" s="450"/>
      <c r="CL96" s="450"/>
      <c r="CM96" s="450" t="s">
        <v>244</v>
      </c>
      <c r="CN96" s="450"/>
      <c r="CO96" s="450">
        <v>13</v>
      </c>
      <c r="CP96" s="450"/>
      <c r="CQ96" s="450" t="s">
        <v>154</v>
      </c>
      <c r="CR96" s="450"/>
      <c r="CS96" s="450"/>
      <c r="CT96" s="450"/>
      <c r="CU96" s="450"/>
      <c r="CV96" s="450"/>
      <c r="CW96" s="450"/>
      <c r="CX96" s="450"/>
      <c r="CY96" s="450"/>
      <c r="CZ96" s="450"/>
      <c r="DA96" s="450"/>
      <c r="DB96" s="454"/>
    </row>
    <row r="97" spans="1:106" ht="12.75" hidden="1">
      <c r="A97" s="452" t="s">
        <v>315</v>
      </c>
      <c r="B97" s="450"/>
      <c r="C97" s="450"/>
      <c r="D97" s="450"/>
      <c r="E97" s="450"/>
      <c r="F97" s="450"/>
      <c r="G97" s="450"/>
      <c r="H97" s="450"/>
      <c r="I97" s="450">
        <v>2811</v>
      </c>
      <c r="J97" s="450"/>
      <c r="K97" s="450">
        <v>1688</v>
      </c>
      <c r="L97" s="450"/>
      <c r="M97" s="450">
        <v>4206</v>
      </c>
      <c r="N97" s="450"/>
      <c r="O97" s="450">
        <v>1993</v>
      </c>
      <c r="P97" s="450"/>
      <c r="Q97" s="453">
        <v>91.2</v>
      </c>
      <c r="R97" s="453"/>
      <c r="S97" s="453">
        <v>13.8</v>
      </c>
      <c r="T97" s="453"/>
      <c r="U97" s="453">
        <v>5.77</v>
      </c>
      <c r="V97" s="453"/>
      <c r="W97" s="453">
        <v>7.15</v>
      </c>
      <c r="X97" s="453"/>
      <c r="Y97" s="450" t="s">
        <v>316</v>
      </c>
      <c r="Z97" s="450"/>
      <c r="AA97" s="450"/>
      <c r="AB97" s="450"/>
      <c r="AC97" s="450"/>
      <c r="AD97" s="450">
        <v>9064891</v>
      </c>
      <c r="AE97" s="450"/>
      <c r="AF97" s="450"/>
      <c r="AG97" s="450" t="s">
        <v>211</v>
      </c>
      <c r="AH97" s="450"/>
      <c r="AI97" s="450"/>
      <c r="AJ97" s="450"/>
      <c r="AK97" s="450"/>
      <c r="AL97" s="450" t="s">
        <v>317</v>
      </c>
      <c r="AM97" s="450"/>
      <c r="AN97" s="451"/>
      <c r="AO97" s="451"/>
      <c r="AP97" s="451"/>
      <c r="AQ97" s="451"/>
      <c r="AR97" s="450"/>
      <c r="AS97" s="450"/>
      <c r="AT97" s="450"/>
      <c r="AU97" s="450"/>
      <c r="AV97" s="450"/>
      <c r="AW97" s="450"/>
      <c r="AX97" s="450"/>
      <c r="AY97" s="450"/>
      <c r="AZ97" s="455" t="s">
        <v>318</v>
      </c>
      <c r="BA97" s="450"/>
      <c r="BB97" s="450"/>
      <c r="BC97" s="450"/>
      <c r="BD97" s="456" t="s">
        <v>319</v>
      </c>
      <c r="BE97" s="450"/>
      <c r="BF97" s="450"/>
      <c r="BG97" s="450"/>
      <c r="BH97" s="450"/>
      <c r="BI97" s="450"/>
      <c r="BJ97" s="450"/>
      <c r="BK97" s="450"/>
      <c r="BL97" s="450"/>
      <c r="BM97" s="450"/>
      <c r="BN97" s="450"/>
      <c r="BO97" s="450"/>
      <c r="BP97" s="450"/>
      <c r="BQ97" s="450"/>
      <c r="BR97" s="450" t="s">
        <v>215</v>
      </c>
      <c r="BS97" s="450"/>
      <c r="BT97" s="450"/>
      <c r="BU97" s="450"/>
      <c r="BV97" s="450"/>
      <c r="BW97" s="450">
        <v>1</v>
      </c>
      <c r="BX97" s="450"/>
      <c r="BY97" s="450">
        <v>1</v>
      </c>
      <c r="BZ97" s="450"/>
      <c r="CA97" s="450">
        <v>1</v>
      </c>
      <c r="CB97" s="450"/>
      <c r="CC97" s="450"/>
      <c r="CD97" s="450"/>
      <c r="CE97" s="450"/>
      <c r="CF97" s="450"/>
      <c r="CG97" s="450"/>
      <c r="CH97" s="450"/>
      <c r="CI97" s="450"/>
      <c r="CJ97" s="450"/>
      <c r="CK97" s="450"/>
      <c r="CL97" s="450"/>
      <c r="CM97" s="450" t="s">
        <v>306</v>
      </c>
      <c r="CN97" s="450"/>
      <c r="CO97" s="450">
        <v>12.5</v>
      </c>
      <c r="CP97" s="450"/>
      <c r="CQ97" s="450" t="s">
        <v>129</v>
      </c>
      <c r="CR97" s="450"/>
      <c r="CS97" s="450"/>
      <c r="CT97" s="450"/>
      <c r="CU97" s="450"/>
      <c r="CV97" s="450"/>
      <c r="CW97" s="450"/>
      <c r="CX97" s="450"/>
      <c r="CY97" s="450"/>
      <c r="CZ97" s="450"/>
      <c r="DA97" s="450"/>
      <c r="DB97" s="454"/>
    </row>
    <row r="98" spans="1:106" ht="12.75" hidden="1">
      <c r="A98" s="452" t="s">
        <v>320</v>
      </c>
      <c r="B98" s="450"/>
      <c r="C98" s="450"/>
      <c r="D98" s="450"/>
      <c r="E98" s="450"/>
      <c r="F98" s="450"/>
      <c r="G98" s="450"/>
      <c r="H98" s="450"/>
      <c r="I98" s="450">
        <v>2993</v>
      </c>
      <c r="J98" s="450"/>
      <c r="K98" s="450">
        <v>1575</v>
      </c>
      <c r="L98" s="450"/>
      <c r="M98" s="450">
        <v>4280</v>
      </c>
      <c r="N98" s="450"/>
      <c r="O98" s="450">
        <v>2003</v>
      </c>
      <c r="P98" s="450"/>
      <c r="Q98" s="453">
        <v>89.98</v>
      </c>
      <c r="R98" s="453"/>
      <c r="S98" s="453">
        <v>15.46</v>
      </c>
      <c r="T98" s="453"/>
      <c r="U98" s="453">
        <v>5.64</v>
      </c>
      <c r="V98" s="453"/>
      <c r="W98" s="453">
        <v>7.1</v>
      </c>
      <c r="X98" s="453"/>
      <c r="Y98" s="450" t="s">
        <v>321</v>
      </c>
      <c r="Z98" s="450"/>
      <c r="AA98" s="450"/>
      <c r="AB98" s="450"/>
      <c r="AC98" s="450"/>
      <c r="AD98" s="450">
        <v>9017434</v>
      </c>
      <c r="AE98" s="450"/>
      <c r="AF98" s="450"/>
      <c r="AG98" s="450" t="s">
        <v>229</v>
      </c>
      <c r="AH98" s="450"/>
      <c r="AI98" s="450"/>
      <c r="AJ98" s="450"/>
      <c r="AK98" s="450"/>
      <c r="AL98" s="450" t="s">
        <v>322</v>
      </c>
      <c r="AM98" s="450"/>
      <c r="AN98" s="451">
        <v>773184986</v>
      </c>
      <c r="AO98" s="451"/>
      <c r="AP98" s="451"/>
      <c r="AQ98" s="451"/>
      <c r="AR98" s="450"/>
      <c r="AS98" s="450"/>
      <c r="AT98" s="450"/>
      <c r="AU98" s="450"/>
      <c r="AV98" s="450"/>
      <c r="AW98" s="450"/>
      <c r="AX98" s="450"/>
      <c r="AY98" s="450"/>
      <c r="AZ98" s="455" t="s">
        <v>323</v>
      </c>
      <c r="BA98" s="450"/>
      <c r="BB98" s="450"/>
      <c r="BC98" s="450"/>
      <c r="BD98" s="456" t="s">
        <v>324</v>
      </c>
      <c r="BE98" s="450"/>
      <c r="BF98" s="450"/>
      <c r="BG98" s="450"/>
      <c r="BH98" s="450"/>
      <c r="BI98" s="450"/>
      <c r="BJ98" s="450"/>
      <c r="BK98" s="450"/>
      <c r="BL98" s="450"/>
      <c r="BM98" s="450"/>
      <c r="BN98" s="450"/>
      <c r="BO98" s="450"/>
      <c r="BP98" s="450"/>
      <c r="BQ98" s="450"/>
      <c r="BR98" s="450" t="s">
        <v>215</v>
      </c>
      <c r="BS98" s="450"/>
      <c r="BT98" s="450"/>
      <c r="BU98" s="450"/>
      <c r="BV98" s="450"/>
      <c r="BW98" s="450">
        <v>1</v>
      </c>
      <c r="BX98" s="450"/>
      <c r="BY98" s="450">
        <v>1</v>
      </c>
      <c r="BZ98" s="450"/>
      <c r="CA98" s="450">
        <v>1</v>
      </c>
      <c r="CB98" s="450"/>
      <c r="CC98" s="450"/>
      <c r="CD98" s="450"/>
      <c r="CE98" s="450"/>
      <c r="CF98" s="450"/>
      <c r="CG98" s="450"/>
      <c r="CH98" s="450"/>
      <c r="CI98" s="450"/>
      <c r="CJ98" s="450"/>
      <c r="CK98" s="450"/>
      <c r="CL98" s="450"/>
      <c r="CM98" s="450" t="s">
        <v>244</v>
      </c>
      <c r="CN98" s="450"/>
      <c r="CO98" s="450">
        <v>12.3</v>
      </c>
      <c r="CP98" s="450"/>
      <c r="CQ98" s="450" t="s">
        <v>129</v>
      </c>
      <c r="CR98" s="450"/>
      <c r="CS98" s="450"/>
      <c r="CT98" s="450"/>
      <c r="CU98" s="450"/>
      <c r="CV98" s="450"/>
      <c r="CW98" s="450"/>
      <c r="CX98" s="450"/>
      <c r="CY98" s="450"/>
      <c r="CZ98" s="450"/>
      <c r="DA98" s="450"/>
      <c r="DB98" s="454"/>
    </row>
    <row r="99" spans="1:106" hidden="1">
      <c r="A99" s="452" t="s">
        <v>325</v>
      </c>
      <c r="B99" s="450"/>
      <c r="C99" s="450"/>
      <c r="D99" s="450"/>
      <c r="E99" s="450"/>
      <c r="F99" s="450"/>
      <c r="G99" s="450"/>
      <c r="H99" s="450"/>
      <c r="I99" s="450">
        <v>2446</v>
      </c>
      <c r="J99" s="450"/>
      <c r="K99" s="450">
        <v>1369</v>
      </c>
      <c r="L99" s="450"/>
      <c r="M99" s="450">
        <v>3712</v>
      </c>
      <c r="N99" s="450"/>
      <c r="O99" s="450">
        <v>1995</v>
      </c>
      <c r="P99" s="450"/>
      <c r="Q99" s="453">
        <v>87.9</v>
      </c>
      <c r="R99" s="453"/>
      <c r="S99" s="453">
        <v>12.89</v>
      </c>
      <c r="T99" s="453"/>
      <c r="U99" s="453">
        <v>5.5</v>
      </c>
      <c r="V99" s="453"/>
      <c r="W99" s="453">
        <v>7.1</v>
      </c>
      <c r="X99" s="453"/>
      <c r="Y99" s="450" t="s">
        <v>326</v>
      </c>
      <c r="Z99" s="450"/>
      <c r="AA99" s="450"/>
      <c r="AB99" s="450"/>
      <c r="AC99" s="450"/>
      <c r="AD99" s="450">
        <v>9126900</v>
      </c>
      <c r="AE99" s="450"/>
      <c r="AF99" s="450"/>
      <c r="AG99" s="450" t="s">
        <v>211</v>
      </c>
      <c r="AH99" s="450"/>
      <c r="AI99" s="450"/>
      <c r="AJ99" s="450"/>
      <c r="AK99" s="450"/>
      <c r="AL99" s="450" t="s">
        <v>327</v>
      </c>
      <c r="AM99" s="450"/>
      <c r="AN99" s="451">
        <v>424937710</v>
      </c>
      <c r="AO99" s="451"/>
      <c r="AP99" s="451"/>
      <c r="AQ99" s="451"/>
      <c r="AR99" s="450">
        <v>424937710</v>
      </c>
      <c r="AS99" s="450"/>
      <c r="AT99" s="450"/>
      <c r="AU99" s="450"/>
      <c r="AV99" s="450"/>
      <c r="AW99" s="450"/>
      <c r="AX99" s="450"/>
      <c r="AY99" s="450"/>
      <c r="AZ99" s="450"/>
      <c r="BA99" s="450"/>
      <c r="BB99" s="450"/>
      <c r="BC99" s="450"/>
      <c r="BD99" s="450"/>
      <c r="BE99" s="450"/>
      <c r="BF99" s="450"/>
      <c r="BG99" s="450"/>
      <c r="BH99" s="450"/>
      <c r="BI99" s="450"/>
      <c r="BJ99" s="450"/>
      <c r="BK99" s="450"/>
      <c r="BL99" s="450"/>
      <c r="BM99" s="450"/>
      <c r="BN99" s="450"/>
      <c r="BO99" s="450"/>
      <c r="BP99" s="450"/>
      <c r="BQ99" s="450"/>
      <c r="BR99" s="450" t="s">
        <v>215</v>
      </c>
      <c r="BS99" s="450"/>
      <c r="BT99" s="450"/>
      <c r="BU99" s="450"/>
      <c r="BV99" s="450"/>
      <c r="BW99" s="450">
        <v>1</v>
      </c>
      <c r="BX99" s="450"/>
      <c r="BY99" s="450">
        <v>1</v>
      </c>
      <c r="BZ99" s="450"/>
      <c r="CA99" s="450">
        <v>1</v>
      </c>
      <c r="CB99" s="450"/>
      <c r="CC99" s="450"/>
      <c r="CD99" s="450"/>
      <c r="CE99" s="450"/>
      <c r="CF99" s="450"/>
      <c r="CG99" s="450"/>
      <c r="CH99" s="450"/>
      <c r="CI99" s="450"/>
      <c r="CJ99" s="450"/>
      <c r="CK99" s="450"/>
      <c r="CL99" s="450"/>
      <c r="CM99" s="450" t="s">
        <v>216</v>
      </c>
      <c r="CN99" s="450"/>
      <c r="CO99" s="450">
        <v>10.5</v>
      </c>
      <c r="CP99" s="450"/>
      <c r="CQ99" s="450" t="s">
        <v>129</v>
      </c>
      <c r="CR99" s="450"/>
      <c r="CS99" s="450"/>
      <c r="CT99" s="450"/>
      <c r="CU99" s="450"/>
      <c r="CV99" s="450"/>
      <c r="CW99" s="450"/>
      <c r="CX99" s="450"/>
      <c r="CY99" s="450"/>
      <c r="CZ99" s="450"/>
      <c r="DA99" s="450"/>
      <c r="DB99" s="454"/>
    </row>
    <row r="100" spans="1:106" ht="12.75" hidden="1">
      <c r="A100" s="452" t="s">
        <v>328</v>
      </c>
      <c r="B100" s="450"/>
      <c r="C100" s="450"/>
      <c r="D100" s="450"/>
      <c r="E100" s="450"/>
      <c r="F100" s="450"/>
      <c r="G100" s="450"/>
      <c r="H100" s="450"/>
      <c r="I100" s="450">
        <v>2446</v>
      </c>
      <c r="J100" s="450"/>
      <c r="K100" s="450">
        <v>1369</v>
      </c>
      <c r="L100" s="450"/>
      <c r="M100" s="450">
        <v>3707</v>
      </c>
      <c r="N100" s="450"/>
      <c r="O100" s="450">
        <v>1996</v>
      </c>
      <c r="P100" s="450"/>
      <c r="Q100" s="453">
        <v>87.9</v>
      </c>
      <c r="R100" s="453"/>
      <c r="S100" s="453">
        <v>12.8</v>
      </c>
      <c r="T100" s="453"/>
      <c r="U100" s="453">
        <v>5.51</v>
      </c>
      <c r="V100" s="453"/>
      <c r="W100" s="453">
        <v>7.1</v>
      </c>
      <c r="X100" s="453"/>
      <c r="Y100" s="450" t="s">
        <v>329</v>
      </c>
      <c r="Z100" s="450"/>
      <c r="AA100" s="450"/>
      <c r="AB100" s="450"/>
      <c r="AC100" s="450"/>
      <c r="AD100" s="450">
        <v>9150236</v>
      </c>
      <c r="AE100" s="450"/>
      <c r="AF100" s="450"/>
      <c r="AG100" s="450" t="s">
        <v>211</v>
      </c>
      <c r="AH100" s="450"/>
      <c r="AI100" s="450"/>
      <c r="AJ100" s="450"/>
      <c r="AK100" s="450"/>
      <c r="AL100" s="450" t="s">
        <v>330</v>
      </c>
      <c r="AM100" s="450"/>
      <c r="AN100" s="451">
        <v>424964710</v>
      </c>
      <c r="AO100" s="451"/>
      <c r="AP100" s="451"/>
      <c r="AQ100" s="451"/>
      <c r="AR100" s="450"/>
      <c r="AS100" s="450"/>
      <c r="AT100" s="450"/>
      <c r="AU100" s="450"/>
      <c r="AV100" s="450"/>
      <c r="AW100" s="450"/>
      <c r="AX100" s="450"/>
      <c r="AY100" s="450"/>
      <c r="AZ100" s="455" t="s">
        <v>331</v>
      </c>
      <c r="BA100" s="450"/>
      <c r="BB100" s="450"/>
      <c r="BC100" s="450"/>
      <c r="BD100" s="456" t="s">
        <v>332</v>
      </c>
      <c r="BE100" s="450"/>
      <c r="BF100" s="450"/>
      <c r="BG100" s="450"/>
      <c r="BH100" s="450"/>
      <c r="BI100" s="450"/>
      <c r="BJ100" s="450"/>
      <c r="BK100" s="450"/>
      <c r="BL100" s="450"/>
      <c r="BM100" s="450"/>
      <c r="BN100" s="450"/>
      <c r="BO100" s="450"/>
      <c r="BP100" s="450"/>
      <c r="BQ100" s="450"/>
      <c r="BR100" s="450" t="s">
        <v>215</v>
      </c>
      <c r="BS100" s="450"/>
      <c r="BT100" s="450"/>
      <c r="BU100" s="450"/>
      <c r="BV100" s="450"/>
      <c r="BW100" s="450">
        <v>1</v>
      </c>
      <c r="BX100" s="450"/>
      <c r="BY100" s="450">
        <v>1</v>
      </c>
      <c r="BZ100" s="450"/>
      <c r="CA100" s="450">
        <v>1</v>
      </c>
      <c r="CB100" s="450"/>
      <c r="CC100" s="450"/>
      <c r="CD100" s="450"/>
      <c r="CE100" s="450"/>
      <c r="CF100" s="450"/>
      <c r="CG100" s="450"/>
      <c r="CH100" s="450"/>
      <c r="CI100" s="450"/>
      <c r="CJ100" s="450"/>
      <c r="CK100" s="450"/>
      <c r="CL100" s="450"/>
      <c r="CM100" s="450" t="s">
        <v>216</v>
      </c>
      <c r="CN100" s="450"/>
      <c r="CO100" s="450">
        <v>10.5</v>
      </c>
      <c r="CP100" s="450"/>
      <c r="CQ100" s="450" t="s">
        <v>129</v>
      </c>
      <c r="CR100" s="450"/>
      <c r="CS100" s="450"/>
      <c r="CT100" s="450"/>
      <c r="CU100" s="450"/>
      <c r="CV100" s="450"/>
      <c r="CW100" s="450"/>
      <c r="CX100" s="450"/>
      <c r="CY100" s="450"/>
      <c r="CZ100" s="450"/>
      <c r="DA100" s="450"/>
      <c r="DB100" s="454"/>
    </row>
    <row r="101" spans="1:106" ht="12.75" hidden="1">
      <c r="A101" s="452" t="s">
        <v>333</v>
      </c>
      <c r="B101" s="450"/>
      <c r="C101" s="450"/>
      <c r="D101" s="450"/>
      <c r="E101" s="450"/>
      <c r="F101" s="450"/>
      <c r="G101" s="450"/>
      <c r="H101" s="450"/>
      <c r="I101" s="450">
        <v>2818</v>
      </c>
      <c r="J101" s="450"/>
      <c r="K101" s="450">
        <v>1540</v>
      </c>
      <c r="L101" s="450"/>
      <c r="M101" s="450">
        <v>4170</v>
      </c>
      <c r="N101" s="450"/>
      <c r="O101" s="450">
        <v>1994</v>
      </c>
      <c r="P101" s="450"/>
      <c r="Q101" s="453">
        <v>91.46</v>
      </c>
      <c r="R101" s="453"/>
      <c r="S101" s="453">
        <v>13.63</v>
      </c>
      <c r="T101" s="453"/>
      <c r="U101" s="453">
        <v>5.81</v>
      </c>
      <c r="V101" s="453"/>
      <c r="W101" s="453">
        <v>7.2</v>
      </c>
      <c r="X101" s="453"/>
      <c r="Y101" s="450"/>
      <c r="Z101" s="450"/>
      <c r="AA101" s="450"/>
      <c r="AB101" s="450"/>
      <c r="AC101" s="450"/>
      <c r="AD101" s="450">
        <v>9088287</v>
      </c>
      <c r="AE101" s="450"/>
      <c r="AF101" s="450"/>
      <c r="AG101" s="450" t="s">
        <v>229</v>
      </c>
      <c r="AH101" s="450"/>
      <c r="AI101" s="450"/>
      <c r="AJ101" s="450"/>
      <c r="AK101" s="450"/>
      <c r="AL101" s="450" t="s">
        <v>334</v>
      </c>
      <c r="AM101" s="450"/>
      <c r="AN101" s="451"/>
      <c r="AO101" s="451"/>
      <c r="AP101" s="451"/>
      <c r="AQ101" s="451"/>
      <c r="AR101" s="455" t="s">
        <v>335</v>
      </c>
      <c r="AS101" s="450"/>
      <c r="AT101" s="450"/>
      <c r="AU101" s="450"/>
      <c r="AV101" s="450"/>
      <c r="AW101" s="450"/>
      <c r="AX101" s="450"/>
      <c r="AY101" s="450"/>
      <c r="AZ101" s="455" t="s">
        <v>336</v>
      </c>
      <c r="BA101" s="450"/>
      <c r="BB101" s="450"/>
      <c r="BC101" s="450"/>
      <c r="BD101" s="456" t="s">
        <v>337</v>
      </c>
      <c r="BE101" s="450"/>
      <c r="BF101" s="450"/>
      <c r="BG101" s="450"/>
      <c r="BH101" s="450"/>
      <c r="BI101" s="450"/>
      <c r="BJ101" s="450"/>
      <c r="BK101" s="450"/>
      <c r="BL101" s="450"/>
      <c r="BM101" s="450"/>
      <c r="BN101" s="450"/>
      <c r="BO101" s="450"/>
      <c r="BP101" s="450"/>
      <c r="BQ101" s="450"/>
      <c r="BR101" s="450" t="s">
        <v>215</v>
      </c>
      <c r="BS101" s="450"/>
      <c r="BT101" s="450"/>
      <c r="BU101" s="450"/>
      <c r="BV101" s="450"/>
      <c r="BW101" s="450">
        <v>1</v>
      </c>
      <c r="BX101" s="450"/>
      <c r="BY101" s="450">
        <v>1</v>
      </c>
      <c r="BZ101" s="450"/>
      <c r="CA101" s="450">
        <v>1</v>
      </c>
      <c r="CB101" s="450"/>
      <c r="CC101" s="450"/>
      <c r="CD101" s="450"/>
      <c r="CE101" s="450"/>
      <c r="CF101" s="450"/>
      <c r="CG101" s="450"/>
      <c r="CH101" s="450"/>
      <c r="CI101" s="450"/>
      <c r="CJ101" s="450"/>
      <c r="CK101" s="450"/>
      <c r="CL101" s="450"/>
      <c r="CM101" s="450" t="s">
        <v>338</v>
      </c>
      <c r="CN101" s="450"/>
      <c r="CO101" s="450">
        <v>11.5</v>
      </c>
      <c r="CP101" s="450"/>
      <c r="CQ101" s="450"/>
      <c r="CR101" s="450"/>
      <c r="CS101" s="450"/>
      <c r="CT101" s="450"/>
      <c r="CU101" s="450"/>
      <c r="CV101" s="450"/>
      <c r="CW101" s="450"/>
      <c r="CX101" s="450"/>
      <c r="CY101" s="450"/>
      <c r="CZ101" s="450"/>
      <c r="DA101" s="450"/>
      <c r="DB101" s="454"/>
    </row>
    <row r="102" spans="1:106" ht="12.75" hidden="1">
      <c r="A102" s="452" t="s">
        <v>339</v>
      </c>
      <c r="B102" s="450"/>
      <c r="C102" s="450"/>
      <c r="D102" s="450"/>
      <c r="E102" s="450"/>
      <c r="F102" s="450"/>
      <c r="G102" s="450"/>
      <c r="H102" s="450"/>
      <c r="I102" s="450">
        <v>6178</v>
      </c>
      <c r="J102" s="450"/>
      <c r="K102" s="450">
        <v>3057</v>
      </c>
      <c r="L102" s="450"/>
      <c r="M102" s="450">
        <v>8556</v>
      </c>
      <c r="N102" s="450"/>
      <c r="O102" s="450">
        <v>1998</v>
      </c>
      <c r="P102" s="450"/>
      <c r="Q102" s="453">
        <v>92.75</v>
      </c>
      <c r="R102" s="453"/>
      <c r="S102" s="453">
        <v>18.8</v>
      </c>
      <c r="T102" s="453"/>
      <c r="U102" s="453">
        <v>8.19</v>
      </c>
      <c r="V102" s="453"/>
      <c r="W102" s="453">
        <v>13</v>
      </c>
      <c r="X102" s="453"/>
      <c r="Y102" s="450"/>
      <c r="Z102" s="450"/>
      <c r="AA102" s="450"/>
      <c r="AB102" s="450"/>
      <c r="AC102" s="450"/>
      <c r="AD102" s="450">
        <v>9181821</v>
      </c>
      <c r="AE102" s="450"/>
      <c r="AF102" s="450"/>
      <c r="AG102" s="450" t="s">
        <v>340</v>
      </c>
      <c r="AH102" s="450"/>
      <c r="AI102" s="450"/>
      <c r="AJ102" s="450"/>
      <c r="AK102" s="450"/>
      <c r="AL102" s="450" t="s">
        <v>341</v>
      </c>
      <c r="AM102" s="450"/>
      <c r="AN102" s="451"/>
      <c r="AO102" s="451"/>
      <c r="AP102" s="451"/>
      <c r="AQ102" s="451"/>
      <c r="AR102" s="450"/>
      <c r="AS102" s="450"/>
      <c r="AT102" s="450"/>
      <c r="AU102" s="450"/>
      <c r="AV102" s="450"/>
      <c r="AW102" s="450"/>
      <c r="AX102" s="450"/>
      <c r="AY102" s="450"/>
      <c r="AZ102" s="455" t="s">
        <v>342</v>
      </c>
      <c r="BA102" s="450"/>
      <c r="BB102" s="450"/>
      <c r="BC102" s="450"/>
      <c r="BD102" s="456" t="s">
        <v>343</v>
      </c>
      <c r="BE102" s="450"/>
      <c r="BF102" s="450"/>
      <c r="BG102" s="450"/>
      <c r="BH102" s="450"/>
      <c r="BI102" s="450"/>
      <c r="BJ102" s="450"/>
      <c r="BK102" s="456" t="s">
        <v>344</v>
      </c>
      <c r="BL102" s="450"/>
      <c r="BM102" s="450"/>
      <c r="BN102" s="450"/>
      <c r="BO102" s="450"/>
      <c r="BP102" s="450"/>
      <c r="BQ102" s="450"/>
      <c r="BR102" s="450" t="s">
        <v>215</v>
      </c>
      <c r="BS102" s="450"/>
      <c r="BT102" s="450"/>
      <c r="BU102" s="450"/>
      <c r="BV102" s="450"/>
      <c r="BW102" s="450">
        <v>1</v>
      </c>
      <c r="BX102" s="450"/>
      <c r="BY102" s="450"/>
      <c r="BZ102" s="450"/>
      <c r="CA102" s="450"/>
      <c r="CB102" s="450"/>
      <c r="CC102" s="450"/>
      <c r="CD102" s="450"/>
      <c r="CE102" s="450">
        <v>3</v>
      </c>
      <c r="CF102" s="450"/>
      <c r="CG102" s="450"/>
      <c r="CH102" s="450"/>
      <c r="CI102" s="450"/>
      <c r="CJ102" s="450"/>
      <c r="CK102" s="450"/>
      <c r="CL102" s="450"/>
      <c r="CM102" s="450"/>
      <c r="CN102" s="450"/>
      <c r="CO102" s="450">
        <v>12.5</v>
      </c>
      <c r="CP102" s="450"/>
      <c r="CQ102" s="450" t="s">
        <v>345</v>
      </c>
      <c r="CR102" s="450"/>
      <c r="CS102" s="450"/>
      <c r="CT102" s="450"/>
      <c r="CU102" s="450"/>
      <c r="CV102" s="450"/>
      <c r="CW102" s="450"/>
      <c r="CX102" s="450"/>
      <c r="CY102" s="450"/>
      <c r="CZ102" s="450"/>
      <c r="DA102" s="450"/>
      <c r="DB102" s="454"/>
    </row>
    <row r="103" spans="1:106" hidden="1">
      <c r="A103" s="452" t="s">
        <v>346</v>
      </c>
      <c r="B103" s="450"/>
      <c r="C103" s="450"/>
      <c r="D103" s="450"/>
      <c r="E103" s="450"/>
      <c r="F103" s="450"/>
      <c r="G103" s="450"/>
      <c r="H103" s="450"/>
      <c r="I103" s="450">
        <v>2561</v>
      </c>
      <c r="J103" s="450"/>
      <c r="K103" s="450">
        <v>1289</v>
      </c>
      <c r="L103" s="450"/>
      <c r="M103" s="450">
        <v>3284</v>
      </c>
      <c r="N103" s="450"/>
      <c r="O103" s="450">
        <v>1991</v>
      </c>
      <c r="P103" s="450"/>
      <c r="Q103" s="453">
        <v>87.96</v>
      </c>
      <c r="R103" s="453"/>
      <c r="S103" s="453">
        <v>12.58</v>
      </c>
      <c r="T103" s="453"/>
      <c r="U103" s="453">
        <v>5.3</v>
      </c>
      <c r="V103" s="453"/>
      <c r="W103" s="453">
        <v>7.7</v>
      </c>
      <c r="X103" s="453"/>
      <c r="Y103" s="450" t="s">
        <v>347</v>
      </c>
      <c r="Z103" s="450"/>
      <c r="AA103" s="450"/>
      <c r="AB103" s="450"/>
      <c r="AC103" s="450"/>
      <c r="AD103" s="450">
        <v>8915744</v>
      </c>
      <c r="AE103" s="450"/>
      <c r="AF103" s="450"/>
      <c r="AG103" s="450" t="s">
        <v>229</v>
      </c>
      <c r="AH103" s="450"/>
      <c r="AI103" s="450"/>
      <c r="AJ103" s="450"/>
      <c r="AK103" s="450"/>
      <c r="AL103" s="450" t="s">
        <v>348</v>
      </c>
      <c r="AM103" s="450"/>
      <c r="AN103" s="451"/>
      <c r="AO103" s="451"/>
      <c r="AP103" s="451"/>
      <c r="AQ103" s="451"/>
      <c r="AR103" s="450"/>
      <c r="AS103" s="450"/>
      <c r="AT103" s="450"/>
      <c r="AU103" s="450"/>
      <c r="AV103" s="450"/>
      <c r="AW103" s="450"/>
      <c r="AX103" s="450"/>
      <c r="AY103" s="450"/>
      <c r="AZ103" s="450"/>
      <c r="BA103" s="450"/>
      <c r="BB103" s="450"/>
      <c r="BC103" s="450"/>
      <c r="BD103" s="450"/>
      <c r="BE103" s="450"/>
      <c r="BF103" s="450"/>
      <c r="BG103" s="450"/>
      <c r="BH103" s="450"/>
      <c r="BI103" s="450"/>
      <c r="BJ103" s="450"/>
      <c r="BK103" s="450"/>
      <c r="BL103" s="450"/>
      <c r="BM103" s="450"/>
      <c r="BN103" s="450"/>
      <c r="BO103" s="450"/>
      <c r="BP103" s="450"/>
      <c r="BQ103" s="450"/>
      <c r="BR103" s="450" t="s">
        <v>215</v>
      </c>
      <c r="BS103" s="450"/>
      <c r="BT103" s="450"/>
      <c r="BU103" s="450"/>
      <c r="BV103" s="450"/>
      <c r="BW103" s="450">
        <v>1</v>
      </c>
      <c r="BX103" s="450"/>
      <c r="BY103" s="450">
        <v>1</v>
      </c>
      <c r="BZ103" s="450"/>
      <c r="CA103" s="450">
        <v>1</v>
      </c>
      <c r="CB103" s="450"/>
      <c r="CC103" s="450"/>
      <c r="CD103" s="450"/>
      <c r="CE103" s="450"/>
      <c r="CF103" s="450"/>
      <c r="CG103" s="450"/>
      <c r="CH103" s="450"/>
      <c r="CI103" s="450"/>
      <c r="CJ103" s="450"/>
      <c r="CK103" s="450"/>
      <c r="CL103" s="450"/>
      <c r="CM103" s="450" t="s">
        <v>223</v>
      </c>
      <c r="CN103" s="450"/>
      <c r="CO103" s="450"/>
      <c r="CP103" s="450"/>
      <c r="CQ103" s="450" t="s">
        <v>205</v>
      </c>
      <c r="CR103" s="450"/>
      <c r="CS103" s="450"/>
      <c r="CT103" s="450"/>
      <c r="CU103" s="450"/>
      <c r="CV103" s="450"/>
      <c r="CW103" s="450"/>
      <c r="CX103" s="450"/>
      <c r="CY103" s="450"/>
      <c r="CZ103" s="450"/>
      <c r="DA103" s="450"/>
      <c r="DB103" s="454"/>
    </row>
    <row r="104" spans="1:106" ht="12.75" hidden="1">
      <c r="A104" s="452" t="s">
        <v>349</v>
      </c>
      <c r="B104" s="450"/>
      <c r="C104" s="450"/>
      <c r="D104" s="450"/>
      <c r="E104" s="450"/>
      <c r="F104" s="450"/>
      <c r="G104" s="450"/>
      <c r="H104" s="450"/>
      <c r="I104" s="450">
        <v>2446</v>
      </c>
      <c r="J104" s="450"/>
      <c r="K104" s="450">
        <v>1369</v>
      </c>
      <c r="L104" s="450"/>
      <c r="M104" s="450">
        <v>3695</v>
      </c>
      <c r="N104" s="450"/>
      <c r="O104" s="450">
        <v>1997</v>
      </c>
      <c r="P104" s="450"/>
      <c r="Q104" s="453">
        <v>87.9</v>
      </c>
      <c r="R104" s="453"/>
      <c r="S104" s="453">
        <v>12.8</v>
      </c>
      <c r="T104" s="453"/>
      <c r="U104" s="453">
        <v>5.5</v>
      </c>
      <c r="V104" s="453"/>
      <c r="W104" s="453">
        <v>7.1</v>
      </c>
      <c r="X104" s="453"/>
      <c r="Y104" s="450" t="s">
        <v>350</v>
      </c>
      <c r="Z104" s="450"/>
      <c r="AA104" s="450"/>
      <c r="AB104" s="450"/>
      <c r="AC104" s="450"/>
      <c r="AD104" s="450">
        <v>9150509</v>
      </c>
      <c r="AE104" s="450"/>
      <c r="AF104" s="450"/>
      <c r="AG104" s="450" t="s">
        <v>211</v>
      </c>
      <c r="AH104" s="450"/>
      <c r="AI104" s="450"/>
      <c r="AJ104" s="450"/>
      <c r="AK104" s="450"/>
      <c r="AL104" s="450" t="s">
        <v>351</v>
      </c>
      <c r="AM104" s="450"/>
      <c r="AN104" s="451">
        <v>424984910</v>
      </c>
      <c r="AO104" s="451"/>
      <c r="AP104" s="451"/>
      <c r="AQ104" s="451"/>
      <c r="AR104" s="450"/>
      <c r="AS104" s="450"/>
      <c r="AT104" s="450"/>
      <c r="AU104" s="450"/>
      <c r="AV104" s="450"/>
      <c r="AW104" s="450"/>
      <c r="AX104" s="450"/>
      <c r="AY104" s="450"/>
      <c r="AZ104" s="455" t="s">
        <v>352</v>
      </c>
      <c r="BA104" s="450"/>
      <c r="BB104" s="450"/>
      <c r="BC104" s="450"/>
      <c r="BD104" s="456" t="s">
        <v>353</v>
      </c>
      <c r="BE104" s="450"/>
      <c r="BF104" s="450"/>
      <c r="BG104" s="450"/>
      <c r="BH104" s="450"/>
      <c r="BI104" s="450"/>
      <c r="BJ104" s="450"/>
      <c r="BK104" s="450"/>
      <c r="BL104" s="450"/>
      <c r="BM104" s="450"/>
      <c r="BN104" s="450"/>
      <c r="BO104" s="450"/>
      <c r="BP104" s="450"/>
      <c r="BQ104" s="450"/>
      <c r="BR104" s="450" t="s">
        <v>215</v>
      </c>
      <c r="BS104" s="450"/>
      <c r="BT104" s="450"/>
      <c r="BU104" s="450"/>
      <c r="BV104" s="450"/>
      <c r="BW104" s="450">
        <v>1</v>
      </c>
      <c r="BX104" s="450"/>
      <c r="BY104" s="450">
        <v>1</v>
      </c>
      <c r="BZ104" s="450"/>
      <c r="CA104" s="450">
        <v>1</v>
      </c>
      <c r="CB104" s="450"/>
      <c r="CC104" s="450"/>
      <c r="CD104" s="450"/>
      <c r="CE104" s="450"/>
      <c r="CF104" s="450"/>
      <c r="CG104" s="450"/>
      <c r="CH104" s="450"/>
      <c r="CI104" s="450"/>
      <c r="CJ104" s="450"/>
      <c r="CK104" s="450"/>
      <c r="CL104" s="450"/>
      <c r="CM104" s="450" t="s">
        <v>216</v>
      </c>
      <c r="CN104" s="450"/>
      <c r="CO104" s="450">
        <v>10.5</v>
      </c>
      <c r="CP104" s="450"/>
      <c r="CQ104" s="450" t="s">
        <v>129</v>
      </c>
      <c r="CR104" s="450"/>
      <c r="CS104" s="450"/>
      <c r="CT104" s="450"/>
      <c r="CU104" s="450"/>
      <c r="CV104" s="450"/>
      <c r="CW104" s="450"/>
      <c r="CX104" s="450"/>
      <c r="CY104" s="450"/>
      <c r="CZ104" s="450"/>
      <c r="DA104" s="450"/>
      <c r="DB104" s="454"/>
    </row>
    <row r="105" spans="1:106" ht="12.75" hidden="1">
      <c r="A105" s="452" t="s">
        <v>354</v>
      </c>
      <c r="B105" s="450"/>
      <c r="C105" s="450"/>
      <c r="D105" s="450"/>
      <c r="E105" s="450"/>
      <c r="F105" s="450"/>
      <c r="G105" s="450"/>
      <c r="H105" s="450"/>
      <c r="I105" s="450">
        <v>6280</v>
      </c>
      <c r="J105" s="450"/>
      <c r="K105" s="450">
        <v>1884</v>
      </c>
      <c r="L105" s="450"/>
      <c r="M105" s="450">
        <v>6319</v>
      </c>
      <c r="N105" s="450"/>
      <c r="O105" s="450">
        <v>2003</v>
      </c>
      <c r="P105" s="450"/>
      <c r="Q105" s="453">
        <v>116.9</v>
      </c>
      <c r="R105" s="453"/>
      <c r="S105" s="453">
        <v>18</v>
      </c>
      <c r="T105" s="453"/>
      <c r="U105" s="453">
        <v>7.5</v>
      </c>
      <c r="V105" s="453"/>
      <c r="W105" s="453">
        <v>10.199999999999999</v>
      </c>
      <c r="X105" s="453"/>
      <c r="Y105" s="450"/>
      <c r="Z105" s="450"/>
      <c r="AA105" s="450"/>
      <c r="AB105" s="450"/>
      <c r="AC105" s="450"/>
      <c r="AD105" s="450">
        <v>9256420</v>
      </c>
      <c r="AE105" s="450"/>
      <c r="AF105" s="450"/>
      <c r="AG105" s="450" t="s">
        <v>229</v>
      </c>
      <c r="AH105" s="450"/>
      <c r="AI105" s="450"/>
      <c r="AJ105" s="450"/>
      <c r="AK105" s="450"/>
      <c r="AL105" s="450" t="s">
        <v>355</v>
      </c>
      <c r="AM105" s="450"/>
      <c r="AN105" s="451">
        <v>426600511</v>
      </c>
      <c r="AO105" s="451"/>
      <c r="AP105" s="451"/>
      <c r="AQ105" s="451"/>
      <c r="AR105" s="450">
        <v>600148358</v>
      </c>
      <c r="AS105" s="450"/>
      <c r="AT105" s="450"/>
      <c r="AU105" s="450"/>
      <c r="AV105" s="450">
        <v>761579550</v>
      </c>
      <c r="AW105" s="450"/>
      <c r="AX105" s="450"/>
      <c r="AY105" s="450"/>
      <c r="AZ105" s="455" t="s">
        <v>356</v>
      </c>
      <c r="BA105" s="450"/>
      <c r="BB105" s="450"/>
      <c r="BC105" s="450"/>
      <c r="BD105" s="456" t="s">
        <v>357</v>
      </c>
      <c r="BE105" s="450"/>
      <c r="BF105" s="450"/>
      <c r="BG105" s="450"/>
      <c r="BH105" s="450"/>
      <c r="BI105" s="450"/>
      <c r="BJ105" s="450"/>
      <c r="BK105" s="450"/>
      <c r="BL105" s="450"/>
      <c r="BM105" s="450"/>
      <c r="BN105" s="450"/>
      <c r="BO105" s="450"/>
      <c r="BP105" s="450"/>
      <c r="BQ105" s="450"/>
      <c r="BR105" s="450" t="s">
        <v>358</v>
      </c>
      <c r="BS105" s="450"/>
      <c r="BT105" s="450"/>
      <c r="BU105" s="450"/>
      <c r="BV105" s="450"/>
      <c r="BW105" s="450"/>
      <c r="BX105" s="450"/>
      <c r="BY105" s="450"/>
      <c r="BZ105" s="450"/>
      <c r="CA105" s="450">
        <v>1</v>
      </c>
      <c r="CB105" s="450"/>
      <c r="CC105" s="450"/>
      <c r="CD105" s="450"/>
      <c r="CE105" s="450"/>
      <c r="CF105" s="450"/>
      <c r="CG105" s="450"/>
      <c r="CH105" s="450"/>
      <c r="CI105" s="450">
        <v>9</v>
      </c>
      <c r="CJ105" s="450"/>
      <c r="CK105" s="450"/>
      <c r="CL105" s="450"/>
      <c r="CM105" s="450" t="s">
        <v>359</v>
      </c>
      <c r="CN105" s="450"/>
      <c r="CO105" s="450">
        <v>15</v>
      </c>
      <c r="CP105" s="450"/>
      <c r="CQ105" s="450" t="s">
        <v>145</v>
      </c>
      <c r="CR105" s="450"/>
      <c r="CS105" s="450"/>
      <c r="CT105" s="450"/>
      <c r="CU105" s="450"/>
      <c r="CV105" s="450"/>
      <c r="CW105" s="450"/>
      <c r="CX105" s="450"/>
      <c r="CY105" s="450"/>
      <c r="CZ105" s="450"/>
      <c r="DA105" s="450"/>
      <c r="DB105" s="454"/>
    </row>
    <row r="106" spans="1:106" ht="12.75" hidden="1">
      <c r="A106" s="452" t="s">
        <v>360</v>
      </c>
      <c r="B106" s="450"/>
      <c r="C106" s="450"/>
      <c r="D106" s="450"/>
      <c r="E106" s="450"/>
      <c r="F106" s="450"/>
      <c r="G106" s="450"/>
      <c r="H106" s="450"/>
      <c r="I106" s="450">
        <v>103670</v>
      </c>
      <c r="J106" s="450"/>
      <c r="K106" s="450">
        <v>31102</v>
      </c>
      <c r="L106" s="450"/>
      <c r="M106" s="450">
        <v>89452</v>
      </c>
      <c r="N106" s="450"/>
      <c r="O106" s="450">
        <v>2009</v>
      </c>
      <c r="P106" s="450"/>
      <c r="Q106" s="453">
        <v>295</v>
      </c>
      <c r="R106" s="453"/>
      <c r="S106" s="453">
        <v>43.42</v>
      </c>
      <c r="T106" s="453"/>
      <c r="U106" s="453">
        <v>12.5</v>
      </c>
      <c r="V106" s="453"/>
      <c r="W106" s="453">
        <v>26</v>
      </c>
      <c r="X106" s="453"/>
      <c r="Y106" s="450"/>
      <c r="Z106" s="450"/>
      <c r="AA106" s="450"/>
      <c r="AB106" s="450"/>
      <c r="AC106" s="450"/>
      <c r="AD106" s="450">
        <v>9368314</v>
      </c>
      <c r="AE106" s="450"/>
      <c r="AF106" s="450"/>
      <c r="AG106" s="450" t="s">
        <v>135</v>
      </c>
      <c r="AH106" s="450"/>
      <c r="AI106" s="450"/>
      <c r="AJ106" s="450"/>
      <c r="AK106" s="450"/>
      <c r="AL106" s="450" t="s">
        <v>361</v>
      </c>
      <c r="AM106" s="450"/>
      <c r="AN106" s="451">
        <v>431057610</v>
      </c>
      <c r="AO106" s="451"/>
      <c r="AP106" s="451"/>
      <c r="AQ106" s="451"/>
      <c r="AR106" s="450">
        <v>764899845</v>
      </c>
      <c r="AS106" s="450"/>
      <c r="AT106" s="450"/>
      <c r="AU106" s="450"/>
      <c r="AV106" s="450">
        <v>764899848</v>
      </c>
      <c r="AW106" s="450"/>
      <c r="AX106" s="450"/>
      <c r="AY106" s="450"/>
      <c r="AZ106" s="455" t="s">
        <v>362</v>
      </c>
      <c r="BA106" s="450"/>
      <c r="BB106" s="450"/>
      <c r="BC106" s="450"/>
      <c r="BD106" s="456" t="s">
        <v>363</v>
      </c>
      <c r="BE106" s="450"/>
      <c r="BF106" s="450"/>
      <c r="BG106" s="450"/>
      <c r="BH106" s="450"/>
      <c r="BI106" s="450"/>
      <c r="BJ106" s="450"/>
      <c r="BK106" s="450"/>
      <c r="BL106" s="450"/>
      <c r="BM106" s="450"/>
      <c r="BN106" s="450"/>
      <c r="BO106" s="450"/>
      <c r="BP106" s="450"/>
      <c r="BQ106" s="450"/>
      <c r="BR106" s="450" t="s">
        <v>128</v>
      </c>
      <c r="BS106" s="450"/>
      <c r="BT106" s="450"/>
      <c r="BU106" s="450"/>
      <c r="BV106" s="450"/>
      <c r="BW106" s="450"/>
      <c r="BX106" s="450"/>
      <c r="BY106" s="450"/>
      <c r="BZ106" s="450"/>
      <c r="CA106" s="450">
        <v>1</v>
      </c>
      <c r="CB106" s="450"/>
      <c r="CC106" s="450"/>
      <c r="CD106" s="450"/>
      <c r="CE106" s="450"/>
      <c r="CF106" s="450"/>
      <c r="CG106" s="450"/>
      <c r="CH106" s="450"/>
      <c r="CI106" s="450"/>
      <c r="CJ106" s="450"/>
      <c r="CK106" s="450">
        <v>8</v>
      </c>
      <c r="CL106" s="450"/>
      <c r="CM106" s="450"/>
      <c r="CN106" s="450"/>
      <c r="CO106" s="450">
        <v>19.5</v>
      </c>
      <c r="CP106" s="450"/>
      <c r="CQ106" s="450"/>
      <c r="CR106" s="450"/>
      <c r="CS106" s="450"/>
      <c r="CT106" s="450"/>
      <c r="CU106" s="450"/>
      <c r="CV106" s="450"/>
      <c r="CW106" s="450"/>
      <c r="CX106" s="450"/>
      <c r="CY106" s="450"/>
      <c r="CZ106" s="450"/>
      <c r="DA106" s="450"/>
      <c r="DB106" s="454"/>
    </row>
    <row r="107" spans="1:106" ht="12.75" hidden="1">
      <c r="A107" s="452" t="s">
        <v>364</v>
      </c>
      <c r="B107" s="450"/>
      <c r="C107" s="450"/>
      <c r="D107" s="450"/>
      <c r="E107" s="450"/>
      <c r="F107" s="450"/>
      <c r="G107" s="450"/>
      <c r="H107" s="450"/>
      <c r="I107" s="450">
        <v>97741</v>
      </c>
      <c r="J107" s="450"/>
      <c r="K107" s="450">
        <v>29100</v>
      </c>
      <c r="L107" s="450"/>
      <c r="M107" s="450">
        <v>74300</v>
      </c>
      <c r="N107" s="450"/>
      <c r="O107" s="450">
        <v>2007</v>
      </c>
      <c r="P107" s="450"/>
      <c r="Q107" s="453">
        <v>289.60000000000002</v>
      </c>
      <c r="R107" s="453"/>
      <c r="S107" s="453">
        <v>43.35</v>
      </c>
      <c r="T107" s="453"/>
      <c r="U107" s="453">
        <v>11.6</v>
      </c>
      <c r="V107" s="453"/>
      <c r="W107" s="453">
        <v>26.25</v>
      </c>
      <c r="X107" s="453"/>
      <c r="Y107" s="450"/>
      <c r="Z107" s="450"/>
      <c r="AA107" s="450"/>
      <c r="AB107" s="450"/>
      <c r="AC107" s="450"/>
      <c r="AD107" s="450">
        <v>9320075</v>
      </c>
      <c r="AE107" s="450"/>
      <c r="AF107" s="450"/>
      <c r="AG107" s="450" t="s">
        <v>189</v>
      </c>
      <c r="AH107" s="450"/>
      <c r="AI107" s="450"/>
      <c r="AJ107" s="450"/>
      <c r="AK107" s="450"/>
      <c r="AL107" s="450" t="s">
        <v>365</v>
      </c>
      <c r="AM107" s="450"/>
      <c r="AN107" s="451">
        <v>463500016</v>
      </c>
      <c r="AO107" s="451"/>
      <c r="AP107" s="451"/>
      <c r="AQ107" s="451"/>
      <c r="AR107" s="450"/>
      <c r="AS107" s="450"/>
      <c r="AT107" s="450"/>
      <c r="AU107" s="450"/>
      <c r="AV107" s="450">
        <v>761112880</v>
      </c>
      <c r="AW107" s="450"/>
      <c r="AX107" s="450"/>
      <c r="AY107" s="450"/>
      <c r="AZ107" s="450" t="s">
        <v>366</v>
      </c>
      <c r="BA107" s="450"/>
      <c r="BB107" s="450"/>
      <c r="BC107" s="450"/>
      <c r="BD107" s="456" t="s">
        <v>367</v>
      </c>
      <c r="BE107" s="450"/>
      <c r="BF107" s="450"/>
      <c r="BG107" s="450"/>
      <c r="BH107" s="450"/>
      <c r="BI107" s="450"/>
      <c r="BJ107" s="450"/>
      <c r="BK107" s="450"/>
      <c r="BL107" s="450"/>
      <c r="BM107" s="450"/>
      <c r="BN107" s="450"/>
      <c r="BO107" s="450"/>
      <c r="BP107" s="450"/>
      <c r="BQ107" s="450"/>
      <c r="BR107" s="450" t="s">
        <v>128</v>
      </c>
      <c r="BS107" s="450"/>
      <c r="BT107" s="450"/>
      <c r="BU107" s="450"/>
      <c r="BV107" s="450"/>
      <c r="BW107" s="450"/>
      <c r="BX107" s="450"/>
      <c r="BY107" s="450"/>
      <c r="BZ107" s="450"/>
      <c r="CA107" s="450">
        <v>1</v>
      </c>
      <c r="CB107" s="450"/>
      <c r="CC107" s="450"/>
      <c r="CD107" s="450"/>
      <c r="CE107" s="450"/>
      <c r="CF107" s="450"/>
      <c r="CG107" s="450"/>
      <c r="CH107" s="450"/>
      <c r="CI107" s="450"/>
      <c r="CJ107" s="450"/>
      <c r="CK107" s="450">
        <v>8</v>
      </c>
      <c r="CL107" s="450"/>
      <c r="CM107" s="450" t="s">
        <v>368</v>
      </c>
      <c r="CN107" s="450"/>
      <c r="CO107" s="450">
        <v>20.5</v>
      </c>
      <c r="CP107" s="450"/>
      <c r="CQ107" s="450"/>
      <c r="CR107" s="450"/>
      <c r="CS107" s="450"/>
      <c r="CT107" s="450"/>
      <c r="CU107" s="450"/>
      <c r="CV107" s="450"/>
      <c r="CW107" s="450"/>
      <c r="CX107" s="450"/>
      <c r="CY107" s="450"/>
      <c r="CZ107" s="450"/>
      <c r="DA107" s="450"/>
      <c r="DB107" s="454"/>
    </row>
    <row r="108" spans="1:106" ht="12.75" hidden="1">
      <c r="A108" s="452" t="s">
        <v>369</v>
      </c>
      <c r="B108" s="450"/>
      <c r="C108" s="450"/>
      <c r="D108" s="450"/>
      <c r="E108" s="450"/>
      <c r="F108" s="450"/>
      <c r="G108" s="450"/>
      <c r="H108" s="450"/>
      <c r="I108" s="450">
        <v>97741</v>
      </c>
      <c r="J108" s="450"/>
      <c r="K108" s="450">
        <v>29322</v>
      </c>
      <c r="L108" s="450"/>
      <c r="M108" s="450">
        <v>74300</v>
      </c>
      <c r="N108" s="450"/>
      <c r="O108" s="450">
        <v>2006</v>
      </c>
      <c r="P108" s="450"/>
      <c r="Q108" s="453">
        <v>289.60000000000002</v>
      </c>
      <c r="R108" s="453"/>
      <c r="S108" s="453">
        <v>43.35</v>
      </c>
      <c r="T108" s="453"/>
      <c r="U108" s="453">
        <v>11.6</v>
      </c>
      <c r="V108" s="453"/>
      <c r="W108" s="453">
        <v>26.25</v>
      </c>
      <c r="X108" s="453"/>
      <c r="Y108" s="450"/>
      <c r="Z108" s="450"/>
      <c r="AA108" s="450"/>
      <c r="AB108" s="450"/>
      <c r="AC108" s="450"/>
      <c r="AD108" s="450">
        <v>9306495</v>
      </c>
      <c r="AE108" s="450"/>
      <c r="AF108" s="450"/>
      <c r="AG108" s="450" t="s">
        <v>189</v>
      </c>
      <c r="AH108" s="450"/>
      <c r="AI108" s="450"/>
      <c r="AJ108" s="450"/>
      <c r="AK108" s="450"/>
      <c r="AL108" s="450" t="s">
        <v>370</v>
      </c>
      <c r="AM108" s="450"/>
      <c r="AN108" s="451">
        <v>463501352</v>
      </c>
      <c r="AO108" s="451"/>
      <c r="AP108" s="451"/>
      <c r="AQ108" s="451"/>
      <c r="AR108" s="450">
        <v>764671253</v>
      </c>
      <c r="AS108" s="450"/>
      <c r="AT108" s="450"/>
      <c r="AU108" s="450"/>
      <c r="AV108" s="450">
        <v>764671256</v>
      </c>
      <c r="AW108" s="450"/>
      <c r="AX108" s="450"/>
      <c r="AY108" s="450"/>
      <c r="AZ108" s="450" t="s">
        <v>371</v>
      </c>
      <c r="BA108" s="450"/>
      <c r="BB108" s="450"/>
      <c r="BC108" s="450"/>
      <c r="BD108" s="456" t="s">
        <v>372</v>
      </c>
      <c r="BE108" s="450"/>
      <c r="BF108" s="450"/>
      <c r="BG108" s="450"/>
      <c r="BH108" s="450"/>
      <c r="BI108" s="450"/>
      <c r="BJ108" s="450"/>
      <c r="BK108" s="450"/>
      <c r="BL108" s="450"/>
      <c r="BM108" s="450"/>
      <c r="BN108" s="450"/>
      <c r="BO108" s="450"/>
      <c r="BP108" s="450"/>
      <c r="BQ108" s="450"/>
      <c r="BR108" s="450" t="s">
        <v>128</v>
      </c>
      <c r="BS108" s="450"/>
      <c r="BT108" s="450"/>
      <c r="BU108" s="450"/>
      <c r="BV108" s="450"/>
      <c r="BW108" s="450"/>
      <c r="BX108" s="450"/>
      <c r="BY108" s="450"/>
      <c r="BZ108" s="450"/>
      <c r="CA108" s="450">
        <v>1</v>
      </c>
      <c r="CB108" s="450"/>
      <c r="CC108" s="450"/>
      <c r="CD108" s="450"/>
      <c r="CE108" s="450"/>
      <c r="CF108" s="450"/>
      <c r="CG108" s="450"/>
      <c r="CH108" s="450"/>
      <c r="CI108" s="450"/>
      <c r="CJ108" s="450"/>
      <c r="CK108" s="450">
        <v>8</v>
      </c>
      <c r="CL108" s="450"/>
      <c r="CM108" s="450" t="s">
        <v>368</v>
      </c>
      <c r="CN108" s="450"/>
      <c r="CO108" s="450">
        <v>19.5</v>
      </c>
      <c r="CP108" s="450"/>
      <c r="CQ108" s="450"/>
      <c r="CR108" s="450"/>
      <c r="CS108" s="450"/>
      <c r="CT108" s="450"/>
      <c r="CU108" s="450"/>
      <c r="CV108" s="450"/>
      <c r="CW108" s="450"/>
      <c r="CX108" s="450"/>
      <c r="CY108" s="450"/>
      <c r="CZ108" s="450"/>
      <c r="DA108" s="450"/>
      <c r="DB108" s="454"/>
    </row>
    <row r="109" spans="1:106" hidden="1">
      <c r="A109" s="452" t="s">
        <v>373</v>
      </c>
      <c r="B109" s="450"/>
      <c r="C109" s="450"/>
      <c r="D109" s="450"/>
      <c r="E109" s="450"/>
      <c r="F109" s="450"/>
      <c r="G109" s="450"/>
      <c r="H109" s="450"/>
      <c r="I109" s="450">
        <v>101129</v>
      </c>
      <c r="J109" s="450"/>
      <c r="K109" s="450">
        <v>30338</v>
      </c>
      <c r="L109" s="450"/>
      <c r="M109" s="450">
        <v>79592</v>
      </c>
      <c r="N109" s="450"/>
      <c r="O109" s="450">
        <v>2010</v>
      </c>
      <c r="P109" s="450"/>
      <c r="Q109" s="453">
        <v>289.93</v>
      </c>
      <c r="R109" s="453"/>
      <c r="S109" s="453">
        <v>44.73</v>
      </c>
      <c r="T109" s="453"/>
      <c r="U109" s="453">
        <v>12.05</v>
      </c>
      <c r="V109" s="453"/>
      <c r="W109" s="453">
        <v>26</v>
      </c>
      <c r="X109" s="453"/>
      <c r="Y109" s="450"/>
      <c r="Z109" s="450"/>
      <c r="AA109" s="450"/>
      <c r="AB109" s="450"/>
      <c r="AC109" s="450"/>
      <c r="AD109" s="450">
        <v>9375721</v>
      </c>
      <c r="AE109" s="450"/>
      <c r="AF109" s="450"/>
      <c r="AG109" s="450" t="s">
        <v>340</v>
      </c>
      <c r="AH109" s="450"/>
      <c r="AI109" s="450"/>
      <c r="AJ109" s="450"/>
      <c r="AK109" s="450"/>
      <c r="AL109" s="450" t="s">
        <v>374</v>
      </c>
      <c r="AM109" s="450"/>
      <c r="AN109" s="451">
        <v>437083310</v>
      </c>
      <c r="AO109" s="451"/>
      <c r="AP109" s="451"/>
      <c r="AQ109" s="451"/>
      <c r="AR109" s="450">
        <v>765037742</v>
      </c>
      <c r="AS109" s="450"/>
      <c r="AT109" s="450"/>
      <c r="AU109" s="450"/>
      <c r="AV109" s="450">
        <v>765037746</v>
      </c>
      <c r="AW109" s="450"/>
      <c r="AX109" s="450"/>
      <c r="AY109" s="450"/>
      <c r="AZ109" s="450"/>
      <c r="BA109" s="450"/>
      <c r="BB109" s="450"/>
      <c r="BC109" s="450"/>
      <c r="BD109" s="450"/>
      <c r="BE109" s="450"/>
      <c r="BF109" s="450"/>
      <c r="BG109" s="450"/>
      <c r="BH109" s="450"/>
      <c r="BI109" s="450"/>
      <c r="BJ109" s="450"/>
      <c r="BK109" s="450"/>
      <c r="BL109" s="450"/>
      <c r="BM109" s="450"/>
      <c r="BN109" s="450"/>
      <c r="BO109" s="450"/>
      <c r="BP109" s="450"/>
      <c r="BQ109" s="450"/>
      <c r="BR109" s="450" t="s">
        <v>128</v>
      </c>
      <c r="BS109" s="450"/>
      <c r="BT109" s="450"/>
      <c r="BU109" s="450"/>
      <c r="BV109" s="450"/>
      <c r="BW109" s="450"/>
      <c r="BX109" s="450"/>
      <c r="BY109" s="450"/>
      <c r="BZ109" s="450"/>
      <c r="CA109" s="450">
        <v>1</v>
      </c>
      <c r="CB109" s="450"/>
      <c r="CC109" s="450"/>
      <c r="CD109" s="450"/>
      <c r="CE109" s="450"/>
      <c r="CF109" s="450"/>
      <c r="CG109" s="450"/>
      <c r="CH109" s="450"/>
      <c r="CI109" s="450"/>
      <c r="CJ109" s="450"/>
      <c r="CK109" s="450">
        <v>8</v>
      </c>
      <c r="CL109" s="450"/>
      <c r="CM109" s="450" t="s">
        <v>368</v>
      </c>
      <c r="CN109" s="450"/>
      <c r="CO109" s="450">
        <v>20.2</v>
      </c>
      <c r="CP109" s="450"/>
      <c r="CQ109" s="450" t="s">
        <v>129</v>
      </c>
      <c r="CR109" s="450"/>
      <c r="CS109" s="450"/>
      <c r="CT109" s="450"/>
      <c r="CU109" s="450"/>
      <c r="CV109" s="450"/>
      <c r="CW109" s="450"/>
      <c r="CX109" s="450"/>
      <c r="CY109" s="450"/>
      <c r="CZ109" s="450"/>
      <c r="DA109" s="450"/>
      <c r="DB109" s="454"/>
    </row>
    <row r="110" spans="1:106" ht="12.75" hidden="1">
      <c r="A110" s="452" t="s">
        <v>375</v>
      </c>
      <c r="B110" s="450"/>
      <c r="C110" s="450"/>
      <c r="D110" s="450"/>
      <c r="E110" s="450"/>
      <c r="F110" s="450"/>
      <c r="G110" s="450"/>
      <c r="H110" s="450"/>
      <c r="I110" s="450">
        <v>100481</v>
      </c>
      <c r="J110" s="450"/>
      <c r="K110" s="450">
        <v>30144</v>
      </c>
      <c r="L110" s="450"/>
      <c r="M110" s="450">
        <v>85224</v>
      </c>
      <c r="N110" s="450"/>
      <c r="O110" s="450">
        <v>2008</v>
      </c>
      <c r="P110" s="450"/>
      <c r="Q110" s="453">
        <v>288.14999999999998</v>
      </c>
      <c r="R110" s="453"/>
      <c r="S110" s="453">
        <v>44.24</v>
      </c>
      <c r="T110" s="453"/>
      <c r="U110" s="453">
        <v>12.37</v>
      </c>
      <c r="V110" s="453"/>
      <c r="W110" s="453">
        <v>26</v>
      </c>
      <c r="X110" s="453"/>
      <c r="Y110" s="450"/>
      <c r="Z110" s="450"/>
      <c r="AA110" s="450"/>
      <c r="AB110" s="450"/>
      <c r="AC110" s="450"/>
      <c r="AD110" s="450">
        <v>9323675</v>
      </c>
      <c r="AE110" s="450"/>
      <c r="AF110" s="450"/>
      <c r="AG110" s="450" t="s">
        <v>139</v>
      </c>
      <c r="AH110" s="450"/>
      <c r="AI110" s="450"/>
      <c r="AJ110" s="450"/>
      <c r="AK110" s="450"/>
      <c r="AL110" s="450" t="s">
        <v>376</v>
      </c>
      <c r="AM110" s="450"/>
      <c r="AN110" s="451">
        <v>431119110</v>
      </c>
      <c r="AO110" s="451"/>
      <c r="AP110" s="451"/>
      <c r="AQ110" s="451"/>
      <c r="AR110" s="450">
        <v>764834620</v>
      </c>
      <c r="AS110" s="450"/>
      <c r="AT110" s="450"/>
      <c r="AU110" s="450"/>
      <c r="AV110" s="450">
        <v>764834622</v>
      </c>
      <c r="AW110" s="450"/>
      <c r="AX110" s="450"/>
      <c r="AY110" s="450"/>
      <c r="AZ110" s="450"/>
      <c r="BA110" s="450"/>
      <c r="BB110" s="450"/>
      <c r="BC110" s="450"/>
      <c r="BD110" s="456" t="s">
        <v>377</v>
      </c>
      <c r="BE110" s="450"/>
      <c r="BF110" s="450"/>
      <c r="BG110" s="450"/>
      <c r="BH110" s="450"/>
      <c r="BI110" s="450"/>
      <c r="BJ110" s="450"/>
      <c r="BK110" s="450"/>
      <c r="BL110" s="450"/>
      <c r="BM110" s="450"/>
      <c r="BN110" s="450"/>
      <c r="BO110" s="450"/>
      <c r="BP110" s="450"/>
      <c r="BQ110" s="450"/>
      <c r="BR110" s="450" t="s">
        <v>128</v>
      </c>
      <c r="BS110" s="450"/>
      <c r="BT110" s="450"/>
      <c r="BU110" s="450"/>
      <c r="BV110" s="450"/>
      <c r="BW110" s="450"/>
      <c r="BX110" s="450"/>
      <c r="BY110" s="450"/>
      <c r="BZ110" s="450"/>
      <c r="CA110" s="450">
        <v>1</v>
      </c>
      <c r="CB110" s="450"/>
      <c r="CC110" s="450"/>
      <c r="CD110" s="450"/>
      <c r="CE110" s="450"/>
      <c r="CF110" s="450"/>
      <c r="CG110" s="450"/>
      <c r="CH110" s="450"/>
      <c r="CI110" s="450"/>
      <c r="CJ110" s="450"/>
      <c r="CK110" s="450">
        <v>8</v>
      </c>
      <c r="CL110" s="450"/>
      <c r="CM110" s="450" t="s">
        <v>266</v>
      </c>
      <c r="CN110" s="450"/>
      <c r="CO110" s="450">
        <v>19</v>
      </c>
      <c r="CP110" s="450"/>
      <c r="CQ110" s="450" t="s">
        <v>145</v>
      </c>
      <c r="CR110" s="450"/>
      <c r="CS110" s="450"/>
      <c r="CT110" s="450"/>
      <c r="CU110" s="450"/>
      <c r="CV110" s="450"/>
      <c r="CW110" s="450"/>
      <c r="CX110" s="450"/>
      <c r="CY110" s="450"/>
      <c r="CZ110" s="450"/>
      <c r="DA110" s="450"/>
      <c r="DB110" s="454"/>
    </row>
    <row r="111" spans="1:106" hidden="1">
      <c r="A111" s="452" t="s">
        <v>378</v>
      </c>
      <c r="B111" s="450"/>
      <c r="C111" s="450"/>
      <c r="D111" s="450"/>
      <c r="E111" s="450"/>
      <c r="F111" s="450"/>
      <c r="G111" s="450"/>
      <c r="H111" s="450"/>
      <c r="I111" s="450">
        <v>141671</v>
      </c>
      <c r="J111" s="450"/>
      <c r="K111" s="450">
        <v>42501</v>
      </c>
      <c r="L111" s="450"/>
      <c r="M111" s="450">
        <v>86512</v>
      </c>
      <c r="N111" s="450"/>
      <c r="O111" s="450">
        <v>2013</v>
      </c>
      <c r="P111" s="450"/>
      <c r="Q111" s="453">
        <v>299.98</v>
      </c>
      <c r="R111" s="453"/>
      <c r="S111" s="453">
        <v>52</v>
      </c>
      <c r="T111" s="453"/>
      <c r="U111" s="453">
        <v>11.68</v>
      </c>
      <c r="V111" s="453"/>
      <c r="W111" s="453">
        <v>28</v>
      </c>
      <c r="X111" s="453"/>
      <c r="Y111" s="450"/>
      <c r="Z111" s="450"/>
      <c r="AA111" s="450"/>
      <c r="AB111" s="450"/>
      <c r="AC111" s="450"/>
      <c r="AD111" s="450">
        <v>9540716</v>
      </c>
      <c r="AE111" s="450"/>
      <c r="AF111" s="450"/>
      <c r="AG111" s="450" t="s">
        <v>379</v>
      </c>
      <c r="AH111" s="450"/>
      <c r="AI111" s="450"/>
      <c r="AJ111" s="450"/>
      <c r="AK111" s="450"/>
      <c r="AL111" s="450" t="s">
        <v>380</v>
      </c>
      <c r="AM111" s="450"/>
      <c r="AN111" s="451"/>
      <c r="AO111" s="451"/>
      <c r="AP111" s="451"/>
      <c r="AQ111" s="451"/>
      <c r="AR111" s="450"/>
      <c r="AS111" s="450"/>
      <c r="AT111" s="450"/>
      <c r="AU111" s="450"/>
      <c r="AV111" s="450"/>
      <c r="AW111" s="450"/>
      <c r="AX111" s="450"/>
      <c r="AY111" s="450"/>
      <c r="AZ111" s="450"/>
      <c r="BA111" s="450"/>
      <c r="BB111" s="450"/>
      <c r="BC111" s="450"/>
      <c r="BD111" s="450"/>
      <c r="BE111" s="450"/>
      <c r="BF111" s="450"/>
      <c r="BG111" s="450"/>
      <c r="BH111" s="450"/>
      <c r="BI111" s="450"/>
      <c r="BJ111" s="450"/>
      <c r="BK111" s="450"/>
      <c r="BL111" s="450"/>
      <c r="BM111" s="450"/>
      <c r="BN111" s="450"/>
      <c r="BO111" s="450"/>
      <c r="BP111" s="450"/>
      <c r="BQ111" s="450"/>
      <c r="BR111" s="450" t="s">
        <v>128</v>
      </c>
      <c r="BS111" s="450"/>
      <c r="BT111" s="450"/>
      <c r="BU111" s="450"/>
      <c r="BV111" s="450"/>
      <c r="BW111" s="450"/>
      <c r="BX111" s="450"/>
      <c r="BY111" s="450"/>
      <c r="BZ111" s="450"/>
      <c r="CA111" s="450">
        <v>1</v>
      </c>
      <c r="CB111" s="450"/>
      <c r="CC111" s="450"/>
      <c r="CD111" s="450"/>
      <c r="CE111" s="450"/>
      <c r="CF111" s="450"/>
      <c r="CG111" s="450"/>
      <c r="CH111" s="450"/>
      <c r="CI111" s="450"/>
      <c r="CJ111" s="450"/>
      <c r="CK111" s="450">
        <v>8</v>
      </c>
      <c r="CL111" s="450"/>
      <c r="CM111" s="450" t="s">
        <v>223</v>
      </c>
      <c r="CN111" s="450"/>
      <c r="CO111" s="450">
        <v>18.5</v>
      </c>
      <c r="CP111" s="450"/>
      <c r="CQ111" s="450"/>
      <c r="CR111" s="450"/>
      <c r="CS111" s="450"/>
      <c r="CT111" s="450"/>
      <c r="CU111" s="450"/>
      <c r="CV111" s="450"/>
      <c r="CW111" s="450"/>
      <c r="CX111" s="450"/>
      <c r="CY111" s="450"/>
      <c r="CZ111" s="450"/>
      <c r="DA111" s="450"/>
      <c r="DB111" s="454"/>
    </row>
    <row r="112" spans="1:106" hidden="1">
      <c r="A112" s="452" t="s">
        <v>381</v>
      </c>
      <c r="B112" s="450"/>
      <c r="C112" s="450"/>
      <c r="D112" s="450"/>
      <c r="E112" s="450"/>
      <c r="F112" s="450"/>
      <c r="G112" s="450"/>
      <c r="H112" s="450"/>
      <c r="I112" s="450">
        <v>48923</v>
      </c>
      <c r="J112" s="450"/>
      <c r="K112" s="450">
        <v>14910</v>
      </c>
      <c r="L112" s="450"/>
      <c r="M112" s="450">
        <v>34800</v>
      </c>
      <c r="N112" s="450"/>
      <c r="O112" s="450">
        <v>2004</v>
      </c>
      <c r="P112" s="450"/>
      <c r="Q112" s="453">
        <v>219.5</v>
      </c>
      <c r="R112" s="453"/>
      <c r="S112" s="453">
        <v>34.950000000000003</v>
      </c>
      <c r="T112" s="453"/>
      <c r="U112" s="453">
        <v>9.6999999999999993</v>
      </c>
      <c r="V112" s="453"/>
      <c r="W112" s="453">
        <v>22</v>
      </c>
      <c r="X112" s="453"/>
      <c r="Y112" s="450"/>
      <c r="Z112" s="450"/>
      <c r="AA112" s="450"/>
      <c r="AB112" s="450"/>
      <c r="AC112" s="450"/>
      <c r="AD112" s="450">
        <v>9269207</v>
      </c>
      <c r="AE112" s="450"/>
      <c r="AF112" s="450"/>
      <c r="AG112" s="450" t="s">
        <v>189</v>
      </c>
      <c r="AH112" s="450"/>
      <c r="AI112" s="450"/>
      <c r="AJ112" s="450"/>
      <c r="AK112" s="450"/>
      <c r="AL112" s="450" t="s">
        <v>382</v>
      </c>
      <c r="AM112" s="450"/>
      <c r="AN112" s="451"/>
      <c r="AO112" s="451"/>
      <c r="AP112" s="451"/>
      <c r="AQ112" s="451"/>
      <c r="AR112" s="450"/>
      <c r="AS112" s="450"/>
      <c r="AT112" s="450"/>
      <c r="AU112" s="450"/>
      <c r="AV112" s="450"/>
      <c r="AW112" s="450"/>
      <c r="AX112" s="450"/>
      <c r="AY112" s="450"/>
      <c r="AZ112" s="450"/>
      <c r="BA112" s="450"/>
      <c r="BB112" s="450"/>
      <c r="BC112" s="450"/>
      <c r="BD112" s="450"/>
      <c r="BE112" s="450"/>
      <c r="BF112" s="450"/>
      <c r="BG112" s="450"/>
      <c r="BH112" s="450"/>
      <c r="BI112" s="450"/>
      <c r="BJ112" s="450"/>
      <c r="BK112" s="450"/>
      <c r="BL112" s="450"/>
      <c r="BM112" s="450"/>
      <c r="BN112" s="450"/>
      <c r="BO112" s="450"/>
      <c r="BP112" s="450"/>
      <c r="BQ112" s="450"/>
      <c r="BR112" s="450" t="s">
        <v>128</v>
      </c>
      <c r="BS112" s="450"/>
      <c r="BT112" s="450"/>
      <c r="BU112" s="450"/>
      <c r="BV112" s="450"/>
      <c r="BW112" s="450"/>
      <c r="BX112" s="450"/>
      <c r="BY112" s="450"/>
      <c r="BZ112" s="450"/>
      <c r="CA112" s="450">
        <v>1</v>
      </c>
      <c r="CB112" s="450"/>
      <c r="CC112" s="450"/>
      <c r="CD112" s="450"/>
      <c r="CE112" s="450"/>
      <c r="CF112" s="450"/>
      <c r="CG112" s="450"/>
      <c r="CH112" s="450"/>
      <c r="CI112" s="450"/>
      <c r="CJ112" s="450"/>
      <c r="CK112" s="450">
        <v>8</v>
      </c>
      <c r="CL112" s="450"/>
      <c r="CM112" s="450" t="s">
        <v>383</v>
      </c>
      <c r="CN112" s="450"/>
      <c r="CO112" s="450">
        <v>16</v>
      </c>
      <c r="CP112" s="450"/>
      <c r="CQ112" s="450"/>
      <c r="CR112" s="450"/>
      <c r="CS112" s="450"/>
      <c r="CT112" s="450"/>
      <c r="CU112" s="450"/>
      <c r="CV112" s="450"/>
      <c r="CW112" s="450"/>
      <c r="CX112" s="450"/>
      <c r="CY112" s="450"/>
      <c r="CZ112" s="450"/>
      <c r="DA112" s="450"/>
      <c r="DB112" s="454"/>
    </row>
    <row r="113" spans="1:106" hidden="1">
      <c r="A113" s="452" t="s">
        <v>384</v>
      </c>
      <c r="B113" s="450"/>
      <c r="C113" s="450"/>
      <c r="D113" s="450"/>
      <c r="E113" s="450"/>
      <c r="F113" s="450"/>
      <c r="G113" s="450"/>
      <c r="H113" s="450"/>
      <c r="I113" s="450">
        <v>100450</v>
      </c>
      <c r="J113" s="450"/>
      <c r="K113" s="450">
        <v>30135</v>
      </c>
      <c r="L113" s="450"/>
      <c r="M113" s="450">
        <v>84812</v>
      </c>
      <c r="N113" s="450"/>
      <c r="O113" s="450">
        <v>2007</v>
      </c>
      <c r="P113" s="450"/>
      <c r="Q113" s="453">
        <v>274.99</v>
      </c>
      <c r="R113" s="453"/>
      <c r="S113" s="453">
        <v>44.24</v>
      </c>
      <c r="T113" s="453"/>
      <c r="U113" s="453">
        <v>12.37</v>
      </c>
      <c r="V113" s="453"/>
      <c r="W113" s="453">
        <v>25.99</v>
      </c>
      <c r="X113" s="453"/>
      <c r="Y113" s="450"/>
      <c r="Z113" s="450"/>
      <c r="AA113" s="450"/>
      <c r="AB113" s="450"/>
      <c r="AC113" s="450"/>
      <c r="AD113" s="450">
        <v>9315719</v>
      </c>
      <c r="AE113" s="450"/>
      <c r="AF113" s="450"/>
      <c r="AG113" s="450" t="s">
        <v>139</v>
      </c>
      <c r="AH113" s="450"/>
      <c r="AI113" s="450"/>
      <c r="AJ113" s="450"/>
      <c r="AK113" s="450"/>
      <c r="AL113" s="450" t="s">
        <v>385</v>
      </c>
      <c r="AM113" s="450"/>
      <c r="AN113" s="451"/>
      <c r="AO113" s="451"/>
      <c r="AP113" s="451"/>
      <c r="AQ113" s="451"/>
      <c r="AR113" s="450"/>
      <c r="AS113" s="450"/>
      <c r="AT113" s="450"/>
      <c r="AU113" s="450"/>
      <c r="AV113" s="450"/>
      <c r="AW113" s="450"/>
      <c r="AX113" s="450"/>
      <c r="AY113" s="450"/>
      <c r="AZ113" s="450"/>
      <c r="BA113" s="450"/>
      <c r="BB113" s="450"/>
      <c r="BC113" s="450"/>
      <c r="BD113" s="450"/>
      <c r="BE113" s="450"/>
      <c r="BF113" s="450"/>
      <c r="BG113" s="450"/>
      <c r="BH113" s="450"/>
      <c r="BI113" s="450"/>
      <c r="BJ113" s="450"/>
      <c r="BK113" s="450"/>
      <c r="BL113" s="450"/>
      <c r="BM113" s="450"/>
      <c r="BN113" s="450"/>
      <c r="BO113" s="450"/>
      <c r="BP113" s="450"/>
      <c r="BQ113" s="450"/>
      <c r="BR113" s="450" t="s">
        <v>128</v>
      </c>
      <c r="BS113" s="450"/>
      <c r="BT113" s="450"/>
      <c r="BU113" s="450"/>
      <c r="BV113" s="450"/>
      <c r="BW113" s="450"/>
      <c r="BX113" s="450"/>
      <c r="BY113" s="450"/>
      <c r="BZ113" s="450"/>
      <c r="CA113" s="450">
        <v>1</v>
      </c>
      <c r="CB113" s="450"/>
      <c r="CC113" s="450"/>
      <c r="CD113" s="450"/>
      <c r="CE113" s="450"/>
      <c r="CF113" s="450"/>
      <c r="CG113" s="450"/>
      <c r="CH113" s="450"/>
      <c r="CI113" s="450"/>
      <c r="CJ113" s="450"/>
      <c r="CK113" s="450"/>
      <c r="CL113" s="450"/>
      <c r="CM113" s="450" t="s">
        <v>266</v>
      </c>
      <c r="CN113" s="450"/>
      <c r="CO113" s="450">
        <v>18.5</v>
      </c>
      <c r="CP113" s="450"/>
      <c r="CQ113" s="450"/>
      <c r="CR113" s="450"/>
      <c r="CS113" s="450"/>
      <c r="CT113" s="450"/>
      <c r="CU113" s="450"/>
      <c r="CV113" s="450"/>
      <c r="CW113" s="450"/>
      <c r="CX113" s="450"/>
      <c r="CY113" s="450"/>
      <c r="CZ113" s="450"/>
      <c r="DA113" s="450"/>
      <c r="DB113" s="454"/>
    </row>
    <row r="114" spans="1:106" ht="12.75" hidden="1">
      <c r="A114" s="452" t="s">
        <v>386</v>
      </c>
      <c r="B114" s="450"/>
      <c r="C114" s="450"/>
      <c r="D114" s="450"/>
      <c r="E114" s="450"/>
      <c r="F114" s="450"/>
      <c r="G114" s="450"/>
      <c r="H114" s="450"/>
      <c r="I114" s="450">
        <v>96153</v>
      </c>
      <c r="J114" s="450"/>
      <c r="K114" s="450">
        <v>30358</v>
      </c>
      <c r="L114" s="450"/>
      <c r="M114" s="450">
        <v>80986</v>
      </c>
      <c r="N114" s="450"/>
      <c r="O114" s="450">
        <v>2009</v>
      </c>
      <c r="P114" s="450"/>
      <c r="Q114" s="453">
        <v>283.06</v>
      </c>
      <c r="R114" s="453"/>
      <c r="S114" s="453">
        <v>43.44</v>
      </c>
      <c r="T114" s="453"/>
      <c r="U114" s="453">
        <v>12.4</v>
      </c>
      <c r="V114" s="453"/>
      <c r="W114" s="453">
        <v>26</v>
      </c>
      <c r="X114" s="453"/>
      <c r="Y114" s="450"/>
      <c r="Z114" s="450"/>
      <c r="AA114" s="450"/>
      <c r="AB114" s="450"/>
      <c r="AC114" s="450"/>
      <c r="AD114" s="450">
        <v>9385673</v>
      </c>
      <c r="AE114" s="450"/>
      <c r="AF114" s="450"/>
      <c r="AG114" s="450" t="s">
        <v>125</v>
      </c>
      <c r="AH114" s="450"/>
      <c r="AI114" s="450"/>
      <c r="AJ114" s="450"/>
      <c r="AK114" s="450"/>
      <c r="AL114" s="450" t="s">
        <v>387</v>
      </c>
      <c r="AM114" s="450"/>
      <c r="AN114" s="451"/>
      <c r="AO114" s="451"/>
      <c r="AP114" s="451"/>
      <c r="AQ114" s="451"/>
      <c r="AR114" s="455" t="s">
        <v>388</v>
      </c>
      <c r="AS114" s="450"/>
      <c r="AT114" s="450"/>
      <c r="AU114" s="450"/>
      <c r="AV114" s="455" t="s">
        <v>389</v>
      </c>
      <c r="AW114" s="450"/>
      <c r="AX114" s="450"/>
      <c r="AY114" s="450"/>
      <c r="AZ114" s="450"/>
      <c r="BA114" s="450"/>
      <c r="BB114" s="450"/>
      <c r="BC114" s="450"/>
      <c r="BD114" s="456" t="s">
        <v>390</v>
      </c>
      <c r="BE114" s="450"/>
      <c r="BF114" s="450"/>
      <c r="BG114" s="450"/>
      <c r="BH114" s="450"/>
      <c r="BI114" s="450"/>
      <c r="BJ114" s="450"/>
      <c r="BK114" s="450"/>
      <c r="BL114" s="450"/>
      <c r="BM114" s="450"/>
      <c r="BN114" s="450"/>
      <c r="BO114" s="450"/>
      <c r="BP114" s="450"/>
      <c r="BQ114" s="450"/>
      <c r="BR114" s="450" t="s">
        <v>128</v>
      </c>
      <c r="BS114" s="450"/>
      <c r="BT114" s="450"/>
      <c r="BU114" s="450"/>
      <c r="BV114" s="450"/>
      <c r="BW114" s="450"/>
      <c r="BX114" s="450"/>
      <c r="BY114" s="450"/>
      <c r="BZ114" s="450"/>
      <c r="CA114" s="450">
        <v>1</v>
      </c>
      <c r="CB114" s="450"/>
      <c r="CC114" s="450"/>
      <c r="CD114" s="450"/>
      <c r="CE114" s="450"/>
      <c r="CF114" s="450"/>
      <c r="CG114" s="450"/>
      <c r="CH114" s="450"/>
      <c r="CI114" s="450"/>
      <c r="CJ114" s="450"/>
      <c r="CK114" s="450">
        <v>8</v>
      </c>
      <c r="CL114" s="450"/>
      <c r="CM114" s="450" t="s">
        <v>391</v>
      </c>
      <c r="CN114" s="450"/>
      <c r="CO114" s="450">
        <v>19.5</v>
      </c>
      <c r="CP114" s="450"/>
      <c r="CQ114" s="450" t="s">
        <v>129</v>
      </c>
      <c r="CR114" s="450"/>
      <c r="CS114" s="450"/>
      <c r="CT114" s="450"/>
      <c r="CU114" s="450"/>
      <c r="CV114" s="450"/>
      <c r="CW114" s="450"/>
      <c r="CX114" s="450"/>
      <c r="CY114" s="450"/>
      <c r="CZ114" s="450"/>
      <c r="DA114" s="450"/>
      <c r="DB114" s="454"/>
    </row>
    <row r="115" spans="1:106" hidden="1">
      <c r="A115" s="452" t="s">
        <v>392</v>
      </c>
      <c r="B115" s="450"/>
      <c r="C115" s="450"/>
      <c r="D115" s="450"/>
      <c r="E115" s="450"/>
      <c r="F115" s="450"/>
      <c r="G115" s="450"/>
      <c r="H115" s="450"/>
      <c r="I115" s="450">
        <v>3206</v>
      </c>
      <c r="J115" s="450"/>
      <c r="K115" s="450">
        <v>1357</v>
      </c>
      <c r="L115" s="450"/>
      <c r="M115" s="450">
        <v>4761</v>
      </c>
      <c r="N115" s="450"/>
      <c r="O115" s="450">
        <v>1992</v>
      </c>
      <c r="P115" s="450"/>
      <c r="Q115" s="453">
        <v>96.35</v>
      </c>
      <c r="R115" s="453"/>
      <c r="S115" s="453">
        <v>15.33</v>
      </c>
      <c r="T115" s="453"/>
      <c r="U115" s="453">
        <v>6.2</v>
      </c>
      <c r="V115" s="453"/>
      <c r="W115" s="453">
        <v>8.0500000000000007</v>
      </c>
      <c r="X115" s="453"/>
      <c r="Y115" s="450"/>
      <c r="Z115" s="450"/>
      <c r="AA115" s="450"/>
      <c r="AB115" s="450"/>
      <c r="AC115" s="450"/>
      <c r="AD115" s="450">
        <v>8920543</v>
      </c>
      <c r="AE115" s="450"/>
      <c r="AF115" s="450"/>
      <c r="AG115" s="450" t="s">
        <v>291</v>
      </c>
      <c r="AH115" s="450"/>
      <c r="AI115" s="450"/>
      <c r="AJ115" s="450"/>
      <c r="AK115" s="450"/>
      <c r="AL115" s="450" t="s">
        <v>393</v>
      </c>
      <c r="AM115" s="450"/>
      <c r="AN115" s="451"/>
      <c r="AO115" s="451"/>
      <c r="AP115" s="451"/>
      <c r="AQ115" s="451"/>
      <c r="AR115" s="450">
        <v>764623981</v>
      </c>
      <c r="AS115" s="450"/>
      <c r="AT115" s="450"/>
      <c r="AU115" s="450"/>
      <c r="AV115" s="450"/>
      <c r="AW115" s="450"/>
      <c r="AX115" s="450"/>
      <c r="AY115" s="450"/>
      <c r="AZ115" s="450"/>
      <c r="BA115" s="450"/>
      <c r="BB115" s="450"/>
      <c r="BC115" s="450"/>
      <c r="BD115" s="450"/>
      <c r="BE115" s="450"/>
      <c r="BF115" s="450"/>
      <c r="BG115" s="450"/>
      <c r="BH115" s="450"/>
      <c r="BI115" s="450"/>
      <c r="BJ115" s="450"/>
      <c r="BK115" s="450"/>
      <c r="BL115" s="450"/>
      <c r="BM115" s="450"/>
      <c r="BN115" s="450"/>
      <c r="BO115" s="450"/>
      <c r="BP115" s="450"/>
      <c r="BQ115" s="450"/>
      <c r="BR115" s="450" t="s">
        <v>250</v>
      </c>
      <c r="BS115" s="450"/>
      <c r="BT115" s="450"/>
      <c r="BU115" s="450"/>
      <c r="BV115" s="450"/>
      <c r="BW115" s="450"/>
      <c r="BX115" s="450"/>
      <c r="BY115" s="450"/>
      <c r="BZ115" s="450"/>
      <c r="CA115" s="450">
        <v>1</v>
      </c>
      <c r="CB115" s="450"/>
      <c r="CC115" s="450"/>
      <c r="CD115" s="450"/>
      <c r="CE115" s="450"/>
      <c r="CF115" s="450"/>
      <c r="CG115" s="450"/>
      <c r="CH115" s="450"/>
      <c r="CI115" s="450">
        <v>15</v>
      </c>
      <c r="CJ115" s="450"/>
      <c r="CK115" s="450"/>
      <c r="CL115" s="450"/>
      <c r="CM115" s="450" t="s">
        <v>394</v>
      </c>
      <c r="CN115" s="450"/>
      <c r="CO115" s="450">
        <v>13</v>
      </c>
      <c r="CP115" s="450"/>
      <c r="CQ115" s="450"/>
      <c r="CR115" s="450"/>
      <c r="CS115" s="450"/>
      <c r="CT115" s="450"/>
      <c r="CU115" s="450"/>
      <c r="CV115" s="450"/>
      <c r="CW115" s="450"/>
      <c r="CX115" s="450"/>
      <c r="CY115" s="450"/>
      <c r="CZ115" s="450"/>
      <c r="DA115" s="450"/>
      <c r="DB115" s="454"/>
    </row>
    <row r="116" spans="1:106" hidden="1">
      <c r="A116" s="452" t="s">
        <v>395</v>
      </c>
      <c r="B116" s="450"/>
      <c r="C116" s="450"/>
      <c r="D116" s="450"/>
      <c r="E116" s="450"/>
      <c r="F116" s="450"/>
      <c r="G116" s="450"/>
      <c r="H116" s="450"/>
      <c r="I116" s="450">
        <v>3204</v>
      </c>
      <c r="J116" s="450"/>
      <c r="K116" s="450">
        <v>1356</v>
      </c>
      <c r="L116" s="450"/>
      <c r="M116" s="450">
        <v>4676</v>
      </c>
      <c r="N116" s="450"/>
      <c r="O116" s="450">
        <v>1993</v>
      </c>
      <c r="P116" s="450"/>
      <c r="Q116" s="453">
        <v>96.35</v>
      </c>
      <c r="R116" s="453"/>
      <c r="S116" s="453">
        <v>15.33</v>
      </c>
      <c r="T116" s="453"/>
      <c r="U116" s="453">
        <v>6.2</v>
      </c>
      <c r="V116" s="453"/>
      <c r="W116" s="453">
        <v>8.0500000000000007</v>
      </c>
      <c r="X116" s="453"/>
      <c r="Y116" s="450"/>
      <c r="Z116" s="450"/>
      <c r="AA116" s="450"/>
      <c r="AB116" s="450"/>
      <c r="AC116" s="450"/>
      <c r="AD116" s="450">
        <v>8920581</v>
      </c>
      <c r="AE116" s="450"/>
      <c r="AF116" s="450"/>
      <c r="AG116" s="450" t="s">
        <v>291</v>
      </c>
      <c r="AH116" s="450"/>
      <c r="AI116" s="450"/>
      <c r="AJ116" s="450"/>
      <c r="AK116" s="450"/>
      <c r="AL116" s="450" t="s">
        <v>396</v>
      </c>
      <c r="AM116" s="450"/>
      <c r="AN116" s="451"/>
      <c r="AO116" s="451"/>
      <c r="AP116" s="451"/>
      <c r="AQ116" s="451"/>
      <c r="AR116" s="450"/>
      <c r="AS116" s="450"/>
      <c r="AT116" s="450"/>
      <c r="AU116" s="450"/>
      <c r="AV116" s="450"/>
      <c r="AW116" s="450"/>
      <c r="AX116" s="450"/>
      <c r="AY116" s="450"/>
      <c r="AZ116" s="450"/>
      <c r="BA116" s="450"/>
      <c r="BB116" s="450"/>
      <c r="BC116" s="450"/>
      <c r="BD116" s="450"/>
      <c r="BE116" s="450"/>
      <c r="BF116" s="450"/>
      <c r="BG116" s="450"/>
      <c r="BH116" s="450"/>
      <c r="BI116" s="450"/>
      <c r="BJ116" s="450"/>
      <c r="BK116" s="450"/>
      <c r="BL116" s="450"/>
      <c r="BM116" s="450"/>
      <c r="BN116" s="450"/>
      <c r="BO116" s="450"/>
      <c r="BP116" s="450"/>
      <c r="BQ116" s="450"/>
      <c r="BR116" s="450" t="s">
        <v>250</v>
      </c>
      <c r="BS116" s="450"/>
      <c r="BT116" s="450"/>
      <c r="BU116" s="450"/>
      <c r="BV116" s="450"/>
      <c r="BW116" s="450"/>
      <c r="BX116" s="450"/>
      <c r="BY116" s="450"/>
      <c r="BZ116" s="450"/>
      <c r="CA116" s="450">
        <v>1</v>
      </c>
      <c r="CB116" s="450"/>
      <c r="CC116" s="450"/>
      <c r="CD116" s="450"/>
      <c r="CE116" s="450"/>
      <c r="CF116" s="450"/>
      <c r="CG116" s="450"/>
      <c r="CH116" s="450"/>
      <c r="CI116" s="450">
        <v>15</v>
      </c>
      <c r="CJ116" s="450"/>
      <c r="CK116" s="450">
        <v>13</v>
      </c>
      <c r="CL116" s="450"/>
      <c r="CM116" s="450" t="s">
        <v>397</v>
      </c>
      <c r="CN116" s="450"/>
      <c r="CO116" s="450">
        <v>13</v>
      </c>
      <c r="CP116" s="450"/>
      <c r="CQ116" s="450"/>
      <c r="CR116" s="450"/>
      <c r="CS116" s="450"/>
      <c r="CT116" s="450"/>
      <c r="CU116" s="450"/>
      <c r="CV116" s="450"/>
      <c r="CW116" s="450"/>
      <c r="CX116" s="450"/>
      <c r="CY116" s="450"/>
      <c r="CZ116" s="450"/>
      <c r="DA116" s="450"/>
      <c r="DB116" s="454"/>
    </row>
    <row r="117" spans="1:106" hidden="1">
      <c r="A117" s="452" t="s">
        <v>398</v>
      </c>
      <c r="B117" s="450"/>
      <c r="C117" s="450"/>
      <c r="D117" s="450"/>
      <c r="E117" s="450"/>
      <c r="F117" s="450"/>
      <c r="G117" s="450"/>
      <c r="H117" s="450"/>
      <c r="I117" s="450">
        <v>3206</v>
      </c>
      <c r="J117" s="450"/>
      <c r="K117" s="450">
        <v>1356</v>
      </c>
      <c r="L117" s="450"/>
      <c r="M117" s="450">
        <v>4738</v>
      </c>
      <c r="N117" s="450"/>
      <c r="O117" s="450">
        <v>1992</v>
      </c>
      <c r="P117" s="450"/>
      <c r="Q117" s="453">
        <v>96.35</v>
      </c>
      <c r="R117" s="453"/>
      <c r="S117" s="453">
        <v>15.32</v>
      </c>
      <c r="T117" s="453"/>
      <c r="U117" s="453">
        <v>6.2</v>
      </c>
      <c r="V117" s="453"/>
      <c r="W117" s="453">
        <v>8.0500000000000007</v>
      </c>
      <c r="X117" s="453"/>
      <c r="Y117" s="450"/>
      <c r="Z117" s="450"/>
      <c r="AA117" s="450"/>
      <c r="AB117" s="450"/>
      <c r="AC117" s="450"/>
      <c r="AD117" s="450">
        <v>8920531</v>
      </c>
      <c r="AE117" s="450"/>
      <c r="AF117" s="450"/>
      <c r="AG117" s="450" t="s">
        <v>399</v>
      </c>
      <c r="AH117" s="450"/>
      <c r="AI117" s="450"/>
      <c r="AJ117" s="450"/>
      <c r="AK117" s="450"/>
      <c r="AL117" s="450" t="s">
        <v>400</v>
      </c>
      <c r="AM117" s="450"/>
      <c r="AN117" s="451"/>
      <c r="AO117" s="451"/>
      <c r="AP117" s="451"/>
      <c r="AQ117" s="451"/>
      <c r="AR117" s="450"/>
      <c r="AS117" s="450"/>
      <c r="AT117" s="450"/>
      <c r="AU117" s="450"/>
      <c r="AV117" s="450"/>
      <c r="AW117" s="450"/>
      <c r="AX117" s="450"/>
      <c r="AY117" s="450"/>
      <c r="AZ117" s="450"/>
      <c r="BA117" s="450"/>
      <c r="BB117" s="450"/>
      <c r="BC117" s="450"/>
      <c r="BD117" s="450"/>
      <c r="BE117" s="450"/>
      <c r="BF117" s="450"/>
      <c r="BG117" s="450"/>
      <c r="BH117" s="450"/>
      <c r="BI117" s="450"/>
      <c r="BJ117" s="450"/>
      <c r="BK117" s="450"/>
      <c r="BL117" s="450"/>
      <c r="BM117" s="450"/>
      <c r="BN117" s="450"/>
      <c r="BO117" s="450"/>
      <c r="BP117" s="450"/>
      <c r="BQ117" s="450"/>
      <c r="BR117" s="450" t="s">
        <v>250</v>
      </c>
      <c r="BS117" s="450"/>
      <c r="BT117" s="450"/>
      <c r="BU117" s="450"/>
      <c r="BV117" s="450"/>
      <c r="BW117" s="450"/>
      <c r="BX117" s="450"/>
      <c r="BY117" s="450"/>
      <c r="BZ117" s="450"/>
      <c r="CA117" s="450">
        <v>1</v>
      </c>
      <c r="CB117" s="450"/>
      <c r="CC117" s="450"/>
      <c r="CD117" s="450"/>
      <c r="CE117" s="450"/>
      <c r="CF117" s="450"/>
      <c r="CG117" s="450"/>
      <c r="CH117" s="450"/>
      <c r="CI117" s="450">
        <v>10</v>
      </c>
      <c r="CJ117" s="450"/>
      <c r="CK117" s="450">
        <v>8</v>
      </c>
      <c r="CL117" s="450"/>
      <c r="CM117" s="450" t="s">
        <v>401</v>
      </c>
      <c r="CN117" s="450"/>
      <c r="CO117" s="450">
        <v>13.2</v>
      </c>
      <c r="CP117" s="450"/>
      <c r="CQ117" s="450"/>
      <c r="CR117" s="450"/>
      <c r="CS117" s="450"/>
      <c r="CT117" s="450"/>
      <c r="CU117" s="450"/>
      <c r="CV117" s="450"/>
      <c r="CW117" s="450"/>
      <c r="CX117" s="450"/>
      <c r="CY117" s="450"/>
      <c r="CZ117" s="450"/>
      <c r="DA117" s="450"/>
      <c r="DB117" s="454"/>
    </row>
    <row r="118" spans="1:106" hidden="1">
      <c r="A118" s="452" t="s">
        <v>402</v>
      </c>
      <c r="B118" s="450"/>
      <c r="C118" s="450"/>
      <c r="D118" s="450"/>
      <c r="E118" s="450"/>
      <c r="F118" s="450"/>
      <c r="G118" s="450"/>
      <c r="H118" s="450"/>
      <c r="I118" s="450">
        <v>3327</v>
      </c>
      <c r="J118" s="450"/>
      <c r="K118" s="450">
        <v>1357</v>
      </c>
      <c r="L118" s="450"/>
      <c r="M118" s="450">
        <v>4449</v>
      </c>
      <c r="N118" s="450"/>
      <c r="O118" s="450">
        <v>2011</v>
      </c>
      <c r="P118" s="450"/>
      <c r="Q118" s="453">
        <v>90.9</v>
      </c>
      <c r="R118" s="453"/>
      <c r="S118" s="453">
        <v>15.6</v>
      </c>
      <c r="T118" s="453"/>
      <c r="U118" s="453">
        <v>6.01</v>
      </c>
      <c r="V118" s="453"/>
      <c r="W118" s="453">
        <v>8</v>
      </c>
      <c r="X118" s="453"/>
      <c r="Y118" s="450" t="s">
        <v>403</v>
      </c>
      <c r="Z118" s="450"/>
      <c r="AA118" s="450"/>
      <c r="AB118" s="450"/>
      <c r="AC118" s="450"/>
      <c r="AD118" s="450">
        <v>9566746</v>
      </c>
      <c r="AE118" s="450"/>
      <c r="AF118" s="450"/>
      <c r="AG118" s="450" t="s">
        <v>399</v>
      </c>
      <c r="AH118" s="450"/>
      <c r="AI118" s="450"/>
      <c r="AJ118" s="450"/>
      <c r="AK118" s="450"/>
      <c r="AL118" s="450" t="s">
        <v>404</v>
      </c>
      <c r="AM118" s="450"/>
      <c r="AN118" s="451"/>
      <c r="AO118" s="451"/>
      <c r="AP118" s="451"/>
      <c r="AQ118" s="451"/>
      <c r="AR118" s="450"/>
      <c r="AS118" s="450"/>
      <c r="AT118" s="450"/>
      <c r="AU118" s="450"/>
      <c r="AV118" s="450"/>
      <c r="AW118" s="450"/>
      <c r="AX118" s="450"/>
      <c r="AY118" s="450"/>
      <c r="AZ118" s="450"/>
      <c r="BA118" s="450"/>
      <c r="BB118" s="450"/>
      <c r="BC118" s="450"/>
      <c r="BD118" s="450"/>
      <c r="BE118" s="450"/>
      <c r="BF118" s="450"/>
      <c r="BG118" s="450"/>
      <c r="BH118" s="450"/>
      <c r="BI118" s="450"/>
      <c r="BJ118" s="450"/>
      <c r="BK118" s="450"/>
      <c r="BL118" s="450"/>
      <c r="BM118" s="450"/>
      <c r="BN118" s="450"/>
      <c r="BO118" s="450"/>
      <c r="BP118" s="450"/>
      <c r="BQ118" s="450"/>
      <c r="BR118" s="450" t="s">
        <v>250</v>
      </c>
      <c r="BS118" s="450"/>
      <c r="BT118" s="450"/>
      <c r="BU118" s="450"/>
      <c r="BV118" s="450"/>
      <c r="BW118" s="450"/>
      <c r="BX118" s="450"/>
      <c r="BY118" s="450"/>
      <c r="BZ118" s="450"/>
      <c r="CA118" s="450">
        <v>1</v>
      </c>
      <c r="CB118" s="450"/>
      <c r="CC118" s="450"/>
      <c r="CD118" s="450"/>
      <c r="CE118" s="450"/>
      <c r="CF118" s="450"/>
      <c r="CG118" s="450"/>
      <c r="CH118" s="450"/>
      <c r="CI118" s="450">
        <v>10</v>
      </c>
      <c r="CJ118" s="450"/>
      <c r="CK118" s="450">
        <v>8</v>
      </c>
      <c r="CL118" s="450"/>
      <c r="CM118" s="450" t="s">
        <v>405</v>
      </c>
      <c r="CN118" s="450"/>
      <c r="CO118" s="450">
        <v>12.8</v>
      </c>
      <c r="CP118" s="450"/>
      <c r="CQ118" s="450"/>
      <c r="CR118" s="450"/>
      <c r="CS118" s="450"/>
      <c r="CT118" s="450"/>
      <c r="CU118" s="450"/>
      <c r="CV118" s="450"/>
      <c r="CW118" s="450"/>
      <c r="CX118" s="450"/>
      <c r="CY118" s="450"/>
      <c r="CZ118" s="450"/>
      <c r="DA118" s="450"/>
      <c r="DB118" s="454"/>
    </row>
    <row r="119" spans="1:106" hidden="1">
      <c r="A119" s="452" t="s">
        <v>406</v>
      </c>
      <c r="B119" s="450"/>
      <c r="C119" s="450"/>
      <c r="D119" s="450"/>
      <c r="E119" s="450"/>
      <c r="F119" s="450"/>
      <c r="G119" s="450"/>
      <c r="H119" s="450"/>
      <c r="I119" s="450">
        <v>3716</v>
      </c>
      <c r="J119" s="450"/>
      <c r="K119" s="450">
        <v>1671</v>
      </c>
      <c r="L119" s="450"/>
      <c r="M119" s="450">
        <v>5797</v>
      </c>
      <c r="N119" s="450"/>
      <c r="O119" s="450">
        <v>1995</v>
      </c>
      <c r="P119" s="450"/>
      <c r="Q119" s="453">
        <v>99.91</v>
      </c>
      <c r="R119" s="453"/>
      <c r="S119" s="453">
        <v>16.5</v>
      </c>
      <c r="T119" s="453"/>
      <c r="U119" s="453">
        <v>6.8</v>
      </c>
      <c r="V119" s="453"/>
      <c r="W119" s="453">
        <v>8.3000000000000007</v>
      </c>
      <c r="X119" s="453"/>
      <c r="Y119" s="450"/>
      <c r="Z119" s="450"/>
      <c r="AA119" s="450"/>
      <c r="AB119" s="450"/>
      <c r="AC119" s="450"/>
      <c r="AD119" s="450">
        <v>9016870</v>
      </c>
      <c r="AE119" s="450"/>
      <c r="AF119" s="450"/>
      <c r="AG119" s="450" t="s">
        <v>291</v>
      </c>
      <c r="AH119" s="450"/>
      <c r="AI119" s="450"/>
      <c r="AJ119" s="450"/>
      <c r="AK119" s="450"/>
      <c r="AL119" s="450" t="s">
        <v>407</v>
      </c>
      <c r="AM119" s="450"/>
      <c r="AN119" s="451">
        <v>463655310</v>
      </c>
      <c r="AO119" s="451"/>
      <c r="AP119" s="451"/>
      <c r="AQ119" s="451"/>
      <c r="AR119" s="450">
        <v>764804691</v>
      </c>
      <c r="AS119" s="450"/>
      <c r="AT119" s="450"/>
      <c r="AU119" s="450"/>
      <c r="AV119" s="450">
        <v>363680020</v>
      </c>
      <c r="AW119" s="450"/>
      <c r="AX119" s="450"/>
      <c r="AY119" s="450"/>
      <c r="AZ119" s="450"/>
      <c r="BA119" s="450"/>
      <c r="BB119" s="450"/>
      <c r="BC119" s="450"/>
      <c r="BD119" s="450"/>
      <c r="BE119" s="450"/>
      <c r="BF119" s="450"/>
      <c r="BG119" s="450"/>
      <c r="BH119" s="450"/>
      <c r="BI119" s="450"/>
      <c r="BJ119" s="450"/>
      <c r="BK119" s="450"/>
      <c r="BL119" s="450"/>
      <c r="BM119" s="450"/>
      <c r="BN119" s="450"/>
      <c r="BO119" s="450"/>
      <c r="BP119" s="450"/>
      <c r="BQ119" s="450"/>
      <c r="BR119" s="450" t="s">
        <v>250</v>
      </c>
      <c r="BS119" s="450"/>
      <c r="BT119" s="450"/>
      <c r="BU119" s="450"/>
      <c r="BV119" s="450"/>
      <c r="BW119" s="450"/>
      <c r="BX119" s="450"/>
      <c r="BY119" s="450"/>
      <c r="BZ119" s="450"/>
      <c r="CA119" s="450">
        <v>1</v>
      </c>
      <c r="CB119" s="450"/>
      <c r="CC119" s="450"/>
      <c r="CD119" s="450"/>
      <c r="CE119" s="450"/>
      <c r="CF119" s="450"/>
      <c r="CG119" s="450"/>
      <c r="CH119" s="450"/>
      <c r="CI119" s="450">
        <v>20</v>
      </c>
      <c r="CJ119" s="450"/>
      <c r="CK119" s="450">
        <v>20</v>
      </c>
      <c r="CL119" s="450"/>
      <c r="CM119" s="450" t="s">
        <v>401</v>
      </c>
      <c r="CN119" s="450"/>
      <c r="CO119" s="450">
        <v>15</v>
      </c>
      <c r="CP119" s="450"/>
      <c r="CQ119" s="450"/>
      <c r="CR119" s="450"/>
      <c r="CS119" s="450"/>
      <c r="CT119" s="450"/>
      <c r="CU119" s="450"/>
      <c r="CV119" s="450"/>
      <c r="CW119" s="450"/>
      <c r="CX119" s="450"/>
      <c r="CY119" s="450"/>
      <c r="CZ119" s="450"/>
      <c r="DA119" s="450"/>
      <c r="DB119" s="454"/>
    </row>
    <row r="120" spans="1:106" hidden="1">
      <c r="A120" s="452" t="s">
        <v>408</v>
      </c>
      <c r="B120" s="450"/>
      <c r="C120" s="450"/>
      <c r="D120" s="450"/>
      <c r="E120" s="450"/>
      <c r="F120" s="450"/>
      <c r="G120" s="450"/>
      <c r="H120" s="450"/>
      <c r="I120" s="450">
        <v>3818</v>
      </c>
      <c r="J120" s="450"/>
      <c r="K120" s="450">
        <v>1518</v>
      </c>
      <c r="L120" s="450"/>
      <c r="M120" s="450">
        <v>5509</v>
      </c>
      <c r="N120" s="450"/>
      <c r="O120" s="450">
        <v>1999</v>
      </c>
      <c r="P120" s="450"/>
      <c r="Q120" s="453">
        <v>96.19</v>
      </c>
      <c r="R120" s="453"/>
      <c r="S120" s="453">
        <v>16.329999999999998</v>
      </c>
      <c r="T120" s="453"/>
      <c r="U120" s="453">
        <v>6.55</v>
      </c>
      <c r="V120" s="453"/>
      <c r="W120" s="453">
        <v>8</v>
      </c>
      <c r="X120" s="453"/>
      <c r="Y120" s="450"/>
      <c r="Z120" s="450"/>
      <c r="AA120" s="450"/>
      <c r="AB120" s="450"/>
      <c r="AC120" s="450"/>
      <c r="AD120" s="450">
        <v>9148960</v>
      </c>
      <c r="AE120" s="450"/>
      <c r="AF120" s="450"/>
      <c r="AG120" s="450" t="s">
        <v>399</v>
      </c>
      <c r="AH120" s="450"/>
      <c r="AI120" s="450"/>
      <c r="AJ120" s="450"/>
      <c r="AK120" s="450"/>
      <c r="AL120" s="450" t="s">
        <v>409</v>
      </c>
      <c r="AM120" s="450"/>
      <c r="AN120" s="451"/>
      <c r="AO120" s="451"/>
      <c r="AP120" s="451"/>
      <c r="AQ120" s="451"/>
      <c r="AR120" s="450"/>
      <c r="AS120" s="450"/>
      <c r="AT120" s="450"/>
      <c r="AU120" s="450"/>
      <c r="AV120" s="450"/>
      <c r="AW120" s="450"/>
      <c r="AX120" s="450"/>
      <c r="AY120" s="450"/>
      <c r="AZ120" s="450"/>
      <c r="BA120" s="450"/>
      <c r="BB120" s="450"/>
      <c r="BC120" s="450"/>
      <c r="BD120" s="450"/>
      <c r="BE120" s="450"/>
      <c r="BF120" s="450"/>
      <c r="BG120" s="450"/>
      <c r="BH120" s="450"/>
      <c r="BI120" s="450"/>
      <c r="BJ120" s="450"/>
      <c r="BK120" s="450"/>
      <c r="BL120" s="450"/>
      <c r="BM120" s="450"/>
      <c r="BN120" s="450"/>
      <c r="BO120" s="450"/>
      <c r="BP120" s="450"/>
      <c r="BQ120" s="450"/>
      <c r="BR120" s="450" t="s">
        <v>250</v>
      </c>
      <c r="BS120" s="450"/>
      <c r="BT120" s="450"/>
      <c r="BU120" s="450"/>
      <c r="BV120" s="450"/>
      <c r="BW120" s="450"/>
      <c r="BX120" s="450"/>
      <c r="BY120" s="450"/>
      <c r="BZ120" s="450"/>
      <c r="CA120" s="450">
        <v>1</v>
      </c>
      <c r="CB120" s="450"/>
      <c r="CC120" s="450"/>
      <c r="CD120" s="450"/>
      <c r="CE120" s="450"/>
      <c r="CF120" s="450"/>
      <c r="CG120" s="450"/>
      <c r="CH120" s="450"/>
      <c r="CI120" s="450">
        <v>16</v>
      </c>
      <c r="CJ120" s="450"/>
      <c r="CK120" s="450"/>
      <c r="CL120" s="450"/>
      <c r="CM120" s="450" t="s">
        <v>410</v>
      </c>
      <c r="CN120" s="450"/>
      <c r="CO120" s="450">
        <v>12.5</v>
      </c>
      <c r="CP120" s="450"/>
      <c r="CQ120" s="450"/>
      <c r="CR120" s="450"/>
      <c r="CS120" s="450"/>
      <c r="CT120" s="450"/>
      <c r="CU120" s="450"/>
      <c r="CV120" s="450"/>
      <c r="CW120" s="450"/>
      <c r="CX120" s="450"/>
      <c r="CY120" s="450"/>
      <c r="CZ120" s="450"/>
      <c r="DA120" s="450"/>
      <c r="DB120" s="454"/>
    </row>
    <row r="121" spans="1:106" hidden="1">
      <c r="A121" s="452" t="s">
        <v>411</v>
      </c>
      <c r="B121" s="450"/>
      <c r="C121" s="450"/>
      <c r="D121" s="450"/>
      <c r="E121" s="450"/>
      <c r="F121" s="450"/>
      <c r="G121" s="450"/>
      <c r="H121" s="450"/>
      <c r="I121" s="450">
        <v>3853</v>
      </c>
      <c r="J121" s="450"/>
      <c r="K121" s="450">
        <v>1557</v>
      </c>
      <c r="L121" s="450"/>
      <c r="M121" s="450">
        <v>5742</v>
      </c>
      <c r="N121" s="450"/>
      <c r="O121" s="450">
        <v>1992</v>
      </c>
      <c r="P121" s="450"/>
      <c r="Q121" s="453">
        <v>99.9</v>
      </c>
      <c r="R121" s="453"/>
      <c r="S121" s="453">
        <v>17.059999999999999</v>
      </c>
      <c r="T121" s="453"/>
      <c r="U121" s="453">
        <v>6.76</v>
      </c>
      <c r="V121" s="453"/>
      <c r="W121" s="453">
        <v>8.6</v>
      </c>
      <c r="X121" s="453"/>
      <c r="Y121" s="450"/>
      <c r="Z121" s="450"/>
      <c r="AA121" s="450"/>
      <c r="AB121" s="450"/>
      <c r="AC121" s="450"/>
      <c r="AD121" s="450">
        <v>9009528</v>
      </c>
      <c r="AE121" s="450"/>
      <c r="AF121" s="450"/>
      <c r="AG121" s="450" t="s">
        <v>399</v>
      </c>
      <c r="AH121" s="450"/>
      <c r="AI121" s="450"/>
      <c r="AJ121" s="450"/>
      <c r="AK121" s="450"/>
      <c r="AL121" s="450" t="s">
        <v>412</v>
      </c>
      <c r="AM121" s="450"/>
      <c r="AN121" s="451"/>
      <c r="AO121" s="451"/>
      <c r="AP121" s="451"/>
      <c r="AQ121" s="451"/>
      <c r="AR121" s="450"/>
      <c r="AS121" s="450"/>
      <c r="AT121" s="450"/>
      <c r="AU121" s="450"/>
      <c r="AV121" s="450"/>
      <c r="AW121" s="450"/>
      <c r="AX121" s="450"/>
      <c r="AY121" s="450"/>
      <c r="AZ121" s="450"/>
      <c r="BA121" s="450"/>
      <c r="BB121" s="450"/>
      <c r="BC121" s="450"/>
      <c r="BD121" s="450"/>
      <c r="BE121" s="450"/>
      <c r="BF121" s="450"/>
      <c r="BG121" s="450"/>
      <c r="BH121" s="450"/>
      <c r="BI121" s="450"/>
      <c r="BJ121" s="450"/>
      <c r="BK121" s="450"/>
      <c r="BL121" s="450"/>
      <c r="BM121" s="450"/>
      <c r="BN121" s="450"/>
      <c r="BO121" s="450"/>
      <c r="BP121" s="450"/>
      <c r="BQ121" s="450"/>
      <c r="BR121" s="450" t="s">
        <v>250</v>
      </c>
      <c r="BS121" s="450"/>
      <c r="BT121" s="450"/>
      <c r="BU121" s="450"/>
      <c r="BV121" s="450"/>
      <c r="BW121" s="450"/>
      <c r="BX121" s="450"/>
      <c r="BY121" s="450"/>
      <c r="BZ121" s="450"/>
      <c r="CA121" s="450">
        <v>1</v>
      </c>
      <c r="CB121" s="450"/>
      <c r="CC121" s="450"/>
      <c r="CD121" s="450"/>
      <c r="CE121" s="450"/>
      <c r="CF121" s="450"/>
      <c r="CG121" s="450"/>
      <c r="CH121" s="450"/>
      <c r="CI121" s="450">
        <v>16</v>
      </c>
      <c r="CJ121" s="450"/>
      <c r="CK121" s="450">
        <v>14</v>
      </c>
      <c r="CL121" s="450"/>
      <c r="CM121" s="450" t="s">
        <v>413</v>
      </c>
      <c r="CN121" s="450"/>
      <c r="CO121" s="450">
        <v>12.7</v>
      </c>
      <c r="CP121" s="450"/>
      <c r="CQ121" s="450"/>
      <c r="CR121" s="450"/>
      <c r="CS121" s="450"/>
      <c r="CT121" s="450"/>
      <c r="CU121" s="450"/>
      <c r="CV121" s="450"/>
      <c r="CW121" s="450"/>
      <c r="CX121" s="450"/>
      <c r="CY121" s="450"/>
      <c r="CZ121" s="450"/>
      <c r="DA121" s="450"/>
      <c r="DB121" s="454"/>
    </row>
    <row r="122" spans="1:106" hidden="1">
      <c r="A122" s="452" t="s">
        <v>414</v>
      </c>
      <c r="B122" s="450"/>
      <c r="C122" s="450"/>
      <c r="D122" s="450"/>
      <c r="E122" s="450"/>
      <c r="F122" s="450"/>
      <c r="G122" s="450"/>
      <c r="H122" s="450"/>
      <c r="I122" s="450">
        <v>3327</v>
      </c>
      <c r="J122" s="450"/>
      <c r="K122" s="450">
        <v>1357</v>
      </c>
      <c r="L122" s="450"/>
      <c r="M122" s="450">
        <v>4350</v>
      </c>
      <c r="N122" s="450"/>
      <c r="O122" s="450">
        <v>2011</v>
      </c>
      <c r="P122" s="450"/>
      <c r="Q122" s="453">
        <v>90.9</v>
      </c>
      <c r="R122" s="453"/>
      <c r="S122" s="453">
        <v>15.6</v>
      </c>
      <c r="T122" s="453"/>
      <c r="U122" s="453">
        <v>6</v>
      </c>
      <c r="V122" s="453"/>
      <c r="W122" s="453">
        <v>7.8</v>
      </c>
      <c r="X122" s="453"/>
      <c r="Y122" s="450"/>
      <c r="Z122" s="450"/>
      <c r="AA122" s="450"/>
      <c r="AB122" s="450"/>
      <c r="AC122" s="450"/>
      <c r="AD122" s="450">
        <v>9518799</v>
      </c>
      <c r="AE122" s="450"/>
      <c r="AF122" s="450"/>
      <c r="AG122" s="450" t="s">
        <v>291</v>
      </c>
      <c r="AH122" s="450"/>
      <c r="AI122" s="450"/>
      <c r="AJ122" s="450"/>
      <c r="AK122" s="450"/>
      <c r="AL122" s="450" t="s">
        <v>415</v>
      </c>
      <c r="AM122" s="450"/>
      <c r="AN122" s="451"/>
      <c r="AO122" s="451"/>
      <c r="AP122" s="451"/>
      <c r="AQ122" s="451"/>
      <c r="AR122" s="450"/>
      <c r="AS122" s="450"/>
      <c r="AT122" s="450"/>
      <c r="AU122" s="450"/>
      <c r="AV122" s="450"/>
      <c r="AW122" s="450"/>
      <c r="AX122" s="450"/>
      <c r="AY122" s="450"/>
      <c r="AZ122" s="450"/>
      <c r="BA122" s="450"/>
      <c r="BB122" s="450"/>
      <c r="BC122" s="450"/>
      <c r="BD122" s="450"/>
      <c r="BE122" s="450"/>
      <c r="BF122" s="450"/>
      <c r="BG122" s="450"/>
      <c r="BH122" s="450"/>
      <c r="BI122" s="450"/>
      <c r="BJ122" s="450"/>
      <c r="BK122" s="450"/>
      <c r="BL122" s="450"/>
      <c r="BM122" s="450"/>
      <c r="BN122" s="450"/>
      <c r="BO122" s="450"/>
      <c r="BP122" s="450"/>
      <c r="BQ122" s="450"/>
      <c r="BR122" s="450" t="s">
        <v>250</v>
      </c>
      <c r="BS122" s="450"/>
      <c r="BT122" s="450"/>
      <c r="BU122" s="450"/>
      <c r="BV122" s="450"/>
      <c r="BW122" s="450"/>
      <c r="BX122" s="450"/>
      <c r="BY122" s="450"/>
      <c r="BZ122" s="450"/>
      <c r="CA122" s="450">
        <v>1</v>
      </c>
      <c r="CB122" s="450"/>
      <c r="CC122" s="450"/>
      <c r="CD122" s="450"/>
      <c r="CE122" s="450"/>
      <c r="CF122" s="450"/>
      <c r="CG122" s="450"/>
      <c r="CH122" s="450"/>
      <c r="CI122" s="450">
        <v>10</v>
      </c>
      <c r="CJ122" s="450"/>
      <c r="CK122" s="450">
        <v>8</v>
      </c>
      <c r="CL122" s="450"/>
      <c r="CM122" s="450" t="s">
        <v>405</v>
      </c>
      <c r="CN122" s="450"/>
      <c r="CO122" s="450">
        <v>12.8</v>
      </c>
      <c r="CP122" s="450"/>
      <c r="CQ122" s="450"/>
      <c r="CR122" s="450"/>
      <c r="CS122" s="450"/>
      <c r="CT122" s="450"/>
      <c r="CU122" s="450"/>
      <c r="CV122" s="450"/>
      <c r="CW122" s="450"/>
      <c r="CX122" s="450"/>
      <c r="CY122" s="450"/>
      <c r="CZ122" s="450"/>
      <c r="DA122" s="450"/>
      <c r="DB122" s="454"/>
    </row>
    <row r="123" spans="1:106" hidden="1">
      <c r="A123" s="452" t="s">
        <v>416</v>
      </c>
      <c r="B123" s="450"/>
      <c r="C123" s="450"/>
      <c r="D123" s="450"/>
      <c r="E123" s="450"/>
      <c r="F123" s="450"/>
      <c r="G123" s="450"/>
      <c r="H123" s="450"/>
      <c r="I123" s="450">
        <v>3327</v>
      </c>
      <c r="J123" s="450"/>
      <c r="K123" s="450">
        <v>1357</v>
      </c>
      <c r="L123" s="450"/>
      <c r="M123" s="450">
        <v>4453</v>
      </c>
      <c r="N123" s="450"/>
      <c r="O123" s="450">
        <v>2011</v>
      </c>
      <c r="P123" s="450"/>
      <c r="Q123" s="453">
        <v>90.9</v>
      </c>
      <c r="R123" s="453"/>
      <c r="S123" s="453">
        <v>15.6</v>
      </c>
      <c r="T123" s="453"/>
      <c r="U123" s="453">
        <v>6</v>
      </c>
      <c r="V123" s="453"/>
      <c r="W123" s="453">
        <v>8</v>
      </c>
      <c r="X123" s="453"/>
      <c r="Y123" s="450"/>
      <c r="Z123" s="450"/>
      <c r="AA123" s="450"/>
      <c r="AB123" s="450"/>
      <c r="AC123" s="450"/>
      <c r="AD123" s="450">
        <v>9518804</v>
      </c>
      <c r="AE123" s="450"/>
      <c r="AF123" s="450"/>
      <c r="AG123" s="450" t="s">
        <v>291</v>
      </c>
      <c r="AH123" s="450"/>
      <c r="AI123" s="450"/>
      <c r="AJ123" s="450"/>
      <c r="AK123" s="450"/>
      <c r="AL123" s="450" t="s">
        <v>417</v>
      </c>
      <c r="AM123" s="450"/>
      <c r="AN123" s="451"/>
      <c r="AO123" s="451"/>
      <c r="AP123" s="451"/>
      <c r="AQ123" s="451"/>
      <c r="AR123" s="450"/>
      <c r="AS123" s="450"/>
      <c r="AT123" s="450"/>
      <c r="AU123" s="450"/>
      <c r="AV123" s="450"/>
      <c r="AW123" s="450"/>
      <c r="AX123" s="450"/>
      <c r="AY123" s="450"/>
      <c r="AZ123" s="450"/>
      <c r="BA123" s="450"/>
      <c r="BB123" s="450"/>
      <c r="BC123" s="450"/>
      <c r="BD123" s="450"/>
      <c r="BE123" s="450"/>
      <c r="BF123" s="450"/>
      <c r="BG123" s="450"/>
      <c r="BH123" s="450"/>
      <c r="BI123" s="450"/>
      <c r="BJ123" s="450"/>
      <c r="BK123" s="450"/>
      <c r="BL123" s="450"/>
      <c r="BM123" s="450"/>
      <c r="BN123" s="450"/>
      <c r="BO123" s="450"/>
      <c r="BP123" s="450"/>
      <c r="BQ123" s="450"/>
      <c r="BR123" s="450" t="s">
        <v>250</v>
      </c>
      <c r="BS123" s="450"/>
      <c r="BT123" s="450"/>
      <c r="BU123" s="450"/>
      <c r="BV123" s="450"/>
      <c r="BW123" s="450"/>
      <c r="BX123" s="450"/>
      <c r="BY123" s="450"/>
      <c r="BZ123" s="450"/>
      <c r="CA123" s="450">
        <v>1</v>
      </c>
      <c r="CB123" s="450"/>
      <c r="CC123" s="450"/>
      <c r="CD123" s="450"/>
      <c r="CE123" s="450"/>
      <c r="CF123" s="450"/>
      <c r="CG123" s="450"/>
      <c r="CH123" s="450"/>
      <c r="CI123" s="450">
        <v>10</v>
      </c>
      <c r="CJ123" s="450"/>
      <c r="CK123" s="450">
        <v>8</v>
      </c>
      <c r="CL123" s="450"/>
      <c r="CM123" s="450" t="s">
        <v>418</v>
      </c>
      <c r="CN123" s="450"/>
      <c r="CO123" s="450">
        <v>12.8</v>
      </c>
      <c r="CP123" s="450"/>
      <c r="CQ123" s="450"/>
      <c r="CR123" s="450"/>
      <c r="CS123" s="450"/>
      <c r="CT123" s="450"/>
      <c r="CU123" s="450"/>
      <c r="CV123" s="450"/>
      <c r="CW123" s="450"/>
      <c r="CX123" s="450"/>
      <c r="CY123" s="450"/>
      <c r="CZ123" s="450"/>
      <c r="DA123" s="450"/>
      <c r="DB123" s="454"/>
    </row>
    <row r="124" spans="1:106" ht="12.75" hidden="1">
      <c r="A124" s="452" t="s">
        <v>419</v>
      </c>
      <c r="B124" s="450"/>
      <c r="C124" s="450"/>
      <c r="D124" s="450"/>
      <c r="E124" s="450"/>
      <c r="F124" s="450"/>
      <c r="G124" s="450"/>
      <c r="H124" s="450"/>
      <c r="I124" s="450">
        <v>3327</v>
      </c>
      <c r="J124" s="450"/>
      <c r="K124" s="450">
        <v>1357</v>
      </c>
      <c r="L124" s="450"/>
      <c r="M124" s="450">
        <v>4449</v>
      </c>
      <c r="N124" s="450"/>
      <c r="O124" s="450">
        <v>2011</v>
      </c>
      <c r="P124" s="450"/>
      <c r="Q124" s="453">
        <v>90.9</v>
      </c>
      <c r="R124" s="453"/>
      <c r="S124" s="453">
        <v>15.6</v>
      </c>
      <c r="T124" s="453"/>
      <c r="U124" s="453">
        <v>6</v>
      </c>
      <c r="V124" s="453"/>
      <c r="W124" s="453">
        <v>8</v>
      </c>
      <c r="X124" s="453"/>
      <c r="Y124" s="450"/>
      <c r="Z124" s="450"/>
      <c r="AA124" s="450"/>
      <c r="AB124" s="450"/>
      <c r="AC124" s="450"/>
      <c r="AD124" s="450">
        <v>9566758</v>
      </c>
      <c r="AE124" s="450"/>
      <c r="AF124" s="450"/>
      <c r="AG124" s="450" t="s">
        <v>291</v>
      </c>
      <c r="AH124" s="450"/>
      <c r="AI124" s="450"/>
      <c r="AJ124" s="450"/>
      <c r="AK124" s="450"/>
      <c r="AL124" s="450" t="s">
        <v>420</v>
      </c>
      <c r="AM124" s="450"/>
      <c r="AN124" s="451"/>
      <c r="AO124" s="451"/>
      <c r="AP124" s="451"/>
      <c r="AQ124" s="451"/>
      <c r="AR124" s="450"/>
      <c r="AS124" s="450"/>
      <c r="AT124" s="450"/>
      <c r="AU124" s="450"/>
      <c r="AV124" s="450"/>
      <c r="AW124" s="450"/>
      <c r="AX124" s="450"/>
      <c r="AY124" s="450"/>
      <c r="AZ124" s="455" t="s">
        <v>421</v>
      </c>
      <c r="BA124" s="450"/>
      <c r="BB124" s="450"/>
      <c r="BC124" s="450"/>
      <c r="BD124" s="456" t="s">
        <v>422</v>
      </c>
      <c r="BE124" s="450"/>
      <c r="BF124" s="450"/>
      <c r="BG124" s="450"/>
      <c r="BH124" s="450"/>
      <c r="BI124" s="450"/>
      <c r="BJ124" s="450"/>
      <c r="BK124" s="450"/>
      <c r="BL124" s="450"/>
      <c r="BM124" s="450"/>
      <c r="BN124" s="450"/>
      <c r="BO124" s="450"/>
      <c r="BP124" s="450"/>
      <c r="BQ124" s="450"/>
      <c r="BR124" s="450" t="s">
        <v>250</v>
      </c>
      <c r="BS124" s="450"/>
      <c r="BT124" s="450"/>
      <c r="BU124" s="450"/>
      <c r="BV124" s="450"/>
      <c r="BW124" s="450"/>
      <c r="BX124" s="450"/>
      <c r="BY124" s="450"/>
      <c r="BZ124" s="450"/>
      <c r="CA124" s="450">
        <v>1</v>
      </c>
      <c r="CB124" s="450"/>
      <c r="CC124" s="450"/>
      <c r="CD124" s="450"/>
      <c r="CE124" s="450"/>
      <c r="CF124" s="450"/>
      <c r="CG124" s="450"/>
      <c r="CH124" s="450"/>
      <c r="CI124" s="450">
        <v>10</v>
      </c>
      <c r="CJ124" s="450"/>
      <c r="CK124" s="450">
        <v>8</v>
      </c>
      <c r="CL124" s="450"/>
      <c r="CM124" s="450" t="s">
        <v>405</v>
      </c>
      <c r="CN124" s="450"/>
      <c r="CO124" s="450">
        <v>12.8</v>
      </c>
      <c r="CP124" s="450"/>
      <c r="CQ124" s="450"/>
      <c r="CR124" s="450"/>
      <c r="CS124" s="450"/>
      <c r="CT124" s="450"/>
      <c r="CU124" s="450"/>
      <c r="CV124" s="450"/>
      <c r="CW124" s="450"/>
      <c r="CX124" s="450"/>
      <c r="CY124" s="450"/>
      <c r="CZ124" s="450"/>
      <c r="DA124" s="450"/>
      <c r="DB124" s="454"/>
    </row>
    <row r="125" spans="1:106" hidden="1">
      <c r="A125" s="452" t="s">
        <v>423</v>
      </c>
      <c r="B125" s="450"/>
      <c r="C125" s="450"/>
      <c r="D125" s="450"/>
      <c r="E125" s="450"/>
      <c r="F125" s="450"/>
      <c r="G125" s="450"/>
      <c r="H125" s="450"/>
      <c r="I125" s="450">
        <v>5342</v>
      </c>
      <c r="J125" s="450"/>
      <c r="K125" s="450">
        <v>2642</v>
      </c>
      <c r="L125" s="450"/>
      <c r="M125" s="450">
        <v>8587</v>
      </c>
      <c r="N125" s="450"/>
      <c r="O125" s="450">
        <v>1999</v>
      </c>
      <c r="P125" s="450"/>
      <c r="Q125" s="453">
        <v>112</v>
      </c>
      <c r="R125" s="453"/>
      <c r="S125" s="453">
        <v>19.03</v>
      </c>
      <c r="T125" s="453"/>
      <c r="U125" s="453">
        <v>7.51</v>
      </c>
      <c r="V125" s="453"/>
      <c r="W125" s="453">
        <v>10</v>
      </c>
      <c r="X125" s="453"/>
      <c r="Y125" s="450" t="s">
        <v>424</v>
      </c>
      <c r="Z125" s="450"/>
      <c r="AA125" s="450"/>
      <c r="AB125" s="450"/>
      <c r="AC125" s="450"/>
      <c r="AD125" s="450">
        <v>9199323</v>
      </c>
      <c r="AE125" s="450"/>
      <c r="AF125" s="450"/>
      <c r="AG125" s="450" t="s">
        <v>399</v>
      </c>
      <c r="AH125" s="450"/>
      <c r="AI125" s="450"/>
      <c r="AJ125" s="450"/>
      <c r="AK125" s="450"/>
      <c r="AL125" s="450" t="s">
        <v>425</v>
      </c>
      <c r="AM125" s="450"/>
      <c r="AN125" s="451"/>
      <c r="AO125" s="451"/>
      <c r="AP125" s="451"/>
      <c r="AQ125" s="451"/>
      <c r="AR125" s="450"/>
      <c r="AS125" s="450"/>
      <c r="AT125" s="450"/>
      <c r="AU125" s="450"/>
      <c r="AV125" s="450"/>
      <c r="AW125" s="450"/>
      <c r="AX125" s="450"/>
      <c r="AY125" s="450"/>
      <c r="AZ125" s="450"/>
      <c r="BA125" s="450"/>
      <c r="BB125" s="450"/>
      <c r="BC125" s="450"/>
      <c r="BD125" s="450"/>
      <c r="BE125" s="450"/>
      <c r="BF125" s="450"/>
      <c r="BG125" s="450"/>
      <c r="BH125" s="450"/>
      <c r="BI125" s="450"/>
      <c r="BJ125" s="450"/>
      <c r="BK125" s="450"/>
      <c r="BL125" s="450"/>
      <c r="BM125" s="450"/>
      <c r="BN125" s="450"/>
      <c r="BO125" s="450"/>
      <c r="BP125" s="450"/>
      <c r="BQ125" s="450"/>
      <c r="BR125" s="450" t="s">
        <v>426</v>
      </c>
      <c r="BS125" s="450"/>
      <c r="BT125" s="450"/>
      <c r="BU125" s="450"/>
      <c r="BV125" s="450"/>
      <c r="BW125" s="450"/>
      <c r="BX125" s="450"/>
      <c r="BY125" s="450"/>
      <c r="BZ125" s="450"/>
      <c r="CA125" s="450">
        <v>1</v>
      </c>
      <c r="CB125" s="450"/>
      <c r="CC125" s="450"/>
      <c r="CD125" s="450"/>
      <c r="CE125" s="450"/>
      <c r="CF125" s="450"/>
      <c r="CG125" s="450"/>
      <c r="CH125" s="450"/>
      <c r="CI125" s="450"/>
      <c r="CJ125" s="450"/>
      <c r="CK125" s="450"/>
      <c r="CL125" s="450"/>
      <c r="CM125" s="450" t="s">
        <v>427</v>
      </c>
      <c r="CN125" s="450"/>
      <c r="CO125" s="450">
        <v>13.5</v>
      </c>
      <c r="CP125" s="450"/>
      <c r="CQ125" s="450"/>
      <c r="CR125" s="450"/>
      <c r="CS125" s="450"/>
      <c r="CT125" s="450"/>
      <c r="CU125" s="450"/>
      <c r="CV125" s="450"/>
      <c r="CW125" s="450"/>
      <c r="CX125" s="450"/>
      <c r="CY125" s="450"/>
      <c r="CZ125" s="450"/>
      <c r="DA125" s="450"/>
      <c r="DB125" s="454"/>
    </row>
    <row r="126" spans="1:106" ht="12.75" hidden="1">
      <c r="A126" s="452" t="s">
        <v>428</v>
      </c>
      <c r="B126" s="450"/>
      <c r="C126" s="450"/>
      <c r="D126" s="450"/>
      <c r="E126" s="450"/>
      <c r="F126" s="450"/>
      <c r="G126" s="450"/>
      <c r="H126" s="450"/>
      <c r="I126" s="450">
        <v>1862</v>
      </c>
      <c r="J126" s="450"/>
      <c r="K126" s="450">
        <v>920</v>
      </c>
      <c r="L126" s="450"/>
      <c r="M126" s="450">
        <v>2600</v>
      </c>
      <c r="N126" s="450"/>
      <c r="O126" s="450">
        <v>2008</v>
      </c>
      <c r="P126" s="450"/>
      <c r="Q126" s="453">
        <v>87.27</v>
      </c>
      <c r="R126" s="453"/>
      <c r="S126" s="453">
        <v>11.45</v>
      </c>
      <c r="T126" s="453"/>
      <c r="U126" s="453">
        <v>4.26</v>
      </c>
      <c r="V126" s="453"/>
      <c r="W126" s="453">
        <v>5.85</v>
      </c>
      <c r="X126" s="453"/>
      <c r="Y126" s="450"/>
      <c r="Z126" s="450"/>
      <c r="AA126" s="450"/>
      <c r="AB126" s="450"/>
      <c r="AC126" s="450"/>
      <c r="AD126" s="450">
        <v>9421647</v>
      </c>
      <c r="AE126" s="450"/>
      <c r="AF126" s="450"/>
      <c r="AG126" s="450" t="s">
        <v>219</v>
      </c>
      <c r="AH126" s="450"/>
      <c r="AI126" s="450"/>
      <c r="AJ126" s="450"/>
      <c r="AK126" s="450"/>
      <c r="AL126" s="450" t="s">
        <v>429</v>
      </c>
      <c r="AM126" s="450"/>
      <c r="AN126" s="451"/>
      <c r="AO126" s="451"/>
      <c r="AP126" s="451"/>
      <c r="AQ126" s="451"/>
      <c r="AR126" s="450"/>
      <c r="AS126" s="450"/>
      <c r="AT126" s="450"/>
      <c r="AU126" s="450"/>
      <c r="AV126" s="450"/>
      <c r="AW126" s="450"/>
      <c r="AX126" s="450"/>
      <c r="AY126" s="450"/>
      <c r="AZ126" s="455" t="s">
        <v>430</v>
      </c>
      <c r="BA126" s="450"/>
      <c r="BB126" s="450"/>
      <c r="BC126" s="450"/>
      <c r="BD126" s="456" t="s">
        <v>431</v>
      </c>
      <c r="BE126" s="450"/>
      <c r="BF126" s="450"/>
      <c r="BG126" s="450"/>
      <c r="BH126" s="450"/>
      <c r="BI126" s="450"/>
      <c r="BJ126" s="450"/>
      <c r="BK126" s="450"/>
      <c r="BL126" s="450"/>
      <c r="BM126" s="450"/>
      <c r="BN126" s="450"/>
      <c r="BO126" s="450"/>
      <c r="BP126" s="450"/>
      <c r="BQ126" s="450"/>
      <c r="BR126" s="450" t="s">
        <v>215</v>
      </c>
      <c r="BS126" s="450"/>
      <c r="BT126" s="450"/>
      <c r="BU126" s="450"/>
      <c r="BV126" s="450"/>
      <c r="BW126" s="450">
        <v>1</v>
      </c>
      <c r="BX126" s="450"/>
      <c r="BY126" s="450">
        <v>1</v>
      </c>
      <c r="BZ126" s="450"/>
      <c r="CA126" s="450">
        <v>1</v>
      </c>
      <c r="CB126" s="450"/>
      <c r="CC126" s="450"/>
      <c r="CD126" s="450"/>
      <c r="CE126" s="450"/>
      <c r="CF126" s="450"/>
      <c r="CG126" s="450"/>
      <c r="CH126" s="450"/>
      <c r="CI126" s="450"/>
      <c r="CJ126" s="450"/>
      <c r="CK126" s="450"/>
      <c r="CL126" s="450"/>
      <c r="CM126" s="450" t="s">
        <v>306</v>
      </c>
      <c r="CN126" s="450"/>
      <c r="CO126" s="450">
        <v>10</v>
      </c>
      <c r="CP126" s="450"/>
      <c r="CQ126" s="450" t="s">
        <v>145</v>
      </c>
      <c r="CR126" s="450"/>
      <c r="CS126" s="450"/>
      <c r="CT126" s="450"/>
      <c r="CU126" s="450"/>
      <c r="CV126" s="450"/>
      <c r="CW126" s="450"/>
      <c r="CX126" s="450"/>
      <c r="CY126" s="450"/>
      <c r="CZ126" s="450"/>
      <c r="DA126" s="450"/>
      <c r="DB126" s="454"/>
    </row>
    <row r="127" spans="1:106" ht="12.75" hidden="1">
      <c r="A127" s="452" t="s">
        <v>432</v>
      </c>
      <c r="B127" s="450"/>
      <c r="C127" s="450"/>
      <c r="D127" s="450"/>
      <c r="E127" s="450"/>
      <c r="F127" s="450"/>
      <c r="G127" s="450"/>
      <c r="H127" s="450"/>
      <c r="I127" s="450">
        <v>1862</v>
      </c>
      <c r="J127" s="450"/>
      <c r="K127" s="450">
        <v>920</v>
      </c>
      <c r="L127" s="450"/>
      <c r="M127" s="450">
        <v>2600</v>
      </c>
      <c r="N127" s="450"/>
      <c r="O127" s="450">
        <v>2009</v>
      </c>
      <c r="P127" s="450"/>
      <c r="Q127" s="453">
        <v>87.2</v>
      </c>
      <c r="R127" s="453"/>
      <c r="S127" s="453">
        <v>11.44</v>
      </c>
      <c r="T127" s="453"/>
      <c r="U127" s="453">
        <v>4.26</v>
      </c>
      <c r="V127" s="453"/>
      <c r="W127" s="453">
        <v>5.8</v>
      </c>
      <c r="X127" s="453"/>
      <c r="Y127" s="450"/>
      <c r="Z127" s="450"/>
      <c r="AA127" s="450"/>
      <c r="AB127" s="450"/>
      <c r="AC127" s="450"/>
      <c r="AD127" s="450">
        <v>9503524</v>
      </c>
      <c r="AE127" s="450"/>
      <c r="AF127" s="450"/>
      <c r="AG127" s="450" t="s">
        <v>219</v>
      </c>
      <c r="AH127" s="450"/>
      <c r="AI127" s="450"/>
      <c r="AJ127" s="450"/>
      <c r="AK127" s="450"/>
      <c r="AL127" s="450" t="s">
        <v>433</v>
      </c>
      <c r="AM127" s="450"/>
      <c r="AN127" s="451"/>
      <c r="AO127" s="451"/>
      <c r="AP127" s="451"/>
      <c r="AQ127" s="451"/>
      <c r="AR127" s="450"/>
      <c r="AS127" s="450"/>
      <c r="AT127" s="450"/>
      <c r="AU127" s="450"/>
      <c r="AV127" s="450"/>
      <c r="AW127" s="450"/>
      <c r="AX127" s="450"/>
      <c r="AY127" s="450"/>
      <c r="AZ127" s="455" t="s">
        <v>434</v>
      </c>
      <c r="BA127" s="450"/>
      <c r="BB127" s="450"/>
      <c r="BC127" s="450"/>
      <c r="BD127" s="456" t="s">
        <v>435</v>
      </c>
      <c r="BE127" s="450"/>
      <c r="BF127" s="450"/>
      <c r="BG127" s="450"/>
      <c r="BH127" s="450"/>
      <c r="BI127" s="450"/>
      <c r="BJ127" s="450"/>
      <c r="BK127" s="450"/>
      <c r="BL127" s="450"/>
      <c r="BM127" s="450"/>
      <c r="BN127" s="450"/>
      <c r="BO127" s="450"/>
      <c r="BP127" s="450"/>
      <c r="BQ127" s="450"/>
      <c r="BR127" s="450" t="s">
        <v>215</v>
      </c>
      <c r="BS127" s="450"/>
      <c r="BT127" s="450"/>
      <c r="BU127" s="450"/>
      <c r="BV127" s="450"/>
      <c r="BW127" s="450">
        <v>1</v>
      </c>
      <c r="BX127" s="450"/>
      <c r="BY127" s="450">
        <v>1</v>
      </c>
      <c r="BZ127" s="450"/>
      <c r="CA127" s="450">
        <v>1</v>
      </c>
      <c r="CB127" s="450"/>
      <c r="CC127" s="450"/>
      <c r="CD127" s="450"/>
      <c r="CE127" s="450"/>
      <c r="CF127" s="450"/>
      <c r="CG127" s="450"/>
      <c r="CH127" s="450"/>
      <c r="CI127" s="450"/>
      <c r="CJ127" s="450"/>
      <c r="CK127" s="450"/>
      <c r="CL127" s="450"/>
      <c r="CM127" s="450" t="s">
        <v>306</v>
      </c>
      <c r="CN127" s="450"/>
      <c r="CO127" s="450">
        <v>10</v>
      </c>
      <c r="CP127" s="450"/>
      <c r="CQ127" s="450" t="s">
        <v>145</v>
      </c>
      <c r="CR127" s="450"/>
      <c r="CS127" s="450"/>
      <c r="CT127" s="450"/>
      <c r="CU127" s="450"/>
      <c r="CV127" s="450"/>
      <c r="CW127" s="450"/>
      <c r="CX127" s="450"/>
      <c r="CY127" s="450"/>
      <c r="CZ127" s="450"/>
      <c r="DA127" s="450"/>
      <c r="DB127" s="454"/>
    </row>
    <row r="128" spans="1:106" ht="12.75" hidden="1">
      <c r="A128" s="452" t="s">
        <v>436</v>
      </c>
      <c r="B128" s="450"/>
      <c r="C128" s="450"/>
      <c r="D128" s="450"/>
      <c r="E128" s="450"/>
      <c r="F128" s="450"/>
      <c r="G128" s="450"/>
      <c r="H128" s="450"/>
      <c r="I128" s="450">
        <v>1862</v>
      </c>
      <c r="J128" s="450"/>
      <c r="K128" s="450">
        <v>920</v>
      </c>
      <c r="L128" s="450"/>
      <c r="M128" s="450">
        <v>2620</v>
      </c>
      <c r="N128" s="450"/>
      <c r="O128" s="450">
        <v>2010</v>
      </c>
      <c r="P128" s="450"/>
      <c r="Q128" s="453">
        <v>87.27</v>
      </c>
      <c r="R128" s="453"/>
      <c r="S128" s="453">
        <v>11.45</v>
      </c>
      <c r="T128" s="453"/>
      <c r="U128" s="453">
        <v>4.26</v>
      </c>
      <c r="V128" s="453"/>
      <c r="W128" s="453">
        <v>5.85</v>
      </c>
      <c r="X128" s="453"/>
      <c r="Y128" s="450"/>
      <c r="Z128" s="450"/>
      <c r="AA128" s="450"/>
      <c r="AB128" s="450"/>
      <c r="AC128" s="450"/>
      <c r="AD128" s="450">
        <v>9559638</v>
      </c>
      <c r="AE128" s="450"/>
      <c r="AF128" s="450"/>
      <c r="AG128" s="450" t="s">
        <v>219</v>
      </c>
      <c r="AH128" s="450"/>
      <c r="AI128" s="450"/>
      <c r="AJ128" s="450"/>
      <c r="AK128" s="450"/>
      <c r="AL128" s="450" t="s">
        <v>437</v>
      </c>
      <c r="AM128" s="450"/>
      <c r="AN128" s="451"/>
      <c r="AO128" s="451"/>
      <c r="AP128" s="451"/>
      <c r="AQ128" s="451"/>
      <c r="AR128" s="450"/>
      <c r="AS128" s="450"/>
      <c r="AT128" s="450"/>
      <c r="AU128" s="450"/>
      <c r="AV128" s="450"/>
      <c r="AW128" s="450"/>
      <c r="AX128" s="450"/>
      <c r="AY128" s="450"/>
      <c r="AZ128" s="455" t="s">
        <v>438</v>
      </c>
      <c r="BA128" s="450"/>
      <c r="BB128" s="450"/>
      <c r="BC128" s="450"/>
      <c r="BD128" s="456" t="s">
        <v>439</v>
      </c>
      <c r="BE128" s="450"/>
      <c r="BF128" s="450"/>
      <c r="BG128" s="450"/>
      <c r="BH128" s="450"/>
      <c r="BI128" s="450"/>
      <c r="BJ128" s="450"/>
      <c r="BK128" s="450"/>
      <c r="BL128" s="450"/>
      <c r="BM128" s="450"/>
      <c r="BN128" s="450"/>
      <c r="BO128" s="450"/>
      <c r="BP128" s="450"/>
      <c r="BQ128" s="450"/>
      <c r="BR128" s="450" t="s">
        <v>215</v>
      </c>
      <c r="BS128" s="450"/>
      <c r="BT128" s="450"/>
      <c r="BU128" s="450"/>
      <c r="BV128" s="450"/>
      <c r="BW128" s="450">
        <v>1</v>
      </c>
      <c r="BX128" s="450"/>
      <c r="BY128" s="450">
        <v>1</v>
      </c>
      <c r="BZ128" s="450"/>
      <c r="CA128" s="450">
        <v>1</v>
      </c>
      <c r="CB128" s="450"/>
      <c r="CC128" s="450"/>
      <c r="CD128" s="450"/>
      <c r="CE128" s="450"/>
      <c r="CF128" s="450"/>
      <c r="CG128" s="450"/>
      <c r="CH128" s="450"/>
      <c r="CI128" s="450"/>
      <c r="CJ128" s="450"/>
      <c r="CK128" s="450"/>
      <c r="CL128" s="450"/>
      <c r="CM128" s="450" t="s">
        <v>306</v>
      </c>
      <c r="CN128" s="450"/>
      <c r="CO128" s="450">
        <v>11</v>
      </c>
      <c r="CP128" s="450"/>
      <c r="CQ128" s="450" t="s">
        <v>145</v>
      </c>
      <c r="CR128" s="450"/>
      <c r="CS128" s="450"/>
      <c r="CT128" s="450"/>
      <c r="CU128" s="450"/>
      <c r="CV128" s="450"/>
      <c r="CW128" s="450"/>
      <c r="CX128" s="450"/>
      <c r="CY128" s="450"/>
      <c r="CZ128" s="450"/>
      <c r="DA128" s="450"/>
      <c r="DB128" s="454"/>
    </row>
    <row r="129" spans="1:106" ht="12.75" hidden="1">
      <c r="A129" s="452" t="s">
        <v>440</v>
      </c>
      <c r="B129" s="450"/>
      <c r="C129" s="450"/>
      <c r="D129" s="450"/>
      <c r="E129" s="450"/>
      <c r="F129" s="450"/>
      <c r="G129" s="450"/>
      <c r="H129" s="450"/>
      <c r="I129" s="450">
        <v>1862</v>
      </c>
      <c r="J129" s="450"/>
      <c r="K129" s="450">
        <v>920</v>
      </c>
      <c r="L129" s="450"/>
      <c r="M129" s="450">
        <v>2600</v>
      </c>
      <c r="N129" s="450"/>
      <c r="O129" s="450">
        <v>2009</v>
      </c>
      <c r="P129" s="450"/>
      <c r="Q129" s="453">
        <v>87.27</v>
      </c>
      <c r="R129" s="453"/>
      <c r="S129" s="453">
        <v>11.45</v>
      </c>
      <c r="T129" s="453"/>
      <c r="U129" s="453">
        <v>4.26</v>
      </c>
      <c r="V129" s="453"/>
      <c r="W129" s="453">
        <v>5.85</v>
      </c>
      <c r="X129" s="453"/>
      <c r="Y129" s="450"/>
      <c r="Z129" s="450"/>
      <c r="AA129" s="450"/>
      <c r="AB129" s="450"/>
      <c r="AC129" s="450"/>
      <c r="AD129" s="450">
        <v>9431587</v>
      </c>
      <c r="AE129" s="450"/>
      <c r="AF129" s="450"/>
      <c r="AG129" s="450" t="s">
        <v>219</v>
      </c>
      <c r="AH129" s="450"/>
      <c r="AI129" s="450"/>
      <c r="AJ129" s="450"/>
      <c r="AK129" s="450"/>
      <c r="AL129" s="450" t="s">
        <v>441</v>
      </c>
      <c r="AM129" s="450"/>
      <c r="AN129" s="451">
        <v>424507010</v>
      </c>
      <c r="AO129" s="451"/>
      <c r="AP129" s="451"/>
      <c r="AQ129" s="451"/>
      <c r="AR129" s="450"/>
      <c r="AS129" s="450"/>
      <c r="AT129" s="450"/>
      <c r="AU129" s="450"/>
      <c r="AV129" s="450"/>
      <c r="AW129" s="450"/>
      <c r="AX129" s="450"/>
      <c r="AY129" s="450"/>
      <c r="AZ129" s="455" t="s">
        <v>442</v>
      </c>
      <c r="BA129" s="450"/>
      <c r="BB129" s="450"/>
      <c r="BC129" s="450"/>
      <c r="BD129" s="456" t="s">
        <v>443</v>
      </c>
      <c r="BE129" s="450"/>
      <c r="BF129" s="450"/>
      <c r="BG129" s="450"/>
      <c r="BH129" s="450"/>
      <c r="BI129" s="450"/>
      <c r="BJ129" s="450"/>
      <c r="BK129" s="450"/>
      <c r="BL129" s="450"/>
      <c r="BM129" s="450"/>
      <c r="BN129" s="450"/>
      <c r="BO129" s="450"/>
      <c r="BP129" s="450"/>
      <c r="BQ129" s="450"/>
      <c r="BR129" s="450" t="s">
        <v>215</v>
      </c>
      <c r="BS129" s="450"/>
      <c r="BT129" s="450"/>
      <c r="BU129" s="450"/>
      <c r="BV129" s="450"/>
      <c r="BW129" s="450">
        <v>1</v>
      </c>
      <c r="BX129" s="450"/>
      <c r="BY129" s="450">
        <v>1</v>
      </c>
      <c r="BZ129" s="450"/>
      <c r="CA129" s="450">
        <v>1</v>
      </c>
      <c r="CB129" s="450"/>
      <c r="CC129" s="450"/>
      <c r="CD129" s="450"/>
      <c r="CE129" s="450"/>
      <c r="CF129" s="450"/>
      <c r="CG129" s="450"/>
      <c r="CH129" s="450"/>
      <c r="CI129" s="450"/>
      <c r="CJ129" s="450"/>
      <c r="CK129" s="450"/>
      <c r="CL129" s="450"/>
      <c r="CM129" s="450" t="s">
        <v>306</v>
      </c>
      <c r="CN129" s="450"/>
      <c r="CO129" s="450">
        <v>10</v>
      </c>
      <c r="CP129" s="450"/>
      <c r="CQ129" s="450" t="s">
        <v>145</v>
      </c>
      <c r="CR129" s="450"/>
      <c r="CS129" s="450"/>
      <c r="CT129" s="450"/>
      <c r="CU129" s="450"/>
      <c r="CV129" s="450"/>
      <c r="CW129" s="450"/>
      <c r="CX129" s="450"/>
      <c r="CY129" s="450"/>
      <c r="CZ129" s="450"/>
      <c r="DA129" s="450"/>
      <c r="DB129" s="454"/>
    </row>
    <row r="130" spans="1:106" hidden="1">
      <c r="A130" s="452" t="s">
        <v>444</v>
      </c>
      <c r="B130" s="450"/>
      <c r="C130" s="450"/>
      <c r="D130" s="450"/>
      <c r="E130" s="450"/>
      <c r="F130" s="450"/>
      <c r="G130" s="450"/>
      <c r="H130" s="450"/>
      <c r="I130" s="450">
        <v>2137</v>
      </c>
      <c r="J130" s="450"/>
      <c r="K130" s="450">
        <v>1164</v>
      </c>
      <c r="L130" s="450"/>
      <c r="M130" s="450">
        <v>2850</v>
      </c>
      <c r="N130" s="450"/>
      <c r="O130" s="450">
        <v>2000</v>
      </c>
      <c r="P130" s="450"/>
      <c r="Q130" s="453">
        <v>90.6</v>
      </c>
      <c r="R130" s="453"/>
      <c r="S130" s="453">
        <v>13.75</v>
      </c>
      <c r="T130" s="453"/>
      <c r="U130" s="453">
        <v>4.3499999999999996</v>
      </c>
      <c r="V130" s="453"/>
      <c r="W130" s="453">
        <v>5.55</v>
      </c>
      <c r="X130" s="453"/>
      <c r="Y130" s="450"/>
      <c r="Z130" s="450"/>
      <c r="AA130" s="450"/>
      <c r="AB130" s="450"/>
      <c r="AC130" s="450"/>
      <c r="AD130" s="450">
        <v>9218234</v>
      </c>
      <c r="AE130" s="450"/>
      <c r="AF130" s="450"/>
      <c r="AG130" s="450" t="s">
        <v>219</v>
      </c>
      <c r="AH130" s="450"/>
      <c r="AI130" s="450"/>
      <c r="AJ130" s="450"/>
      <c r="AK130" s="450"/>
      <c r="AL130" s="450" t="s">
        <v>445</v>
      </c>
      <c r="AM130" s="450"/>
      <c r="AN130" s="451">
        <v>424649810</v>
      </c>
      <c r="AO130" s="451"/>
      <c r="AP130" s="451"/>
      <c r="AQ130" s="451"/>
      <c r="AR130" s="450">
        <v>765058232</v>
      </c>
      <c r="AS130" s="450"/>
      <c r="AT130" s="450"/>
      <c r="AU130" s="450"/>
      <c r="AV130" s="450">
        <v>765078199</v>
      </c>
      <c r="AW130" s="450"/>
      <c r="AX130" s="450"/>
      <c r="AY130" s="450"/>
      <c r="AZ130" s="450"/>
      <c r="BA130" s="450"/>
      <c r="BB130" s="450"/>
      <c r="BC130" s="450"/>
      <c r="BD130" s="450"/>
      <c r="BE130" s="450"/>
      <c r="BF130" s="450"/>
      <c r="BG130" s="450"/>
      <c r="BH130" s="450"/>
      <c r="BI130" s="450"/>
      <c r="BJ130" s="450"/>
      <c r="BK130" s="450"/>
      <c r="BL130" s="450"/>
      <c r="BM130" s="450"/>
      <c r="BN130" s="450"/>
      <c r="BO130" s="450"/>
      <c r="BP130" s="450"/>
      <c r="BQ130" s="450"/>
      <c r="BR130" s="450" t="s">
        <v>215</v>
      </c>
      <c r="BS130" s="450"/>
      <c r="BT130" s="450"/>
      <c r="BU130" s="450"/>
      <c r="BV130" s="450"/>
      <c r="BW130" s="450">
        <v>1</v>
      </c>
      <c r="BX130" s="450"/>
      <c r="BY130" s="450">
        <v>1</v>
      </c>
      <c r="BZ130" s="450"/>
      <c r="CA130" s="450">
        <v>1</v>
      </c>
      <c r="CB130" s="450"/>
      <c r="CC130" s="450"/>
      <c r="CD130" s="450"/>
      <c r="CE130" s="450"/>
      <c r="CF130" s="450"/>
      <c r="CG130" s="450"/>
      <c r="CH130" s="450"/>
      <c r="CI130" s="450"/>
      <c r="CJ130" s="450"/>
      <c r="CK130" s="450"/>
      <c r="CL130" s="450"/>
      <c r="CM130" s="450" t="s">
        <v>306</v>
      </c>
      <c r="CN130" s="450"/>
      <c r="CO130" s="450">
        <v>12.5</v>
      </c>
      <c r="CP130" s="450"/>
      <c r="CQ130" s="450" t="s">
        <v>145</v>
      </c>
      <c r="CR130" s="450"/>
      <c r="CS130" s="450"/>
      <c r="CT130" s="450"/>
      <c r="CU130" s="450"/>
      <c r="CV130" s="450"/>
      <c r="CW130" s="450"/>
      <c r="CX130" s="450"/>
      <c r="CY130" s="450"/>
      <c r="CZ130" s="450"/>
      <c r="DA130" s="450"/>
      <c r="DB130" s="454"/>
    </row>
    <row r="131" spans="1:106" ht="12.75" hidden="1">
      <c r="A131" s="461" t="s">
        <v>446</v>
      </c>
      <c r="B131" s="457"/>
      <c r="C131" s="457"/>
      <c r="D131" s="457"/>
      <c r="E131" s="457"/>
      <c r="F131" s="457"/>
      <c r="G131" s="457"/>
      <c r="H131" s="457"/>
      <c r="I131" s="457">
        <v>6154</v>
      </c>
      <c r="J131" s="457"/>
      <c r="K131" s="457">
        <v>3424</v>
      </c>
      <c r="L131" s="457"/>
      <c r="M131" s="457">
        <v>8733</v>
      </c>
      <c r="N131" s="457"/>
      <c r="O131" s="457">
        <v>2000</v>
      </c>
      <c r="P131" s="457"/>
      <c r="Q131" s="460">
        <v>132.22999999999999</v>
      </c>
      <c r="R131" s="460"/>
      <c r="S131" s="460">
        <v>15.95</v>
      </c>
      <c r="T131" s="460"/>
      <c r="U131" s="460">
        <v>7.05</v>
      </c>
      <c r="V131" s="460"/>
      <c r="W131" s="460">
        <v>9.65</v>
      </c>
      <c r="X131" s="460"/>
      <c r="Y131" s="457"/>
      <c r="Z131" s="457"/>
      <c r="AA131" s="457"/>
      <c r="AB131" s="457"/>
      <c r="AC131" s="457"/>
      <c r="AD131" s="457">
        <v>9213727</v>
      </c>
      <c r="AE131" s="457"/>
      <c r="AF131" s="457"/>
      <c r="AG131" s="457" t="s">
        <v>268</v>
      </c>
      <c r="AH131" s="457"/>
      <c r="AI131" s="457"/>
      <c r="AJ131" s="457"/>
      <c r="AK131" s="457"/>
      <c r="AL131" s="457" t="s">
        <v>447</v>
      </c>
      <c r="AM131" s="457"/>
      <c r="AN131" s="475"/>
      <c r="AO131" s="475"/>
      <c r="AP131" s="475"/>
      <c r="AQ131" s="475"/>
      <c r="AR131" s="458" t="s">
        <v>448</v>
      </c>
      <c r="AS131" s="457"/>
      <c r="AT131" s="457"/>
      <c r="AU131" s="457"/>
      <c r="AV131" s="457"/>
      <c r="AW131" s="457"/>
      <c r="AX131" s="457"/>
      <c r="AY131" s="457"/>
      <c r="AZ131" s="458" t="s">
        <v>449</v>
      </c>
      <c r="BA131" s="457"/>
      <c r="BB131" s="457"/>
      <c r="BC131" s="457"/>
      <c r="BD131" s="459" t="s">
        <v>450</v>
      </c>
      <c r="BE131" s="457"/>
      <c r="BF131" s="457"/>
      <c r="BG131" s="457"/>
      <c r="BH131" s="457"/>
      <c r="BI131" s="457"/>
      <c r="BJ131" s="457"/>
      <c r="BK131" s="457"/>
      <c r="BL131" s="457"/>
      <c r="BM131" s="457"/>
      <c r="BN131" s="457"/>
      <c r="BO131" s="457"/>
      <c r="BP131" s="457"/>
      <c r="BQ131" s="457"/>
      <c r="BR131" s="457" t="s">
        <v>215</v>
      </c>
      <c r="BS131" s="457"/>
      <c r="BT131" s="457"/>
      <c r="BU131" s="457"/>
      <c r="BV131" s="457"/>
      <c r="BW131" s="457"/>
      <c r="BX131" s="457"/>
      <c r="BY131" s="457"/>
      <c r="BZ131" s="457"/>
      <c r="CA131" s="457">
        <v>1</v>
      </c>
      <c r="CB131" s="457"/>
      <c r="CC131" s="457"/>
      <c r="CD131" s="457"/>
      <c r="CE131" s="457"/>
      <c r="CF131" s="457"/>
      <c r="CG131" s="457"/>
      <c r="CH131" s="457"/>
      <c r="CI131" s="457"/>
      <c r="CJ131" s="457"/>
      <c r="CK131" s="457"/>
      <c r="CL131" s="457"/>
      <c r="CM131" s="457" t="s">
        <v>223</v>
      </c>
      <c r="CN131" s="457"/>
      <c r="CO131" s="457">
        <v>15</v>
      </c>
      <c r="CP131" s="457"/>
      <c r="CQ131" s="457"/>
      <c r="CR131" s="457"/>
      <c r="CS131" s="457"/>
      <c r="CT131" s="457"/>
      <c r="CU131" s="457"/>
      <c r="CV131" s="457"/>
      <c r="CW131" s="457"/>
      <c r="CX131" s="457"/>
      <c r="CY131" s="457"/>
      <c r="CZ131" s="457"/>
      <c r="DA131" s="457"/>
      <c r="DB131" s="473"/>
    </row>
    <row r="132" spans="1:106" ht="12.75" hidden="1">
      <c r="A132" s="474" t="s">
        <v>451</v>
      </c>
      <c r="B132" s="466"/>
      <c r="C132" s="466"/>
      <c r="D132" s="466"/>
      <c r="E132" s="466"/>
      <c r="F132" s="466"/>
      <c r="G132" s="466"/>
      <c r="H132" s="467"/>
      <c r="I132" s="465">
        <v>2545</v>
      </c>
      <c r="J132" s="467"/>
      <c r="K132" s="465">
        <v>1460</v>
      </c>
      <c r="L132" s="467"/>
      <c r="M132" s="465">
        <v>3813</v>
      </c>
      <c r="N132" s="467"/>
      <c r="O132" s="465">
        <v>2007</v>
      </c>
      <c r="P132" s="467"/>
      <c r="Q132" s="468">
        <v>88.6</v>
      </c>
      <c r="R132" s="469"/>
      <c r="S132" s="468">
        <v>12.52</v>
      </c>
      <c r="T132" s="469"/>
      <c r="U132" s="468">
        <v>5.42</v>
      </c>
      <c r="V132" s="469"/>
      <c r="W132" s="468">
        <v>7</v>
      </c>
      <c r="X132" s="469"/>
      <c r="Y132" s="465"/>
      <c r="Z132" s="466"/>
      <c r="AA132" s="466"/>
      <c r="AB132" s="466"/>
      <c r="AC132" s="467"/>
      <c r="AD132" s="465">
        <v>9380726</v>
      </c>
      <c r="AE132" s="466"/>
      <c r="AF132" s="467"/>
      <c r="AG132" s="465" t="s">
        <v>294</v>
      </c>
      <c r="AH132" s="466"/>
      <c r="AI132" s="466"/>
      <c r="AJ132" s="466"/>
      <c r="AK132" s="467"/>
      <c r="AL132" s="465" t="s">
        <v>452</v>
      </c>
      <c r="AM132" s="467"/>
      <c r="AN132" s="470"/>
      <c r="AO132" s="471"/>
      <c r="AP132" s="471"/>
      <c r="AQ132" s="472"/>
      <c r="AR132" s="481" t="s">
        <v>453</v>
      </c>
      <c r="AS132" s="466"/>
      <c r="AT132" s="466"/>
      <c r="AU132" s="467"/>
      <c r="AV132" s="465"/>
      <c r="AW132" s="466"/>
      <c r="AX132" s="466"/>
      <c r="AY132" s="467"/>
      <c r="AZ132" s="481" t="s">
        <v>454</v>
      </c>
      <c r="BA132" s="482"/>
      <c r="BB132" s="482"/>
      <c r="BC132" s="483"/>
      <c r="BD132" s="462" t="s">
        <v>455</v>
      </c>
      <c r="BE132" s="463"/>
      <c r="BF132" s="463"/>
      <c r="BG132" s="463"/>
      <c r="BH132" s="463"/>
      <c r="BI132" s="463"/>
      <c r="BJ132" s="464"/>
      <c r="BK132" s="462"/>
      <c r="BL132" s="463"/>
      <c r="BM132" s="463"/>
      <c r="BN132" s="463"/>
      <c r="BO132" s="463"/>
      <c r="BP132" s="463"/>
      <c r="BQ132" s="464"/>
      <c r="BR132" s="465" t="s">
        <v>456</v>
      </c>
      <c r="BS132" s="466"/>
      <c r="BT132" s="466"/>
      <c r="BU132" s="466"/>
      <c r="BV132" s="467"/>
      <c r="BW132" s="465">
        <v>1</v>
      </c>
      <c r="BX132" s="467"/>
      <c r="BY132" s="465">
        <v>1</v>
      </c>
      <c r="BZ132" s="467"/>
      <c r="CA132" s="465">
        <v>1</v>
      </c>
      <c r="CB132" s="467"/>
      <c r="CC132" s="465"/>
      <c r="CD132" s="467"/>
      <c r="CE132" s="465"/>
      <c r="CF132" s="467"/>
      <c r="CG132" s="465"/>
      <c r="CH132" s="467"/>
      <c r="CI132" s="465"/>
      <c r="CJ132" s="467"/>
      <c r="CK132" s="465"/>
      <c r="CL132" s="467"/>
      <c r="CM132" s="465">
        <v>220</v>
      </c>
      <c r="CN132" s="467"/>
      <c r="CO132" s="465"/>
      <c r="CP132" s="467"/>
      <c r="CQ132" s="465"/>
      <c r="CR132" s="466"/>
      <c r="CS132" s="466"/>
      <c r="CT132" s="467"/>
      <c r="CU132" s="465"/>
      <c r="CV132" s="466"/>
      <c r="CW132" s="466"/>
      <c r="CX132" s="467"/>
      <c r="CY132" s="465"/>
      <c r="CZ132" s="466"/>
      <c r="DA132" s="466"/>
      <c r="DB132" s="478"/>
    </row>
    <row r="133" spans="1:106" ht="12.75" hidden="1">
      <c r="A133" s="479" t="s">
        <v>457</v>
      </c>
      <c r="B133" s="476"/>
      <c r="C133" s="476"/>
      <c r="D133" s="476"/>
      <c r="E133" s="476"/>
      <c r="F133" s="476"/>
      <c r="G133" s="476"/>
      <c r="H133" s="476"/>
      <c r="I133" s="476">
        <v>19758</v>
      </c>
      <c r="J133" s="476"/>
      <c r="K133" s="476">
        <v>8013</v>
      </c>
      <c r="L133" s="476"/>
      <c r="M133" s="476">
        <v>29015</v>
      </c>
      <c r="N133" s="476"/>
      <c r="O133" s="476">
        <v>2007</v>
      </c>
      <c r="P133" s="476"/>
      <c r="Q133" s="480">
        <v>175.29</v>
      </c>
      <c r="R133" s="480"/>
      <c r="S133" s="480">
        <v>29.21</v>
      </c>
      <c r="T133" s="480"/>
      <c r="U133" s="480">
        <v>9.52</v>
      </c>
      <c r="V133" s="480"/>
      <c r="W133" s="480">
        <v>13.85</v>
      </c>
      <c r="X133" s="480"/>
      <c r="Y133" s="476"/>
      <c r="Z133" s="476"/>
      <c r="AA133" s="476"/>
      <c r="AB133" s="476"/>
      <c r="AC133" s="476"/>
      <c r="AD133" s="476">
        <v>9341433</v>
      </c>
      <c r="AE133" s="476"/>
      <c r="AF133" s="476"/>
      <c r="AG133" s="476" t="s">
        <v>458</v>
      </c>
      <c r="AH133" s="476"/>
      <c r="AI133" s="476"/>
      <c r="AJ133" s="476"/>
      <c r="AK133" s="476"/>
      <c r="AL133" s="476" t="s">
        <v>459</v>
      </c>
      <c r="AM133" s="476"/>
      <c r="AN133" s="477">
        <v>422048010</v>
      </c>
      <c r="AO133" s="477"/>
      <c r="AP133" s="477"/>
      <c r="AQ133" s="477"/>
      <c r="AR133" s="476">
        <v>763747594</v>
      </c>
      <c r="AS133" s="476"/>
      <c r="AT133" s="476"/>
      <c r="AU133" s="476"/>
      <c r="AV133" s="476">
        <v>600411937</v>
      </c>
      <c r="AW133" s="476"/>
      <c r="AX133" s="476"/>
      <c r="AY133" s="476"/>
      <c r="AZ133" s="485"/>
      <c r="BA133" s="476"/>
      <c r="BB133" s="476"/>
      <c r="BC133" s="476"/>
      <c r="BD133" s="486" t="s">
        <v>460</v>
      </c>
      <c r="BE133" s="476"/>
      <c r="BF133" s="476"/>
      <c r="BG133" s="476"/>
      <c r="BH133" s="476"/>
      <c r="BI133" s="476"/>
      <c r="BJ133" s="476"/>
      <c r="BK133" s="486"/>
      <c r="BL133" s="476"/>
      <c r="BM133" s="476"/>
      <c r="BN133" s="476"/>
      <c r="BO133" s="476"/>
      <c r="BP133" s="476"/>
      <c r="BQ133" s="476"/>
      <c r="BR133" s="476" t="s">
        <v>250</v>
      </c>
      <c r="BS133" s="476"/>
      <c r="BT133" s="476"/>
      <c r="BU133" s="476"/>
      <c r="BV133" s="476"/>
      <c r="BW133" s="476"/>
      <c r="BX133" s="476"/>
      <c r="BY133" s="476"/>
      <c r="BZ133" s="476"/>
      <c r="CA133" s="476">
        <v>1</v>
      </c>
      <c r="CB133" s="476"/>
      <c r="CC133" s="476"/>
      <c r="CD133" s="476"/>
      <c r="CE133" s="476"/>
      <c r="CF133" s="476"/>
      <c r="CG133" s="476"/>
      <c r="CH133" s="476"/>
      <c r="CI133" s="476">
        <v>16</v>
      </c>
      <c r="CJ133" s="476"/>
      <c r="CK133" s="476">
        <v>15</v>
      </c>
      <c r="CL133" s="476"/>
      <c r="CM133" s="476">
        <v>760</v>
      </c>
      <c r="CN133" s="476"/>
      <c r="CO133" s="476">
        <v>14</v>
      </c>
      <c r="CP133" s="476"/>
      <c r="CQ133" s="476"/>
      <c r="CR133" s="476"/>
      <c r="CS133" s="476"/>
      <c r="CT133" s="476"/>
      <c r="CU133" s="476"/>
      <c r="CV133" s="476"/>
      <c r="CW133" s="476"/>
      <c r="CX133" s="476"/>
      <c r="CY133" s="476"/>
      <c r="CZ133" s="476"/>
      <c r="DA133" s="476"/>
      <c r="DB133" s="484"/>
    </row>
    <row r="134" spans="1:106" ht="12.75" hidden="1">
      <c r="A134" s="479" t="s">
        <v>461</v>
      </c>
      <c r="B134" s="476"/>
      <c r="C134" s="476"/>
      <c r="D134" s="476"/>
      <c r="E134" s="476"/>
      <c r="F134" s="476"/>
      <c r="G134" s="476"/>
      <c r="H134" s="476"/>
      <c r="I134" s="476">
        <v>3169</v>
      </c>
      <c r="J134" s="476"/>
      <c r="K134" s="476">
        <v>1680</v>
      </c>
      <c r="L134" s="476"/>
      <c r="M134" s="476">
        <v>5000</v>
      </c>
      <c r="N134" s="476"/>
      <c r="O134" s="476">
        <v>2003</v>
      </c>
      <c r="P134" s="476"/>
      <c r="Q134" s="480">
        <v>95.3</v>
      </c>
      <c r="R134" s="480"/>
      <c r="S134" s="480">
        <v>13.4</v>
      </c>
      <c r="T134" s="480"/>
      <c r="U134" s="480">
        <v>5.72</v>
      </c>
      <c r="V134" s="480"/>
      <c r="W134" s="480">
        <v>7.4</v>
      </c>
      <c r="X134" s="480"/>
      <c r="Y134" s="476"/>
      <c r="Z134" s="476"/>
      <c r="AA134" s="476"/>
      <c r="AB134" s="476"/>
      <c r="AC134" s="476"/>
      <c r="AD134" s="476">
        <v>9259056</v>
      </c>
      <c r="AE134" s="476"/>
      <c r="AF134" s="476"/>
      <c r="AG134" s="476" t="s">
        <v>462</v>
      </c>
      <c r="AH134" s="476"/>
      <c r="AI134" s="476"/>
      <c r="AJ134" s="476"/>
      <c r="AK134" s="476"/>
      <c r="AL134" s="476" t="s">
        <v>463</v>
      </c>
      <c r="AM134" s="476"/>
      <c r="AN134" s="477"/>
      <c r="AO134" s="477"/>
      <c r="AP134" s="477"/>
      <c r="AQ134" s="477"/>
      <c r="AR134" s="476">
        <v>764557244</v>
      </c>
      <c r="AS134" s="476"/>
      <c r="AT134" s="476"/>
      <c r="AU134" s="476"/>
      <c r="AV134" s="476">
        <v>764557245</v>
      </c>
      <c r="AW134" s="476"/>
      <c r="AX134" s="476"/>
      <c r="AY134" s="476"/>
      <c r="AZ134" s="485">
        <v>31613324259</v>
      </c>
      <c r="BA134" s="476"/>
      <c r="BB134" s="476"/>
      <c r="BC134" s="476"/>
      <c r="BD134" s="486" t="s">
        <v>464</v>
      </c>
      <c r="BE134" s="476"/>
      <c r="BF134" s="476"/>
      <c r="BG134" s="476"/>
      <c r="BH134" s="476"/>
      <c r="BI134" s="476"/>
      <c r="BJ134" s="476"/>
      <c r="BK134" s="486"/>
      <c r="BL134" s="476"/>
      <c r="BM134" s="476"/>
      <c r="BN134" s="476"/>
      <c r="BO134" s="476"/>
      <c r="BP134" s="476"/>
      <c r="BQ134" s="476"/>
      <c r="BR134" s="476" t="s">
        <v>465</v>
      </c>
      <c r="BS134" s="476"/>
      <c r="BT134" s="476"/>
      <c r="BU134" s="476"/>
      <c r="BV134" s="476"/>
      <c r="BW134" s="476">
        <v>2</v>
      </c>
      <c r="BX134" s="476"/>
      <c r="BY134" s="476">
        <v>2</v>
      </c>
      <c r="BZ134" s="476"/>
      <c r="CA134" s="476">
        <v>1</v>
      </c>
      <c r="CB134" s="476"/>
      <c r="CC134" s="476"/>
      <c r="CD134" s="476"/>
      <c r="CE134" s="476"/>
      <c r="CF134" s="476"/>
      <c r="CG134" s="476"/>
      <c r="CH134" s="476"/>
      <c r="CI134" s="476"/>
      <c r="CJ134" s="476"/>
      <c r="CK134" s="476"/>
      <c r="CL134" s="476"/>
      <c r="CM134" s="476">
        <v>250</v>
      </c>
      <c r="CN134" s="476"/>
      <c r="CO134" s="476">
        <v>11</v>
      </c>
      <c r="CP134" s="476"/>
      <c r="CQ134" s="476" t="s">
        <v>466</v>
      </c>
      <c r="CR134" s="476"/>
      <c r="CS134" s="476"/>
      <c r="CT134" s="476"/>
      <c r="CU134" s="476"/>
      <c r="CV134" s="476"/>
      <c r="CW134" s="476"/>
      <c r="CX134" s="476"/>
      <c r="CY134" s="476"/>
      <c r="CZ134" s="476"/>
      <c r="DA134" s="476"/>
      <c r="DB134" s="484"/>
    </row>
    <row r="135" spans="1:106" ht="12.75" hidden="1">
      <c r="A135" s="479" t="s">
        <v>467</v>
      </c>
      <c r="B135" s="476"/>
      <c r="C135" s="476"/>
      <c r="D135" s="476"/>
      <c r="E135" s="476"/>
      <c r="F135" s="476"/>
      <c r="G135" s="476"/>
      <c r="H135" s="476"/>
      <c r="I135" s="476">
        <v>4102</v>
      </c>
      <c r="J135" s="476"/>
      <c r="K135" s="476">
        <v>1851</v>
      </c>
      <c r="L135" s="476"/>
      <c r="M135" s="476">
        <v>5465</v>
      </c>
      <c r="N135" s="476"/>
      <c r="O135" s="476">
        <v>2012</v>
      </c>
      <c r="P135" s="476"/>
      <c r="Q135" s="480">
        <v>106.86</v>
      </c>
      <c r="R135" s="480"/>
      <c r="S135" s="480">
        <v>15.2</v>
      </c>
      <c r="T135" s="480"/>
      <c r="U135" s="480">
        <v>5.25</v>
      </c>
      <c r="V135" s="480"/>
      <c r="W135" s="480"/>
      <c r="X135" s="480"/>
      <c r="Y135" s="476"/>
      <c r="Z135" s="476"/>
      <c r="AA135" s="476"/>
      <c r="AB135" s="476"/>
      <c r="AC135" s="476"/>
      <c r="AD135" s="476">
        <v>9507142</v>
      </c>
      <c r="AE135" s="476"/>
      <c r="AF135" s="476"/>
      <c r="AG135" s="476" t="s">
        <v>294</v>
      </c>
      <c r="AH135" s="476"/>
      <c r="AI135" s="476"/>
      <c r="AJ135" s="476"/>
      <c r="AK135" s="476"/>
      <c r="AL135" s="476" t="s">
        <v>468</v>
      </c>
      <c r="AM135" s="476"/>
      <c r="AN135" s="477"/>
      <c r="AO135" s="477"/>
      <c r="AP135" s="477"/>
      <c r="AQ135" s="477"/>
      <c r="AR135" s="476">
        <v>773160592</v>
      </c>
      <c r="AS135" s="476"/>
      <c r="AT135" s="476"/>
      <c r="AU135" s="476"/>
      <c r="AV135" s="476"/>
      <c r="AW135" s="476"/>
      <c r="AX135" s="476"/>
      <c r="AY135" s="476"/>
      <c r="AZ135" s="485" t="s">
        <v>469</v>
      </c>
      <c r="BA135" s="476"/>
      <c r="BB135" s="476"/>
      <c r="BC135" s="476"/>
      <c r="BD135" s="486" t="s">
        <v>470</v>
      </c>
      <c r="BE135" s="476"/>
      <c r="BF135" s="476"/>
      <c r="BG135" s="476"/>
      <c r="BH135" s="476"/>
      <c r="BI135" s="476"/>
      <c r="BJ135" s="476"/>
      <c r="BK135" s="486"/>
      <c r="BL135" s="476"/>
      <c r="BM135" s="476"/>
      <c r="BN135" s="476"/>
      <c r="BO135" s="476"/>
      <c r="BP135" s="476"/>
      <c r="BQ135" s="476"/>
      <c r="BR135" s="476" t="s">
        <v>465</v>
      </c>
      <c r="BS135" s="476"/>
      <c r="BT135" s="476"/>
      <c r="BU135" s="476"/>
      <c r="BV135" s="476"/>
      <c r="BW135" s="476">
        <v>2</v>
      </c>
      <c r="BX135" s="476"/>
      <c r="BY135" s="476">
        <v>2</v>
      </c>
      <c r="BZ135" s="476"/>
      <c r="CA135" s="476"/>
      <c r="CB135" s="476"/>
      <c r="CC135" s="476"/>
      <c r="CD135" s="476"/>
      <c r="CE135" s="476"/>
      <c r="CF135" s="476"/>
      <c r="CG135" s="476"/>
      <c r="CH135" s="476"/>
      <c r="CI135" s="476"/>
      <c r="CJ135" s="476"/>
      <c r="CK135" s="476"/>
      <c r="CL135" s="476"/>
      <c r="CM135" s="476">
        <v>300</v>
      </c>
      <c r="CN135" s="476"/>
      <c r="CO135" s="476"/>
      <c r="CP135" s="476"/>
      <c r="CQ135" s="476" t="s">
        <v>471</v>
      </c>
      <c r="CR135" s="476"/>
      <c r="CS135" s="476"/>
      <c r="CT135" s="476"/>
      <c r="CU135" s="476"/>
      <c r="CV135" s="476"/>
      <c r="CW135" s="476"/>
      <c r="CX135" s="476"/>
      <c r="CY135" s="476"/>
      <c r="CZ135" s="476"/>
      <c r="DA135" s="476"/>
      <c r="DB135" s="484"/>
    </row>
    <row r="136" spans="1:106" ht="12.75" hidden="1">
      <c r="A136" s="474" t="s">
        <v>472</v>
      </c>
      <c r="B136" s="466"/>
      <c r="C136" s="466"/>
      <c r="D136" s="466"/>
      <c r="E136" s="466"/>
      <c r="F136" s="466"/>
      <c r="G136" s="466"/>
      <c r="H136" s="467"/>
      <c r="I136" s="465">
        <v>97874</v>
      </c>
      <c r="J136" s="467"/>
      <c r="K136" s="465">
        <v>29362</v>
      </c>
      <c r="L136" s="467"/>
      <c r="M136" s="465">
        <v>82030</v>
      </c>
      <c r="N136" s="467"/>
      <c r="O136" s="465">
        <v>2007</v>
      </c>
      <c r="P136" s="467"/>
      <c r="Q136" s="468">
        <v>285.10000000000002</v>
      </c>
      <c r="R136" s="469"/>
      <c r="S136" s="468">
        <v>43.3</v>
      </c>
      <c r="T136" s="469"/>
      <c r="U136" s="468">
        <v>12.4</v>
      </c>
      <c r="V136" s="469"/>
      <c r="W136" s="468">
        <v>26</v>
      </c>
      <c r="X136" s="469"/>
      <c r="Y136" s="465"/>
      <c r="Z136" s="466"/>
      <c r="AA136" s="466"/>
      <c r="AB136" s="466"/>
      <c r="AC136" s="467"/>
      <c r="AD136" s="465">
        <v>9322803</v>
      </c>
      <c r="AE136" s="466"/>
      <c r="AF136" s="467"/>
      <c r="AG136" s="465" t="s">
        <v>135</v>
      </c>
      <c r="AH136" s="466"/>
      <c r="AI136" s="466"/>
      <c r="AJ136" s="466"/>
      <c r="AK136" s="467"/>
      <c r="AL136" s="465" t="s">
        <v>473</v>
      </c>
      <c r="AM136" s="467"/>
      <c r="AN136" s="470"/>
      <c r="AO136" s="471"/>
      <c r="AP136" s="471"/>
      <c r="AQ136" s="472"/>
      <c r="AR136" s="481">
        <v>773205659</v>
      </c>
      <c r="AS136" s="466"/>
      <c r="AT136" s="466"/>
      <c r="AU136" s="467"/>
      <c r="AV136" s="465">
        <v>783025072</v>
      </c>
      <c r="AW136" s="466"/>
      <c r="AX136" s="466"/>
      <c r="AY136" s="467"/>
      <c r="AZ136" s="481" t="s">
        <v>474</v>
      </c>
      <c r="BA136" s="482"/>
      <c r="BB136" s="482"/>
      <c r="BC136" s="483"/>
      <c r="BD136" s="462" t="s">
        <v>475</v>
      </c>
      <c r="BE136" s="463"/>
      <c r="BF136" s="463"/>
      <c r="BG136" s="463"/>
      <c r="BH136" s="463"/>
      <c r="BI136" s="463"/>
      <c r="BJ136" s="464"/>
      <c r="BK136" s="462"/>
      <c r="BL136" s="463"/>
      <c r="BM136" s="463"/>
      <c r="BN136" s="463"/>
      <c r="BO136" s="463"/>
      <c r="BP136" s="463"/>
      <c r="BQ136" s="464"/>
      <c r="BR136" s="465" t="s">
        <v>128</v>
      </c>
      <c r="BS136" s="466"/>
      <c r="BT136" s="466"/>
      <c r="BU136" s="466"/>
      <c r="BV136" s="467"/>
      <c r="BW136" s="465"/>
      <c r="BX136" s="467"/>
      <c r="BY136" s="465"/>
      <c r="BZ136" s="467"/>
      <c r="CA136" s="465">
        <v>1</v>
      </c>
      <c r="CB136" s="467"/>
      <c r="CC136" s="465"/>
      <c r="CD136" s="467"/>
      <c r="CE136" s="465"/>
      <c r="CF136" s="467"/>
      <c r="CG136" s="465"/>
      <c r="CH136" s="467"/>
      <c r="CI136" s="465"/>
      <c r="CJ136" s="467"/>
      <c r="CK136" s="465">
        <v>8</v>
      </c>
      <c r="CL136" s="467"/>
      <c r="CM136" s="465">
        <v>1700</v>
      </c>
      <c r="CN136" s="467"/>
      <c r="CO136" s="465">
        <v>19.8</v>
      </c>
      <c r="CP136" s="467"/>
      <c r="CQ136" s="465"/>
      <c r="CR136" s="466"/>
      <c r="CS136" s="466"/>
      <c r="CT136" s="467"/>
      <c r="CU136" s="465"/>
      <c r="CV136" s="466"/>
      <c r="CW136" s="466"/>
      <c r="CX136" s="467"/>
      <c r="CY136" s="465"/>
      <c r="CZ136" s="466"/>
      <c r="DA136" s="466"/>
      <c r="DB136" s="478"/>
    </row>
    <row r="137" spans="1:106" ht="12.75" hidden="1">
      <c r="A137" s="479" t="s">
        <v>476</v>
      </c>
      <c r="B137" s="476"/>
      <c r="C137" s="476"/>
      <c r="D137" s="476"/>
      <c r="E137" s="476"/>
      <c r="F137" s="476"/>
      <c r="G137" s="476"/>
      <c r="H137" s="476"/>
      <c r="I137" s="476">
        <v>9570</v>
      </c>
      <c r="J137" s="476"/>
      <c r="K137" s="476">
        <v>3542</v>
      </c>
      <c r="L137" s="476"/>
      <c r="M137" s="476">
        <v>1796</v>
      </c>
      <c r="N137" s="476"/>
      <c r="O137" s="476">
        <v>1980</v>
      </c>
      <c r="P137" s="476"/>
      <c r="Q137" s="480">
        <v>139.30000000000001</v>
      </c>
      <c r="R137" s="480"/>
      <c r="S137" s="480">
        <v>17.53</v>
      </c>
      <c r="T137" s="480"/>
      <c r="U137" s="480">
        <v>4.9800000000000004</v>
      </c>
      <c r="V137" s="480"/>
      <c r="W137" s="480">
        <v>9</v>
      </c>
      <c r="X137" s="480"/>
      <c r="Y137" s="476"/>
      <c r="Z137" s="476"/>
      <c r="AA137" s="476"/>
      <c r="AB137" s="476"/>
      <c r="AC137" s="476"/>
      <c r="AD137" s="476">
        <v>7904889</v>
      </c>
      <c r="AE137" s="476"/>
      <c r="AF137" s="476"/>
      <c r="AG137" s="476" t="s">
        <v>211</v>
      </c>
      <c r="AH137" s="476"/>
      <c r="AI137" s="476"/>
      <c r="AJ137" s="476"/>
      <c r="AK137" s="476"/>
      <c r="AL137" s="476" t="s">
        <v>477</v>
      </c>
      <c r="AM137" s="476"/>
      <c r="AN137" s="477"/>
      <c r="AO137" s="477"/>
      <c r="AP137" s="477"/>
      <c r="AQ137" s="477"/>
      <c r="AR137" s="476"/>
      <c r="AS137" s="476"/>
      <c r="AT137" s="476"/>
      <c r="AU137" s="476"/>
      <c r="AV137" s="476"/>
      <c r="AW137" s="476"/>
      <c r="AX137" s="476"/>
      <c r="AY137" s="476"/>
      <c r="AZ137" s="485" t="s">
        <v>478</v>
      </c>
      <c r="BA137" s="476"/>
      <c r="BB137" s="476"/>
      <c r="BC137" s="476"/>
      <c r="BD137" s="486" t="s">
        <v>479</v>
      </c>
      <c r="BE137" s="476"/>
      <c r="BF137" s="476"/>
      <c r="BG137" s="476"/>
      <c r="BH137" s="476"/>
      <c r="BI137" s="476"/>
      <c r="BJ137" s="476"/>
      <c r="BK137" s="486"/>
      <c r="BL137" s="476"/>
      <c r="BM137" s="476"/>
      <c r="BN137" s="476"/>
      <c r="BO137" s="476"/>
      <c r="BP137" s="476"/>
      <c r="BQ137" s="476"/>
      <c r="BR137" s="476" t="s">
        <v>480</v>
      </c>
      <c r="BS137" s="476"/>
      <c r="BT137" s="476"/>
      <c r="BU137" s="476"/>
      <c r="BV137" s="476"/>
      <c r="BW137" s="476"/>
      <c r="BX137" s="476"/>
      <c r="BY137" s="476"/>
      <c r="BZ137" s="476"/>
      <c r="CA137" s="476"/>
      <c r="CB137" s="476"/>
      <c r="CC137" s="476"/>
      <c r="CD137" s="476"/>
      <c r="CE137" s="476"/>
      <c r="CF137" s="476"/>
      <c r="CG137" s="476"/>
      <c r="CH137" s="476"/>
      <c r="CI137" s="476"/>
      <c r="CJ137" s="476"/>
      <c r="CK137" s="476"/>
      <c r="CL137" s="476"/>
      <c r="CM137" s="476"/>
      <c r="CN137" s="476"/>
      <c r="CO137" s="476"/>
      <c r="CP137" s="476"/>
      <c r="CQ137" s="476"/>
      <c r="CR137" s="476"/>
      <c r="CS137" s="476"/>
      <c r="CT137" s="476"/>
      <c r="CU137" s="476"/>
      <c r="CV137" s="476"/>
      <c r="CW137" s="476"/>
      <c r="CX137" s="476"/>
      <c r="CY137" s="476"/>
      <c r="CZ137" s="476"/>
      <c r="DA137" s="476"/>
      <c r="DB137" s="484"/>
    </row>
    <row r="138" spans="1:106" ht="12.75" hidden="1">
      <c r="A138" s="479" t="s">
        <v>481</v>
      </c>
      <c r="B138" s="476"/>
      <c r="C138" s="476"/>
      <c r="D138" s="476"/>
      <c r="E138" s="476"/>
      <c r="F138" s="476"/>
      <c r="G138" s="476"/>
      <c r="H138" s="476"/>
      <c r="I138" s="476">
        <v>23322</v>
      </c>
      <c r="J138" s="476"/>
      <c r="K138" s="476">
        <v>11202</v>
      </c>
      <c r="L138" s="476"/>
      <c r="M138" s="476">
        <v>33788</v>
      </c>
      <c r="N138" s="476"/>
      <c r="O138" s="476">
        <v>2011</v>
      </c>
      <c r="P138" s="476"/>
      <c r="Q138" s="480">
        <v>181.1</v>
      </c>
      <c r="R138" s="480"/>
      <c r="S138" s="480">
        <v>30</v>
      </c>
      <c r="T138" s="480"/>
      <c r="U138" s="480">
        <v>9.9</v>
      </c>
      <c r="V138" s="480"/>
      <c r="W138" s="480">
        <v>14.8</v>
      </c>
      <c r="X138" s="480"/>
      <c r="Y138" s="476"/>
      <c r="Z138" s="476"/>
      <c r="AA138" s="476"/>
      <c r="AB138" s="476"/>
      <c r="AC138" s="476"/>
      <c r="AD138" s="476">
        <v>9486398</v>
      </c>
      <c r="AE138" s="476"/>
      <c r="AF138" s="476"/>
      <c r="AG138" s="476" t="s">
        <v>148</v>
      </c>
      <c r="AH138" s="476"/>
      <c r="AI138" s="476"/>
      <c r="AJ138" s="476"/>
      <c r="AK138" s="476"/>
      <c r="AL138" s="476" t="s">
        <v>482</v>
      </c>
      <c r="AM138" s="476"/>
      <c r="AN138" s="477">
        <v>453836878</v>
      </c>
      <c r="AO138" s="477"/>
      <c r="AP138" s="477"/>
      <c r="AQ138" s="477"/>
      <c r="AR138" s="476">
        <v>773140662</v>
      </c>
      <c r="AS138" s="476"/>
      <c r="AT138" s="476"/>
      <c r="AU138" s="476"/>
      <c r="AV138" s="476">
        <v>765064229</v>
      </c>
      <c r="AW138" s="476"/>
      <c r="AX138" s="476"/>
      <c r="AY138" s="476"/>
      <c r="AZ138" s="485"/>
      <c r="BA138" s="476"/>
      <c r="BB138" s="476"/>
      <c r="BC138" s="476"/>
      <c r="BD138" s="486" t="s">
        <v>483</v>
      </c>
      <c r="BE138" s="476"/>
      <c r="BF138" s="476"/>
      <c r="BG138" s="476"/>
      <c r="BH138" s="476"/>
      <c r="BI138" s="476"/>
      <c r="BJ138" s="476"/>
      <c r="BK138" s="486"/>
      <c r="BL138" s="476"/>
      <c r="BM138" s="476"/>
      <c r="BN138" s="476"/>
      <c r="BO138" s="476"/>
      <c r="BP138" s="476"/>
      <c r="BQ138" s="476"/>
      <c r="BR138" s="476" t="s">
        <v>484</v>
      </c>
      <c r="BS138" s="476"/>
      <c r="BT138" s="476"/>
      <c r="BU138" s="476"/>
      <c r="BV138" s="476"/>
      <c r="BW138" s="476">
        <v>5</v>
      </c>
      <c r="BX138" s="476"/>
      <c r="BY138" s="476">
        <v>5</v>
      </c>
      <c r="BZ138" s="476"/>
      <c r="CA138" s="476">
        <v>1</v>
      </c>
      <c r="CB138" s="476"/>
      <c r="CC138" s="476"/>
      <c r="CD138" s="476"/>
      <c r="CE138" s="476">
        <v>4</v>
      </c>
      <c r="CF138" s="476"/>
      <c r="CG138" s="476"/>
      <c r="CH138" s="476"/>
      <c r="CI138" s="476"/>
      <c r="CJ138" s="476"/>
      <c r="CK138" s="476"/>
      <c r="CL138" s="476"/>
      <c r="CM138" s="476"/>
      <c r="CN138" s="476"/>
      <c r="CO138" s="476">
        <v>14.5</v>
      </c>
      <c r="CP138" s="476"/>
      <c r="CQ138" s="476"/>
      <c r="CR138" s="476"/>
      <c r="CS138" s="476"/>
      <c r="CT138" s="476"/>
      <c r="CU138" s="476"/>
      <c r="CV138" s="476"/>
      <c r="CW138" s="476"/>
      <c r="CX138" s="476"/>
      <c r="CY138" s="476"/>
      <c r="CZ138" s="476"/>
      <c r="DA138" s="476"/>
      <c r="DB138" s="484"/>
    </row>
    <row r="139" spans="1:106" ht="12.75" hidden="1">
      <c r="A139" s="492" t="s">
        <v>485</v>
      </c>
      <c r="B139" s="487"/>
      <c r="C139" s="487"/>
      <c r="D139" s="487"/>
      <c r="E139" s="487"/>
      <c r="F139" s="487"/>
      <c r="G139" s="487"/>
      <c r="H139" s="487"/>
      <c r="I139" s="487">
        <v>11822</v>
      </c>
      <c r="J139" s="487"/>
      <c r="K139" s="487">
        <v>3753</v>
      </c>
      <c r="L139" s="487"/>
      <c r="M139" s="487">
        <v>16137</v>
      </c>
      <c r="N139" s="487"/>
      <c r="O139" s="487">
        <v>1990</v>
      </c>
      <c r="P139" s="487"/>
      <c r="Q139" s="491">
        <v>149.80000000000001</v>
      </c>
      <c r="R139" s="491"/>
      <c r="S139" s="491">
        <v>21.3</v>
      </c>
      <c r="T139" s="491"/>
      <c r="U139" s="491">
        <v>9.74</v>
      </c>
      <c r="V139" s="491"/>
      <c r="W139" s="491">
        <v>13.9</v>
      </c>
      <c r="X139" s="491"/>
      <c r="Y139" s="487"/>
      <c r="Z139" s="487"/>
      <c r="AA139" s="487"/>
      <c r="AB139" s="487"/>
      <c r="AC139" s="487"/>
      <c r="AD139" s="487">
        <v>8813116</v>
      </c>
      <c r="AE139" s="487"/>
      <c r="AF139" s="487"/>
      <c r="AG139" s="487" t="s">
        <v>340</v>
      </c>
      <c r="AH139" s="487"/>
      <c r="AI139" s="487"/>
      <c r="AJ139" s="487"/>
      <c r="AK139" s="487"/>
      <c r="AL139" s="487" t="s">
        <v>486</v>
      </c>
      <c r="AM139" s="487"/>
      <c r="AN139" s="494">
        <v>435503112</v>
      </c>
      <c r="AO139" s="494"/>
      <c r="AP139" s="494"/>
      <c r="AQ139" s="494"/>
      <c r="AR139" s="488">
        <v>773909832</v>
      </c>
      <c r="AS139" s="487"/>
      <c r="AT139" s="487"/>
      <c r="AU139" s="487"/>
      <c r="AV139" s="487">
        <v>783151281</v>
      </c>
      <c r="AW139" s="487"/>
      <c r="AX139" s="487"/>
      <c r="AY139" s="487"/>
      <c r="AZ139" s="488" t="s">
        <v>487</v>
      </c>
      <c r="BA139" s="487"/>
      <c r="BB139" s="487"/>
      <c r="BC139" s="487"/>
      <c r="BD139" s="489" t="s">
        <v>488</v>
      </c>
      <c r="BE139" s="487"/>
      <c r="BF139" s="487"/>
      <c r="BG139" s="487"/>
      <c r="BH139" s="487"/>
      <c r="BI139" s="487"/>
      <c r="BJ139" s="487"/>
      <c r="BK139" s="490" t="s">
        <v>489</v>
      </c>
      <c r="BL139" s="487"/>
      <c r="BM139" s="487"/>
      <c r="BN139" s="487"/>
      <c r="BO139" s="487"/>
      <c r="BP139" s="487"/>
      <c r="BQ139" s="487"/>
      <c r="BR139" s="487" t="s">
        <v>490</v>
      </c>
      <c r="BS139" s="487"/>
      <c r="BT139" s="487"/>
      <c r="BU139" s="487"/>
      <c r="BV139" s="487"/>
      <c r="BW139" s="487"/>
      <c r="BX139" s="487"/>
      <c r="BY139" s="487"/>
      <c r="BZ139" s="487"/>
      <c r="CA139" s="487"/>
      <c r="CB139" s="487"/>
      <c r="CC139" s="487"/>
      <c r="CD139" s="487"/>
      <c r="CE139" s="487"/>
      <c r="CF139" s="487"/>
      <c r="CG139" s="487"/>
      <c r="CH139" s="487"/>
      <c r="CI139" s="487"/>
      <c r="CJ139" s="487"/>
      <c r="CK139" s="487"/>
      <c r="CL139" s="487"/>
      <c r="CM139" s="487"/>
      <c r="CN139" s="487"/>
      <c r="CO139" s="487">
        <v>15</v>
      </c>
      <c r="CP139" s="487"/>
      <c r="CQ139" s="487"/>
      <c r="CR139" s="487"/>
      <c r="CS139" s="487"/>
      <c r="CT139" s="487"/>
      <c r="CU139" s="487"/>
      <c r="CV139" s="487"/>
      <c r="CW139" s="487"/>
      <c r="CX139" s="487"/>
      <c r="CY139" s="487"/>
      <c r="CZ139" s="487"/>
      <c r="DA139" s="487"/>
      <c r="DB139" s="493"/>
    </row>
    <row r="140" spans="1:106" ht="12.75" hidden="1">
      <c r="A140" s="474" t="s">
        <v>491</v>
      </c>
      <c r="B140" s="466"/>
      <c r="C140" s="466"/>
      <c r="D140" s="466"/>
      <c r="E140" s="466"/>
      <c r="F140" s="466"/>
      <c r="G140" s="466"/>
      <c r="H140" s="467"/>
      <c r="I140" s="465">
        <v>6301</v>
      </c>
      <c r="J140" s="467"/>
      <c r="K140" s="465">
        <v>3582</v>
      </c>
      <c r="L140" s="467"/>
      <c r="M140" s="465">
        <v>8567</v>
      </c>
      <c r="N140" s="467"/>
      <c r="O140" s="465">
        <v>2003</v>
      </c>
      <c r="P140" s="467"/>
      <c r="Q140" s="468">
        <v>132.19999999999999</v>
      </c>
      <c r="R140" s="469"/>
      <c r="S140" s="468">
        <v>15.87</v>
      </c>
      <c r="T140" s="469"/>
      <c r="U140" s="468">
        <v>7.16</v>
      </c>
      <c r="V140" s="469"/>
      <c r="W140" s="468">
        <v>9.65</v>
      </c>
      <c r="X140" s="469"/>
      <c r="Y140" s="465"/>
      <c r="Z140" s="466"/>
      <c r="AA140" s="466"/>
      <c r="AB140" s="466"/>
      <c r="AC140" s="467"/>
      <c r="AD140" s="465">
        <v>9259020</v>
      </c>
      <c r="AE140" s="466"/>
      <c r="AF140" s="467"/>
      <c r="AG140" s="465" t="s">
        <v>492</v>
      </c>
      <c r="AH140" s="466"/>
      <c r="AI140" s="466"/>
      <c r="AJ140" s="466"/>
      <c r="AK140" s="467"/>
      <c r="AL140" s="465" t="s">
        <v>493</v>
      </c>
      <c r="AM140" s="467"/>
      <c r="AN140" s="470"/>
      <c r="AO140" s="471"/>
      <c r="AP140" s="471"/>
      <c r="AQ140" s="472"/>
      <c r="AR140" s="481"/>
      <c r="AS140" s="466"/>
      <c r="AT140" s="466"/>
      <c r="AU140" s="467"/>
      <c r="AV140" s="465"/>
      <c r="AW140" s="466"/>
      <c r="AX140" s="466"/>
      <c r="AY140" s="467"/>
      <c r="AZ140" s="481" t="s">
        <v>494</v>
      </c>
      <c r="BA140" s="482"/>
      <c r="BB140" s="482"/>
      <c r="BC140" s="483"/>
      <c r="BD140" s="462" t="s">
        <v>495</v>
      </c>
      <c r="BE140" s="463"/>
      <c r="BF140" s="463"/>
      <c r="BG140" s="463"/>
      <c r="BH140" s="463"/>
      <c r="BI140" s="463"/>
      <c r="BJ140" s="464"/>
      <c r="BK140" s="462"/>
      <c r="BL140" s="463"/>
      <c r="BM140" s="463"/>
      <c r="BN140" s="463"/>
      <c r="BO140" s="463"/>
      <c r="BP140" s="463"/>
      <c r="BQ140" s="464"/>
      <c r="BR140" s="465" t="s">
        <v>496</v>
      </c>
      <c r="BS140" s="466"/>
      <c r="BT140" s="466"/>
      <c r="BU140" s="466"/>
      <c r="BV140" s="467"/>
      <c r="BW140" s="465">
        <v>2</v>
      </c>
      <c r="BX140" s="467"/>
      <c r="BY140" s="465">
        <v>2</v>
      </c>
      <c r="BZ140" s="467"/>
      <c r="CA140" s="465">
        <v>1</v>
      </c>
      <c r="CB140" s="467"/>
      <c r="CC140" s="465"/>
      <c r="CD140" s="467"/>
      <c r="CE140" s="465">
        <v>2</v>
      </c>
      <c r="CF140" s="467"/>
      <c r="CG140" s="465"/>
      <c r="CH140" s="467"/>
      <c r="CI140" s="465"/>
      <c r="CJ140" s="467"/>
      <c r="CK140" s="465"/>
      <c r="CL140" s="467"/>
      <c r="CM140" s="465"/>
      <c r="CN140" s="467"/>
      <c r="CO140" s="465">
        <v>14.5</v>
      </c>
      <c r="CP140" s="467"/>
      <c r="CQ140" s="465"/>
      <c r="CR140" s="466"/>
      <c r="CS140" s="466"/>
      <c r="CT140" s="467"/>
      <c r="CU140" s="465"/>
      <c r="CV140" s="466"/>
      <c r="CW140" s="466"/>
      <c r="CX140" s="467"/>
      <c r="CY140" s="465"/>
      <c r="CZ140" s="466"/>
      <c r="DA140" s="466"/>
      <c r="DB140" s="478"/>
    </row>
    <row r="141" spans="1:106" ht="12.75" hidden="1">
      <c r="A141" s="479" t="s">
        <v>497</v>
      </c>
      <c r="B141" s="476"/>
      <c r="C141" s="476"/>
      <c r="D141" s="476"/>
      <c r="E141" s="476"/>
      <c r="F141" s="476"/>
      <c r="G141" s="476"/>
      <c r="H141" s="476"/>
      <c r="I141" s="476">
        <v>5887</v>
      </c>
      <c r="J141" s="476"/>
      <c r="K141" s="476">
        <v>2558</v>
      </c>
      <c r="L141" s="476"/>
      <c r="M141" s="476">
        <v>8000</v>
      </c>
      <c r="N141" s="476"/>
      <c r="O141" s="476">
        <v>2011</v>
      </c>
      <c r="P141" s="476"/>
      <c r="Q141" s="480">
        <v>128.44999999999999</v>
      </c>
      <c r="R141" s="480"/>
      <c r="S141" s="480">
        <v>15.87</v>
      </c>
      <c r="T141" s="480"/>
      <c r="U141" s="480">
        <v>6.95</v>
      </c>
      <c r="V141" s="480"/>
      <c r="W141" s="480">
        <v>9.9</v>
      </c>
      <c r="X141" s="480"/>
      <c r="Y141" s="476"/>
      <c r="Z141" s="476"/>
      <c r="AA141" s="476"/>
      <c r="AB141" s="476"/>
      <c r="AC141" s="476"/>
      <c r="AD141" s="476">
        <v>9385908</v>
      </c>
      <c r="AE141" s="476"/>
      <c r="AF141" s="476"/>
      <c r="AG141" s="476" t="s">
        <v>492</v>
      </c>
      <c r="AH141" s="476"/>
      <c r="AI141" s="476"/>
      <c r="AJ141" s="476"/>
      <c r="AK141" s="476"/>
      <c r="AL141" s="476" t="s">
        <v>498</v>
      </c>
      <c r="AM141" s="476"/>
      <c r="AN141" s="477"/>
      <c r="AO141" s="477"/>
      <c r="AP141" s="477"/>
      <c r="AQ141" s="477"/>
      <c r="AR141" s="476"/>
      <c r="AS141" s="476"/>
      <c r="AT141" s="476"/>
      <c r="AU141" s="476"/>
      <c r="AV141" s="476"/>
      <c r="AW141" s="476"/>
      <c r="AX141" s="476"/>
      <c r="AY141" s="476"/>
      <c r="AZ141" s="485"/>
      <c r="BA141" s="476"/>
      <c r="BB141" s="476"/>
      <c r="BC141" s="476"/>
      <c r="BD141" s="486"/>
      <c r="BE141" s="476"/>
      <c r="BF141" s="476"/>
      <c r="BG141" s="476"/>
      <c r="BH141" s="476"/>
      <c r="BI141" s="476"/>
      <c r="BJ141" s="476"/>
      <c r="BK141" s="486"/>
      <c r="BL141" s="476"/>
      <c r="BM141" s="476"/>
      <c r="BN141" s="476"/>
      <c r="BO141" s="476"/>
      <c r="BP141" s="476"/>
      <c r="BQ141" s="476"/>
      <c r="BR141" s="476" t="s">
        <v>496</v>
      </c>
      <c r="BS141" s="476"/>
      <c r="BT141" s="476"/>
      <c r="BU141" s="476"/>
      <c r="BV141" s="476"/>
      <c r="BW141" s="476">
        <v>2</v>
      </c>
      <c r="BX141" s="476"/>
      <c r="BY141" s="476">
        <v>2</v>
      </c>
      <c r="BZ141" s="476"/>
      <c r="CA141" s="476">
        <v>1</v>
      </c>
      <c r="CB141" s="476"/>
      <c r="CC141" s="476"/>
      <c r="CD141" s="476"/>
      <c r="CE141" s="476"/>
      <c r="CF141" s="476"/>
      <c r="CG141" s="476"/>
      <c r="CH141" s="476"/>
      <c r="CI141" s="476"/>
      <c r="CJ141" s="476"/>
      <c r="CK141" s="476"/>
      <c r="CL141" s="476"/>
      <c r="CM141" s="476">
        <v>500</v>
      </c>
      <c r="CN141" s="476"/>
      <c r="CO141" s="476">
        <v>12</v>
      </c>
      <c r="CP141" s="476"/>
      <c r="CQ141" s="476" t="s">
        <v>154</v>
      </c>
      <c r="CR141" s="476"/>
      <c r="CS141" s="476"/>
      <c r="CT141" s="476"/>
      <c r="CU141" s="476"/>
      <c r="CV141" s="476"/>
      <c r="CW141" s="476"/>
      <c r="CX141" s="476"/>
      <c r="CY141" s="476"/>
      <c r="CZ141" s="476"/>
      <c r="DA141" s="476"/>
      <c r="DB141" s="484"/>
    </row>
    <row r="142" spans="1:106" ht="12.75" hidden="1">
      <c r="A142" s="479" t="s">
        <v>499</v>
      </c>
      <c r="B142" s="476"/>
      <c r="C142" s="476"/>
      <c r="D142" s="476"/>
      <c r="E142" s="476"/>
      <c r="F142" s="476"/>
      <c r="G142" s="476"/>
      <c r="H142" s="476"/>
      <c r="I142" s="476">
        <v>6046</v>
      </c>
      <c r="J142" s="476"/>
      <c r="K142" s="476">
        <v>2959</v>
      </c>
      <c r="L142" s="476"/>
      <c r="M142" s="476">
        <v>7612</v>
      </c>
      <c r="N142" s="476"/>
      <c r="O142" s="476">
        <v>2008</v>
      </c>
      <c r="P142" s="476"/>
      <c r="Q142" s="480">
        <v>122.04</v>
      </c>
      <c r="R142" s="480"/>
      <c r="S142" s="480">
        <v>16.5</v>
      </c>
      <c r="T142" s="480"/>
      <c r="U142" s="480">
        <v>7.36</v>
      </c>
      <c r="V142" s="480"/>
      <c r="W142" s="480">
        <v>10</v>
      </c>
      <c r="X142" s="480"/>
      <c r="Y142" s="476"/>
      <c r="Z142" s="476"/>
      <c r="AA142" s="476"/>
      <c r="AB142" s="476"/>
      <c r="AC142" s="476"/>
      <c r="AD142" s="476">
        <v>9364148</v>
      </c>
      <c r="AE142" s="476"/>
      <c r="AF142" s="476"/>
      <c r="AG142" s="476" t="s">
        <v>492</v>
      </c>
      <c r="AH142" s="476"/>
      <c r="AI142" s="476"/>
      <c r="AJ142" s="476"/>
      <c r="AK142" s="476"/>
      <c r="AL142" s="476" t="s">
        <v>500</v>
      </c>
      <c r="AM142" s="476"/>
      <c r="AN142" s="477"/>
      <c r="AO142" s="477"/>
      <c r="AP142" s="477"/>
      <c r="AQ142" s="477"/>
      <c r="AR142" s="476"/>
      <c r="AS142" s="476"/>
      <c r="AT142" s="476"/>
      <c r="AU142" s="476"/>
      <c r="AV142" s="476"/>
      <c r="AW142" s="476"/>
      <c r="AX142" s="476"/>
      <c r="AY142" s="476"/>
      <c r="AZ142" s="485"/>
      <c r="BA142" s="476"/>
      <c r="BB142" s="476"/>
      <c r="BC142" s="476"/>
      <c r="BD142" s="486"/>
      <c r="BE142" s="476"/>
      <c r="BF142" s="476"/>
      <c r="BG142" s="476"/>
      <c r="BH142" s="476"/>
      <c r="BI142" s="476"/>
      <c r="BJ142" s="476"/>
      <c r="BK142" s="486"/>
      <c r="BL142" s="476"/>
      <c r="BM142" s="476"/>
      <c r="BN142" s="476"/>
      <c r="BO142" s="476"/>
      <c r="BP142" s="476"/>
      <c r="BQ142" s="476"/>
      <c r="BR142" s="476" t="s">
        <v>496</v>
      </c>
      <c r="BS142" s="476"/>
      <c r="BT142" s="476"/>
      <c r="BU142" s="476"/>
      <c r="BV142" s="476"/>
      <c r="BW142" s="476">
        <v>2</v>
      </c>
      <c r="BX142" s="476"/>
      <c r="BY142" s="476">
        <v>2</v>
      </c>
      <c r="BZ142" s="476"/>
      <c r="CA142" s="476">
        <v>1</v>
      </c>
      <c r="CB142" s="476"/>
      <c r="CC142" s="476"/>
      <c r="CD142" s="476"/>
      <c r="CE142" s="476"/>
      <c r="CF142" s="476"/>
      <c r="CG142" s="476"/>
      <c r="CH142" s="476"/>
      <c r="CI142" s="476"/>
      <c r="CJ142" s="476"/>
      <c r="CK142" s="476"/>
      <c r="CL142" s="476"/>
      <c r="CM142" s="476">
        <v>440</v>
      </c>
      <c r="CN142" s="476"/>
      <c r="CO142" s="476">
        <v>11</v>
      </c>
      <c r="CP142" s="476"/>
      <c r="CQ142" s="476" t="s">
        <v>154</v>
      </c>
      <c r="CR142" s="476"/>
      <c r="CS142" s="476"/>
      <c r="CT142" s="476"/>
      <c r="CU142" s="476"/>
      <c r="CV142" s="476"/>
      <c r="CW142" s="476"/>
      <c r="CX142" s="476"/>
      <c r="CY142" s="476"/>
      <c r="CZ142" s="476"/>
      <c r="DA142" s="476"/>
      <c r="DB142" s="484"/>
    </row>
    <row r="143" spans="1:106" ht="12.75" hidden="1">
      <c r="A143" s="479" t="s">
        <v>501</v>
      </c>
      <c r="B143" s="476"/>
      <c r="C143" s="476"/>
      <c r="D143" s="476"/>
      <c r="E143" s="476"/>
      <c r="F143" s="476"/>
      <c r="G143" s="476"/>
      <c r="H143" s="476"/>
      <c r="I143" s="476">
        <v>2984</v>
      </c>
      <c r="J143" s="476"/>
      <c r="K143" s="476">
        <v>1769</v>
      </c>
      <c r="L143" s="476"/>
      <c r="M143" s="476">
        <v>4187</v>
      </c>
      <c r="N143" s="476"/>
      <c r="O143" s="476">
        <v>2009</v>
      </c>
      <c r="P143" s="476"/>
      <c r="Q143" s="480">
        <v>89.98</v>
      </c>
      <c r="R143" s="480"/>
      <c r="S143" s="480">
        <v>15.2</v>
      </c>
      <c r="T143" s="480"/>
      <c r="U143" s="480">
        <v>5.0999999999999996</v>
      </c>
      <c r="V143" s="480"/>
      <c r="W143" s="480">
        <v>6.6</v>
      </c>
      <c r="X143" s="480"/>
      <c r="Y143" s="476"/>
      <c r="Z143" s="476"/>
      <c r="AA143" s="476"/>
      <c r="AB143" s="476"/>
      <c r="AC143" s="476"/>
      <c r="AD143" s="476">
        <v>9472036</v>
      </c>
      <c r="AE143" s="476"/>
      <c r="AF143" s="476"/>
      <c r="AG143" s="476" t="s">
        <v>229</v>
      </c>
      <c r="AH143" s="476"/>
      <c r="AI143" s="476"/>
      <c r="AJ143" s="476"/>
      <c r="AK143" s="476"/>
      <c r="AL143" s="476" t="s">
        <v>502</v>
      </c>
      <c r="AM143" s="476"/>
      <c r="AN143" s="477"/>
      <c r="AO143" s="477"/>
      <c r="AP143" s="477"/>
      <c r="AQ143" s="477"/>
      <c r="AR143" s="485"/>
      <c r="AS143" s="476"/>
      <c r="AT143" s="476"/>
      <c r="AU143" s="476"/>
      <c r="AV143" s="476"/>
      <c r="AW143" s="476"/>
      <c r="AX143" s="476"/>
      <c r="AY143" s="476"/>
      <c r="AZ143" s="485">
        <v>35799223245</v>
      </c>
      <c r="BA143" s="476"/>
      <c r="BB143" s="476"/>
      <c r="BC143" s="476"/>
      <c r="BD143" s="486" t="s">
        <v>503</v>
      </c>
      <c r="BE143" s="476"/>
      <c r="BF143" s="476"/>
      <c r="BG143" s="476"/>
      <c r="BH143" s="476"/>
      <c r="BI143" s="476"/>
      <c r="BJ143" s="476"/>
      <c r="BK143" s="495"/>
      <c r="BL143" s="476"/>
      <c r="BM143" s="476"/>
      <c r="BN143" s="476"/>
      <c r="BO143" s="476"/>
      <c r="BP143" s="476"/>
      <c r="BQ143" s="476"/>
      <c r="BR143" s="476" t="s">
        <v>496</v>
      </c>
      <c r="BS143" s="476"/>
      <c r="BT143" s="476"/>
      <c r="BU143" s="476"/>
      <c r="BV143" s="476"/>
      <c r="BW143" s="476">
        <v>1</v>
      </c>
      <c r="BX143" s="476"/>
      <c r="BY143" s="476">
        <v>2</v>
      </c>
      <c r="BZ143" s="476"/>
      <c r="CA143" s="476">
        <v>1</v>
      </c>
      <c r="CB143" s="476"/>
      <c r="CC143" s="476"/>
      <c r="CD143" s="476"/>
      <c r="CE143" s="476"/>
      <c r="CF143" s="476"/>
      <c r="CG143" s="476"/>
      <c r="CH143" s="476"/>
      <c r="CI143" s="476"/>
      <c r="CJ143" s="476"/>
      <c r="CK143" s="476"/>
      <c r="CL143" s="476"/>
      <c r="CM143" s="476"/>
      <c r="CN143" s="476"/>
      <c r="CO143" s="476">
        <v>12</v>
      </c>
      <c r="CP143" s="476"/>
      <c r="CQ143" s="476" t="s">
        <v>504</v>
      </c>
      <c r="CR143" s="476"/>
      <c r="CS143" s="476"/>
      <c r="CT143" s="476"/>
      <c r="CU143" s="476"/>
      <c r="CV143" s="476"/>
      <c r="CW143" s="476"/>
      <c r="CX143" s="476"/>
      <c r="CY143" s="476"/>
      <c r="CZ143" s="476"/>
      <c r="DA143" s="476"/>
      <c r="DB143" s="484"/>
    </row>
    <row r="144" spans="1:106" ht="12.75" hidden="1">
      <c r="A144" s="492" t="s">
        <v>505</v>
      </c>
      <c r="B144" s="487"/>
      <c r="C144" s="487"/>
      <c r="D144" s="487"/>
      <c r="E144" s="487"/>
      <c r="F144" s="487"/>
      <c r="G144" s="487"/>
      <c r="H144" s="487"/>
      <c r="I144" s="487">
        <v>3170</v>
      </c>
      <c r="J144" s="487"/>
      <c r="K144" s="487">
        <v>1876</v>
      </c>
      <c r="L144" s="487"/>
      <c r="M144" s="487">
        <v>4555</v>
      </c>
      <c r="N144" s="487"/>
      <c r="O144" s="487">
        <v>1999</v>
      </c>
      <c r="P144" s="487"/>
      <c r="Q144" s="491">
        <v>98.9</v>
      </c>
      <c r="R144" s="491"/>
      <c r="S144" s="491">
        <v>13.8</v>
      </c>
      <c r="T144" s="491"/>
      <c r="U144" s="491">
        <v>5.74</v>
      </c>
      <c r="V144" s="491"/>
      <c r="W144" s="491">
        <v>7.4</v>
      </c>
      <c r="X144" s="491"/>
      <c r="Y144" s="487"/>
      <c r="Z144" s="487"/>
      <c r="AA144" s="487"/>
      <c r="AB144" s="487"/>
      <c r="AC144" s="487"/>
      <c r="AD144" s="487">
        <v>9194036</v>
      </c>
      <c r="AE144" s="487"/>
      <c r="AF144" s="487"/>
      <c r="AG144" s="487" t="s">
        <v>506</v>
      </c>
      <c r="AH144" s="487"/>
      <c r="AI144" s="487"/>
      <c r="AJ144" s="487"/>
      <c r="AK144" s="487"/>
      <c r="AL144" s="487" t="s">
        <v>507</v>
      </c>
      <c r="AM144" s="487"/>
      <c r="AN144" s="494"/>
      <c r="AO144" s="494"/>
      <c r="AP144" s="494"/>
      <c r="AQ144" s="494"/>
      <c r="AR144" s="487"/>
      <c r="AS144" s="487"/>
      <c r="AT144" s="487"/>
      <c r="AU144" s="487"/>
      <c r="AV144" s="487"/>
      <c r="AW144" s="487"/>
      <c r="AX144" s="487"/>
      <c r="AY144" s="487"/>
      <c r="AZ144" s="488" t="s">
        <v>508</v>
      </c>
      <c r="BA144" s="487"/>
      <c r="BB144" s="487"/>
      <c r="BC144" s="487"/>
      <c r="BD144" s="489" t="s">
        <v>509</v>
      </c>
      <c r="BE144" s="487"/>
      <c r="BF144" s="487"/>
      <c r="BG144" s="487"/>
      <c r="BH144" s="487"/>
      <c r="BI144" s="487"/>
      <c r="BJ144" s="487"/>
      <c r="BK144" s="489"/>
      <c r="BL144" s="487"/>
      <c r="BM144" s="487"/>
      <c r="BN144" s="487"/>
      <c r="BO144" s="487"/>
      <c r="BP144" s="487"/>
      <c r="BQ144" s="487"/>
      <c r="BR144" s="487" t="s">
        <v>496</v>
      </c>
      <c r="BS144" s="487"/>
      <c r="BT144" s="487"/>
      <c r="BU144" s="487"/>
      <c r="BV144" s="487"/>
      <c r="BW144" s="487">
        <v>2</v>
      </c>
      <c r="BX144" s="487"/>
      <c r="BY144" s="487">
        <v>2</v>
      </c>
      <c r="BZ144" s="487"/>
      <c r="CA144" s="487">
        <v>1</v>
      </c>
      <c r="CB144" s="487"/>
      <c r="CC144" s="487"/>
      <c r="CD144" s="487"/>
      <c r="CE144" s="487"/>
      <c r="CF144" s="487"/>
      <c r="CG144" s="487"/>
      <c r="CH144" s="487"/>
      <c r="CI144" s="487"/>
      <c r="CJ144" s="487"/>
      <c r="CK144" s="487"/>
      <c r="CL144" s="487"/>
      <c r="CM144" s="487"/>
      <c r="CN144" s="487"/>
      <c r="CO144" s="487">
        <v>12.5</v>
      </c>
      <c r="CP144" s="487"/>
      <c r="CQ144" s="487"/>
      <c r="CR144" s="487"/>
      <c r="CS144" s="487"/>
      <c r="CT144" s="487"/>
      <c r="CU144" s="487"/>
      <c r="CV144" s="487"/>
      <c r="CW144" s="487"/>
      <c r="CX144" s="487"/>
      <c r="CY144" s="487"/>
      <c r="CZ144" s="487"/>
      <c r="DA144" s="487"/>
      <c r="DB144" s="493"/>
    </row>
    <row r="145" spans="1:106" ht="12.75" hidden="1">
      <c r="A145" s="474" t="s">
        <v>510</v>
      </c>
      <c r="B145" s="466"/>
      <c r="C145" s="466"/>
      <c r="D145" s="466"/>
      <c r="E145" s="466"/>
      <c r="F145" s="466"/>
      <c r="G145" s="466"/>
      <c r="H145" s="467"/>
      <c r="I145" s="465">
        <v>2545</v>
      </c>
      <c r="J145" s="467"/>
      <c r="K145" s="465">
        <v>1460</v>
      </c>
      <c r="L145" s="467"/>
      <c r="M145" s="465">
        <v>3800</v>
      </c>
      <c r="N145" s="467"/>
      <c r="O145" s="465">
        <v>2002</v>
      </c>
      <c r="P145" s="467"/>
      <c r="Q145" s="468">
        <v>88.6</v>
      </c>
      <c r="R145" s="469"/>
      <c r="S145" s="468">
        <v>12.5</v>
      </c>
      <c r="T145" s="469"/>
      <c r="U145" s="468">
        <v>5.4</v>
      </c>
      <c r="V145" s="469"/>
      <c r="W145" s="468">
        <v>7</v>
      </c>
      <c r="X145" s="469"/>
      <c r="Y145" s="465"/>
      <c r="Z145" s="466"/>
      <c r="AA145" s="466"/>
      <c r="AB145" s="466"/>
      <c r="AC145" s="467"/>
      <c r="AD145" s="465">
        <v>9195640</v>
      </c>
      <c r="AE145" s="466"/>
      <c r="AF145" s="467"/>
      <c r="AG145" s="465" t="s">
        <v>268</v>
      </c>
      <c r="AH145" s="466"/>
      <c r="AI145" s="466"/>
      <c r="AJ145" s="466"/>
      <c r="AK145" s="467"/>
      <c r="AL145" s="465" t="s">
        <v>511</v>
      </c>
      <c r="AM145" s="467"/>
      <c r="AN145" s="470">
        <v>423645311</v>
      </c>
      <c r="AO145" s="471"/>
      <c r="AP145" s="471"/>
      <c r="AQ145" s="472"/>
      <c r="AR145" s="481"/>
      <c r="AS145" s="466"/>
      <c r="AT145" s="466"/>
      <c r="AU145" s="467"/>
      <c r="AV145" s="465"/>
      <c r="AW145" s="466"/>
      <c r="AX145" s="466"/>
      <c r="AY145" s="467"/>
      <c r="AZ145" s="481" t="s">
        <v>512</v>
      </c>
      <c r="BA145" s="482"/>
      <c r="BB145" s="482"/>
      <c r="BC145" s="483"/>
      <c r="BD145" s="462" t="s">
        <v>513</v>
      </c>
      <c r="BE145" s="463"/>
      <c r="BF145" s="463"/>
      <c r="BG145" s="463"/>
      <c r="BH145" s="463"/>
      <c r="BI145" s="463"/>
      <c r="BJ145" s="464"/>
      <c r="BK145" s="462" t="s">
        <v>514</v>
      </c>
      <c r="BL145" s="463"/>
      <c r="BM145" s="463"/>
      <c r="BN145" s="463"/>
      <c r="BO145" s="463"/>
      <c r="BP145" s="463"/>
      <c r="BQ145" s="464"/>
      <c r="BR145" s="465" t="s">
        <v>215</v>
      </c>
      <c r="BS145" s="466"/>
      <c r="BT145" s="466"/>
      <c r="BU145" s="466"/>
      <c r="BV145" s="467"/>
      <c r="BW145" s="465">
        <v>1</v>
      </c>
      <c r="BX145" s="467"/>
      <c r="BY145" s="465">
        <v>1</v>
      </c>
      <c r="BZ145" s="467"/>
      <c r="CA145" s="465">
        <v>1</v>
      </c>
      <c r="CB145" s="467"/>
      <c r="CC145" s="465"/>
      <c r="CD145" s="467"/>
      <c r="CE145" s="465"/>
      <c r="CF145" s="467"/>
      <c r="CG145" s="465"/>
      <c r="CH145" s="467"/>
      <c r="CI145" s="465"/>
      <c r="CJ145" s="467"/>
      <c r="CK145" s="465"/>
      <c r="CL145" s="467"/>
      <c r="CM145" s="465"/>
      <c r="CN145" s="467"/>
      <c r="CO145" s="465">
        <v>10.5</v>
      </c>
      <c r="CP145" s="467"/>
      <c r="CQ145" s="465"/>
      <c r="CR145" s="466"/>
      <c r="CS145" s="466"/>
      <c r="CT145" s="467"/>
      <c r="CU145" s="465"/>
      <c r="CV145" s="466"/>
      <c r="CW145" s="466"/>
      <c r="CX145" s="467"/>
      <c r="CY145" s="465"/>
      <c r="CZ145" s="466"/>
      <c r="DA145" s="466"/>
      <c r="DB145" s="478"/>
    </row>
    <row r="146" spans="1:106" ht="12.75" hidden="1">
      <c r="A146" s="479" t="s">
        <v>515</v>
      </c>
      <c r="B146" s="476"/>
      <c r="C146" s="476"/>
      <c r="D146" s="476"/>
      <c r="E146" s="476"/>
      <c r="F146" s="476"/>
      <c r="G146" s="476"/>
      <c r="H146" s="476"/>
      <c r="I146" s="476">
        <v>5232</v>
      </c>
      <c r="J146" s="476"/>
      <c r="K146" s="476">
        <v>2382</v>
      </c>
      <c r="L146" s="476"/>
      <c r="M146" s="476">
        <v>6300</v>
      </c>
      <c r="N146" s="476"/>
      <c r="O146" s="476">
        <v>2010</v>
      </c>
      <c r="P146" s="476"/>
      <c r="Q146" s="480">
        <v>115.3</v>
      </c>
      <c r="R146" s="480"/>
      <c r="S146" s="480">
        <v>16.5</v>
      </c>
      <c r="T146" s="480"/>
      <c r="U146" s="480">
        <v>5.7</v>
      </c>
      <c r="V146" s="480"/>
      <c r="W146" s="480">
        <v>7.95</v>
      </c>
      <c r="X146" s="480"/>
      <c r="Y146" s="476"/>
      <c r="Z146" s="476"/>
      <c r="AA146" s="476"/>
      <c r="AB146" s="476"/>
      <c r="AC146" s="476"/>
      <c r="AD146" s="476">
        <v>9569528</v>
      </c>
      <c r="AE146" s="476"/>
      <c r="AF146" s="476"/>
      <c r="AG146" s="476" t="s">
        <v>294</v>
      </c>
      <c r="AH146" s="476"/>
      <c r="AI146" s="476"/>
      <c r="AJ146" s="476"/>
      <c r="AK146" s="476"/>
      <c r="AL146" s="476" t="s">
        <v>516</v>
      </c>
      <c r="AM146" s="476"/>
      <c r="AN146" s="477"/>
      <c r="AO146" s="477"/>
      <c r="AP146" s="477"/>
      <c r="AQ146" s="477"/>
      <c r="AR146" s="476"/>
      <c r="AS146" s="476"/>
      <c r="AT146" s="476"/>
      <c r="AU146" s="476"/>
      <c r="AV146" s="476"/>
      <c r="AW146" s="476"/>
      <c r="AX146" s="476"/>
      <c r="AY146" s="476"/>
      <c r="AZ146" s="485" t="s">
        <v>517</v>
      </c>
      <c r="BA146" s="476"/>
      <c r="BB146" s="476"/>
      <c r="BC146" s="476"/>
      <c r="BD146" s="486" t="s">
        <v>518</v>
      </c>
      <c r="BE146" s="476"/>
      <c r="BF146" s="476"/>
      <c r="BG146" s="476"/>
      <c r="BH146" s="476"/>
      <c r="BI146" s="476"/>
      <c r="BJ146" s="476"/>
      <c r="BK146" s="486"/>
      <c r="BL146" s="476"/>
      <c r="BM146" s="476"/>
      <c r="BN146" s="476"/>
      <c r="BO146" s="476"/>
      <c r="BP146" s="476"/>
      <c r="BQ146" s="476"/>
      <c r="BR146" s="476" t="s">
        <v>519</v>
      </c>
      <c r="BS146" s="476"/>
      <c r="BT146" s="476"/>
      <c r="BU146" s="476"/>
      <c r="BV146" s="476"/>
      <c r="BW146" s="476">
        <v>2</v>
      </c>
      <c r="BX146" s="476"/>
      <c r="BY146" s="476">
        <v>2</v>
      </c>
      <c r="BZ146" s="476"/>
      <c r="CA146" s="476">
        <v>1</v>
      </c>
      <c r="CB146" s="476"/>
      <c r="CC146" s="476"/>
      <c r="CD146" s="476"/>
      <c r="CE146" s="476">
        <v>2</v>
      </c>
      <c r="CF146" s="476"/>
      <c r="CG146" s="476"/>
      <c r="CH146" s="476"/>
      <c r="CI146" s="476"/>
      <c r="CJ146" s="476"/>
      <c r="CK146" s="476"/>
      <c r="CL146" s="476"/>
      <c r="CM146" s="476"/>
      <c r="CN146" s="476"/>
      <c r="CO146" s="476">
        <v>13</v>
      </c>
      <c r="CP146" s="476"/>
      <c r="CQ146" s="476"/>
      <c r="CR146" s="476"/>
      <c r="CS146" s="476"/>
      <c r="CT146" s="476"/>
      <c r="CU146" s="476"/>
      <c r="CV146" s="476"/>
      <c r="CW146" s="476"/>
      <c r="CX146" s="476"/>
      <c r="CY146" s="476"/>
      <c r="CZ146" s="476"/>
      <c r="DA146" s="476"/>
      <c r="DB146" s="484"/>
    </row>
    <row r="147" spans="1:106" ht="12.75" hidden="1">
      <c r="A147" s="479" t="s">
        <v>520</v>
      </c>
      <c r="B147" s="476"/>
      <c r="C147" s="476"/>
      <c r="D147" s="476"/>
      <c r="E147" s="476"/>
      <c r="F147" s="476"/>
      <c r="G147" s="476"/>
      <c r="H147" s="476"/>
      <c r="I147" s="476">
        <v>25864</v>
      </c>
      <c r="J147" s="476"/>
      <c r="K147" s="476">
        <v>11369</v>
      </c>
      <c r="L147" s="476"/>
      <c r="M147" s="476">
        <v>40408</v>
      </c>
      <c r="N147" s="476"/>
      <c r="O147" s="476">
        <v>2010</v>
      </c>
      <c r="P147" s="476"/>
      <c r="Q147" s="480">
        <v>179.96</v>
      </c>
      <c r="R147" s="480"/>
      <c r="S147" s="480">
        <v>32.200000000000003</v>
      </c>
      <c r="T147" s="480"/>
      <c r="U147" s="480">
        <v>11</v>
      </c>
      <c r="V147" s="480"/>
      <c r="W147" s="480">
        <v>16.5</v>
      </c>
      <c r="X147" s="480"/>
      <c r="Y147" s="476"/>
      <c r="Z147" s="476"/>
      <c r="AA147" s="476"/>
      <c r="AB147" s="476"/>
      <c r="AC147" s="476"/>
      <c r="AD147" s="476">
        <v>9451733</v>
      </c>
      <c r="AE147" s="476"/>
      <c r="AF147" s="476"/>
      <c r="AG147" s="476" t="s">
        <v>521</v>
      </c>
      <c r="AH147" s="476"/>
      <c r="AI147" s="476"/>
      <c r="AJ147" s="476"/>
      <c r="AK147" s="476"/>
      <c r="AL147" s="476" t="s">
        <v>522</v>
      </c>
      <c r="AM147" s="476"/>
      <c r="AN147" s="477">
        <v>422703081</v>
      </c>
      <c r="AO147" s="477"/>
      <c r="AP147" s="477"/>
      <c r="AQ147" s="477"/>
      <c r="AR147" s="476">
        <v>765052972</v>
      </c>
      <c r="AS147" s="476"/>
      <c r="AT147" s="476"/>
      <c r="AU147" s="476"/>
      <c r="AV147" s="476">
        <v>765052974</v>
      </c>
      <c r="AW147" s="476"/>
      <c r="AX147" s="476"/>
      <c r="AY147" s="476"/>
      <c r="AZ147" s="485" t="s">
        <v>523</v>
      </c>
      <c r="BA147" s="476"/>
      <c r="BB147" s="476"/>
      <c r="BC147" s="476"/>
      <c r="BD147" s="486" t="s">
        <v>524</v>
      </c>
      <c r="BE147" s="476"/>
      <c r="BF147" s="476"/>
      <c r="BG147" s="476"/>
      <c r="BH147" s="476"/>
      <c r="BI147" s="476"/>
      <c r="BJ147" s="476"/>
      <c r="BK147" s="486"/>
      <c r="BL147" s="476"/>
      <c r="BM147" s="476"/>
      <c r="BN147" s="476"/>
      <c r="BO147" s="476"/>
      <c r="BP147" s="476"/>
      <c r="BQ147" s="476"/>
      <c r="BR147" s="476" t="s">
        <v>426</v>
      </c>
      <c r="BS147" s="476"/>
      <c r="BT147" s="476"/>
      <c r="BU147" s="476"/>
      <c r="BV147" s="476"/>
      <c r="BW147" s="476"/>
      <c r="BX147" s="476"/>
      <c r="BY147" s="476"/>
      <c r="BZ147" s="476"/>
      <c r="CA147" s="476">
        <v>1</v>
      </c>
      <c r="CB147" s="476"/>
      <c r="CC147" s="476"/>
      <c r="CD147" s="476"/>
      <c r="CE147" s="476"/>
      <c r="CF147" s="476"/>
      <c r="CG147" s="476"/>
      <c r="CH147" s="476"/>
      <c r="CI147" s="476">
        <v>12</v>
      </c>
      <c r="CJ147" s="476"/>
      <c r="CK147" s="476">
        <v>10</v>
      </c>
      <c r="CL147" s="476"/>
      <c r="CM147" s="476">
        <v>850</v>
      </c>
      <c r="CN147" s="476"/>
      <c r="CO147" s="476">
        <v>14</v>
      </c>
      <c r="CP147" s="476"/>
      <c r="CQ147" s="476"/>
      <c r="CR147" s="476"/>
      <c r="CS147" s="476"/>
      <c r="CT147" s="476"/>
      <c r="CU147" s="476" t="s">
        <v>525</v>
      </c>
      <c r="CV147" s="476"/>
      <c r="CW147" s="476"/>
      <c r="CX147" s="476"/>
      <c r="CY147" s="476"/>
      <c r="CZ147" s="476"/>
      <c r="DA147" s="476"/>
      <c r="DB147" s="484"/>
    </row>
    <row r="148" spans="1:106" ht="12.75" hidden="1">
      <c r="A148" s="504" t="s">
        <v>526</v>
      </c>
      <c r="B148" s="497"/>
      <c r="C148" s="497"/>
      <c r="D148" s="497"/>
      <c r="E148" s="497"/>
      <c r="F148" s="497"/>
      <c r="G148" s="497"/>
      <c r="H148" s="498"/>
      <c r="I148" s="496">
        <v>21143</v>
      </c>
      <c r="J148" s="498"/>
      <c r="K148" s="496">
        <v>6342</v>
      </c>
      <c r="L148" s="498"/>
      <c r="M148" s="496">
        <v>4721</v>
      </c>
      <c r="N148" s="498"/>
      <c r="O148" s="496">
        <v>2011</v>
      </c>
      <c r="P148" s="498"/>
      <c r="Q148" s="499">
        <v>139.99</v>
      </c>
      <c r="R148" s="500"/>
      <c r="S148" s="499">
        <v>22.4</v>
      </c>
      <c r="T148" s="500"/>
      <c r="U148" s="505">
        <v>7.0129999999999999</v>
      </c>
      <c r="V148" s="506"/>
      <c r="W148" s="499">
        <v>7.95</v>
      </c>
      <c r="X148" s="500"/>
      <c r="Y148" s="496"/>
      <c r="Z148" s="497"/>
      <c r="AA148" s="497"/>
      <c r="AB148" s="497"/>
      <c r="AC148" s="498"/>
      <c r="AD148" s="496">
        <v>9473468</v>
      </c>
      <c r="AE148" s="497"/>
      <c r="AF148" s="498"/>
      <c r="AG148" s="496" t="s">
        <v>340</v>
      </c>
      <c r="AH148" s="497"/>
      <c r="AI148" s="497"/>
      <c r="AJ148" s="497"/>
      <c r="AK148" s="498"/>
      <c r="AL148" s="496" t="s">
        <v>527</v>
      </c>
      <c r="AM148" s="497"/>
      <c r="AN148" s="501">
        <v>437200212</v>
      </c>
      <c r="AO148" s="502"/>
      <c r="AP148" s="502"/>
      <c r="AQ148" s="503"/>
      <c r="AR148" s="496">
        <v>773158518</v>
      </c>
      <c r="AS148" s="497"/>
      <c r="AT148" s="497"/>
      <c r="AU148" s="498"/>
      <c r="AV148" s="496">
        <v>783201980</v>
      </c>
      <c r="AW148" s="497"/>
      <c r="AX148" s="497"/>
      <c r="AY148" s="498"/>
      <c r="AZ148" s="508" t="s">
        <v>528</v>
      </c>
      <c r="BA148" s="497"/>
      <c r="BB148" s="497"/>
      <c r="BC148" s="498"/>
      <c r="BD148" s="509" t="s">
        <v>529</v>
      </c>
      <c r="BE148" s="497"/>
      <c r="BF148" s="497"/>
      <c r="BG148" s="497"/>
      <c r="BH148" s="497"/>
      <c r="BI148" s="497"/>
      <c r="BJ148" s="498"/>
      <c r="BK148" s="496"/>
      <c r="BL148" s="497"/>
      <c r="BM148" s="497"/>
      <c r="BN148" s="497"/>
      <c r="BO148" s="497"/>
      <c r="BP148" s="497"/>
      <c r="BQ148" s="498"/>
      <c r="BR148" s="496" t="s">
        <v>193</v>
      </c>
      <c r="BS148" s="497"/>
      <c r="BT148" s="497"/>
      <c r="BU148" s="497"/>
      <c r="BV148" s="498"/>
      <c r="BW148" s="496"/>
      <c r="BX148" s="498"/>
      <c r="BY148" s="496"/>
      <c r="BZ148" s="498"/>
      <c r="CA148" s="496">
        <v>9</v>
      </c>
      <c r="CB148" s="498"/>
      <c r="CC148" s="496"/>
      <c r="CD148" s="498"/>
      <c r="CE148" s="496"/>
      <c r="CF148" s="498"/>
      <c r="CG148" s="496"/>
      <c r="CH148" s="498"/>
      <c r="CI148" s="496"/>
      <c r="CJ148" s="498"/>
      <c r="CK148" s="496"/>
      <c r="CL148" s="498"/>
      <c r="CM148" s="496">
        <v>1300</v>
      </c>
      <c r="CN148" s="498"/>
      <c r="CO148" s="496">
        <v>16.899999999999999</v>
      </c>
      <c r="CP148" s="498"/>
      <c r="CQ148" s="496" t="s">
        <v>145</v>
      </c>
      <c r="CR148" s="497"/>
      <c r="CS148" s="497"/>
      <c r="CT148" s="498"/>
      <c r="CU148" s="496" t="s">
        <v>530</v>
      </c>
      <c r="CV148" s="497"/>
      <c r="CW148" s="497"/>
      <c r="CX148" s="498"/>
      <c r="CY148" s="496"/>
      <c r="CZ148" s="497"/>
      <c r="DA148" s="497"/>
      <c r="DB148" s="507"/>
    </row>
    <row r="149" spans="1:106" ht="12.75" hidden="1">
      <c r="A149" s="474" t="s">
        <v>531</v>
      </c>
      <c r="B149" s="466"/>
      <c r="C149" s="466"/>
      <c r="D149" s="466"/>
      <c r="E149" s="466"/>
      <c r="F149" s="466"/>
      <c r="G149" s="466"/>
      <c r="H149" s="467"/>
      <c r="I149" s="465">
        <v>5751</v>
      </c>
      <c r="J149" s="467"/>
      <c r="K149" s="465">
        <v>3048</v>
      </c>
      <c r="L149" s="467"/>
      <c r="M149" s="465">
        <v>8270</v>
      </c>
      <c r="N149" s="467"/>
      <c r="O149" s="465">
        <v>2013</v>
      </c>
      <c r="P149" s="467"/>
      <c r="Q149" s="468">
        <v>118.14</v>
      </c>
      <c r="R149" s="469"/>
      <c r="S149" s="468">
        <v>16.14</v>
      </c>
      <c r="T149" s="469"/>
      <c r="U149" s="468">
        <v>7.21</v>
      </c>
      <c r="V149" s="469"/>
      <c r="W149" s="468">
        <v>8.8000000000000007</v>
      </c>
      <c r="X149" s="469"/>
      <c r="Y149" s="465"/>
      <c r="Z149" s="466"/>
      <c r="AA149" s="466"/>
      <c r="AB149" s="466"/>
      <c r="AC149" s="467"/>
      <c r="AD149" s="465">
        <v>96331345</v>
      </c>
      <c r="AE149" s="466"/>
      <c r="AF149" s="467"/>
      <c r="AG149" s="465" t="s">
        <v>294</v>
      </c>
      <c r="AH149" s="466"/>
      <c r="AI149" s="466"/>
      <c r="AJ149" s="466"/>
      <c r="AK149" s="467"/>
      <c r="AL149" s="465" t="s">
        <v>532</v>
      </c>
      <c r="AM149" s="467"/>
      <c r="AN149" s="470">
        <v>430500661</v>
      </c>
      <c r="AO149" s="471"/>
      <c r="AP149" s="471"/>
      <c r="AQ149" s="472"/>
      <c r="AR149" s="481">
        <v>773162480</v>
      </c>
      <c r="AS149" s="466"/>
      <c r="AT149" s="466"/>
      <c r="AU149" s="467"/>
      <c r="AV149" s="465"/>
      <c r="AW149" s="466"/>
      <c r="AX149" s="466"/>
      <c r="AY149" s="467"/>
      <c r="AZ149" s="481" t="s">
        <v>533</v>
      </c>
      <c r="BA149" s="482"/>
      <c r="BB149" s="482"/>
      <c r="BC149" s="483"/>
      <c r="BD149" s="462" t="s">
        <v>534</v>
      </c>
      <c r="BE149" s="463"/>
      <c r="BF149" s="463"/>
      <c r="BG149" s="463"/>
      <c r="BH149" s="463"/>
      <c r="BI149" s="463"/>
      <c r="BJ149" s="464"/>
      <c r="BK149" s="462"/>
      <c r="BL149" s="463"/>
      <c r="BM149" s="463"/>
      <c r="BN149" s="463"/>
      <c r="BO149" s="463"/>
      <c r="BP149" s="463"/>
      <c r="BQ149" s="464"/>
      <c r="BR149" s="465" t="s">
        <v>496</v>
      </c>
      <c r="BS149" s="466"/>
      <c r="BT149" s="466"/>
      <c r="BU149" s="466"/>
      <c r="BV149" s="467"/>
      <c r="BW149" s="465">
        <v>2</v>
      </c>
      <c r="BX149" s="467"/>
      <c r="BY149" s="465">
        <v>2</v>
      </c>
      <c r="BZ149" s="467"/>
      <c r="CA149" s="465"/>
      <c r="CB149" s="467"/>
      <c r="CC149" s="465"/>
      <c r="CD149" s="467"/>
      <c r="CE149" s="465">
        <v>2</v>
      </c>
      <c r="CF149" s="467"/>
      <c r="CG149" s="465"/>
      <c r="CH149" s="467"/>
      <c r="CI149" s="465"/>
      <c r="CJ149" s="467"/>
      <c r="CK149" s="465"/>
      <c r="CL149" s="467"/>
      <c r="CM149" s="465">
        <v>460</v>
      </c>
      <c r="CN149" s="467"/>
      <c r="CO149" s="465">
        <v>13</v>
      </c>
      <c r="CP149" s="467"/>
      <c r="CQ149" s="465"/>
      <c r="CR149" s="466"/>
      <c r="CS149" s="466"/>
      <c r="CT149" s="467"/>
      <c r="CU149" s="465"/>
      <c r="CV149" s="466"/>
      <c r="CW149" s="466"/>
      <c r="CX149" s="467"/>
      <c r="CY149" s="465" t="s">
        <v>535</v>
      </c>
      <c r="CZ149" s="466"/>
      <c r="DA149" s="466"/>
      <c r="DB149" s="478"/>
    </row>
    <row r="150" spans="1:106" ht="12.75" hidden="1">
      <c r="A150" s="479" t="s">
        <v>536</v>
      </c>
      <c r="B150" s="476"/>
      <c r="C150" s="476"/>
      <c r="D150" s="476"/>
      <c r="E150" s="476"/>
      <c r="F150" s="476"/>
      <c r="G150" s="476"/>
      <c r="H150" s="476"/>
      <c r="I150" s="476">
        <v>6301</v>
      </c>
      <c r="J150" s="476"/>
      <c r="K150" s="476">
        <v>3582</v>
      </c>
      <c r="L150" s="476"/>
      <c r="M150" s="476">
        <v>8930</v>
      </c>
      <c r="N150" s="476"/>
      <c r="O150" s="476">
        <v>2001</v>
      </c>
      <c r="P150" s="476"/>
      <c r="Q150" s="480">
        <v>132.19999999999999</v>
      </c>
      <c r="R150" s="480"/>
      <c r="S150" s="480">
        <v>15.87</v>
      </c>
      <c r="T150" s="480"/>
      <c r="U150" s="480">
        <v>7.49</v>
      </c>
      <c r="V150" s="480"/>
      <c r="W150" s="480">
        <v>9.65</v>
      </c>
      <c r="X150" s="480"/>
      <c r="Y150" s="476"/>
      <c r="Z150" s="476"/>
      <c r="AA150" s="476"/>
      <c r="AB150" s="476"/>
      <c r="AC150" s="476"/>
      <c r="AD150" s="476">
        <v>9238351</v>
      </c>
      <c r="AE150" s="476"/>
      <c r="AF150" s="476"/>
      <c r="AG150" s="476" t="s">
        <v>219</v>
      </c>
      <c r="AH150" s="476"/>
      <c r="AI150" s="476"/>
      <c r="AJ150" s="476"/>
      <c r="AK150" s="476"/>
      <c r="AL150" s="476" t="s">
        <v>537</v>
      </c>
      <c r="AM150" s="476"/>
      <c r="AN150" s="477"/>
      <c r="AO150" s="477"/>
      <c r="AP150" s="477"/>
      <c r="AQ150" s="477"/>
      <c r="AR150" s="476"/>
      <c r="AS150" s="476"/>
      <c r="AT150" s="476"/>
      <c r="AU150" s="476"/>
      <c r="AV150" s="476"/>
      <c r="AW150" s="476"/>
      <c r="AX150" s="476"/>
      <c r="AY150" s="476"/>
      <c r="AZ150" s="485" t="s">
        <v>538</v>
      </c>
      <c r="BA150" s="476"/>
      <c r="BB150" s="476"/>
      <c r="BC150" s="476"/>
      <c r="BD150" s="486" t="s">
        <v>539</v>
      </c>
      <c r="BE150" s="476"/>
      <c r="BF150" s="476"/>
      <c r="BG150" s="476"/>
      <c r="BH150" s="476"/>
      <c r="BI150" s="476"/>
      <c r="BJ150" s="476"/>
      <c r="BK150" s="486"/>
      <c r="BL150" s="476"/>
      <c r="BM150" s="476"/>
      <c r="BN150" s="476"/>
      <c r="BO150" s="476"/>
      <c r="BP150" s="476"/>
      <c r="BQ150" s="476"/>
      <c r="BR150" s="476" t="s">
        <v>496</v>
      </c>
      <c r="BS150" s="476"/>
      <c r="BT150" s="476"/>
      <c r="BU150" s="476"/>
      <c r="BV150" s="476"/>
      <c r="BW150" s="476">
        <v>2</v>
      </c>
      <c r="BX150" s="476"/>
      <c r="BY150" s="476">
        <v>2</v>
      </c>
      <c r="BZ150" s="476"/>
      <c r="CA150" s="476">
        <v>1</v>
      </c>
      <c r="CB150" s="476"/>
      <c r="CC150" s="476"/>
      <c r="CD150" s="476"/>
      <c r="CE150" s="476">
        <v>2</v>
      </c>
      <c r="CF150" s="476"/>
      <c r="CG150" s="476"/>
      <c r="CH150" s="476"/>
      <c r="CI150" s="476"/>
      <c r="CJ150" s="476"/>
      <c r="CK150" s="476"/>
      <c r="CL150" s="476"/>
      <c r="CM150" s="476"/>
      <c r="CN150" s="476"/>
      <c r="CO150" s="476">
        <v>15</v>
      </c>
      <c r="CP150" s="476"/>
      <c r="CQ150" s="476" t="s">
        <v>145</v>
      </c>
      <c r="CR150" s="476"/>
      <c r="CS150" s="476"/>
      <c r="CT150" s="476"/>
      <c r="CU150" s="476"/>
      <c r="CV150" s="476"/>
      <c r="CW150" s="476"/>
      <c r="CX150" s="476"/>
      <c r="CY150" s="476" t="s">
        <v>535</v>
      </c>
      <c r="CZ150" s="476"/>
      <c r="DA150" s="476"/>
      <c r="DB150" s="484"/>
    </row>
    <row r="151" spans="1:106" ht="12.75" hidden="1">
      <c r="A151" s="452" t="s">
        <v>540</v>
      </c>
      <c r="B151" s="450"/>
      <c r="C151" s="450"/>
      <c r="D151" s="450"/>
      <c r="E151" s="450"/>
      <c r="F151" s="450"/>
      <c r="G151" s="450"/>
      <c r="H151" s="450"/>
      <c r="I151" s="450">
        <v>4077</v>
      </c>
      <c r="J151" s="450"/>
      <c r="K151" s="450">
        <v>1223</v>
      </c>
      <c r="L151" s="450"/>
      <c r="M151" s="450">
        <v>796</v>
      </c>
      <c r="N151" s="450"/>
      <c r="O151" s="450">
        <v>1990</v>
      </c>
      <c r="P151" s="450"/>
      <c r="Q151" s="453">
        <v>88.1</v>
      </c>
      <c r="R151" s="453"/>
      <c r="S151" s="453">
        <v>15.3</v>
      </c>
      <c r="T151" s="453"/>
      <c r="U151" s="453">
        <v>4.5</v>
      </c>
      <c r="V151" s="453"/>
      <c r="W151" s="453"/>
      <c r="X151" s="453"/>
      <c r="Y151" s="450"/>
      <c r="Z151" s="450"/>
      <c r="AA151" s="450"/>
      <c r="AB151" s="450"/>
      <c r="AC151" s="450"/>
      <c r="AD151" s="450">
        <v>8708672</v>
      </c>
      <c r="AE151" s="450"/>
      <c r="AF151" s="450"/>
      <c r="AG151" s="450" t="s">
        <v>211</v>
      </c>
      <c r="AH151" s="450"/>
      <c r="AI151" s="450"/>
      <c r="AJ151" s="450"/>
      <c r="AK151" s="450"/>
      <c r="AL151" s="450" t="s">
        <v>541</v>
      </c>
      <c r="AM151" s="510"/>
      <c r="AN151" s="451">
        <v>76490561</v>
      </c>
      <c r="AO151" s="451"/>
      <c r="AP151" s="451"/>
      <c r="AQ151" s="451"/>
      <c r="AR151" s="455" t="s">
        <v>542</v>
      </c>
      <c r="AS151" s="450"/>
      <c r="AT151" s="512"/>
      <c r="AU151" s="512"/>
      <c r="AV151" s="450"/>
      <c r="AW151" s="450"/>
      <c r="AX151" s="450"/>
      <c r="AY151" s="450"/>
      <c r="AZ151" s="455" t="s">
        <v>543</v>
      </c>
      <c r="BA151" s="450"/>
      <c r="BB151" s="450"/>
      <c r="BC151" s="450"/>
      <c r="BD151" s="456" t="s">
        <v>544</v>
      </c>
      <c r="BE151" s="450"/>
      <c r="BF151" s="450"/>
      <c r="BG151" s="450"/>
      <c r="BH151" s="450"/>
      <c r="BI151" s="450"/>
      <c r="BJ151" s="450"/>
      <c r="BK151" s="456" t="s">
        <v>545</v>
      </c>
      <c r="BL151" s="450"/>
      <c r="BM151" s="450"/>
      <c r="BN151" s="450"/>
      <c r="BO151" s="450"/>
      <c r="BP151" s="450"/>
      <c r="BQ151" s="450"/>
      <c r="BR151" s="450" t="s">
        <v>546</v>
      </c>
      <c r="BS151" s="450"/>
      <c r="BT151" s="450"/>
      <c r="BU151" s="450"/>
      <c r="BV151" s="450"/>
      <c r="BW151" s="450"/>
      <c r="BX151" s="450"/>
      <c r="BY151" s="450"/>
      <c r="BZ151" s="450"/>
      <c r="CA151" s="450"/>
      <c r="CB151" s="450"/>
      <c r="CC151" s="450"/>
      <c r="CD151" s="450"/>
      <c r="CE151" s="450"/>
      <c r="CF151" s="450"/>
      <c r="CG151" s="450"/>
      <c r="CH151" s="450"/>
      <c r="CI151" s="450"/>
      <c r="CJ151" s="450"/>
      <c r="CK151" s="450"/>
      <c r="CL151" s="450"/>
      <c r="CM151" s="450">
        <v>200</v>
      </c>
      <c r="CN151" s="450"/>
      <c r="CO151" s="450">
        <v>15</v>
      </c>
      <c r="CP151" s="450"/>
      <c r="CQ151" s="450"/>
      <c r="CR151" s="450"/>
      <c r="CS151" s="450"/>
      <c r="CT151" s="450"/>
      <c r="CU151" s="450"/>
      <c r="CV151" s="450"/>
      <c r="CW151" s="450"/>
      <c r="CX151" s="450"/>
      <c r="CY151" s="450"/>
      <c r="CZ151" s="450"/>
      <c r="DA151" s="450"/>
      <c r="DB151" s="454"/>
    </row>
    <row r="152" spans="1:106" ht="12.75" hidden="1">
      <c r="A152" s="479" t="s">
        <v>547</v>
      </c>
      <c r="B152" s="476"/>
      <c r="C152" s="476"/>
      <c r="D152" s="476"/>
      <c r="E152" s="476"/>
      <c r="F152" s="476"/>
      <c r="G152" s="476"/>
      <c r="H152" s="476"/>
      <c r="I152" s="476">
        <v>11271</v>
      </c>
      <c r="J152" s="476"/>
      <c r="K152" s="476">
        <v>4986</v>
      </c>
      <c r="L152" s="476"/>
      <c r="M152" s="476">
        <v>16500</v>
      </c>
      <c r="N152" s="476"/>
      <c r="O152" s="476">
        <v>2012</v>
      </c>
      <c r="P152" s="476"/>
      <c r="Q152" s="480">
        <v>144</v>
      </c>
      <c r="R152" s="480"/>
      <c r="S152" s="480">
        <v>23</v>
      </c>
      <c r="T152" s="480"/>
      <c r="U152" s="480">
        <v>8.9</v>
      </c>
      <c r="V152" s="480"/>
      <c r="W152" s="480">
        <v>12.5</v>
      </c>
      <c r="X152" s="480"/>
      <c r="Y152" s="476" t="s">
        <v>548</v>
      </c>
      <c r="Z152" s="476"/>
      <c r="AA152" s="476"/>
      <c r="AB152" s="476"/>
      <c r="AC152" s="476"/>
      <c r="AD152" s="476">
        <v>9475399</v>
      </c>
      <c r="AE152" s="476"/>
      <c r="AF152" s="476"/>
      <c r="AG152" s="476" t="s">
        <v>549</v>
      </c>
      <c r="AH152" s="476"/>
      <c r="AI152" s="476"/>
      <c r="AJ152" s="476"/>
      <c r="AK152" s="476"/>
      <c r="AL152" s="476" t="s">
        <v>550</v>
      </c>
      <c r="AM152" s="476"/>
      <c r="AN152" s="511" t="s">
        <v>551</v>
      </c>
      <c r="AO152" s="477"/>
      <c r="AP152" s="477"/>
      <c r="AQ152" s="477"/>
      <c r="AR152" s="476" t="s">
        <v>552</v>
      </c>
      <c r="AS152" s="476"/>
      <c r="AT152" s="476"/>
      <c r="AU152" s="476"/>
      <c r="AV152" s="476"/>
      <c r="AW152" s="476"/>
      <c r="AX152" s="476"/>
      <c r="AY152" s="476"/>
      <c r="AZ152" s="485" t="s">
        <v>553</v>
      </c>
      <c r="BA152" s="476"/>
      <c r="BB152" s="476"/>
      <c r="BC152" s="476"/>
      <c r="BD152" s="486" t="s">
        <v>554</v>
      </c>
      <c r="BE152" s="476"/>
      <c r="BF152" s="476"/>
      <c r="BG152" s="476"/>
      <c r="BH152" s="476"/>
      <c r="BI152" s="476"/>
      <c r="BJ152" s="476"/>
      <c r="BK152" s="486"/>
      <c r="BL152" s="476"/>
      <c r="BM152" s="476"/>
      <c r="BN152" s="476"/>
      <c r="BO152" s="476"/>
      <c r="BP152" s="476"/>
      <c r="BQ152" s="476"/>
      <c r="BR152" s="476" t="s">
        <v>250</v>
      </c>
      <c r="BS152" s="476"/>
      <c r="BT152" s="476"/>
      <c r="BU152" s="476"/>
      <c r="BV152" s="476"/>
      <c r="BW152" s="476">
        <v>0</v>
      </c>
      <c r="BX152" s="476"/>
      <c r="BY152" s="476">
        <v>0</v>
      </c>
      <c r="BZ152" s="476"/>
      <c r="CA152" s="476">
        <v>1</v>
      </c>
      <c r="CB152" s="476"/>
      <c r="CC152" s="476"/>
      <c r="CD152" s="476"/>
      <c r="CE152" s="476"/>
      <c r="CF152" s="476"/>
      <c r="CG152" s="476"/>
      <c r="CH152" s="476"/>
      <c r="CI152" s="476">
        <v>16</v>
      </c>
      <c r="CJ152" s="476"/>
      <c r="CK152" s="476">
        <v>4</v>
      </c>
      <c r="CL152" s="476"/>
      <c r="CM152" s="476"/>
      <c r="CN152" s="476"/>
      <c r="CO152" s="476">
        <v>13</v>
      </c>
      <c r="CP152" s="476"/>
      <c r="CQ152" s="476" t="s">
        <v>145</v>
      </c>
      <c r="CR152" s="476"/>
      <c r="CS152" s="476"/>
      <c r="CT152" s="476"/>
      <c r="CU152" s="476"/>
      <c r="CV152" s="476"/>
      <c r="CW152" s="476"/>
      <c r="CX152" s="476"/>
      <c r="CY152" s="476"/>
      <c r="CZ152" s="476"/>
      <c r="DA152" s="476"/>
      <c r="DB152" s="484"/>
    </row>
    <row r="153" spans="1:106" ht="12.75" hidden="1">
      <c r="A153" s="452" t="s">
        <v>555</v>
      </c>
      <c r="B153" s="450"/>
      <c r="C153" s="450"/>
      <c r="D153" s="450"/>
      <c r="E153" s="450"/>
      <c r="F153" s="450"/>
      <c r="G153" s="450"/>
      <c r="H153" s="450"/>
      <c r="I153" s="450">
        <v>7752</v>
      </c>
      <c r="J153" s="450"/>
      <c r="K153" s="450">
        <v>3856</v>
      </c>
      <c r="L153" s="450"/>
      <c r="M153" s="450">
        <v>10517</v>
      </c>
      <c r="N153" s="450"/>
      <c r="O153" s="450">
        <v>2002</v>
      </c>
      <c r="P153" s="450"/>
      <c r="Q153" s="453">
        <v>145.63</v>
      </c>
      <c r="R153" s="453"/>
      <c r="S153" s="453">
        <v>18.25</v>
      </c>
      <c r="T153" s="453"/>
      <c r="U153" s="453">
        <v>7.3609999999999998</v>
      </c>
      <c r="V153" s="453"/>
      <c r="W153" s="453">
        <v>10.3</v>
      </c>
      <c r="X153" s="453"/>
      <c r="Y153" s="450"/>
      <c r="Z153" s="450"/>
      <c r="AA153" s="450"/>
      <c r="AB153" s="450"/>
      <c r="AC153" s="450"/>
      <c r="AD153" s="450">
        <v>9240550</v>
      </c>
      <c r="AE153" s="450"/>
      <c r="AF153" s="450"/>
      <c r="AG153" s="450" t="s">
        <v>268</v>
      </c>
      <c r="AH153" s="450"/>
      <c r="AI153" s="450"/>
      <c r="AJ153" s="450"/>
      <c r="AK153" s="450"/>
      <c r="AL153" s="450" t="s">
        <v>556</v>
      </c>
      <c r="AM153" s="510"/>
      <c r="AN153" s="451"/>
      <c r="AO153" s="451"/>
      <c r="AP153" s="451"/>
      <c r="AQ153" s="451"/>
      <c r="AR153" s="455" t="s">
        <v>557</v>
      </c>
      <c r="AS153" s="450"/>
      <c r="AT153" s="512"/>
      <c r="AU153" s="512"/>
      <c r="AV153" s="450"/>
      <c r="AW153" s="450"/>
      <c r="AX153" s="450"/>
      <c r="AY153" s="450"/>
      <c r="AZ153" s="455" t="s">
        <v>558</v>
      </c>
      <c r="BA153" s="450"/>
      <c r="BB153" s="450"/>
      <c r="BC153" s="450"/>
      <c r="BD153" s="456" t="s">
        <v>559</v>
      </c>
      <c r="BE153" s="450"/>
      <c r="BF153" s="450"/>
      <c r="BG153" s="450"/>
      <c r="BH153" s="450"/>
      <c r="BI153" s="450"/>
      <c r="BJ153" s="450"/>
      <c r="BK153" s="450"/>
      <c r="BL153" s="450"/>
      <c r="BM153" s="450"/>
      <c r="BN153" s="450"/>
      <c r="BO153" s="450"/>
      <c r="BP153" s="450"/>
      <c r="BQ153" s="450"/>
      <c r="BR153" s="450" t="s">
        <v>496</v>
      </c>
      <c r="BS153" s="450"/>
      <c r="BT153" s="450"/>
      <c r="BU153" s="450"/>
      <c r="BV153" s="450"/>
      <c r="BW153" s="450">
        <v>2</v>
      </c>
      <c r="BX153" s="450"/>
      <c r="BY153" s="450">
        <v>2</v>
      </c>
      <c r="BZ153" s="450"/>
      <c r="CA153" s="450">
        <v>1</v>
      </c>
      <c r="CB153" s="450"/>
      <c r="CC153" s="450"/>
      <c r="CD153" s="450"/>
      <c r="CE153" s="450">
        <v>2</v>
      </c>
      <c r="CF153" s="450"/>
      <c r="CG153" s="450"/>
      <c r="CH153" s="450"/>
      <c r="CI153" s="450"/>
      <c r="CJ153" s="450"/>
      <c r="CK153" s="450"/>
      <c r="CL153" s="450"/>
      <c r="CM153" s="450">
        <v>400</v>
      </c>
      <c r="CN153" s="450"/>
      <c r="CO153" s="450">
        <v>12.5</v>
      </c>
      <c r="CP153" s="450"/>
      <c r="CQ153" s="450" t="s">
        <v>154</v>
      </c>
      <c r="CR153" s="450"/>
      <c r="CS153" s="450"/>
      <c r="CT153" s="450"/>
      <c r="CU153" s="450"/>
      <c r="CV153" s="450"/>
      <c r="CW153" s="450"/>
      <c r="CX153" s="450"/>
      <c r="CY153" s="450"/>
      <c r="CZ153" s="450"/>
      <c r="DA153" s="450"/>
      <c r="DB153" s="454"/>
    </row>
    <row r="154" spans="1:106">
      <c r="A154" s="452"/>
      <c r="B154" s="450"/>
      <c r="C154" s="450"/>
      <c r="D154" s="450"/>
      <c r="E154" s="450"/>
      <c r="F154" s="450"/>
      <c r="G154" s="450"/>
      <c r="H154" s="450"/>
      <c r="I154" s="450"/>
      <c r="J154" s="450"/>
      <c r="K154" s="450"/>
      <c r="L154" s="450"/>
      <c r="M154" s="450"/>
      <c r="N154" s="450"/>
      <c r="O154" s="450"/>
      <c r="P154" s="450"/>
      <c r="Q154" s="453"/>
      <c r="R154" s="453"/>
      <c r="S154" s="453"/>
      <c r="T154" s="453"/>
      <c r="U154" s="513"/>
      <c r="V154" s="513"/>
      <c r="W154" s="453"/>
      <c r="X154" s="453"/>
      <c r="Y154" s="450"/>
      <c r="Z154" s="450"/>
      <c r="AA154" s="450"/>
      <c r="AB154" s="450"/>
      <c r="AC154" s="450"/>
      <c r="AD154" s="450"/>
      <c r="AE154" s="450"/>
      <c r="AF154" s="450"/>
      <c r="AG154" s="450"/>
      <c r="AH154" s="450"/>
      <c r="AI154" s="450"/>
      <c r="AJ154" s="450"/>
      <c r="AK154" s="450"/>
      <c r="AL154" s="450"/>
      <c r="AM154" s="510"/>
      <c r="AN154" s="451"/>
      <c r="AO154" s="451"/>
      <c r="AP154" s="451"/>
      <c r="AQ154" s="451"/>
      <c r="AR154" s="450"/>
      <c r="AS154" s="450"/>
      <c r="AT154" s="512"/>
      <c r="AU154" s="512"/>
      <c r="AV154" s="450"/>
      <c r="AW154" s="450"/>
      <c r="AX154" s="450"/>
      <c r="AY154" s="450"/>
      <c r="AZ154" s="450"/>
      <c r="BA154" s="450"/>
      <c r="BB154" s="450"/>
      <c r="BC154" s="450"/>
      <c r="BD154" s="450"/>
      <c r="BE154" s="450"/>
      <c r="BF154" s="450"/>
      <c r="BG154" s="450"/>
      <c r="BH154" s="450"/>
      <c r="BI154" s="450"/>
      <c r="BJ154" s="450"/>
      <c r="BK154" s="450"/>
      <c r="BL154" s="450"/>
      <c r="BM154" s="450"/>
      <c r="BN154" s="450"/>
      <c r="BO154" s="450"/>
      <c r="BP154" s="450"/>
      <c r="BQ154" s="450"/>
      <c r="BR154" s="450"/>
      <c r="BS154" s="450"/>
      <c r="BT154" s="450"/>
      <c r="BU154" s="450"/>
      <c r="BV154" s="450"/>
      <c r="BW154" s="450"/>
      <c r="BX154" s="450"/>
      <c r="BY154" s="450"/>
      <c r="BZ154" s="450"/>
      <c r="CA154" s="450"/>
      <c r="CB154" s="450"/>
      <c r="CC154" s="450"/>
      <c r="CD154" s="450"/>
      <c r="CE154" s="450"/>
      <c r="CF154" s="450"/>
      <c r="CG154" s="450"/>
      <c r="CH154" s="450"/>
      <c r="CI154" s="450"/>
      <c r="CJ154" s="450"/>
      <c r="CK154" s="450"/>
      <c r="CL154" s="450"/>
      <c r="CM154" s="450"/>
      <c r="CN154" s="450"/>
      <c r="CO154" s="450"/>
      <c r="CP154" s="450"/>
      <c r="CQ154" s="450"/>
      <c r="CR154" s="450"/>
      <c r="CS154" s="450"/>
      <c r="CT154" s="450"/>
      <c r="CU154" s="450"/>
      <c r="CV154" s="450"/>
      <c r="CW154" s="450"/>
      <c r="CX154" s="450"/>
      <c r="CY154" s="450"/>
      <c r="CZ154" s="450"/>
      <c r="DA154" s="450"/>
      <c r="DB154" s="454"/>
    </row>
    <row r="155" spans="1:106">
      <c r="A155" s="452"/>
      <c r="B155" s="450"/>
      <c r="C155" s="450"/>
      <c r="D155" s="450"/>
      <c r="E155" s="450"/>
      <c r="F155" s="450"/>
      <c r="G155" s="450"/>
      <c r="H155" s="450"/>
      <c r="I155" s="450"/>
      <c r="J155" s="450"/>
      <c r="K155" s="450"/>
      <c r="L155" s="450"/>
      <c r="M155" s="450"/>
      <c r="N155" s="450"/>
      <c r="O155" s="450"/>
      <c r="P155" s="450"/>
      <c r="Q155" s="453"/>
      <c r="R155" s="453"/>
      <c r="S155" s="453"/>
      <c r="T155" s="453"/>
      <c r="U155" s="513"/>
      <c r="V155" s="513"/>
      <c r="W155" s="453"/>
      <c r="X155" s="453"/>
      <c r="Y155" s="450"/>
      <c r="Z155" s="450"/>
      <c r="AA155" s="450"/>
      <c r="AB155" s="450"/>
      <c r="AC155" s="450"/>
      <c r="AD155" s="450"/>
      <c r="AE155" s="450"/>
      <c r="AF155" s="450"/>
      <c r="AG155" s="450"/>
      <c r="AH155" s="450"/>
      <c r="AI155" s="450"/>
      <c r="AJ155" s="450"/>
      <c r="AK155" s="450"/>
      <c r="AL155" s="450"/>
      <c r="AM155" s="510"/>
      <c r="AN155" s="451"/>
      <c r="AO155" s="451"/>
      <c r="AP155" s="451"/>
      <c r="AQ155" s="451"/>
      <c r="AR155" s="450"/>
      <c r="AS155" s="450"/>
      <c r="AT155" s="512"/>
      <c r="AU155" s="512"/>
      <c r="AV155" s="450"/>
      <c r="AW155" s="450"/>
      <c r="AX155" s="450"/>
      <c r="AY155" s="450"/>
      <c r="AZ155" s="450"/>
      <c r="BA155" s="450"/>
      <c r="BB155" s="450"/>
      <c r="BC155" s="450"/>
      <c r="BD155" s="450"/>
      <c r="BE155" s="450"/>
      <c r="BF155" s="450"/>
      <c r="BG155" s="450"/>
      <c r="BH155" s="450"/>
      <c r="BI155" s="450"/>
      <c r="BJ155" s="450"/>
      <c r="BK155" s="450"/>
      <c r="BL155" s="450"/>
      <c r="BM155" s="450"/>
      <c r="BN155" s="450"/>
      <c r="BO155" s="450"/>
      <c r="BP155" s="450"/>
      <c r="BQ155" s="450"/>
      <c r="BR155" s="450"/>
      <c r="BS155" s="450"/>
      <c r="BT155" s="450"/>
      <c r="BU155" s="450"/>
      <c r="BV155" s="450"/>
      <c r="BW155" s="450"/>
      <c r="BX155" s="450"/>
      <c r="BY155" s="450"/>
      <c r="BZ155" s="450"/>
      <c r="CA155" s="450"/>
      <c r="CB155" s="450"/>
      <c r="CC155" s="450"/>
      <c r="CD155" s="450"/>
      <c r="CE155" s="450"/>
      <c r="CF155" s="450"/>
      <c r="CG155" s="450"/>
      <c r="CH155" s="450"/>
      <c r="CI155" s="450"/>
      <c r="CJ155" s="450"/>
      <c r="CK155" s="450"/>
      <c r="CL155" s="450"/>
      <c r="CM155" s="450"/>
      <c r="CN155" s="450"/>
      <c r="CO155" s="450"/>
      <c r="CP155" s="450"/>
      <c r="CQ155" s="450"/>
      <c r="CR155" s="450"/>
      <c r="CS155" s="450"/>
      <c r="CT155" s="450"/>
      <c r="CU155" s="450"/>
      <c r="CV155" s="450"/>
      <c r="CW155" s="450"/>
      <c r="CX155" s="450"/>
      <c r="CY155" s="450"/>
      <c r="CZ155" s="450"/>
      <c r="DA155" s="450"/>
      <c r="DB155" s="454"/>
    </row>
    <row r="156" spans="1:106">
      <c r="A156" s="452"/>
      <c r="B156" s="450"/>
      <c r="C156" s="450"/>
      <c r="D156" s="450"/>
      <c r="E156" s="450"/>
      <c r="F156" s="450"/>
      <c r="G156" s="450"/>
      <c r="H156" s="450"/>
      <c r="I156" s="450"/>
      <c r="J156" s="450"/>
      <c r="K156" s="450"/>
      <c r="L156" s="450"/>
      <c r="M156" s="450"/>
      <c r="N156" s="450"/>
      <c r="O156" s="450"/>
      <c r="P156" s="450"/>
      <c r="Q156" s="453"/>
      <c r="R156" s="453"/>
      <c r="S156" s="453"/>
      <c r="T156" s="453"/>
      <c r="U156" s="513"/>
      <c r="V156" s="513"/>
      <c r="W156" s="453"/>
      <c r="X156" s="453"/>
      <c r="Y156" s="450"/>
      <c r="Z156" s="450"/>
      <c r="AA156" s="450"/>
      <c r="AB156" s="450"/>
      <c r="AC156" s="450"/>
      <c r="AD156" s="450"/>
      <c r="AE156" s="450"/>
      <c r="AF156" s="450"/>
      <c r="AG156" s="450"/>
      <c r="AH156" s="450"/>
      <c r="AI156" s="450"/>
      <c r="AJ156" s="450"/>
      <c r="AK156" s="450"/>
      <c r="AL156" s="450"/>
      <c r="AM156" s="510"/>
      <c r="AN156" s="451"/>
      <c r="AO156" s="451"/>
      <c r="AP156" s="451"/>
      <c r="AQ156" s="451"/>
      <c r="AR156" s="450"/>
      <c r="AS156" s="450"/>
      <c r="AT156" s="512"/>
      <c r="AU156" s="512"/>
      <c r="AV156" s="450"/>
      <c r="AW156" s="450"/>
      <c r="AX156" s="450"/>
      <c r="AY156" s="450"/>
      <c r="AZ156" s="450"/>
      <c r="BA156" s="450"/>
      <c r="BB156" s="450"/>
      <c r="BC156" s="450"/>
      <c r="BD156" s="450"/>
      <c r="BE156" s="450"/>
      <c r="BF156" s="450"/>
      <c r="BG156" s="450"/>
      <c r="BH156" s="450"/>
      <c r="BI156" s="450"/>
      <c r="BJ156" s="450"/>
      <c r="BK156" s="450"/>
      <c r="BL156" s="450"/>
      <c r="BM156" s="450"/>
      <c r="BN156" s="450"/>
      <c r="BO156" s="450"/>
      <c r="BP156" s="450"/>
      <c r="BQ156" s="450"/>
      <c r="BR156" s="450"/>
      <c r="BS156" s="450"/>
      <c r="BT156" s="450"/>
      <c r="BU156" s="450"/>
      <c r="BV156" s="450"/>
      <c r="BW156" s="450"/>
      <c r="BX156" s="450"/>
      <c r="BY156" s="450"/>
      <c r="BZ156" s="450"/>
      <c r="CA156" s="450"/>
      <c r="CB156" s="450"/>
      <c r="CC156" s="450"/>
      <c r="CD156" s="450"/>
      <c r="CE156" s="450"/>
      <c r="CF156" s="450"/>
      <c r="CG156" s="450"/>
      <c r="CH156" s="450"/>
      <c r="CI156" s="450"/>
      <c r="CJ156" s="450"/>
      <c r="CK156" s="450"/>
      <c r="CL156" s="450"/>
      <c r="CM156" s="450"/>
      <c r="CN156" s="450"/>
      <c r="CO156" s="450"/>
      <c r="CP156" s="450"/>
      <c r="CQ156" s="450"/>
      <c r="CR156" s="450"/>
      <c r="CS156" s="450"/>
      <c r="CT156" s="450"/>
      <c r="CU156" s="450"/>
      <c r="CV156" s="450"/>
      <c r="CW156" s="450"/>
      <c r="CX156" s="450"/>
      <c r="CY156" s="450"/>
      <c r="CZ156" s="450"/>
      <c r="DA156" s="450"/>
      <c r="DB156" s="454"/>
    </row>
    <row r="157" spans="1:106">
      <c r="A157" s="452"/>
      <c r="B157" s="450"/>
      <c r="C157" s="450"/>
      <c r="D157" s="450"/>
      <c r="E157" s="450"/>
      <c r="F157" s="450"/>
      <c r="G157" s="450"/>
      <c r="H157" s="450"/>
      <c r="I157" s="450"/>
      <c r="J157" s="450"/>
      <c r="K157" s="450"/>
      <c r="L157" s="450"/>
      <c r="M157" s="450"/>
      <c r="N157" s="450"/>
      <c r="O157" s="450"/>
      <c r="P157" s="450"/>
      <c r="Q157" s="453"/>
      <c r="R157" s="453"/>
      <c r="S157" s="453"/>
      <c r="T157" s="453"/>
      <c r="U157" s="513"/>
      <c r="V157" s="513"/>
      <c r="W157" s="453"/>
      <c r="X157" s="453"/>
      <c r="Y157" s="450"/>
      <c r="Z157" s="450"/>
      <c r="AA157" s="450"/>
      <c r="AB157" s="450"/>
      <c r="AC157" s="450"/>
      <c r="AD157" s="450"/>
      <c r="AE157" s="450"/>
      <c r="AF157" s="450"/>
      <c r="AG157" s="450"/>
      <c r="AH157" s="450"/>
      <c r="AI157" s="450"/>
      <c r="AJ157" s="450"/>
      <c r="AK157" s="450"/>
      <c r="AL157" s="450"/>
      <c r="AM157" s="510"/>
      <c r="AN157" s="451"/>
      <c r="AO157" s="451"/>
      <c r="AP157" s="451"/>
      <c r="AQ157" s="451"/>
      <c r="AR157" s="450"/>
      <c r="AS157" s="450"/>
      <c r="AT157" s="512"/>
      <c r="AU157" s="512"/>
      <c r="AV157" s="450"/>
      <c r="AW157" s="450"/>
      <c r="AX157" s="450"/>
      <c r="AY157" s="450"/>
      <c r="AZ157" s="450"/>
      <c r="BA157" s="450"/>
      <c r="BB157" s="450"/>
      <c r="BC157" s="450"/>
      <c r="BD157" s="450"/>
      <c r="BE157" s="450"/>
      <c r="BF157" s="450"/>
      <c r="BG157" s="450"/>
      <c r="BH157" s="450"/>
      <c r="BI157" s="450"/>
      <c r="BJ157" s="450"/>
      <c r="BK157" s="450"/>
      <c r="BL157" s="450"/>
      <c r="BM157" s="450"/>
      <c r="BN157" s="450"/>
      <c r="BO157" s="450"/>
      <c r="BP157" s="450"/>
      <c r="BQ157" s="450"/>
      <c r="BR157" s="450"/>
      <c r="BS157" s="450"/>
      <c r="BT157" s="450"/>
      <c r="BU157" s="450"/>
      <c r="BV157" s="450"/>
      <c r="BW157" s="450"/>
      <c r="BX157" s="450"/>
      <c r="BY157" s="450"/>
      <c r="BZ157" s="450"/>
      <c r="CA157" s="450"/>
      <c r="CB157" s="450"/>
      <c r="CC157" s="450"/>
      <c r="CD157" s="450"/>
      <c r="CE157" s="450"/>
      <c r="CF157" s="450"/>
      <c r="CG157" s="450"/>
      <c r="CH157" s="450"/>
      <c r="CI157" s="450"/>
      <c r="CJ157" s="450"/>
      <c r="CK157" s="450"/>
      <c r="CL157" s="450"/>
      <c r="CM157" s="450"/>
      <c r="CN157" s="450"/>
      <c r="CO157" s="450"/>
      <c r="CP157" s="450"/>
      <c r="CQ157" s="450"/>
      <c r="CR157" s="450"/>
      <c r="CS157" s="450"/>
      <c r="CT157" s="450"/>
      <c r="CU157" s="450"/>
      <c r="CV157" s="450"/>
      <c r="CW157" s="450"/>
      <c r="CX157" s="450"/>
      <c r="CY157" s="450"/>
      <c r="CZ157" s="450"/>
      <c r="DA157" s="450"/>
      <c r="DB157" s="454"/>
    </row>
    <row r="158" spans="1:106">
      <c r="A158" s="452"/>
      <c r="B158" s="450"/>
      <c r="C158" s="450"/>
      <c r="D158" s="450"/>
      <c r="E158" s="450"/>
      <c r="F158" s="450"/>
      <c r="G158" s="450"/>
      <c r="H158" s="450"/>
      <c r="I158" s="450"/>
      <c r="J158" s="450"/>
      <c r="K158" s="450"/>
      <c r="L158" s="450"/>
      <c r="M158" s="450"/>
      <c r="N158" s="450"/>
      <c r="O158" s="450"/>
      <c r="P158" s="450"/>
      <c r="Q158" s="453"/>
      <c r="R158" s="453"/>
      <c r="S158" s="453"/>
      <c r="T158" s="453"/>
      <c r="U158" s="513"/>
      <c r="V158" s="513"/>
      <c r="W158" s="453"/>
      <c r="X158" s="453"/>
      <c r="Y158" s="450"/>
      <c r="Z158" s="450"/>
      <c r="AA158" s="450"/>
      <c r="AB158" s="450"/>
      <c r="AC158" s="450"/>
      <c r="AD158" s="450"/>
      <c r="AE158" s="450"/>
      <c r="AF158" s="450"/>
      <c r="AG158" s="450"/>
      <c r="AH158" s="450"/>
      <c r="AI158" s="450"/>
      <c r="AJ158" s="450"/>
      <c r="AK158" s="450"/>
      <c r="AL158" s="450"/>
      <c r="AM158" s="510"/>
      <c r="AN158" s="451"/>
      <c r="AO158" s="451"/>
      <c r="AP158" s="451"/>
      <c r="AQ158" s="451"/>
      <c r="AR158" s="450"/>
      <c r="AS158" s="450"/>
      <c r="AT158" s="512"/>
      <c r="AU158" s="512"/>
      <c r="AV158" s="450"/>
      <c r="AW158" s="450"/>
      <c r="AX158" s="450"/>
      <c r="AY158" s="450"/>
      <c r="AZ158" s="450"/>
      <c r="BA158" s="450"/>
      <c r="BB158" s="450"/>
      <c r="BC158" s="450"/>
      <c r="BD158" s="450"/>
      <c r="BE158" s="450"/>
      <c r="BF158" s="450"/>
      <c r="BG158" s="450"/>
      <c r="BH158" s="450"/>
      <c r="BI158" s="450"/>
      <c r="BJ158" s="450"/>
      <c r="BK158" s="450"/>
      <c r="BL158" s="450"/>
      <c r="BM158" s="450"/>
      <c r="BN158" s="450"/>
      <c r="BO158" s="450"/>
      <c r="BP158" s="450"/>
      <c r="BQ158" s="450"/>
      <c r="BR158" s="450"/>
      <c r="BS158" s="450"/>
      <c r="BT158" s="450"/>
      <c r="BU158" s="450"/>
      <c r="BV158" s="450"/>
      <c r="BW158" s="450"/>
      <c r="BX158" s="450"/>
      <c r="BY158" s="450"/>
      <c r="BZ158" s="450"/>
      <c r="CA158" s="450"/>
      <c r="CB158" s="450"/>
      <c r="CC158" s="450"/>
      <c r="CD158" s="450"/>
      <c r="CE158" s="450"/>
      <c r="CF158" s="450"/>
      <c r="CG158" s="450"/>
      <c r="CH158" s="450"/>
      <c r="CI158" s="450"/>
      <c r="CJ158" s="450"/>
      <c r="CK158" s="450"/>
      <c r="CL158" s="450"/>
      <c r="CM158" s="450"/>
      <c r="CN158" s="450"/>
      <c r="CO158" s="450"/>
      <c r="CP158" s="450"/>
      <c r="CQ158" s="450"/>
      <c r="CR158" s="450"/>
      <c r="CS158" s="450"/>
      <c r="CT158" s="450"/>
      <c r="CU158" s="450"/>
      <c r="CV158" s="450"/>
      <c r="CW158" s="450"/>
      <c r="CX158" s="450"/>
      <c r="CY158" s="450"/>
      <c r="CZ158" s="450"/>
      <c r="DA158" s="450"/>
      <c r="DB158" s="454"/>
    </row>
    <row r="159" spans="1:106">
      <c r="A159" s="452"/>
      <c r="B159" s="450"/>
      <c r="C159" s="450"/>
      <c r="D159" s="450"/>
      <c r="E159" s="450"/>
      <c r="F159" s="450"/>
      <c r="G159" s="450"/>
      <c r="H159" s="450"/>
      <c r="I159" s="450"/>
      <c r="J159" s="450"/>
      <c r="K159" s="450"/>
      <c r="L159" s="450"/>
      <c r="M159" s="450"/>
      <c r="N159" s="450"/>
      <c r="O159" s="450"/>
      <c r="P159" s="450"/>
      <c r="Q159" s="453"/>
      <c r="R159" s="453"/>
      <c r="S159" s="453"/>
      <c r="T159" s="453"/>
      <c r="U159" s="513"/>
      <c r="V159" s="513"/>
      <c r="W159" s="453"/>
      <c r="X159" s="453"/>
      <c r="Y159" s="450"/>
      <c r="Z159" s="450"/>
      <c r="AA159" s="450"/>
      <c r="AB159" s="450"/>
      <c r="AC159" s="450"/>
      <c r="AD159" s="450"/>
      <c r="AE159" s="450"/>
      <c r="AF159" s="450"/>
      <c r="AG159" s="450"/>
      <c r="AH159" s="450"/>
      <c r="AI159" s="450"/>
      <c r="AJ159" s="450"/>
      <c r="AK159" s="450"/>
      <c r="AL159" s="450"/>
      <c r="AM159" s="510"/>
      <c r="AN159" s="451"/>
      <c r="AO159" s="451"/>
      <c r="AP159" s="451"/>
      <c r="AQ159" s="451"/>
      <c r="AR159" s="450"/>
      <c r="AS159" s="450"/>
      <c r="AT159" s="512"/>
      <c r="AU159" s="512"/>
      <c r="AV159" s="450"/>
      <c r="AW159" s="450"/>
      <c r="AX159" s="450"/>
      <c r="AY159" s="450"/>
      <c r="AZ159" s="450"/>
      <c r="BA159" s="450"/>
      <c r="BB159" s="450"/>
      <c r="BC159" s="450"/>
      <c r="BD159" s="450"/>
      <c r="BE159" s="450"/>
      <c r="BF159" s="450"/>
      <c r="BG159" s="450"/>
      <c r="BH159" s="450"/>
      <c r="BI159" s="450"/>
      <c r="BJ159" s="450"/>
      <c r="BK159" s="450"/>
      <c r="BL159" s="450"/>
      <c r="BM159" s="450"/>
      <c r="BN159" s="450"/>
      <c r="BO159" s="450"/>
      <c r="BP159" s="450"/>
      <c r="BQ159" s="450"/>
      <c r="BR159" s="450"/>
      <c r="BS159" s="450"/>
      <c r="BT159" s="450"/>
      <c r="BU159" s="450"/>
      <c r="BV159" s="450"/>
      <c r="BW159" s="450"/>
      <c r="BX159" s="450"/>
      <c r="BY159" s="450"/>
      <c r="BZ159" s="450"/>
      <c r="CA159" s="450"/>
      <c r="CB159" s="450"/>
      <c r="CC159" s="450"/>
      <c r="CD159" s="450"/>
      <c r="CE159" s="450"/>
      <c r="CF159" s="450"/>
      <c r="CG159" s="450"/>
      <c r="CH159" s="450"/>
      <c r="CI159" s="450"/>
      <c r="CJ159" s="450"/>
      <c r="CK159" s="450"/>
      <c r="CL159" s="450"/>
      <c r="CM159" s="450"/>
      <c r="CN159" s="450"/>
      <c r="CO159" s="450"/>
      <c r="CP159" s="450"/>
      <c r="CQ159" s="450"/>
      <c r="CR159" s="450"/>
      <c r="CS159" s="450"/>
      <c r="CT159" s="450"/>
      <c r="CU159" s="450"/>
      <c r="CV159" s="450"/>
      <c r="CW159" s="450"/>
      <c r="CX159" s="450"/>
      <c r="CY159" s="450"/>
      <c r="CZ159" s="450"/>
      <c r="DA159" s="450"/>
      <c r="DB159" s="454"/>
    </row>
    <row r="160" spans="1:106">
      <c r="A160" s="452"/>
      <c r="B160" s="450"/>
      <c r="C160" s="450"/>
      <c r="D160" s="450"/>
      <c r="E160" s="450"/>
      <c r="F160" s="450"/>
      <c r="G160" s="450"/>
      <c r="H160" s="450"/>
      <c r="I160" s="450"/>
      <c r="J160" s="450"/>
      <c r="K160" s="450"/>
      <c r="L160" s="450"/>
      <c r="M160" s="450"/>
      <c r="N160" s="450"/>
      <c r="O160" s="450"/>
      <c r="P160" s="450"/>
      <c r="Q160" s="453"/>
      <c r="R160" s="453"/>
      <c r="S160" s="453"/>
      <c r="T160" s="453"/>
      <c r="U160" s="513"/>
      <c r="V160" s="513"/>
      <c r="W160" s="453"/>
      <c r="X160" s="453"/>
      <c r="Y160" s="450"/>
      <c r="Z160" s="450"/>
      <c r="AA160" s="450"/>
      <c r="AB160" s="450"/>
      <c r="AC160" s="450"/>
      <c r="AD160" s="450"/>
      <c r="AE160" s="450"/>
      <c r="AF160" s="450"/>
      <c r="AG160" s="450"/>
      <c r="AH160" s="450"/>
      <c r="AI160" s="450"/>
      <c r="AJ160" s="450"/>
      <c r="AK160" s="450"/>
      <c r="AL160" s="450"/>
      <c r="AM160" s="510"/>
      <c r="AN160" s="451"/>
      <c r="AO160" s="451"/>
      <c r="AP160" s="451"/>
      <c r="AQ160" s="451"/>
      <c r="AR160" s="450"/>
      <c r="AS160" s="450"/>
      <c r="AT160" s="512"/>
      <c r="AU160" s="512"/>
      <c r="AV160" s="450"/>
      <c r="AW160" s="450"/>
      <c r="AX160" s="450"/>
      <c r="AY160" s="450"/>
      <c r="AZ160" s="450"/>
      <c r="BA160" s="450"/>
      <c r="BB160" s="450"/>
      <c r="BC160" s="450"/>
      <c r="BD160" s="450"/>
      <c r="BE160" s="450"/>
      <c r="BF160" s="450"/>
      <c r="BG160" s="450"/>
      <c r="BH160" s="450"/>
      <c r="BI160" s="450"/>
      <c r="BJ160" s="450"/>
      <c r="BK160" s="450"/>
      <c r="BL160" s="450"/>
      <c r="BM160" s="450"/>
      <c r="BN160" s="450"/>
      <c r="BO160" s="450"/>
      <c r="BP160" s="450"/>
      <c r="BQ160" s="450"/>
      <c r="BR160" s="450"/>
      <c r="BS160" s="450"/>
      <c r="BT160" s="450"/>
      <c r="BU160" s="450"/>
      <c r="BV160" s="450"/>
      <c r="BW160" s="450"/>
      <c r="BX160" s="450"/>
      <c r="BY160" s="450"/>
      <c r="BZ160" s="450"/>
      <c r="CA160" s="450"/>
      <c r="CB160" s="450"/>
      <c r="CC160" s="450"/>
      <c r="CD160" s="450"/>
      <c r="CE160" s="450"/>
      <c r="CF160" s="450"/>
      <c r="CG160" s="450"/>
      <c r="CH160" s="450"/>
      <c r="CI160" s="450"/>
      <c r="CJ160" s="450"/>
      <c r="CK160" s="450"/>
      <c r="CL160" s="450"/>
      <c r="CM160" s="450"/>
      <c r="CN160" s="450"/>
      <c r="CO160" s="450"/>
      <c r="CP160" s="450"/>
      <c r="CQ160" s="450"/>
      <c r="CR160" s="450"/>
      <c r="CS160" s="450"/>
      <c r="CT160" s="450"/>
      <c r="CU160" s="450"/>
      <c r="CV160" s="450"/>
      <c r="CW160" s="450"/>
      <c r="CX160" s="450"/>
      <c r="CY160" s="450"/>
      <c r="CZ160" s="450"/>
      <c r="DA160" s="450"/>
      <c r="DB160" s="454"/>
    </row>
    <row r="161" spans="1:106">
      <c r="A161" s="452"/>
      <c r="B161" s="450"/>
      <c r="C161" s="450"/>
      <c r="D161" s="450"/>
      <c r="E161" s="450"/>
      <c r="F161" s="450"/>
      <c r="G161" s="450"/>
      <c r="H161" s="450"/>
      <c r="I161" s="450"/>
      <c r="J161" s="450"/>
      <c r="K161" s="450"/>
      <c r="L161" s="450"/>
      <c r="M161" s="450"/>
      <c r="N161" s="450"/>
      <c r="O161" s="450"/>
      <c r="P161" s="450"/>
      <c r="Q161" s="453"/>
      <c r="R161" s="453"/>
      <c r="S161" s="453"/>
      <c r="T161" s="453"/>
      <c r="U161" s="513"/>
      <c r="V161" s="513"/>
      <c r="W161" s="453"/>
      <c r="X161" s="453"/>
      <c r="Y161" s="450"/>
      <c r="Z161" s="450"/>
      <c r="AA161" s="450"/>
      <c r="AB161" s="450"/>
      <c r="AC161" s="450"/>
      <c r="AD161" s="450"/>
      <c r="AE161" s="450"/>
      <c r="AF161" s="450"/>
      <c r="AG161" s="450"/>
      <c r="AH161" s="450"/>
      <c r="AI161" s="450"/>
      <c r="AJ161" s="450"/>
      <c r="AK161" s="450"/>
      <c r="AL161" s="450"/>
      <c r="AM161" s="510"/>
      <c r="AN161" s="451"/>
      <c r="AO161" s="451"/>
      <c r="AP161" s="451"/>
      <c r="AQ161" s="451"/>
      <c r="AR161" s="450"/>
      <c r="AS161" s="450"/>
      <c r="AT161" s="512"/>
      <c r="AU161" s="512"/>
      <c r="AV161" s="450"/>
      <c r="AW161" s="450"/>
      <c r="AX161" s="450"/>
      <c r="AY161" s="450"/>
      <c r="AZ161" s="450"/>
      <c r="BA161" s="450"/>
      <c r="BB161" s="450"/>
      <c r="BC161" s="450"/>
      <c r="BD161" s="450"/>
      <c r="BE161" s="450"/>
      <c r="BF161" s="450"/>
      <c r="BG161" s="450"/>
      <c r="BH161" s="450"/>
      <c r="BI161" s="450"/>
      <c r="BJ161" s="450"/>
      <c r="BK161" s="450"/>
      <c r="BL161" s="450"/>
      <c r="BM161" s="450"/>
      <c r="BN161" s="450"/>
      <c r="BO161" s="450"/>
      <c r="BP161" s="450"/>
      <c r="BQ161" s="450"/>
      <c r="BR161" s="450"/>
      <c r="BS161" s="450"/>
      <c r="BT161" s="450"/>
      <c r="BU161" s="450"/>
      <c r="BV161" s="450"/>
      <c r="BW161" s="450"/>
      <c r="BX161" s="450"/>
      <c r="BY161" s="450"/>
      <c r="BZ161" s="450"/>
      <c r="CA161" s="450"/>
      <c r="CB161" s="450"/>
      <c r="CC161" s="450"/>
      <c r="CD161" s="450"/>
      <c r="CE161" s="450"/>
      <c r="CF161" s="450"/>
      <c r="CG161" s="450"/>
      <c r="CH161" s="450"/>
      <c r="CI161" s="450"/>
      <c r="CJ161" s="450"/>
      <c r="CK161" s="450"/>
      <c r="CL161" s="450"/>
      <c r="CM161" s="450"/>
      <c r="CN161" s="450"/>
      <c r="CO161" s="450"/>
      <c r="CP161" s="450"/>
      <c r="CQ161" s="450"/>
      <c r="CR161" s="450"/>
      <c r="CS161" s="450"/>
      <c r="CT161" s="450"/>
      <c r="CU161" s="450"/>
      <c r="CV161" s="450"/>
      <c r="CW161" s="450"/>
      <c r="CX161" s="450"/>
      <c r="CY161" s="450"/>
      <c r="CZ161" s="450"/>
      <c r="DA161" s="450"/>
      <c r="DB161" s="454"/>
    </row>
    <row r="162" spans="1:106">
      <c r="A162" s="452"/>
      <c r="B162" s="450"/>
      <c r="C162" s="450"/>
      <c r="D162" s="450"/>
      <c r="E162" s="450"/>
      <c r="F162" s="450"/>
      <c r="G162" s="450"/>
      <c r="H162" s="450"/>
      <c r="I162" s="450"/>
      <c r="J162" s="450"/>
      <c r="K162" s="450"/>
      <c r="L162" s="450"/>
      <c r="M162" s="450"/>
      <c r="N162" s="450"/>
      <c r="O162" s="450"/>
      <c r="P162" s="450"/>
      <c r="Q162" s="453"/>
      <c r="R162" s="453"/>
      <c r="S162" s="453"/>
      <c r="T162" s="453"/>
      <c r="U162" s="513"/>
      <c r="V162" s="513"/>
      <c r="W162" s="453"/>
      <c r="X162" s="453"/>
      <c r="Y162" s="450"/>
      <c r="Z162" s="450"/>
      <c r="AA162" s="450"/>
      <c r="AB162" s="450"/>
      <c r="AC162" s="450"/>
      <c r="AD162" s="450"/>
      <c r="AE162" s="450"/>
      <c r="AF162" s="450"/>
      <c r="AG162" s="450"/>
      <c r="AH162" s="450"/>
      <c r="AI162" s="450"/>
      <c r="AJ162" s="450"/>
      <c r="AK162" s="450"/>
      <c r="AL162" s="450"/>
      <c r="AM162" s="510"/>
      <c r="AN162" s="451"/>
      <c r="AO162" s="451"/>
      <c r="AP162" s="451"/>
      <c r="AQ162" s="451"/>
      <c r="AR162" s="450"/>
      <c r="AS162" s="450"/>
      <c r="AT162" s="512"/>
      <c r="AU162" s="512"/>
      <c r="AV162" s="450"/>
      <c r="AW162" s="450"/>
      <c r="AX162" s="450"/>
      <c r="AY162" s="450"/>
      <c r="AZ162" s="450"/>
      <c r="BA162" s="450"/>
      <c r="BB162" s="450"/>
      <c r="BC162" s="450"/>
      <c r="BD162" s="450"/>
      <c r="BE162" s="450"/>
      <c r="BF162" s="450"/>
      <c r="BG162" s="450"/>
      <c r="BH162" s="450"/>
      <c r="BI162" s="450"/>
      <c r="BJ162" s="450"/>
      <c r="BK162" s="450"/>
      <c r="BL162" s="450"/>
      <c r="BM162" s="450"/>
      <c r="BN162" s="450"/>
      <c r="BO162" s="450"/>
      <c r="BP162" s="450"/>
      <c r="BQ162" s="450"/>
      <c r="BR162" s="450"/>
      <c r="BS162" s="450"/>
      <c r="BT162" s="450"/>
      <c r="BU162" s="450"/>
      <c r="BV162" s="450"/>
      <c r="BW162" s="450"/>
      <c r="BX162" s="450"/>
      <c r="BY162" s="450"/>
      <c r="BZ162" s="450"/>
      <c r="CA162" s="450"/>
      <c r="CB162" s="450"/>
      <c r="CC162" s="450"/>
      <c r="CD162" s="450"/>
      <c r="CE162" s="450"/>
      <c r="CF162" s="450"/>
      <c r="CG162" s="450"/>
      <c r="CH162" s="450"/>
      <c r="CI162" s="450"/>
      <c r="CJ162" s="450"/>
      <c r="CK162" s="450"/>
      <c r="CL162" s="450"/>
      <c r="CM162" s="450"/>
      <c r="CN162" s="450"/>
      <c r="CO162" s="450"/>
      <c r="CP162" s="450"/>
      <c r="CQ162" s="450"/>
      <c r="CR162" s="450"/>
      <c r="CS162" s="450"/>
      <c r="CT162" s="450"/>
      <c r="CU162" s="450"/>
      <c r="CV162" s="450"/>
      <c r="CW162" s="450"/>
      <c r="CX162" s="450"/>
      <c r="CY162" s="450"/>
      <c r="CZ162" s="450"/>
      <c r="DA162" s="450"/>
      <c r="DB162" s="454"/>
    </row>
    <row r="163" spans="1:106">
      <c r="A163" s="452"/>
      <c r="B163" s="450"/>
      <c r="C163" s="450"/>
      <c r="D163" s="450"/>
      <c r="E163" s="450"/>
      <c r="F163" s="450"/>
      <c r="G163" s="450"/>
      <c r="H163" s="450"/>
      <c r="I163" s="450"/>
      <c r="J163" s="450"/>
      <c r="K163" s="450"/>
      <c r="L163" s="450"/>
      <c r="M163" s="450"/>
      <c r="N163" s="450"/>
      <c r="O163" s="450"/>
      <c r="P163" s="450"/>
      <c r="Q163" s="453"/>
      <c r="R163" s="453"/>
      <c r="S163" s="453"/>
      <c r="T163" s="453"/>
      <c r="U163" s="513"/>
      <c r="V163" s="513"/>
      <c r="W163" s="453"/>
      <c r="X163" s="453"/>
      <c r="Y163" s="450"/>
      <c r="Z163" s="450"/>
      <c r="AA163" s="450"/>
      <c r="AB163" s="450"/>
      <c r="AC163" s="450"/>
      <c r="AD163" s="450"/>
      <c r="AE163" s="450"/>
      <c r="AF163" s="450"/>
      <c r="AG163" s="450"/>
      <c r="AH163" s="450"/>
      <c r="AI163" s="450"/>
      <c r="AJ163" s="450"/>
      <c r="AK163" s="450"/>
      <c r="AL163" s="450"/>
      <c r="AM163" s="510"/>
      <c r="AN163" s="451"/>
      <c r="AO163" s="451"/>
      <c r="AP163" s="451"/>
      <c r="AQ163" s="451"/>
      <c r="AR163" s="450"/>
      <c r="AS163" s="450"/>
      <c r="AT163" s="512"/>
      <c r="AU163" s="512"/>
      <c r="AV163" s="450"/>
      <c r="AW163" s="450"/>
      <c r="AX163" s="450"/>
      <c r="AY163" s="450"/>
      <c r="AZ163" s="450"/>
      <c r="BA163" s="450"/>
      <c r="BB163" s="450"/>
      <c r="BC163" s="450"/>
      <c r="BD163" s="450"/>
      <c r="BE163" s="450"/>
      <c r="BF163" s="450"/>
      <c r="BG163" s="450"/>
      <c r="BH163" s="450"/>
      <c r="BI163" s="450"/>
      <c r="BJ163" s="450"/>
      <c r="BK163" s="450"/>
      <c r="BL163" s="450"/>
      <c r="BM163" s="450"/>
      <c r="BN163" s="450"/>
      <c r="BO163" s="450"/>
      <c r="BP163" s="450"/>
      <c r="BQ163" s="450"/>
      <c r="BR163" s="450"/>
      <c r="BS163" s="450"/>
      <c r="BT163" s="450"/>
      <c r="BU163" s="450"/>
      <c r="BV163" s="450"/>
      <c r="BW163" s="450"/>
      <c r="BX163" s="450"/>
      <c r="BY163" s="450"/>
      <c r="BZ163" s="450"/>
      <c r="CA163" s="450"/>
      <c r="CB163" s="450"/>
      <c r="CC163" s="450"/>
      <c r="CD163" s="450"/>
      <c r="CE163" s="450"/>
      <c r="CF163" s="450"/>
      <c r="CG163" s="450"/>
      <c r="CH163" s="450"/>
      <c r="CI163" s="450"/>
      <c r="CJ163" s="450"/>
      <c r="CK163" s="450"/>
      <c r="CL163" s="450"/>
      <c r="CM163" s="450"/>
      <c r="CN163" s="450"/>
      <c r="CO163" s="450"/>
      <c r="CP163" s="450"/>
      <c r="CQ163" s="450"/>
      <c r="CR163" s="450"/>
      <c r="CS163" s="450"/>
      <c r="CT163" s="450"/>
      <c r="CU163" s="450"/>
      <c r="CV163" s="450"/>
      <c r="CW163" s="450"/>
      <c r="CX163" s="450"/>
      <c r="CY163" s="450"/>
      <c r="CZ163" s="450"/>
      <c r="DA163" s="450"/>
      <c r="DB163" s="454"/>
    </row>
    <row r="164" spans="1:106">
      <c r="A164" s="452"/>
      <c r="B164" s="450"/>
      <c r="C164" s="450"/>
      <c r="D164" s="450"/>
      <c r="E164" s="450"/>
      <c r="F164" s="450"/>
      <c r="G164" s="450"/>
      <c r="H164" s="450"/>
      <c r="I164" s="450"/>
      <c r="J164" s="450"/>
      <c r="K164" s="450"/>
      <c r="L164" s="450"/>
      <c r="M164" s="450"/>
      <c r="N164" s="450"/>
      <c r="O164" s="450"/>
      <c r="P164" s="450"/>
      <c r="Q164" s="453"/>
      <c r="R164" s="453"/>
      <c r="S164" s="453"/>
      <c r="T164" s="453"/>
      <c r="U164" s="513"/>
      <c r="V164" s="513"/>
      <c r="W164" s="453"/>
      <c r="X164" s="453"/>
      <c r="Y164" s="450"/>
      <c r="Z164" s="450"/>
      <c r="AA164" s="450"/>
      <c r="AB164" s="450"/>
      <c r="AC164" s="450"/>
      <c r="AD164" s="450"/>
      <c r="AE164" s="450"/>
      <c r="AF164" s="450"/>
      <c r="AG164" s="450"/>
      <c r="AH164" s="450"/>
      <c r="AI164" s="450"/>
      <c r="AJ164" s="450"/>
      <c r="AK164" s="450"/>
      <c r="AL164" s="450"/>
      <c r="AM164" s="510"/>
      <c r="AN164" s="451"/>
      <c r="AO164" s="451"/>
      <c r="AP164" s="451"/>
      <c r="AQ164" s="451"/>
      <c r="AR164" s="450"/>
      <c r="AS164" s="450"/>
      <c r="AT164" s="512"/>
      <c r="AU164" s="512"/>
      <c r="AV164" s="450"/>
      <c r="AW164" s="450"/>
      <c r="AX164" s="450"/>
      <c r="AY164" s="450"/>
      <c r="AZ164" s="450"/>
      <c r="BA164" s="450"/>
      <c r="BB164" s="450"/>
      <c r="BC164" s="450"/>
      <c r="BD164" s="450"/>
      <c r="BE164" s="450"/>
      <c r="BF164" s="450"/>
      <c r="BG164" s="450"/>
      <c r="BH164" s="450"/>
      <c r="BI164" s="450"/>
      <c r="BJ164" s="450"/>
      <c r="BK164" s="450"/>
      <c r="BL164" s="450"/>
      <c r="BM164" s="450"/>
      <c r="BN164" s="450"/>
      <c r="BO164" s="450"/>
      <c r="BP164" s="450"/>
      <c r="BQ164" s="450"/>
      <c r="BR164" s="450"/>
      <c r="BS164" s="450"/>
      <c r="BT164" s="450"/>
      <c r="BU164" s="450"/>
      <c r="BV164" s="450"/>
      <c r="BW164" s="450"/>
      <c r="BX164" s="450"/>
      <c r="BY164" s="450"/>
      <c r="BZ164" s="450"/>
      <c r="CA164" s="450"/>
      <c r="CB164" s="450"/>
      <c r="CC164" s="450"/>
      <c r="CD164" s="450"/>
      <c r="CE164" s="450"/>
      <c r="CF164" s="450"/>
      <c r="CG164" s="450"/>
      <c r="CH164" s="450"/>
      <c r="CI164" s="450"/>
      <c r="CJ164" s="450"/>
      <c r="CK164" s="450"/>
      <c r="CL164" s="450"/>
      <c r="CM164" s="450"/>
      <c r="CN164" s="450"/>
      <c r="CO164" s="450"/>
      <c r="CP164" s="450"/>
      <c r="CQ164" s="450"/>
      <c r="CR164" s="450"/>
      <c r="CS164" s="450"/>
      <c r="CT164" s="450"/>
      <c r="CU164" s="450"/>
      <c r="CV164" s="450"/>
      <c r="CW164" s="450"/>
      <c r="CX164" s="450"/>
      <c r="CY164" s="450"/>
      <c r="CZ164" s="450"/>
      <c r="DA164" s="450"/>
      <c r="DB164" s="454"/>
    </row>
    <row r="165" spans="1:106">
      <c r="A165" s="452"/>
      <c r="B165" s="450"/>
      <c r="C165" s="450"/>
      <c r="D165" s="450"/>
      <c r="E165" s="450"/>
      <c r="F165" s="450"/>
      <c r="G165" s="450"/>
      <c r="H165" s="450"/>
      <c r="I165" s="450"/>
      <c r="J165" s="450"/>
      <c r="K165" s="450"/>
      <c r="L165" s="450"/>
      <c r="M165" s="450"/>
      <c r="N165" s="450"/>
      <c r="O165" s="450"/>
      <c r="P165" s="450"/>
      <c r="Q165" s="453"/>
      <c r="R165" s="453"/>
      <c r="S165" s="453"/>
      <c r="T165" s="453"/>
      <c r="U165" s="513"/>
      <c r="V165" s="513"/>
      <c r="W165" s="453"/>
      <c r="X165" s="453"/>
      <c r="Y165" s="450"/>
      <c r="Z165" s="450"/>
      <c r="AA165" s="450"/>
      <c r="AB165" s="450"/>
      <c r="AC165" s="450"/>
      <c r="AD165" s="450"/>
      <c r="AE165" s="450"/>
      <c r="AF165" s="450"/>
      <c r="AG165" s="450"/>
      <c r="AH165" s="450"/>
      <c r="AI165" s="450"/>
      <c r="AJ165" s="450"/>
      <c r="AK165" s="450"/>
      <c r="AL165" s="450"/>
      <c r="AM165" s="510"/>
      <c r="AN165" s="451"/>
      <c r="AO165" s="451"/>
      <c r="AP165" s="451"/>
      <c r="AQ165" s="451"/>
      <c r="AR165" s="450"/>
      <c r="AS165" s="450"/>
      <c r="AT165" s="512"/>
      <c r="AU165" s="512"/>
      <c r="AV165" s="450"/>
      <c r="AW165" s="450"/>
      <c r="AX165" s="450"/>
      <c r="AY165" s="450"/>
      <c r="AZ165" s="450"/>
      <c r="BA165" s="450"/>
      <c r="BB165" s="450"/>
      <c r="BC165" s="450"/>
      <c r="BD165" s="450"/>
      <c r="BE165" s="450"/>
      <c r="BF165" s="450"/>
      <c r="BG165" s="450"/>
      <c r="BH165" s="450"/>
      <c r="BI165" s="450"/>
      <c r="BJ165" s="450"/>
      <c r="BK165" s="450"/>
      <c r="BL165" s="450"/>
      <c r="BM165" s="450"/>
      <c r="BN165" s="450"/>
      <c r="BO165" s="450"/>
      <c r="BP165" s="450"/>
      <c r="BQ165" s="450"/>
      <c r="BR165" s="450"/>
      <c r="BS165" s="450"/>
      <c r="BT165" s="450"/>
      <c r="BU165" s="450"/>
      <c r="BV165" s="450"/>
      <c r="BW165" s="450"/>
      <c r="BX165" s="450"/>
      <c r="BY165" s="450"/>
      <c r="BZ165" s="450"/>
      <c r="CA165" s="450"/>
      <c r="CB165" s="450"/>
      <c r="CC165" s="450"/>
      <c r="CD165" s="450"/>
      <c r="CE165" s="450"/>
      <c r="CF165" s="450"/>
      <c r="CG165" s="450"/>
      <c r="CH165" s="450"/>
      <c r="CI165" s="450"/>
      <c r="CJ165" s="450"/>
      <c r="CK165" s="450"/>
      <c r="CL165" s="450"/>
      <c r="CM165" s="450"/>
      <c r="CN165" s="450"/>
      <c r="CO165" s="450"/>
      <c r="CP165" s="450"/>
      <c r="CQ165" s="450"/>
      <c r="CR165" s="450"/>
      <c r="CS165" s="450"/>
      <c r="CT165" s="450"/>
      <c r="CU165" s="450"/>
      <c r="CV165" s="450"/>
      <c r="CW165" s="450"/>
      <c r="CX165" s="450"/>
      <c r="CY165" s="450"/>
      <c r="CZ165" s="450"/>
      <c r="DA165" s="450"/>
      <c r="DB165" s="454"/>
    </row>
    <row r="166" spans="1:106">
      <c r="A166" s="452"/>
      <c r="B166" s="450"/>
      <c r="C166" s="450"/>
      <c r="D166" s="450"/>
      <c r="E166" s="450"/>
      <c r="F166" s="450"/>
      <c r="G166" s="450"/>
      <c r="H166" s="450"/>
      <c r="I166" s="450"/>
      <c r="J166" s="450"/>
      <c r="K166" s="450"/>
      <c r="L166" s="450"/>
      <c r="M166" s="450"/>
      <c r="N166" s="450"/>
      <c r="O166" s="450"/>
      <c r="P166" s="450"/>
      <c r="Q166" s="453"/>
      <c r="R166" s="453"/>
      <c r="S166" s="453"/>
      <c r="T166" s="453"/>
      <c r="U166" s="513"/>
      <c r="V166" s="513"/>
      <c r="W166" s="453"/>
      <c r="X166" s="453"/>
      <c r="Y166" s="450"/>
      <c r="Z166" s="450"/>
      <c r="AA166" s="450"/>
      <c r="AB166" s="450"/>
      <c r="AC166" s="450"/>
      <c r="AD166" s="450"/>
      <c r="AE166" s="450"/>
      <c r="AF166" s="450"/>
      <c r="AG166" s="450"/>
      <c r="AH166" s="450"/>
      <c r="AI166" s="450"/>
      <c r="AJ166" s="450"/>
      <c r="AK166" s="450"/>
      <c r="AL166" s="450"/>
      <c r="AM166" s="510"/>
      <c r="AN166" s="451"/>
      <c r="AO166" s="451"/>
      <c r="AP166" s="451"/>
      <c r="AQ166" s="451"/>
      <c r="AR166" s="450"/>
      <c r="AS166" s="450"/>
      <c r="AT166" s="512"/>
      <c r="AU166" s="512"/>
      <c r="AV166" s="450"/>
      <c r="AW166" s="450"/>
      <c r="AX166" s="450"/>
      <c r="AY166" s="450"/>
      <c r="AZ166" s="450"/>
      <c r="BA166" s="450"/>
      <c r="BB166" s="450"/>
      <c r="BC166" s="450"/>
      <c r="BD166" s="450"/>
      <c r="BE166" s="450"/>
      <c r="BF166" s="450"/>
      <c r="BG166" s="450"/>
      <c r="BH166" s="450"/>
      <c r="BI166" s="450"/>
      <c r="BJ166" s="450"/>
      <c r="BK166" s="450"/>
      <c r="BL166" s="450"/>
      <c r="BM166" s="450"/>
      <c r="BN166" s="450"/>
      <c r="BO166" s="450"/>
      <c r="BP166" s="450"/>
      <c r="BQ166" s="450"/>
      <c r="BR166" s="450"/>
      <c r="BS166" s="450"/>
      <c r="BT166" s="450"/>
      <c r="BU166" s="450"/>
      <c r="BV166" s="450"/>
      <c r="BW166" s="450"/>
      <c r="BX166" s="450"/>
      <c r="BY166" s="450"/>
      <c r="BZ166" s="450"/>
      <c r="CA166" s="450"/>
      <c r="CB166" s="450"/>
      <c r="CC166" s="450"/>
      <c r="CD166" s="450"/>
      <c r="CE166" s="450"/>
      <c r="CF166" s="450"/>
      <c r="CG166" s="450"/>
      <c r="CH166" s="450"/>
      <c r="CI166" s="450"/>
      <c r="CJ166" s="450"/>
      <c r="CK166" s="450"/>
      <c r="CL166" s="450"/>
      <c r="CM166" s="450"/>
      <c r="CN166" s="450"/>
      <c r="CO166" s="450"/>
      <c r="CP166" s="450"/>
      <c r="CQ166" s="450"/>
      <c r="CR166" s="450"/>
      <c r="CS166" s="450"/>
      <c r="CT166" s="450"/>
      <c r="CU166" s="450"/>
      <c r="CV166" s="450"/>
      <c r="CW166" s="450"/>
      <c r="CX166" s="450"/>
      <c r="CY166" s="450"/>
      <c r="CZ166" s="450"/>
      <c r="DA166" s="450"/>
      <c r="DB166" s="454"/>
    </row>
    <row r="167" spans="1:106">
      <c r="A167" s="452"/>
      <c r="B167" s="450"/>
      <c r="C167" s="450"/>
      <c r="D167" s="450"/>
      <c r="E167" s="450"/>
      <c r="F167" s="450"/>
      <c r="G167" s="450"/>
      <c r="H167" s="450"/>
      <c r="I167" s="450"/>
      <c r="J167" s="450"/>
      <c r="K167" s="450"/>
      <c r="L167" s="450"/>
      <c r="M167" s="450"/>
      <c r="N167" s="450"/>
      <c r="O167" s="450"/>
      <c r="P167" s="450"/>
      <c r="Q167" s="453"/>
      <c r="R167" s="453"/>
      <c r="S167" s="453"/>
      <c r="T167" s="453"/>
      <c r="U167" s="513"/>
      <c r="V167" s="513"/>
      <c r="W167" s="453"/>
      <c r="X167" s="453"/>
      <c r="Y167" s="450"/>
      <c r="Z167" s="450"/>
      <c r="AA167" s="450"/>
      <c r="AB167" s="450"/>
      <c r="AC167" s="450"/>
      <c r="AD167" s="450"/>
      <c r="AE167" s="450"/>
      <c r="AF167" s="450"/>
      <c r="AG167" s="450"/>
      <c r="AH167" s="450"/>
      <c r="AI167" s="450"/>
      <c r="AJ167" s="450"/>
      <c r="AK167" s="450"/>
      <c r="AL167" s="450"/>
      <c r="AM167" s="510"/>
      <c r="AN167" s="451"/>
      <c r="AO167" s="451"/>
      <c r="AP167" s="451"/>
      <c r="AQ167" s="451"/>
      <c r="AR167" s="450"/>
      <c r="AS167" s="450"/>
      <c r="AT167" s="512"/>
      <c r="AU167" s="512"/>
      <c r="AV167" s="450"/>
      <c r="AW167" s="450"/>
      <c r="AX167" s="450"/>
      <c r="AY167" s="450"/>
      <c r="AZ167" s="450"/>
      <c r="BA167" s="450"/>
      <c r="BB167" s="450"/>
      <c r="BC167" s="450"/>
      <c r="BD167" s="450"/>
      <c r="BE167" s="450"/>
      <c r="BF167" s="450"/>
      <c r="BG167" s="450"/>
      <c r="BH167" s="450"/>
      <c r="BI167" s="450"/>
      <c r="BJ167" s="450"/>
      <c r="BK167" s="450"/>
      <c r="BL167" s="450"/>
      <c r="BM167" s="450"/>
      <c r="BN167" s="450"/>
      <c r="BO167" s="450"/>
      <c r="BP167" s="450"/>
      <c r="BQ167" s="450"/>
      <c r="BR167" s="450"/>
      <c r="BS167" s="450"/>
      <c r="BT167" s="450"/>
      <c r="BU167" s="450"/>
      <c r="BV167" s="450"/>
      <c r="BW167" s="450"/>
      <c r="BX167" s="450"/>
      <c r="BY167" s="450"/>
      <c r="BZ167" s="450"/>
      <c r="CA167" s="450"/>
      <c r="CB167" s="450"/>
      <c r="CC167" s="450"/>
      <c r="CD167" s="450"/>
      <c r="CE167" s="450"/>
      <c r="CF167" s="450"/>
      <c r="CG167" s="450"/>
      <c r="CH167" s="450"/>
      <c r="CI167" s="450"/>
      <c r="CJ167" s="450"/>
      <c r="CK167" s="450"/>
      <c r="CL167" s="450"/>
      <c r="CM167" s="450"/>
      <c r="CN167" s="450"/>
      <c r="CO167" s="450"/>
      <c r="CP167" s="450"/>
      <c r="CQ167" s="450"/>
      <c r="CR167" s="450"/>
      <c r="CS167" s="450"/>
      <c r="CT167" s="450"/>
      <c r="CU167" s="450"/>
      <c r="CV167" s="450"/>
      <c r="CW167" s="450"/>
      <c r="CX167" s="450"/>
      <c r="CY167" s="450"/>
      <c r="CZ167" s="450"/>
      <c r="DA167" s="450"/>
      <c r="DB167" s="454"/>
    </row>
    <row r="168" spans="1:106">
      <c r="A168" s="452"/>
      <c r="B168" s="450"/>
      <c r="C168" s="450"/>
      <c r="D168" s="450"/>
      <c r="E168" s="450"/>
      <c r="F168" s="450"/>
      <c r="G168" s="450"/>
      <c r="H168" s="450"/>
      <c r="I168" s="450"/>
      <c r="J168" s="450"/>
      <c r="K168" s="450"/>
      <c r="L168" s="450"/>
      <c r="M168" s="450"/>
      <c r="N168" s="450"/>
      <c r="O168" s="450"/>
      <c r="P168" s="450"/>
      <c r="Q168" s="453"/>
      <c r="R168" s="453"/>
      <c r="S168" s="453"/>
      <c r="T168" s="453"/>
      <c r="U168" s="513"/>
      <c r="V168" s="513"/>
      <c r="W168" s="453"/>
      <c r="X168" s="453"/>
      <c r="Y168" s="450"/>
      <c r="Z168" s="450"/>
      <c r="AA168" s="450"/>
      <c r="AB168" s="450"/>
      <c r="AC168" s="450"/>
      <c r="AD168" s="450"/>
      <c r="AE168" s="450"/>
      <c r="AF168" s="450"/>
      <c r="AG168" s="450"/>
      <c r="AH168" s="450"/>
      <c r="AI168" s="450"/>
      <c r="AJ168" s="450"/>
      <c r="AK168" s="450"/>
      <c r="AL168" s="450"/>
      <c r="AM168" s="510"/>
      <c r="AN168" s="451"/>
      <c r="AO168" s="451"/>
      <c r="AP168" s="451"/>
      <c r="AQ168" s="451"/>
      <c r="AR168" s="450"/>
      <c r="AS168" s="450"/>
      <c r="AT168" s="512"/>
      <c r="AU168" s="512"/>
      <c r="AV168" s="450"/>
      <c r="AW168" s="450"/>
      <c r="AX168" s="450"/>
      <c r="AY168" s="450"/>
      <c r="AZ168" s="450"/>
      <c r="BA168" s="450"/>
      <c r="BB168" s="450"/>
      <c r="BC168" s="450"/>
      <c r="BD168" s="450"/>
      <c r="BE168" s="450"/>
      <c r="BF168" s="450"/>
      <c r="BG168" s="450"/>
      <c r="BH168" s="450"/>
      <c r="BI168" s="450"/>
      <c r="BJ168" s="450"/>
      <c r="BK168" s="450"/>
      <c r="BL168" s="450"/>
      <c r="BM168" s="450"/>
      <c r="BN168" s="450"/>
      <c r="BO168" s="450"/>
      <c r="BP168" s="450"/>
      <c r="BQ168" s="450"/>
      <c r="BR168" s="450"/>
      <c r="BS168" s="450"/>
      <c r="BT168" s="450"/>
      <c r="BU168" s="450"/>
      <c r="BV168" s="450"/>
      <c r="BW168" s="450"/>
      <c r="BX168" s="450"/>
      <c r="BY168" s="450"/>
      <c r="BZ168" s="450"/>
      <c r="CA168" s="450"/>
      <c r="CB168" s="450"/>
      <c r="CC168" s="450"/>
      <c r="CD168" s="450"/>
      <c r="CE168" s="450"/>
      <c r="CF168" s="450"/>
      <c r="CG168" s="450"/>
      <c r="CH168" s="450"/>
      <c r="CI168" s="450"/>
      <c r="CJ168" s="450"/>
      <c r="CK168" s="450"/>
      <c r="CL168" s="450"/>
      <c r="CM168" s="450"/>
      <c r="CN168" s="450"/>
      <c r="CO168" s="450"/>
      <c r="CP168" s="450"/>
      <c r="CQ168" s="450"/>
      <c r="CR168" s="450"/>
      <c r="CS168" s="450"/>
      <c r="CT168" s="450"/>
      <c r="CU168" s="450"/>
      <c r="CV168" s="450"/>
      <c r="CW168" s="450"/>
      <c r="CX168" s="450"/>
      <c r="CY168" s="450"/>
      <c r="CZ168" s="450"/>
      <c r="DA168" s="450"/>
      <c r="DB168" s="454"/>
    </row>
    <row r="169" spans="1:106">
      <c r="A169" s="452"/>
      <c r="B169" s="450"/>
      <c r="C169" s="450"/>
      <c r="D169" s="450"/>
      <c r="E169" s="450"/>
      <c r="F169" s="450"/>
      <c r="G169" s="450"/>
      <c r="H169" s="450"/>
      <c r="I169" s="450"/>
      <c r="J169" s="450"/>
      <c r="K169" s="450"/>
      <c r="L169" s="450"/>
      <c r="M169" s="450"/>
      <c r="N169" s="450"/>
      <c r="O169" s="450"/>
      <c r="P169" s="450"/>
      <c r="Q169" s="453"/>
      <c r="R169" s="453"/>
      <c r="S169" s="453"/>
      <c r="T169" s="453"/>
      <c r="U169" s="513"/>
      <c r="V169" s="513"/>
      <c r="W169" s="453"/>
      <c r="X169" s="453"/>
      <c r="Y169" s="450"/>
      <c r="Z169" s="450"/>
      <c r="AA169" s="450"/>
      <c r="AB169" s="450"/>
      <c r="AC169" s="450"/>
      <c r="AD169" s="450"/>
      <c r="AE169" s="450"/>
      <c r="AF169" s="450"/>
      <c r="AG169" s="450"/>
      <c r="AH169" s="450"/>
      <c r="AI169" s="450"/>
      <c r="AJ169" s="450"/>
      <c r="AK169" s="450"/>
      <c r="AL169" s="450"/>
      <c r="AM169" s="510"/>
      <c r="AN169" s="451"/>
      <c r="AO169" s="451"/>
      <c r="AP169" s="451"/>
      <c r="AQ169" s="451"/>
      <c r="AR169" s="450"/>
      <c r="AS169" s="450"/>
      <c r="AT169" s="512"/>
      <c r="AU169" s="512"/>
      <c r="AV169" s="450"/>
      <c r="AW169" s="450"/>
      <c r="AX169" s="450"/>
      <c r="AY169" s="450"/>
      <c r="AZ169" s="450"/>
      <c r="BA169" s="450"/>
      <c r="BB169" s="450"/>
      <c r="BC169" s="450"/>
      <c r="BD169" s="450"/>
      <c r="BE169" s="450"/>
      <c r="BF169" s="450"/>
      <c r="BG169" s="450"/>
      <c r="BH169" s="450"/>
      <c r="BI169" s="450"/>
      <c r="BJ169" s="450"/>
      <c r="BK169" s="450"/>
      <c r="BL169" s="450"/>
      <c r="BM169" s="450"/>
      <c r="BN169" s="450"/>
      <c r="BO169" s="450"/>
      <c r="BP169" s="450"/>
      <c r="BQ169" s="450"/>
      <c r="BR169" s="450"/>
      <c r="BS169" s="450"/>
      <c r="BT169" s="450"/>
      <c r="BU169" s="450"/>
      <c r="BV169" s="450"/>
      <c r="BW169" s="450"/>
      <c r="BX169" s="450"/>
      <c r="BY169" s="450"/>
      <c r="BZ169" s="450"/>
      <c r="CA169" s="450"/>
      <c r="CB169" s="450"/>
      <c r="CC169" s="450"/>
      <c r="CD169" s="450"/>
      <c r="CE169" s="450"/>
      <c r="CF169" s="450"/>
      <c r="CG169" s="450"/>
      <c r="CH169" s="450"/>
      <c r="CI169" s="450"/>
      <c r="CJ169" s="450"/>
      <c r="CK169" s="450"/>
      <c r="CL169" s="450"/>
      <c r="CM169" s="450"/>
      <c r="CN169" s="450"/>
      <c r="CO169" s="450"/>
      <c r="CP169" s="450"/>
      <c r="CQ169" s="450"/>
      <c r="CR169" s="450"/>
      <c r="CS169" s="450"/>
      <c r="CT169" s="450"/>
      <c r="CU169" s="450"/>
      <c r="CV169" s="450"/>
      <c r="CW169" s="450"/>
      <c r="CX169" s="450"/>
      <c r="CY169" s="450"/>
      <c r="CZ169" s="450"/>
      <c r="DA169" s="450"/>
      <c r="DB169" s="454"/>
    </row>
    <row r="170" spans="1:106">
      <c r="A170" s="452"/>
      <c r="B170" s="450"/>
      <c r="C170" s="450"/>
      <c r="D170" s="450"/>
      <c r="E170" s="450"/>
      <c r="F170" s="450"/>
      <c r="G170" s="450"/>
      <c r="H170" s="450"/>
      <c r="I170" s="450"/>
      <c r="J170" s="450"/>
      <c r="K170" s="450"/>
      <c r="L170" s="450"/>
      <c r="M170" s="450"/>
      <c r="N170" s="450"/>
      <c r="O170" s="450"/>
      <c r="P170" s="450"/>
      <c r="Q170" s="453"/>
      <c r="R170" s="453"/>
      <c r="S170" s="453"/>
      <c r="T170" s="453"/>
      <c r="U170" s="513"/>
      <c r="V170" s="513"/>
      <c r="W170" s="453"/>
      <c r="X170" s="453"/>
      <c r="Y170" s="450"/>
      <c r="Z170" s="450"/>
      <c r="AA170" s="450"/>
      <c r="AB170" s="450"/>
      <c r="AC170" s="450"/>
      <c r="AD170" s="450"/>
      <c r="AE170" s="450"/>
      <c r="AF170" s="450"/>
      <c r="AG170" s="450"/>
      <c r="AH170" s="450"/>
      <c r="AI170" s="450"/>
      <c r="AJ170" s="450"/>
      <c r="AK170" s="450"/>
      <c r="AL170" s="450"/>
      <c r="AM170" s="510"/>
      <c r="AN170" s="451"/>
      <c r="AO170" s="451"/>
      <c r="AP170" s="451"/>
      <c r="AQ170" s="451"/>
      <c r="AR170" s="450"/>
      <c r="AS170" s="450"/>
      <c r="AT170" s="512"/>
      <c r="AU170" s="512"/>
      <c r="AV170" s="450"/>
      <c r="AW170" s="450"/>
      <c r="AX170" s="450"/>
      <c r="AY170" s="450"/>
      <c r="AZ170" s="450"/>
      <c r="BA170" s="450"/>
      <c r="BB170" s="450"/>
      <c r="BC170" s="450"/>
      <c r="BD170" s="450"/>
      <c r="BE170" s="450"/>
      <c r="BF170" s="450"/>
      <c r="BG170" s="450"/>
      <c r="BH170" s="450"/>
      <c r="BI170" s="450"/>
      <c r="BJ170" s="450"/>
      <c r="BK170" s="450"/>
      <c r="BL170" s="450"/>
      <c r="BM170" s="450"/>
      <c r="BN170" s="450"/>
      <c r="BO170" s="450"/>
      <c r="BP170" s="450"/>
      <c r="BQ170" s="450"/>
      <c r="BR170" s="450"/>
      <c r="BS170" s="450"/>
      <c r="BT170" s="450"/>
      <c r="BU170" s="450"/>
      <c r="BV170" s="450"/>
      <c r="BW170" s="450"/>
      <c r="BX170" s="450"/>
      <c r="BY170" s="450"/>
      <c r="BZ170" s="450"/>
      <c r="CA170" s="450"/>
      <c r="CB170" s="450"/>
      <c r="CC170" s="450"/>
      <c r="CD170" s="450"/>
      <c r="CE170" s="450"/>
      <c r="CF170" s="450"/>
      <c r="CG170" s="450"/>
      <c r="CH170" s="450"/>
      <c r="CI170" s="450"/>
      <c r="CJ170" s="450"/>
      <c r="CK170" s="450"/>
      <c r="CL170" s="450"/>
      <c r="CM170" s="450"/>
      <c r="CN170" s="450"/>
      <c r="CO170" s="450"/>
      <c r="CP170" s="450"/>
      <c r="CQ170" s="450"/>
      <c r="CR170" s="450"/>
      <c r="CS170" s="450"/>
      <c r="CT170" s="450"/>
      <c r="CU170" s="450"/>
      <c r="CV170" s="450"/>
      <c r="CW170" s="450"/>
      <c r="CX170" s="450"/>
      <c r="CY170" s="450"/>
      <c r="CZ170" s="450"/>
      <c r="DA170" s="450"/>
      <c r="DB170" s="454"/>
    </row>
    <row r="171" spans="1:106">
      <c r="A171" s="452"/>
      <c r="B171" s="450"/>
      <c r="C171" s="450"/>
      <c r="D171" s="450"/>
      <c r="E171" s="450"/>
      <c r="F171" s="450"/>
      <c r="G171" s="450"/>
      <c r="H171" s="450"/>
      <c r="I171" s="450"/>
      <c r="J171" s="450"/>
      <c r="K171" s="450"/>
      <c r="L171" s="450"/>
      <c r="M171" s="450"/>
      <c r="N171" s="450"/>
      <c r="O171" s="450"/>
      <c r="P171" s="450"/>
      <c r="Q171" s="453"/>
      <c r="R171" s="453"/>
      <c r="S171" s="453"/>
      <c r="T171" s="453"/>
      <c r="U171" s="513"/>
      <c r="V171" s="513"/>
      <c r="W171" s="453"/>
      <c r="X171" s="453"/>
      <c r="Y171" s="450"/>
      <c r="Z171" s="450"/>
      <c r="AA171" s="450"/>
      <c r="AB171" s="450"/>
      <c r="AC171" s="450"/>
      <c r="AD171" s="450"/>
      <c r="AE171" s="450"/>
      <c r="AF171" s="450"/>
      <c r="AG171" s="450"/>
      <c r="AH171" s="450"/>
      <c r="AI171" s="450"/>
      <c r="AJ171" s="450"/>
      <c r="AK171" s="450"/>
      <c r="AL171" s="450"/>
      <c r="AM171" s="510"/>
      <c r="AN171" s="451"/>
      <c r="AO171" s="451"/>
      <c r="AP171" s="451"/>
      <c r="AQ171" s="451"/>
      <c r="AR171" s="450"/>
      <c r="AS171" s="450"/>
      <c r="AT171" s="512"/>
      <c r="AU171" s="512"/>
      <c r="AV171" s="450"/>
      <c r="AW171" s="450"/>
      <c r="AX171" s="450"/>
      <c r="AY171" s="450"/>
      <c r="AZ171" s="450"/>
      <c r="BA171" s="450"/>
      <c r="BB171" s="450"/>
      <c r="BC171" s="450"/>
      <c r="BD171" s="450"/>
      <c r="BE171" s="450"/>
      <c r="BF171" s="450"/>
      <c r="BG171" s="450"/>
      <c r="BH171" s="450"/>
      <c r="BI171" s="450"/>
      <c r="BJ171" s="450"/>
      <c r="BK171" s="450"/>
      <c r="BL171" s="450"/>
      <c r="BM171" s="450"/>
      <c r="BN171" s="450"/>
      <c r="BO171" s="450"/>
      <c r="BP171" s="450"/>
      <c r="BQ171" s="450"/>
      <c r="BR171" s="450"/>
      <c r="BS171" s="450"/>
      <c r="BT171" s="450"/>
      <c r="BU171" s="450"/>
      <c r="BV171" s="450"/>
      <c r="BW171" s="450"/>
      <c r="BX171" s="450"/>
      <c r="BY171" s="450"/>
      <c r="BZ171" s="450"/>
      <c r="CA171" s="450"/>
      <c r="CB171" s="450"/>
      <c r="CC171" s="450"/>
      <c r="CD171" s="450"/>
      <c r="CE171" s="450"/>
      <c r="CF171" s="450"/>
      <c r="CG171" s="450"/>
      <c r="CH171" s="450"/>
      <c r="CI171" s="450"/>
      <c r="CJ171" s="450"/>
      <c r="CK171" s="450"/>
      <c r="CL171" s="450"/>
      <c r="CM171" s="450"/>
      <c r="CN171" s="450"/>
      <c r="CO171" s="450"/>
      <c r="CP171" s="450"/>
      <c r="CQ171" s="450"/>
      <c r="CR171" s="450"/>
      <c r="CS171" s="450"/>
      <c r="CT171" s="450"/>
      <c r="CU171" s="450"/>
      <c r="CV171" s="450"/>
      <c r="CW171" s="450"/>
      <c r="CX171" s="450"/>
      <c r="CY171" s="450"/>
      <c r="CZ171" s="450"/>
      <c r="DA171" s="450"/>
      <c r="DB171" s="454"/>
    </row>
    <row r="172" spans="1:106">
      <c r="A172" s="452"/>
      <c r="B172" s="450"/>
      <c r="C172" s="450"/>
      <c r="D172" s="450"/>
      <c r="E172" s="450"/>
      <c r="F172" s="450"/>
      <c r="G172" s="450"/>
      <c r="H172" s="450"/>
      <c r="I172" s="450"/>
      <c r="J172" s="450"/>
      <c r="K172" s="450"/>
      <c r="L172" s="450"/>
      <c r="M172" s="450"/>
      <c r="N172" s="450"/>
      <c r="O172" s="450"/>
      <c r="P172" s="450"/>
      <c r="Q172" s="453"/>
      <c r="R172" s="453"/>
      <c r="S172" s="453"/>
      <c r="T172" s="453"/>
      <c r="U172" s="513"/>
      <c r="V172" s="513"/>
      <c r="W172" s="453"/>
      <c r="X172" s="453"/>
      <c r="Y172" s="450"/>
      <c r="Z172" s="450"/>
      <c r="AA172" s="450"/>
      <c r="AB172" s="450"/>
      <c r="AC172" s="450"/>
      <c r="AD172" s="450"/>
      <c r="AE172" s="450"/>
      <c r="AF172" s="450"/>
      <c r="AG172" s="450"/>
      <c r="AH172" s="450"/>
      <c r="AI172" s="450"/>
      <c r="AJ172" s="450"/>
      <c r="AK172" s="450"/>
      <c r="AL172" s="450"/>
      <c r="AM172" s="510"/>
      <c r="AN172" s="451"/>
      <c r="AO172" s="451"/>
      <c r="AP172" s="451"/>
      <c r="AQ172" s="451"/>
      <c r="AR172" s="450"/>
      <c r="AS172" s="450"/>
      <c r="AT172" s="512"/>
      <c r="AU172" s="512"/>
      <c r="AV172" s="450"/>
      <c r="AW172" s="450"/>
      <c r="AX172" s="450"/>
      <c r="AY172" s="450"/>
      <c r="AZ172" s="450"/>
      <c r="BA172" s="450"/>
      <c r="BB172" s="450"/>
      <c r="BC172" s="450"/>
      <c r="BD172" s="450"/>
      <c r="BE172" s="450"/>
      <c r="BF172" s="450"/>
      <c r="BG172" s="450"/>
      <c r="BH172" s="450"/>
      <c r="BI172" s="450"/>
      <c r="BJ172" s="450"/>
      <c r="BK172" s="450"/>
      <c r="BL172" s="450"/>
      <c r="BM172" s="450"/>
      <c r="BN172" s="450"/>
      <c r="BO172" s="450"/>
      <c r="BP172" s="450"/>
      <c r="BQ172" s="450"/>
      <c r="BR172" s="450"/>
      <c r="BS172" s="450"/>
      <c r="BT172" s="450"/>
      <c r="BU172" s="450"/>
      <c r="BV172" s="450"/>
      <c r="BW172" s="450"/>
      <c r="BX172" s="450"/>
      <c r="BY172" s="450"/>
      <c r="BZ172" s="450"/>
      <c r="CA172" s="450"/>
      <c r="CB172" s="450"/>
      <c r="CC172" s="450"/>
      <c r="CD172" s="450"/>
      <c r="CE172" s="450"/>
      <c r="CF172" s="450"/>
      <c r="CG172" s="450"/>
      <c r="CH172" s="450"/>
      <c r="CI172" s="450"/>
      <c r="CJ172" s="450"/>
      <c r="CK172" s="450"/>
      <c r="CL172" s="450"/>
      <c r="CM172" s="450"/>
      <c r="CN172" s="450"/>
      <c r="CO172" s="450"/>
      <c r="CP172" s="450"/>
      <c r="CQ172" s="450"/>
      <c r="CR172" s="450"/>
      <c r="CS172" s="450"/>
      <c r="CT172" s="450"/>
      <c r="CU172" s="450"/>
      <c r="CV172" s="450"/>
      <c r="CW172" s="450"/>
      <c r="CX172" s="450"/>
      <c r="CY172" s="450"/>
      <c r="CZ172" s="450"/>
      <c r="DA172" s="450"/>
      <c r="DB172" s="454"/>
    </row>
    <row r="173" spans="1:106">
      <c r="A173" s="452"/>
      <c r="B173" s="450"/>
      <c r="C173" s="450"/>
      <c r="D173" s="450"/>
      <c r="E173" s="450"/>
      <c r="F173" s="450"/>
      <c r="G173" s="450"/>
      <c r="H173" s="450"/>
      <c r="I173" s="450"/>
      <c r="J173" s="450"/>
      <c r="K173" s="450"/>
      <c r="L173" s="450"/>
      <c r="M173" s="450"/>
      <c r="N173" s="450"/>
      <c r="O173" s="450"/>
      <c r="P173" s="450"/>
      <c r="Q173" s="453"/>
      <c r="R173" s="453"/>
      <c r="S173" s="453"/>
      <c r="T173" s="453"/>
      <c r="U173" s="513"/>
      <c r="V173" s="513"/>
      <c r="W173" s="453"/>
      <c r="X173" s="453"/>
      <c r="Y173" s="450"/>
      <c r="Z173" s="450"/>
      <c r="AA173" s="450"/>
      <c r="AB173" s="450"/>
      <c r="AC173" s="450"/>
      <c r="AD173" s="450"/>
      <c r="AE173" s="450"/>
      <c r="AF173" s="450"/>
      <c r="AG173" s="450"/>
      <c r="AH173" s="450"/>
      <c r="AI173" s="450"/>
      <c r="AJ173" s="450"/>
      <c r="AK173" s="450"/>
      <c r="AL173" s="450"/>
      <c r="AM173" s="510"/>
      <c r="AN173" s="451"/>
      <c r="AO173" s="451"/>
      <c r="AP173" s="451"/>
      <c r="AQ173" s="451"/>
      <c r="AR173" s="450"/>
      <c r="AS173" s="450"/>
      <c r="AT173" s="512"/>
      <c r="AU173" s="512"/>
      <c r="AV173" s="450"/>
      <c r="AW173" s="450"/>
      <c r="AX173" s="450"/>
      <c r="AY173" s="450"/>
      <c r="AZ173" s="450"/>
      <c r="BA173" s="450"/>
      <c r="BB173" s="450"/>
      <c r="BC173" s="450"/>
      <c r="BD173" s="450"/>
      <c r="BE173" s="450"/>
      <c r="BF173" s="450"/>
      <c r="BG173" s="450"/>
      <c r="BH173" s="450"/>
      <c r="BI173" s="450"/>
      <c r="BJ173" s="450"/>
      <c r="BK173" s="450"/>
      <c r="BL173" s="450"/>
      <c r="BM173" s="450"/>
      <c r="BN173" s="450"/>
      <c r="BO173" s="450"/>
      <c r="BP173" s="450"/>
      <c r="BQ173" s="450"/>
      <c r="BR173" s="450"/>
      <c r="BS173" s="450"/>
      <c r="BT173" s="450"/>
      <c r="BU173" s="450"/>
      <c r="BV173" s="450"/>
      <c r="BW173" s="450"/>
      <c r="BX173" s="450"/>
      <c r="BY173" s="450"/>
      <c r="BZ173" s="450"/>
      <c r="CA173" s="450"/>
      <c r="CB173" s="450"/>
      <c r="CC173" s="450"/>
      <c r="CD173" s="450"/>
      <c r="CE173" s="450"/>
      <c r="CF173" s="450"/>
      <c r="CG173" s="450"/>
      <c r="CH173" s="450"/>
      <c r="CI173" s="450"/>
      <c r="CJ173" s="450"/>
      <c r="CK173" s="450"/>
      <c r="CL173" s="450"/>
      <c r="CM173" s="450"/>
      <c r="CN173" s="450"/>
      <c r="CO173" s="450"/>
      <c r="CP173" s="450"/>
      <c r="CQ173" s="450"/>
      <c r="CR173" s="450"/>
      <c r="CS173" s="450"/>
      <c r="CT173" s="450"/>
      <c r="CU173" s="450"/>
      <c r="CV173" s="450"/>
      <c r="CW173" s="450"/>
      <c r="CX173" s="450"/>
      <c r="CY173" s="450"/>
      <c r="CZ173" s="450"/>
      <c r="DA173" s="450"/>
      <c r="DB173" s="454"/>
    </row>
    <row r="174" spans="1:106">
      <c r="A174" s="452"/>
      <c r="B174" s="450"/>
      <c r="C174" s="450"/>
      <c r="D174" s="450"/>
      <c r="E174" s="450"/>
      <c r="F174" s="450"/>
      <c r="G174" s="450"/>
      <c r="H174" s="450"/>
      <c r="I174" s="450"/>
      <c r="J174" s="450"/>
      <c r="K174" s="450"/>
      <c r="L174" s="450"/>
      <c r="M174" s="450"/>
      <c r="N174" s="450"/>
      <c r="O174" s="450"/>
      <c r="P174" s="450"/>
      <c r="Q174" s="453"/>
      <c r="R174" s="453"/>
      <c r="S174" s="453"/>
      <c r="T174" s="453"/>
      <c r="U174" s="513"/>
      <c r="V174" s="513"/>
      <c r="W174" s="453"/>
      <c r="X174" s="453"/>
      <c r="Y174" s="450"/>
      <c r="Z174" s="450"/>
      <c r="AA174" s="450"/>
      <c r="AB174" s="450"/>
      <c r="AC174" s="450"/>
      <c r="AD174" s="450"/>
      <c r="AE174" s="450"/>
      <c r="AF174" s="450"/>
      <c r="AG174" s="450"/>
      <c r="AH174" s="450"/>
      <c r="AI174" s="450"/>
      <c r="AJ174" s="450"/>
      <c r="AK174" s="450"/>
      <c r="AL174" s="450"/>
      <c r="AM174" s="510"/>
      <c r="AN174" s="451"/>
      <c r="AO174" s="451"/>
      <c r="AP174" s="451"/>
      <c r="AQ174" s="451"/>
      <c r="AR174" s="450"/>
      <c r="AS174" s="450"/>
      <c r="AT174" s="512"/>
      <c r="AU174" s="512"/>
      <c r="AV174" s="450"/>
      <c r="AW174" s="450"/>
      <c r="AX174" s="450"/>
      <c r="AY174" s="450"/>
      <c r="AZ174" s="450"/>
      <c r="BA174" s="450"/>
      <c r="BB174" s="450"/>
      <c r="BC174" s="450"/>
      <c r="BD174" s="450"/>
      <c r="BE174" s="450"/>
      <c r="BF174" s="450"/>
      <c r="BG174" s="450"/>
      <c r="BH174" s="450"/>
      <c r="BI174" s="450"/>
      <c r="BJ174" s="450"/>
      <c r="BK174" s="450"/>
      <c r="BL174" s="450"/>
      <c r="BM174" s="450"/>
      <c r="BN174" s="450"/>
      <c r="BO174" s="450"/>
      <c r="BP174" s="450"/>
      <c r="BQ174" s="450"/>
      <c r="BR174" s="450"/>
      <c r="BS174" s="450"/>
      <c r="BT174" s="450"/>
      <c r="BU174" s="450"/>
      <c r="BV174" s="450"/>
      <c r="BW174" s="450"/>
      <c r="BX174" s="450"/>
      <c r="BY174" s="450"/>
      <c r="BZ174" s="450"/>
      <c r="CA174" s="450"/>
      <c r="CB174" s="450"/>
      <c r="CC174" s="450"/>
      <c r="CD174" s="450"/>
      <c r="CE174" s="450"/>
      <c r="CF174" s="450"/>
      <c r="CG174" s="450"/>
      <c r="CH174" s="450"/>
      <c r="CI174" s="450"/>
      <c r="CJ174" s="450"/>
      <c r="CK174" s="450"/>
      <c r="CL174" s="450"/>
      <c r="CM174" s="450"/>
      <c r="CN174" s="450"/>
      <c r="CO174" s="450"/>
      <c r="CP174" s="450"/>
      <c r="CQ174" s="450"/>
      <c r="CR174" s="450"/>
      <c r="CS174" s="450"/>
      <c r="CT174" s="450"/>
      <c r="CU174" s="450"/>
      <c r="CV174" s="450"/>
      <c r="CW174" s="450"/>
      <c r="CX174" s="450"/>
      <c r="CY174" s="450"/>
      <c r="CZ174" s="450"/>
      <c r="DA174" s="450"/>
      <c r="DB174" s="454"/>
    </row>
    <row r="175" spans="1:106">
      <c r="A175" s="452"/>
      <c r="B175" s="450"/>
      <c r="C175" s="450"/>
      <c r="D175" s="450"/>
      <c r="E175" s="450"/>
      <c r="F175" s="450"/>
      <c r="G175" s="450"/>
      <c r="H175" s="450"/>
      <c r="I175" s="450"/>
      <c r="J175" s="450"/>
      <c r="K175" s="450"/>
      <c r="L175" s="450"/>
      <c r="M175" s="450"/>
      <c r="N175" s="450"/>
      <c r="O175" s="450"/>
      <c r="P175" s="450"/>
      <c r="Q175" s="453"/>
      <c r="R175" s="453"/>
      <c r="S175" s="453"/>
      <c r="T175" s="453"/>
      <c r="U175" s="513"/>
      <c r="V175" s="513"/>
      <c r="W175" s="453"/>
      <c r="X175" s="453"/>
      <c r="Y175" s="450"/>
      <c r="Z175" s="450"/>
      <c r="AA175" s="450"/>
      <c r="AB175" s="450"/>
      <c r="AC175" s="450"/>
      <c r="AD175" s="450"/>
      <c r="AE175" s="450"/>
      <c r="AF175" s="450"/>
      <c r="AG175" s="450"/>
      <c r="AH175" s="450"/>
      <c r="AI175" s="450"/>
      <c r="AJ175" s="450"/>
      <c r="AK175" s="450"/>
      <c r="AL175" s="450"/>
      <c r="AM175" s="510"/>
      <c r="AN175" s="451"/>
      <c r="AO175" s="451"/>
      <c r="AP175" s="451"/>
      <c r="AQ175" s="451"/>
      <c r="AR175" s="450"/>
      <c r="AS175" s="450"/>
      <c r="AT175" s="512"/>
      <c r="AU175" s="512"/>
      <c r="AV175" s="450"/>
      <c r="AW175" s="450"/>
      <c r="AX175" s="450"/>
      <c r="AY175" s="450"/>
      <c r="AZ175" s="450"/>
      <c r="BA175" s="450"/>
      <c r="BB175" s="450"/>
      <c r="BC175" s="450"/>
      <c r="BD175" s="450"/>
      <c r="BE175" s="450"/>
      <c r="BF175" s="450"/>
      <c r="BG175" s="450"/>
      <c r="BH175" s="450"/>
      <c r="BI175" s="450"/>
      <c r="BJ175" s="450"/>
      <c r="BK175" s="450"/>
      <c r="BL175" s="450"/>
      <c r="BM175" s="450"/>
      <c r="BN175" s="450"/>
      <c r="BO175" s="450"/>
      <c r="BP175" s="450"/>
      <c r="BQ175" s="450"/>
      <c r="BR175" s="450"/>
      <c r="BS175" s="450"/>
      <c r="BT175" s="450"/>
      <c r="BU175" s="450"/>
      <c r="BV175" s="450"/>
      <c r="BW175" s="450"/>
      <c r="BX175" s="450"/>
      <c r="BY175" s="450"/>
      <c r="BZ175" s="450"/>
      <c r="CA175" s="450"/>
      <c r="CB175" s="450"/>
      <c r="CC175" s="450"/>
      <c r="CD175" s="450"/>
      <c r="CE175" s="450"/>
      <c r="CF175" s="450"/>
      <c r="CG175" s="450"/>
      <c r="CH175" s="450"/>
      <c r="CI175" s="450"/>
      <c r="CJ175" s="450"/>
      <c r="CK175" s="450"/>
      <c r="CL175" s="450"/>
      <c r="CM175" s="450"/>
      <c r="CN175" s="450"/>
      <c r="CO175" s="450"/>
      <c r="CP175" s="450"/>
      <c r="CQ175" s="450"/>
      <c r="CR175" s="450"/>
      <c r="CS175" s="450"/>
      <c r="CT175" s="450"/>
      <c r="CU175" s="450"/>
      <c r="CV175" s="450"/>
      <c r="CW175" s="450"/>
      <c r="CX175" s="450"/>
      <c r="CY175" s="450"/>
      <c r="CZ175" s="450"/>
      <c r="DA175" s="450"/>
      <c r="DB175" s="454"/>
    </row>
    <row r="176" spans="1:106">
      <c r="A176" s="452"/>
      <c r="B176" s="450"/>
      <c r="C176" s="450"/>
      <c r="D176" s="450"/>
      <c r="E176" s="450"/>
      <c r="F176" s="450"/>
      <c r="G176" s="450"/>
      <c r="H176" s="450"/>
      <c r="I176" s="450"/>
      <c r="J176" s="450"/>
      <c r="K176" s="450"/>
      <c r="L176" s="450"/>
      <c r="M176" s="450"/>
      <c r="N176" s="450"/>
      <c r="O176" s="450"/>
      <c r="P176" s="450"/>
      <c r="Q176" s="453"/>
      <c r="R176" s="453"/>
      <c r="S176" s="453"/>
      <c r="T176" s="453"/>
      <c r="U176" s="513"/>
      <c r="V176" s="513"/>
      <c r="W176" s="453"/>
      <c r="X176" s="453"/>
      <c r="Y176" s="450"/>
      <c r="Z176" s="450"/>
      <c r="AA176" s="450"/>
      <c r="AB176" s="450"/>
      <c r="AC176" s="450"/>
      <c r="AD176" s="450"/>
      <c r="AE176" s="450"/>
      <c r="AF176" s="450"/>
      <c r="AG176" s="450"/>
      <c r="AH176" s="450"/>
      <c r="AI176" s="450"/>
      <c r="AJ176" s="450"/>
      <c r="AK176" s="450"/>
      <c r="AL176" s="450"/>
      <c r="AM176" s="510"/>
      <c r="AN176" s="451"/>
      <c r="AO176" s="451"/>
      <c r="AP176" s="451"/>
      <c r="AQ176" s="451"/>
      <c r="AR176" s="450"/>
      <c r="AS176" s="450"/>
      <c r="AT176" s="512"/>
      <c r="AU176" s="512"/>
      <c r="AV176" s="450"/>
      <c r="AW176" s="450"/>
      <c r="AX176" s="450"/>
      <c r="AY176" s="450"/>
      <c r="AZ176" s="450"/>
      <c r="BA176" s="450"/>
      <c r="BB176" s="450"/>
      <c r="BC176" s="450"/>
      <c r="BD176" s="450"/>
      <c r="BE176" s="450"/>
      <c r="BF176" s="450"/>
      <c r="BG176" s="450"/>
      <c r="BH176" s="450"/>
      <c r="BI176" s="450"/>
      <c r="BJ176" s="450"/>
      <c r="BK176" s="450"/>
      <c r="BL176" s="450"/>
      <c r="BM176" s="450"/>
      <c r="BN176" s="450"/>
      <c r="BO176" s="450"/>
      <c r="BP176" s="450"/>
      <c r="BQ176" s="450"/>
      <c r="BR176" s="450"/>
      <c r="BS176" s="450"/>
      <c r="BT176" s="450"/>
      <c r="BU176" s="450"/>
      <c r="BV176" s="450"/>
      <c r="BW176" s="450"/>
      <c r="BX176" s="450"/>
      <c r="BY176" s="450"/>
      <c r="BZ176" s="450"/>
      <c r="CA176" s="450"/>
      <c r="CB176" s="450"/>
      <c r="CC176" s="450"/>
      <c r="CD176" s="450"/>
      <c r="CE176" s="450"/>
      <c r="CF176" s="450"/>
      <c r="CG176" s="450"/>
      <c r="CH176" s="450"/>
      <c r="CI176" s="450"/>
      <c r="CJ176" s="450"/>
      <c r="CK176" s="450"/>
      <c r="CL176" s="450"/>
      <c r="CM176" s="450"/>
      <c r="CN176" s="450"/>
      <c r="CO176" s="450"/>
      <c r="CP176" s="450"/>
      <c r="CQ176" s="450"/>
      <c r="CR176" s="450"/>
      <c r="CS176" s="450"/>
      <c r="CT176" s="450"/>
      <c r="CU176" s="450"/>
      <c r="CV176" s="450"/>
      <c r="CW176" s="450"/>
      <c r="CX176" s="450"/>
      <c r="CY176" s="450"/>
      <c r="CZ176" s="450"/>
      <c r="DA176" s="450"/>
      <c r="DB176" s="454"/>
    </row>
    <row r="177" spans="1:106">
      <c r="A177" s="452"/>
      <c r="B177" s="450"/>
      <c r="C177" s="450"/>
      <c r="D177" s="450"/>
      <c r="E177" s="450"/>
      <c r="F177" s="450"/>
      <c r="G177" s="450"/>
      <c r="H177" s="450"/>
      <c r="I177" s="450"/>
      <c r="J177" s="450"/>
      <c r="K177" s="450"/>
      <c r="L177" s="450"/>
      <c r="M177" s="450"/>
      <c r="N177" s="450"/>
      <c r="O177" s="450"/>
      <c r="P177" s="450"/>
      <c r="Q177" s="453"/>
      <c r="R177" s="453"/>
      <c r="S177" s="453"/>
      <c r="T177" s="453"/>
      <c r="U177" s="513"/>
      <c r="V177" s="513"/>
      <c r="W177" s="453"/>
      <c r="X177" s="453"/>
      <c r="Y177" s="450"/>
      <c r="Z177" s="450"/>
      <c r="AA177" s="450"/>
      <c r="AB177" s="450"/>
      <c r="AC177" s="450"/>
      <c r="AD177" s="450"/>
      <c r="AE177" s="450"/>
      <c r="AF177" s="450"/>
      <c r="AG177" s="450"/>
      <c r="AH177" s="450"/>
      <c r="AI177" s="450"/>
      <c r="AJ177" s="450"/>
      <c r="AK177" s="450"/>
      <c r="AL177" s="450"/>
      <c r="AM177" s="510"/>
      <c r="AN177" s="451"/>
      <c r="AO177" s="451"/>
      <c r="AP177" s="451"/>
      <c r="AQ177" s="451"/>
      <c r="AR177" s="450"/>
      <c r="AS177" s="450"/>
      <c r="AT177" s="512"/>
      <c r="AU177" s="512"/>
      <c r="AV177" s="450"/>
      <c r="AW177" s="450"/>
      <c r="AX177" s="450"/>
      <c r="AY177" s="450"/>
      <c r="AZ177" s="450"/>
      <c r="BA177" s="450"/>
      <c r="BB177" s="450"/>
      <c r="BC177" s="450"/>
      <c r="BD177" s="450"/>
      <c r="BE177" s="450"/>
      <c r="BF177" s="450"/>
      <c r="BG177" s="450"/>
      <c r="BH177" s="450"/>
      <c r="BI177" s="450"/>
      <c r="BJ177" s="450"/>
      <c r="BK177" s="450"/>
      <c r="BL177" s="450"/>
      <c r="BM177" s="450"/>
      <c r="BN177" s="450"/>
      <c r="BO177" s="450"/>
      <c r="BP177" s="450"/>
      <c r="BQ177" s="450"/>
      <c r="BR177" s="450"/>
      <c r="BS177" s="450"/>
      <c r="BT177" s="450"/>
      <c r="BU177" s="450"/>
      <c r="BV177" s="450"/>
      <c r="BW177" s="450"/>
      <c r="BX177" s="450"/>
      <c r="BY177" s="450"/>
      <c r="BZ177" s="450"/>
      <c r="CA177" s="450"/>
      <c r="CB177" s="450"/>
      <c r="CC177" s="450"/>
      <c r="CD177" s="450"/>
      <c r="CE177" s="450"/>
      <c r="CF177" s="450"/>
      <c r="CG177" s="450"/>
      <c r="CH177" s="450"/>
      <c r="CI177" s="450"/>
      <c r="CJ177" s="450"/>
      <c r="CK177" s="450"/>
      <c r="CL177" s="450"/>
      <c r="CM177" s="450"/>
      <c r="CN177" s="450"/>
      <c r="CO177" s="450"/>
      <c r="CP177" s="450"/>
      <c r="CQ177" s="450"/>
      <c r="CR177" s="450"/>
      <c r="CS177" s="450"/>
      <c r="CT177" s="450"/>
      <c r="CU177" s="450"/>
      <c r="CV177" s="450"/>
      <c r="CW177" s="450"/>
      <c r="CX177" s="450"/>
      <c r="CY177" s="450"/>
      <c r="CZ177" s="450"/>
      <c r="DA177" s="450"/>
      <c r="DB177" s="454"/>
    </row>
    <row r="178" spans="1:106">
      <c r="A178" s="452"/>
      <c r="B178" s="450"/>
      <c r="C178" s="450"/>
      <c r="D178" s="450"/>
      <c r="E178" s="450"/>
      <c r="F178" s="450"/>
      <c r="G178" s="450"/>
      <c r="H178" s="450"/>
      <c r="I178" s="450"/>
      <c r="J178" s="450"/>
      <c r="K178" s="450"/>
      <c r="L178" s="450"/>
      <c r="M178" s="450"/>
      <c r="N178" s="450"/>
      <c r="O178" s="450"/>
      <c r="P178" s="450"/>
      <c r="Q178" s="453"/>
      <c r="R178" s="453"/>
      <c r="S178" s="453"/>
      <c r="T178" s="453"/>
      <c r="U178" s="513"/>
      <c r="V178" s="513"/>
      <c r="W178" s="453"/>
      <c r="X178" s="453"/>
      <c r="Y178" s="450"/>
      <c r="Z178" s="450"/>
      <c r="AA178" s="450"/>
      <c r="AB178" s="450"/>
      <c r="AC178" s="450"/>
      <c r="AD178" s="450"/>
      <c r="AE178" s="450"/>
      <c r="AF178" s="450"/>
      <c r="AG178" s="450"/>
      <c r="AH178" s="450"/>
      <c r="AI178" s="450"/>
      <c r="AJ178" s="450"/>
      <c r="AK178" s="450"/>
      <c r="AL178" s="450"/>
      <c r="AM178" s="510"/>
      <c r="AN178" s="451"/>
      <c r="AO178" s="451"/>
      <c r="AP178" s="451"/>
      <c r="AQ178" s="451"/>
      <c r="AR178" s="450"/>
      <c r="AS178" s="450"/>
      <c r="AT178" s="512"/>
      <c r="AU178" s="512"/>
      <c r="AV178" s="450"/>
      <c r="AW178" s="450"/>
      <c r="AX178" s="450"/>
      <c r="AY178" s="450"/>
      <c r="AZ178" s="450"/>
      <c r="BA178" s="450"/>
      <c r="BB178" s="450"/>
      <c r="BC178" s="450"/>
      <c r="BD178" s="450"/>
      <c r="BE178" s="450"/>
      <c r="BF178" s="450"/>
      <c r="BG178" s="450"/>
      <c r="BH178" s="450"/>
      <c r="BI178" s="450"/>
      <c r="BJ178" s="450"/>
      <c r="BK178" s="450"/>
      <c r="BL178" s="450"/>
      <c r="BM178" s="450"/>
      <c r="BN178" s="450"/>
      <c r="BO178" s="450"/>
      <c r="BP178" s="450"/>
      <c r="BQ178" s="450"/>
      <c r="BR178" s="450"/>
      <c r="BS178" s="450"/>
      <c r="BT178" s="450"/>
      <c r="BU178" s="450"/>
      <c r="BV178" s="450"/>
      <c r="BW178" s="450"/>
      <c r="BX178" s="450"/>
      <c r="BY178" s="450"/>
      <c r="BZ178" s="450"/>
      <c r="CA178" s="450"/>
      <c r="CB178" s="450"/>
      <c r="CC178" s="450"/>
      <c r="CD178" s="450"/>
      <c r="CE178" s="450"/>
      <c r="CF178" s="450"/>
      <c r="CG178" s="450"/>
      <c r="CH178" s="450"/>
      <c r="CI178" s="450"/>
      <c r="CJ178" s="450"/>
      <c r="CK178" s="450"/>
      <c r="CL178" s="450"/>
      <c r="CM178" s="450"/>
      <c r="CN178" s="450"/>
      <c r="CO178" s="450"/>
      <c r="CP178" s="450"/>
      <c r="CQ178" s="450"/>
      <c r="CR178" s="450"/>
      <c r="CS178" s="450"/>
      <c r="CT178" s="450"/>
      <c r="CU178" s="450"/>
      <c r="CV178" s="450"/>
      <c r="CW178" s="450"/>
      <c r="CX178" s="450"/>
      <c r="CY178" s="450"/>
      <c r="CZ178" s="450"/>
      <c r="DA178" s="450"/>
      <c r="DB178" s="454"/>
    </row>
    <row r="179" spans="1:106">
      <c r="A179" s="452"/>
      <c r="B179" s="450"/>
      <c r="C179" s="450"/>
      <c r="D179" s="450"/>
      <c r="E179" s="450"/>
      <c r="F179" s="450"/>
      <c r="G179" s="450"/>
      <c r="H179" s="450"/>
      <c r="I179" s="450"/>
      <c r="J179" s="450"/>
      <c r="K179" s="450"/>
      <c r="L179" s="450"/>
      <c r="M179" s="450"/>
      <c r="N179" s="450"/>
      <c r="O179" s="450"/>
      <c r="P179" s="450"/>
      <c r="Q179" s="453"/>
      <c r="R179" s="453"/>
      <c r="S179" s="453"/>
      <c r="T179" s="453"/>
      <c r="U179" s="513"/>
      <c r="V179" s="513"/>
      <c r="W179" s="453"/>
      <c r="X179" s="453"/>
      <c r="Y179" s="450"/>
      <c r="Z179" s="450"/>
      <c r="AA179" s="450"/>
      <c r="AB179" s="450"/>
      <c r="AC179" s="450"/>
      <c r="AD179" s="450"/>
      <c r="AE179" s="450"/>
      <c r="AF179" s="450"/>
      <c r="AG179" s="450"/>
      <c r="AH179" s="450"/>
      <c r="AI179" s="450"/>
      <c r="AJ179" s="450"/>
      <c r="AK179" s="450"/>
      <c r="AL179" s="450"/>
      <c r="AM179" s="510"/>
      <c r="AN179" s="451"/>
      <c r="AO179" s="451"/>
      <c r="AP179" s="451"/>
      <c r="AQ179" s="451"/>
      <c r="AR179" s="450"/>
      <c r="AS179" s="450"/>
      <c r="AT179" s="512"/>
      <c r="AU179" s="512"/>
      <c r="AV179" s="450"/>
      <c r="AW179" s="450"/>
      <c r="AX179" s="450"/>
      <c r="AY179" s="450"/>
      <c r="AZ179" s="450"/>
      <c r="BA179" s="450"/>
      <c r="BB179" s="450"/>
      <c r="BC179" s="450"/>
      <c r="BD179" s="450"/>
      <c r="BE179" s="450"/>
      <c r="BF179" s="450"/>
      <c r="BG179" s="450"/>
      <c r="BH179" s="450"/>
      <c r="BI179" s="450"/>
      <c r="BJ179" s="450"/>
      <c r="BK179" s="450"/>
      <c r="BL179" s="450"/>
      <c r="BM179" s="450"/>
      <c r="BN179" s="450"/>
      <c r="BO179" s="450"/>
      <c r="BP179" s="450"/>
      <c r="BQ179" s="450"/>
      <c r="BR179" s="450"/>
      <c r="BS179" s="450"/>
      <c r="BT179" s="450"/>
      <c r="BU179" s="450"/>
      <c r="BV179" s="450"/>
      <c r="BW179" s="450"/>
      <c r="BX179" s="450"/>
      <c r="BY179" s="450"/>
      <c r="BZ179" s="450"/>
      <c r="CA179" s="450"/>
      <c r="CB179" s="450"/>
      <c r="CC179" s="450"/>
      <c r="CD179" s="450"/>
      <c r="CE179" s="450"/>
      <c r="CF179" s="450"/>
      <c r="CG179" s="450"/>
      <c r="CH179" s="450"/>
      <c r="CI179" s="450"/>
      <c r="CJ179" s="450"/>
      <c r="CK179" s="450"/>
      <c r="CL179" s="450"/>
      <c r="CM179" s="450"/>
      <c r="CN179" s="450"/>
      <c r="CO179" s="450"/>
      <c r="CP179" s="450"/>
      <c r="CQ179" s="450"/>
      <c r="CR179" s="450"/>
      <c r="CS179" s="450"/>
      <c r="CT179" s="450"/>
      <c r="CU179" s="450"/>
      <c r="CV179" s="450"/>
      <c r="CW179" s="450"/>
      <c r="CX179" s="450"/>
      <c r="CY179" s="450"/>
      <c r="CZ179" s="450"/>
      <c r="DA179" s="450"/>
      <c r="DB179" s="454"/>
    </row>
    <row r="180" spans="1:106">
      <c r="A180" s="452"/>
      <c r="B180" s="450"/>
      <c r="C180" s="450"/>
      <c r="D180" s="450"/>
      <c r="E180" s="450"/>
      <c r="F180" s="450"/>
      <c r="G180" s="450"/>
      <c r="H180" s="450"/>
      <c r="I180" s="450"/>
      <c r="J180" s="450"/>
      <c r="K180" s="450"/>
      <c r="L180" s="450"/>
      <c r="M180" s="450"/>
      <c r="N180" s="450"/>
      <c r="O180" s="450"/>
      <c r="P180" s="450"/>
      <c r="Q180" s="453"/>
      <c r="R180" s="453"/>
      <c r="S180" s="453"/>
      <c r="T180" s="453"/>
      <c r="U180" s="513"/>
      <c r="V180" s="513"/>
      <c r="W180" s="453"/>
      <c r="X180" s="453"/>
      <c r="Y180" s="450"/>
      <c r="Z180" s="450"/>
      <c r="AA180" s="450"/>
      <c r="AB180" s="450"/>
      <c r="AC180" s="450"/>
      <c r="AD180" s="450"/>
      <c r="AE180" s="450"/>
      <c r="AF180" s="450"/>
      <c r="AG180" s="450"/>
      <c r="AH180" s="450"/>
      <c r="AI180" s="450"/>
      <c r="AJ180" s="450"/>
      <c r="AK180" s="450"/>
      <c r="AL180" s="450"/>
      <c r="AM180" s="510"/>
      <c r="AN180" s="451"/>
      <c r="AO180" s="451"/>
      <c r="AP180" s="451"/>
      <c r="AQ180" s="451"/>
      <c r="AR180" s="450"/>
      <c r="AS180" s="450"/>
      <c r="AT180" s="512"/>
      <c r="AU180" s="512"/>
      <c r="AV180" s="450"/>
      <c r="AW180" s="450"/>
      <c r="AX180" s="450"/>
      <c r="AY180" s="450"/>
      <c r="AZ180" s="450"/>
      <c r="BA180" s="450"/>
      <c r="BB180" s="450"/>
      <c r="BC180" s="450"/>
      <c r="BD180" s="450"/>
      <c r="BE180" s="450"/>
      <c r="BF180" s="450"/>
      <c r="BG180" s="450"/>
      <c r="BH180" s="450"/>
      <c r="BI180" s="450"/>
      <c r="BJ180" s="450"/>
      <c r="BK180" s="450"/>
      <c r="BL180" s="450"/>
      <c r="BM180" s="450"/>
      <c r="BN180" s="450"/>
      <c r="BO180" s="450"/>
      <c r="BP180" s="450"/>
      <c r="BQ180" s="450"/>
      <c r="BR180" s="450"/>
      <c r="BS180" s="450"/>
      <c r="BT180" s="450"/>
      <c r="BU180" s="450"/>
      <c r="BV180" s="450"/>
      <c r="BW180" s="450"/>
      <c r="BX180" s="450"/>
      <c r="BY180" s="450"/>
      <c r="BZ180" s="450"/>
      <c r="CA180" s="450"/>
      <c r="CB180" s="450"/>
      <c r="CC180" s="450"/>
      <c r="CD180" s="450"/>
      <c r="CE180" s="450"/>
      <c r="CF180" s="450"/>
      <c r="CG180" s="450"/>
      <c r="CH180" s="450"/>
      <c r="CI180" s="450"/>
      <c r="CJ180" s="450"/>
      <c r="CK180" s="450"/>
      <c r="CL180" s="450"/>
      <c r="CM180" s="450"/>
      <c r="CN180" s="450"/>
      <c r="CO180" s="450"/>
      <c r="CP180" s="450"/>
      <c r="CQ180" s="450"/>
      <c r="CR180" s="450"/>
      <c r="CS180" s="450"/>
      <c r="CT180" s="450"/>
      <c r="CU180" s="450"/>
      <c r="CV180" s="450"/>
      <c r="CW180" s="450"/>
      <c r="CX180" s="450"/>
      <c r="CY180" s="450"/>
      <c r="CZ180" s="450"/>
      <c r="DA180" s="450"/>
      <c r="DB180" s="454"/>
    </row>
    <row r="181" spans="1:106">
      <c r="A181" s="452"/>
      <c r="B181" s="450"/>
      <c r="C181" s="450"/>
      <c r="D181" s="450"/>
      <c r="E181" s="450"/>
      <c r="F181" s="450"/>
      <c r="G181" s="450"/>
      <c r="H181" s="450"/>
      <c r="I181" s="450"/>
      <c r="J181" s="450"/>
      <c r="K181" s="450"/>
      <c r="L181" s="450"/>
      <c r="M181" s="450"/>
      <c r="N181" s="450"/>
      <c r="O181" s="450"/>
      <c r="P181" s="450"/>
      <c r="Q181" s="453"/>
      <c r="R181" s="453"/>
      <c r="S181" s="453"/>
      <c r="T181" s="453"/>
      <c r="U181" s="513"/>
      <c r="V181" s="513"/>
      <c r="W181" s="453"/>
      <c r="X181" s="453"/>
      <c r="Y181" s="450"/>
      <c r="Z181" s="450"/>
      <c r="AA181" s="450"/>
      <c r="AB181" s="450"/>
      <c r="AC181" s="450"/>
      <c r="AD181" s="450"/>
      <c r="AE181" s="450"/>
      <c r="AF181" s="450"/>
      <c r="AG181" s="450"/>
      <c r="AH181" s="450"/>
      <c r="AI181" s="450"/>
      <c r="AJ181" s="450"/>
      <c r="AK181" s="450"/>
      <c r="AL181" s="450"/>
      <c r="AM181" s="510"/>
      <c r="AN181" s="451"/>
      <c r="AO181" s="451"/>
      <c r="AP181" s="451"/>
      <c r="AQ181" s="451"/>
      <c r="AR181" s="450"/>
      <c r="AS181" s="450"/>
      <c r="AT181" s="512"/>
      <c r="AU181" s="512"/>
      <c r="AV181" s="450"/>
      <c r="AW181" s="450"/>
      <c r="AX181" s="450"/>
      <c r="AY181" s="450"/>
      <c r="AZ181" s="450"/>
      <c r="BA181" s="450"/>
      <c r="BB181" s="450"/>
      <c r="BC181" s="450"/>
      <c r="BD181" s="450"/>
      <c r="BE181" s="450"/>
      <c r="BF181" s="450"/>
      <c r="BG181" s="450"/>
      <c r="BH181" s="450"/>
      <c r="BI181" s="450"/>
      <c r="BJ181" s="450"/>
      <c r="BK181" s="450"/>
      <c r="BL181" s="450"/>
      <c r="BM181" s="450"/>
      <c r="BN181" s="450"/>
      <c r="BO181" s="450"/>
      <c r="BP181" s="450"/>
      <c r="BQ181" s="450"/>
      <c r="BR181" s="450"/>
      <c r="BS181" s="450"/>
      <c r="BT181" s="450"/>
      <c r="BU181" s="450"/>
      <c r="BV181" s="450"/>
      <c r="BW181" s="450"/>
      <c r="BX181" s="450"/>
      <c r="BY181" s="450"/>
      <c r="BZ181" s="450"/>
      <c r="CA181" s="450"/>
      <c r="CB181" s="450"/>
      <c r="CC181" s="450"/>
      <c r="CD181" s="450"/>
      <c r="CE181" s="450"/>
      <c r="CF181" s="450"/>
      <c r="CG181" s="450"/>
      <c r="CH181" s="450"/>
      <c r="CI181" s="450"/>
      <c r="CJ181" s="450"/>
      <c r="CK181" s="450"/>
      <c r="CL181" s="450"/>
      <c r="CM181" s="450"/>
      <c r="CN181" s="450"/>
      <c r="CO181" s="450"/>
      <c r="CP181" s="450"/>
      <c r="CQ181" s="450"/>
      <c r="CR181" s="450"/>
      <c r="CS181" s="450"/>
      <c r="CT181" s="450"/>
      <c r="CU181" s="450"/>
      <c r="CV181" s="450"/>
      <c r="CW181" s="450"/>
      <c r="CX181" s="450"/>
      <c r="CY181" s="450"/>
      <c r="CZ181" s="450"/>
      <c r="DA181" s="450"/>
      <c r="DB181" s="454"/>
    </row>
    <row r="182" spans="1:106">
      <c r="A182" s="452"/>
      <c r="B182" s="450"/>
      <c r="C182" s="450"/>
      <c r="D182" s="450"/>
      <c r="E182" s="450"/>
      <c r="F182" s="450"/>
      <c r="G182" s="450"/>
      <c r="H182" s="450"/>
      <c r="I182" s="450"/>
      <c r="J182" s="450"/>
      <c r="K182" s="450"/>
      <c r="L182" s="450"/>
      <c r="M182" s="450"/>
      <c r="N182" s="450"/>
      <c r="O182" s="450"/>
      <c r="P182" s="450"/>
      <c r="Q182" s="453"/>
      <c r="R182" s="453"/>
      <c r="S182" s="453"/>
      <c r="T182" s="453"/>
      <c r="U182" s="513"/>
      <c r="V182" s="513"/>
      <c r="W182" s="453"/>
      <c r="X182" s="453"/>
      <c r="Y182" s="450"/>
      <c r="Z182" s="450"/>
      <c r="AA182" s="450"/>
      <c r="AB182" s="450"/>
      <c r="AC182" s="450"/>
      <c r="AD182" s="450"/>
      <c r="AE182" s="450"/>
      <c r="AF182" s="450"/>
      <c r="AG182" s="450"/>
      <c r="AH182" s="450"/>
      <c r="AI182" s="450"/>
      <c r="AJ182" s="450"/>
      <c r="AK182" s="450"/>
      <c r="AL182" s="450"/>
      <c r="AM182" s="510"/>
      <c r="AN182" s="451"/>
      <c r="AO182" s="451"/>
      <c r="AP182" s="451"/>
      <c r="AQ182" s="451"/>
      <c r="AR182" s="450"/>
      <c r="AS182" s="450"/>
      <c r="AT182" s="512"/>
      <c r="AU182" s="512"/>
      <c r="AV182" s="450"/>
      <c r="AW182" s="450"/>
      <c r="AX182" s="450"/>
      <c r="AY182" s="450"/>
      <c r="AZ182" s="450"/>
      <c r="BA182" s="450"/>
      <c r="BB182" s="450"/>
      <c r="BC182" s="450"/>
      <c r="BD182" s="450"/>
      <c r="BE182" s="450"/>
      <c r="BF182" s="450"/>
      <c r="BG182" s="450"/>
      <c r="BH182" s="450"/>
      <c r="BI182" s="450"/>
      <c r="BJ182" s="450"/>
      <c r="BK182" s="450"/>
      <c r="BL182" s="450"/>
      <c r="BM182" s="450"/>
      <c r="BN182" s="450"/>
      <c r="BO182" s="450"/>
      <c r="BP182" s="450"/>
      <c r="BQ182" s="450"/>
      <c r="BR182" s="450"/>
      <c r="BS182" s="450"/>
      <c r="BT182" s="450"/>
      <c r="BU182" s="450"/>
      <c r="BV182" s="450"/>
      <c r="BW182" s="450"/>
      <c r="BX182" s="450"/>
      <c r="BY182" s="450"/>
      <c r="BZ182" s="450"/>
      <c r="CA182" s="450"/>
      <c r="CB182" s="450"/>
      <c r="CC182" s="450"/>
      <c r="CD182" s="450"/>
      <c r="CE182" s="450"/>
      <c r="CF182" s="450"/>
      <c r="CG182" s="450"/>
      <c r="CH182" s="450"/>
      <c r="CI182" s="450"/>
      <c r="CJ182" s="450"/>
      <c r="CK182" s="450"/>
      <c r="CL182" s="450"/>
      <c r="CM182" s="450"/>
      <c r="CN182" s="450"/>
      <c r="CO182" s="450"/>
      <c r="CP182" s="450"/>
      <c r="CQ182" s="450"/>
      <c r="CR182" s="450"/>
      <c r="CS182" s="450"/>
      <c r="CT182" s="450"/>
      <c r="CU182" s="450"/>
      <c r="CV182" s="450"/>
      <c r="CW182" s="450"/>
      <c r="CX182" s="450"/>
      <c r="CY182" s="450"/>
      <c r="CZ182" s="450"/>
      <c r="DA182" s="450"/>
      <c r="DB182" s="454"/>
    </row>
    <row r="183" spans="1:106">
      <c r="A183" s="452"/>
      <c r="B183" s="450"/>
      <c r="C183" s="450"/>
      <c r="D183" s="450"/>
      <c r="E183" s="450"/>
      <c r="F183" s="450"/>
      <c r="G183" s="450"/>
      <c r="H183" s="450"/>
      <c r="I183" s="450"/>
      <c r="J183" s="450"/>
      <c r="K183" s="450"/>
      <c r="L183" s="450"/>
      <c r="M183" s="450"/>
      <c r="N183" s="450"/>
      <c r="O183" s="450"/>
      <c r="P183" s="450"/>
      <c r="Q183" s="453"/>
      <c r="R183" s="453"/>
      <c r="S183" s="453"/>
      <c r="T183" s="453"/>
      <c r="U183" s="513"/>
      <c r="V183" s="513"/>
      <c r="W183" s="453"/>
      <c r="X183" s="453"/>
      <c r="Y183" s="450"/>
      <c r="Z183" s="450"/>
      <c r="AA183" s="450"/>
      <c r="AB183" s="450"/>
      <c r="AC183" s="450"/>
      <c r="AD183" s="450"/>
      <c r="AE183" s="450"/>
      <c r="AF183" s="450"/>
      <c r="AG183" s="450"/>
      <c r="AH183" s="450"/>
      <c r="AI183" s="450"/>
      <c r="AJ183" s="450"/>
      <c r="AK183" s="450"/>
      <c r="AL183" s="450"/>
      <c r="AM183" s="510"/>
      <c r="AN183" s="451"/>
      <c r="AO183" s="451"/>
      <c r="AP183" s="451"/>
      <c r="AQ183" s="451"/>
      <c r="AR183" s="450"/>
      <c r="AS183" s="450"/>
      <c r="AT183" s="512"/>
      <c r="AU183" s="512"/>
      <c r="AV183" s="450"/>
      <c r="AW183" s="450"/>
      <c r="AX183" s="450"/>
      <c r="AY183" s="450"/>
      <c r="AZ183" s="450"/>
      <c r="BA183" s="450"/>
      <c r="BB183" s="450"/>
      <c r="BC183" s="450"/>
      <c r="BD183" s="450"/>
      <c r="BE183" s="450"/>
      <c r="BF183" s="450"/>
      <c r="BG183" s="450"/>
      <c r="BH183" s="450"/>
      <c r="BI183" s="450"/>
      <c r="BJ183" s="450"/>
      <c r="BK183" s="450"/>
      <c r="BL183" s="450"/>
      <c r="BM183" s="450"/>
      <c r="BN183" s="450"/>
      <c r="BO183" s="450"/>
      <c r="BP183" s="450"/>
      <c r="BQ183" s="450"/>
      <c r="BR183" s="450"/>
      <c r="BS183" s="450"/>
      <c r="BT183" s="450"/>
      <c r="BU183" s="450"/>
      <c r="BV183" s="450"/>
      <c r="BW183" s="450"/>
      <c r="BX183" s="450"/>
      <c r="BY183" s="450"/>
      <c r="BZ183" s="450"/>
      <c r="CA183" s="450"/>
      <c r="CB183" s="450"/>
      <c r="CC183" s="450"/>
      <c r="CD183" s="450"/>
      <c r="CE183" s="450"/>
      <c r="CF183" s="450"/>
      <c r="CG183" s="450"/>
      <c r="CH183" s="450"/>
      <c r="CI183" s="450"/>
      <c r="CJ183" s="450"/>
      <c r="CK183" s="450"/>
      <c r="CL183" s="450"/>
      <c r="CM183" s="450"/>
      <c r="CN183" s="450"/>
      <c r="CO183" s="450"/>
      <c r="CP183" s="450"/>
      <c r="CQ183" s="450"/>
      <c r="CR183" s="450"/>
      <c r="CS183" s="450"/>
      <c r="CT183" s="450"/>
      <c r="CU183" s="450"/>
      <c r="CV183" s="450"/>
      <c r="CW183" s="450"/>
      <c r="CX183" s="450"/>
      <c r="CY183" s="450"/>
      <c r="CZ183" s="450"/>
      <c r="DA183" s="450"/>
      <c r="DB183" s="454"/>
    </row>
    <row r="184" spans="1:106">
      <c r="A184" s="452"/>
      <c r="B184" s="450"/>
      <c r="C184" s="450"/>
      <c r="D184" s="450"/>
      <c r="E184" s="450"/>
      <c r="F184" s="450"/>
      <c r="G184" s="450"/>
      <c r="H184" s="450"/>
      <c r="I184" s="450"/>
      <c r="J184" s="450"/>
      <c r="K184" s="450"/>
      <c r="L184" s="450"/>
      <c r="M184" s="450"/>
      <c r="N184" s="450"/>
      <c r="O184" s="450"/>
      <c r="P184" s="450"/>
      <c r="Q184" s="453"/>
      <c r="R184" s="453"/>
      <c r="S184" s="453"/>
      <c r="T184" s="453"/>
      <c r="U184" s="513"/>
      <c r="V184" s="513"/>
      <c r="W184" s="453"/>
      <c r="X184" s="453"/>
      <c r="Y184" s="450"/>
      <c r="Z184" s="450"/>
      <c r="AA184" s="450"/>
      <c r="AB184" s="450"/>
      <c r="AC184" s="450"/>
      <c r="AD184" s="450"/>
      <c r="AE184" s="450"/>
      <c r="AF184" s="450"/>
      <c r="AG184" s="450"/>
      <c r="AH184" s="450"/>
      <c r="AI184" s="450"/>
      <c r="AJ184" s="450"/>
      <c r="AK184" s="450"/>
      <c r="AL184" s="450"/>
      <c r="AM184" s="510"/>
      <c r="AN184" s="451"/>
      <c r="AO184" s="451"/>
      <c r="AP184" s="451"/>
      <c r="AQ184" s="451"/>
      <c r="AR184" s="450"/>
      <c r="AS184" s="450"/>
      <c r="AT184" s="512"/>
      <c r="AU184" s="512"/>
      <c r="AV184" s="450"/>
      <c r="AW184" s="450"/>
      <c r="AX184" s="450"/>
      <c r="AY184" s="450"/>
      <c r="AZ184" s="450"/>
      <c r="BA184" s="450"/>
      <c r="BB184" s="450"/>
      <c r="BC184" s="450"/>
      <c r="BD184" s="450"/>
      <c r="BE184" s="450"/>
      <c r="BF184" s="450"/>
      <c r="BG184" s="450"/>
      <c r="BH184" s="450"/>
      <c r="BI184" s="450"/>
      <c r="BJ184" s="450"/>
      <c r="BK184" s="450"/>
      <c r="BL184" s="450"/>
      <c r="BM184" s="450"/>
      <c r="BN184" s="450"/>
      <c r="BO184" s="450"/>
      <c r="BP184" s="450"/>
      <c r="BQ184" s="450"/>
      <c r="BR184" s="450"/>
      <c r="BS184" s="450"/>
      <c r="BT184" s="450"/>
      <c r="BU184" s="450"/>
      <c r="BV184" s="450"/>
      <c r="BW184" s="450"/>
      <c r="BX184" s="450"/>
      <c r="BY184" s="450"/>
      <c r="BZ184" s="450"/>
      <c r="CA184" s="450"/>
      <c r="CB184" s="450"/>
      <c r="CC184" s="450"/>
      <c r="CD184" s="450"/>
      <c r="CE184" s="450"/>
      <c r="CF184" s="450"/>
      <c r="CG184" s="450"/>
      <c r="CH184" s="450"/>
      <c r="CI184" s="450"/>
      <c r="CJ184" s="450"/>
      <c r="CK184" s="450"/>
      <c r="CL184" s="450"/>
      <c r="CM184" s="450"/>
      <c r="CN184" s="450"/>
      <c r="CO184" s="450"/>
      <c r="CP184" s="450"/>
      <c r="CQ184" s="450"/>
      <c r="CR184" s="450"/>
      <c r="CS184" s="450"/>
      <c r="CT184" s="450"/>
      <c r="CU184" s="450"/>
      <c r="CV184" s="450"/>
      <c r="CW184" s="450"/>
      <c r="CX184" s="450"/>
      <c r="CY184" s="450"/>
      <c r="CZ184" s="450"/>
      <c r="DA184" s="450"/>
      <c r="DB184" s="454"/>
    </row>
    <row r="185" spans="1:106">
      <c r="A185" s="452"/>
      <c r="B185" s="450"/>
      <c r="C185" s="450"/>
      <c r="D185" s="450"/>
      <c r="E185" s="450"/>
      <c r="F185" s="450"/>
      <c r="G185" s="450"/>
      <c r="H185" s="450"/>
      <c r="I185" s="450"/>
      <c r="J185" s="450"/>
      <c r="K185" s="450"/>
      <c r="L185" s="450"/>
      <c r="M185" s="450"/>
      <c r="N185" s="450"/>
      <c r="O185" s="450"/>
      <c r="P185" s="450"/>
      <c r="Q185" s="453"/>
      <c r="R185" s="453"/>
      <c r="S185" s="453"/>
      <c r="T185" s="453"/>
      <c r="U185" s="513"/>
      <c r="V185" s="513"/>
      <c r="W185" s="453"/>
      <c r="X185" s="453"/>
      <c r="Y185" s="450"/>
      <c r="Z185" s="450"/>
      <c r="AA185" s="450"/>
      <c r="AB185" s="450"/>
      <c r="AC185" s="450"/>
      <c r="AD185" s="450"/>
      <c r="AE185" s="450"/>
      <c r="AF185" s="450"/>
      <c r="AG185" s="450"/>
      <c r="AH185" s="450"/>
      <c r="AI185" s="450"/>
      <c r="AJ185" s="450"/>
      <c r="AK185" s="450"/>
      <c r="AL185" s="450"/>
      <c r="AM185" s="510"/>
      <c r="AN185" s="451"/>
      <c r="AO185" s="451"/>
      <c r="AP185" s="451"/>
      <c r="AQ185" s="451"/>
      <c r="AR185" s="450"/>
      <c r="AS185" s="450"/>
      <c r="AT185" s="512"/>
      <c r="AU185" s="512"/>
      <c r="AV185" s="450"/>
      <c r="AW185" s="450"/>
      <c r="AX185" s="450"/>
      <c r="AY185" s="450"/>
      <c r="AZ185" s="450"/>
      <c r="BA185" s="450"/>
      <c r="BB185" s="450"/>
      <c r="BC185" s="450"/>
      <c r="BD185" s="450"/>
      <c r="BE185" s="450"/>
      <c r="BF185" s="450"/>
      <c r="BG185" s="450"/>
      <c r="BH185" s="450"/>
      <c r="BI185" s="450"/>
      <c r="BJ185" s="450"/>
      <c r="BK185" s="450"/>
      <c r="BL185" s="450"/>
      <c r="BM185" s="450"/>
      <c r="BN185" s="450"/>
      <c r="BO185" s="450"/>
      <c r="BP185" s="450"/>
      <c r="BQ185" s="450"/>
      <c r="BR185" s="450"/>
      <c r="BS185" s="450"/>
      <c r="BT185" s="450"/>
      <c r="BU185" s="450"/>
      <c r="BV185" s="450"/>
      <c r="BW185" s="450"/>
      <c r="BX185" s="450"/>
      <c r="BY185" s="450"/>
      <c r="BZ185" s="450"/>
      <c r="CA185" s="450"/>
      <c r="CB185" s="450"/>
      <c r="CC185" s="450"/>
      <c r="CD185" s="450"/>
      <c r="CE185" s="450"/>
      <c r="CF185" s="450"/>
      <c r="CG185" s="450"/>
      <c r="CH185" s="450"/>
      <c r="CI185" s="450"/>
      <c r="CJ185" s="450"/>
      <c r="CK185" s="450"/>
      <c r="CL185" s="450"/>
      <c r="CM185" s="450"/>
      <c r="CN185" s="450"/>
      <c r="CO185" s="450"/>
      <c r="CP185" s="450"/>
      <c r="CQ185" s="450"/>
      <c r="CR185" s="450"/>
      <c r="CS185" s="450"/>
      <c r="CT185" s="450"/>
      <c r="CU185" s="450"/>
      <c r="CV185" s="450"/>
      <c r="CW185" s="450"/>
      <c r="CX185" s="450"/>
      <c r="CY185" s="450"/>
      <c r="CZ185" s="450"/>
      <c r="DA185" s="450"/>
      <c r="DB185" s="454"/>
    </row>
    <row r="186" spans="1:106">
      <c r="A186" s="452"/>
      <c r="B186" s="450"/>
      <c r="C186" s="450"/>
      <c r="D186" s="450"/>
      <c r="E186" s="450"/>
      <c r="F186" s="450"/>
      <c r="G186" s="450"/>
      <c r="H186" s="450"/>
      <c r="I186" s="450"/>
      <c r="J186" s="450"/>
      <c r="K186" s="450"/>
      <c r="L186" s="450"/>
      <c r="M186" s="450"/>
      <c r="N186" s="450"/>
      <c r="O186" s="450"/>
      <c r="P186" s="450"/>
      <c r="Q186" s="453"/>
      <c r="R186" s="453"/>
      <c r="S186" s="453"/>
      <c r="T186" s="453"/>
      <c r="U186" s="513"/>
      <c r="V186" s="513"/>
      <c r="W186" s="453"/>
      <c r="X186" s="453"/>
      <c r="Y186" s="450"/>
      <c r="Z186" s="450"/>
      <c r="AA186" s="450"/>
      <c r="AB186" s="450"/>
      <c r="AC186" s="450"/>
      <c r="AD186" s="450"/>
      <c r="AE186" s="450"/>
      <c r="AF186" s="450"/>
      <c r="AG186" s="450"/>
      <c r="AH186" s="450"/>
      <c r="AI186" s="450"/>
      <c r="AJ186" s="450"/>
      <c r="AK186" s="450"/>
      <c r="AL186" s="450"/>
      <c r="AM186" s="510"/>
      <c r="AN186" s="451"/>
      <c r="AO186" s="451"/>
      <c r="AP186" s="451"/>
      <c r="AQ186" s="451"/>
      <c r="AR186" s="450"/>
      <c r="AS186" s="450"/>
      <c r="AT186" s="512"/>
      <c r="AU186" s="512"/>
      <c r="AV186" s="450"/>
      <c r="AW186" s="450"/>
      <c r="AX186" s="450"/>
      <c r="AY186" s="450"/>
      <c r="AZ186" s="450"/>
      <c r="BA186" s="450"/>
      <c r="BB186" s="450"/>
      <c r="BC186" s="450"/>
      <c r="BD186" s="450"/>
      <c r="BE186" s="450"/>
      <c r="BF186" s="450"/>
      <c r="BG186" s="450"/>
      <c r="BH186" s="450"/>
      <c r="BI186" s="450"/>
      <c r="BJ186" s="450"/>
      <c r="BK186" s="450"/>
      <c r="BL186" s="450"/>
      <c r="BM186" s="450"/>
      <c r="BN186" s="450"/>
      <c r="BO186" s="450"/>
      <c r="BP186" s="450"/>
      <c r="BQ186" s="450"/>
      <c r="BR186" s="450"/>
      <c r="BS186" s="450"/>
      <c r="BT186" s="450"/>
      <c r="BU186" s="450"/>
      <c r="BV186" s="450"/>
      <c r="BW186" s="450"/>
      <c r="BX186" s="450"/>
      <c r="BY186" s="450"/>
      <c r="BZ186" s="450"/>
      <c r="CA186" s="450"/>
      <c r="CB186" s="450"/>
      <c r="CC186" s="450"/>
      <c r="CD186" s="450"/>
      <c r="CE186" s="450"/>
      <c r="CF186" s="450"/>
      <c r="CG186" s="450"/>
      <c r="CH186" s="450"/>
      <c r="CI186" s="450"/>
      <c r="CJ186" s="450"/>
      <c r="CK186" s="450"/>
      <c r="CL186" s="450"/>
      <c r="CM186" s="450"/>
      <c r="CN186" s="450"/>
      <c r="CO186" s="450"/>
      <c r="CP186" s="450"/>
      <c r="CQ186" s="450"/>
      <c r="CR186" s="450"/>
      <c r="CS186" s="450"/>
      <c r="CT186" s="450"/>
      <c r="CU186" s="450"/>
      <c r="CV186" s="450"/>
      <c r="CW186" s="450"/>
      <c r="CX186" s="450"/>
      <c r="CY186" s="450"/>
      <c r="CZ186" s="450"/>
      <c r="DA186" s="450"/>
      <c r="DB186" s="454"/>
    </row>
    <row r="187" spans="1:106">
      <c r="A187" s="452"/>
      <c r="B187" s="450"/>
      <c r="C187" s="450"/>
      <c r="D187" s="450"/>
      <c r="E187" s="450"/>
      <c r="F187" s="450"/>
      <c r="G187" s="450"/>
      <c r="H187" s="450"/>
      <c r="I187" s="450"/>
      <c r="J187" s="450"/>
      <c r="K187" s="450"/>
      <c r="L187" s="450"/>
      <c r="M187" s="450"/>
      <c r="N187" s="450"/>
      <c r="O187" s="450"/>
      <c r="P187" s="450"/>
      <c r="Q187" s="453"/>
      <c r="R187" s="453"/>
      <c r="S187" s="453"/>
      <c r="T187" s="453"/>
      <c r="U187" s="513"/>
      <c r="V187" s="513"/>
      <c r="W187" s="453"/>
      <c r="X187" s="453"/>
      <c r="Y187" s="450"/>
      <c r="Z187" s="450"/>
      <c r="AA187" s="450"/>
      <c r="AB187" s="450"/>
      <c r="AC187" s="450"/>
      <c r="AD187" s="450"/>
      <c r="AE187" s="450"/>
      <c r="AF187" s="450"/>
      <c r="AG187" s="450"/>
      <c r="AH187" s="450"/>
      <c r="AI187" s="450"/>
      <c r="AJ187" s="450"/>
      <c r="AK187" s="450"/>
      <c r="AL187" s="450"/>
      <c r="AM187" s="510"/>
      <c r="AN187" s="451"/>
      <c r="AO187" s="451"/>
      <c r="AP187" s="451"/>
      <c r="AQ187" s="451"/>
      <c r="AR187" s="450"/>
      <c r="AS187" s="450"/>
      <c r="AT187" s="512"/>
      <c r="AU187" s="512"/>
      <c r="AV187" s="450"/>
      <c r="AW187" s="450"/>
      <c r="AX187" s="450"/>
      <c r="AY187" s="450"/>
      <c r="AZ187" s="450"/>
      <c r="BA187" s="450"/>
      <c r="BB187" s="450"/>
      <c r="BC187" s="450"/>
      <c r="BD187" s="450"/>
      <c r="BE187" s="450"/>
      <c r="BF187" s="450"/>
      <c r="BG187" s="450"/>
      <c r="BH187" s="450"/>
      <c r="BI187" s="450"/>
      <c r="BJ187" s="450"/>
      <c r="BK187" s="450"/>
      <c r="BL187" s="450"/>
      <c r="BM187" s="450"/>
      <c r="BN187" s="450"/>
      <c r="BO187" s="450"/>
      <c r="BP187" s="450"/>
      <c r="BQ187" s="450"/>
      <c r="BR187" s="450"/>
      <c r="BS187" s="450"/>
      <c r="BT187" s="450"/>
      <c r="BU187" s="450"/>
      <c r="BV187" s="450"/>
      <c r="BW187" s="450"/>
      <c r="BX187" s="450"/>
      <c r="BY187" s="450"/>
      <c r="BZ187" s="450"/>
      <c r="CA187" s="450"/>
      <c r="CB187" s="450"/>
      <c r="CC187" s="450"/>
      <c r="CD187" s="450"/>
      <c r="CE187" s="450"/>
      <c r="CF187" s="450"/>
      <c r="CG187" s="450"/>
      <c r="CH187" s="450"/>
      <c r="CI187" s="450"/>
      <c r="CJ187" s="450"/>
      <c r="CK187" s="450"/>
      <c r="CL187" s="450"/>
      <c r="CM187" s="450"/>
      <c r="CN187" s="450"/>
      <c r="CO187" s="450"/>
      <c r="CP187" s="450"/>
      <c r="CQ187" s="450"/>
      <c r="CR187" s="450"/>
      <c r="CS187" s="450"/>
      <c r="CT187" s="450"/>
      <c r="CU187" s="450"/>
      <c r="CV187" s="450"/>
      <c r="CW187" s="450"/>
      <c r="CX187" s="450"/>
      <c r="CY187" s="450"/>
      <c r="CZ187" s="450"/>
      <c r="DA187" s="450"/>
      <c r="DB187" s="454"/>
    </row>
    <row r="188" spans="1:106">
      <c r="A188" s="452"/>
      <c r="B188" s="450"/>
      <c r="C188" s="450"/>
      <c r="D188" s="450"/>
      <c r="E188" s="450"/>
      <c r="F188" s="450"/>
      <c r="G188" s="450"/>
      <c r="H188" s="450"/>
      <c r="I188" s="450"/>
      <c r="J188" s="450"/>
      <c r="K188" s="450"/>
      <c r="L188" s="450"/>
      <c r="M188" s="450"/>
      <c r="N188" s="450"/>
      <c r="O188" s="450"/>
      <c r="P188" s="450"/>
      <c r="Q188" s="453"/>
      <c r="R188" s="453"/>
      <c r="S188" s="453"/>
      <c r="T188" s="453"/>
      <c r="U188" s="513"/>
      <c r="V188" s="513"/>
      <c r="W188" s="453"/>
      <c r="X188" s="453"/>
      <c r="Y188" s="450"/>
      <c r="Z188" s="450"/>
      <c r="AA188" s="450"/>
      <c r="AB188" s="450"/>
      <c r="AC188" s="450"/>
      <c r="AD188" s="450"/>
      <c r="AE188" s="450"/>
      <c r="AF188" s="450"/>
      <c r="AG188" s="450"/>
      <c r="AH188" s="450"/>
      <c r="AI188" s="450"/>
      <c r="AJ188" s="450"/>
      <c r="AK188" s="450"/>
      <c r="AL188" s="450"/>
      <c r="AM188" s="510"/>
      <c r="AN188" s="451"/>
      <c r="AO188" s="451"/>
      <c r="AP188" s="451"/>
      <c r="AQ188" s="451"/>
      <c r="AR188" s="450"/>
      <c r="AS188" s="450"/>
      <c r="AT188" s="512"/>
      <c r="AU188" s="512"/>
      <c r="AV188" s="450"/>
      <c r="AW188" s="450"/>
      <c r="AX188" s="450"/>
      <c r="AY188" s="450"/>
      <c r="AZ188" s="450"/>
      <c r="BA188" s="450"/>
      <c r="BB188" s="450"/>
      <c r="BC188" s="450"/>
      <c r="BD188" s="450"/>
      <c r="BE188" s="450"/>
      <c r="BF188" s="450"/>
      <c r="BG188" s="450"/>
      <c r="BH188" s="450"/>
      <c r="BI188" s="450"/>
      <c r="BJ188" s="450"/>
      <c r="BK188" s="450"/>
      <c r="BL188" s="450"/>
      <c r="BM188" s="450"/>
      <c r="BN188" s="450"/>
      <c r="BO188" s="450"/>
      <c r="BP188" s="450"/>
      <c r="BQ188" s="450"/>
      <c r="BR188" s="450"/>
      <c r="BS188" s="450"/>
      <c r="BT188" s="450"/>
      <c r="BU188" s="450"/>
      <c r="BV188" s="450"/>
      <c r="BW188" s="450"/>
      <c r="BX188" s="450"/>
      <c r="BY188" s="450"/>
      <c r="BZ188" s="450"/>
      <c r="CA188" s="450"/>
      <c r="CB188" s="450"/>
      <c r="CC188" s="450"/>
      <c r="CD188" s="450"/>
      <c r="CE188" s="450"/>
      <c r="CF188" s="450"/>
      <c r="CG188" s="450"/>
      <c r="CH188" s="450"/>
      <c r="CI188" s="450"/>
      <c r="CJ188" s="450"/>
      <c r="CK188" s="450"/>
      <c r="CL188" s="450"/>
      <c r="CM188" s="450"/>
      <c r="CN188" s="450"/>
      <c r="CO188" s="450"/>
      <c r="CP188" s="450"/>
      <c r="CQ188" s="450"/>
      <c r="CR188" s="450"/>
      <c r="CS188" s="450"/>
      <c r="CT188" s="450"/>
      <c r="CU188" s="450"/>
      <c r="CV188" s="450"/>
      <c r="CW188" s="450"/>
      <c r="CX188" s="450"/>
      <c r="CY188" s="450"/>
      <c r="CZ188" s="450"/>
      <c r="DA188" s="450"/>
      <c r="DB188" s="454"/>
    </row>
    <row r="189" spans="1:106">
      <c r="A189" s="452"/>
      <c r="B189" s="450"/>
      <c r="C189" s="450"/>
      <c r="D189" s="450"/>
      <c r="E189" s="450"/>
      <c r="F189" s="450"/>
      <c r="G189" s="450"/>
      <c r="H189" s="450"/>
      <c r="I189" s="450"/>
      <c r="J189" s="450"/>
      <c r="K189" s="450"/>
      <c r="L189" s="450"/>
      <c r="M189" s="450"/>
      <c r="N189" s="450"/>
      <c r="O189" s="450"/>
      <c r="P189" s="450"/>
      <c r="Q189" s="453"/>
      <c r="R189" s="453"/>
      <c r="S189" s="453"/>
      <c r="T189" s="453"/>
      <c r="U189" s="513"/>
      <c r="V189" s="513"/>
      <c r="W189" s="453"/>
      <c r="X189" s="453"/>
      <c r="Y189" s="450"/>
      <c r="Z189" s="450"/>
      <c r="AA189" s="450"/>
      <c r="AB189" s="450"/>
      <c r="AC189" s="450"/>
      <c r="AD189" s="450"/>
      <c r="AE189" s="450"/>
      <c r="AF189" s="450"/>
      <c r="AG189" s="450"/>
      <c r="AH189" s="450"/>
      <c r="AI189" s="450"/>
      <c r="AJ189" s="450"/>
      <c r="AK189" s="450"/>
      <c r="AL189" s="450"/>
      <c r="AM189" s="510"/>
      <c r="AN189" s="451"/>
      <c r="AO189" s="451"/>
      <c r="AP189" s="451"/>
      <c r="AQ189" s="451"/>
      <c r="AR189" s="450"/>
      <c r="AS189" s="450"/>
      <c r="AT189" s="512"/>
      <c r="AU189" s="512"/>
      <c r="AV189" s="450"/>
      <c r="AW189" s="450"/>
      <c r="AX189" s="450"/>
      <c r="AY189" s="450"/>
      <c r="AZ189" s="450"/>
      <c r="BA189" s="450"/>
      <c r="BB189" s="450"/>
      <c r="BC189" s="450"/>
      <c r="BD189" s="450"/>
      <c r="BE189" s="450"/>
      <c r="BF189" s="450"/>
      <c r="BG189" s="450"/>
      <c r="BH189" s="450"/>
      <c r="BI189" s="450"/>
      <c r="BJ189" s="450"/>
      <c r="BK189" s="450"/>
      <c r="BL189" s="450"/>
      <c r="BM189" s="450"/>
      <c r="BN189" s="450"/>
      <c r="BO189" s="450"/>
      <c r="BP189" s="450"/>
      <c r="BQ189" s="450"/>
      <c r="BR189" s="450"/>
      <c r="BS189" s="450"/>
      <c r="BT189" s="450"/>
      <c r="BU189" s="450"/>
      <c r="BV189" s="450"/>
      <c r="BW189" s="450"/>
      <c r="BX189" s="450"/>
      <c r="BY189" s="450"/>
      <c r="BZ189" s="450"/>
      <c r="CA189" s="450"/>
      <c r="CB189" s="450"/>
      <c r="CC189" s="450"/>
      <c r="CD189" s="450"/>
      <c r="CE189" s="450"/>
      <c r="CF189" s="450"/>
      <c r="CG189" s="450"/>
      <c r="CH189" s="450"/>
      <c r="CI189" s="450"/>
      <c r="CJ189" s="450"/>
      <c r="CK189" s="450"/>
      <c r="CL189" s="450"/>
      <c r="CM189" s="450"/>
      <c r="CN189" s="450"/>
      <c r="CO189" s="450"/>
      <c r="CP189" s="450"/>
      <c r="CQ189" s="450"/>
      <c r="CR189" s="450"/>
      <c r="CS189" s="450"/>
      <c r="CT189" s="450"/>
      <c r="CU189" s="450"/>
      <c r="CV189" s="450"/>
      <c r="CW189" s="450"/>
      <c r="CX189" s="450"/>
      <c r="CY189" s="450"/>
      <c r="CZ189" s="450"/>
      <c r="DA189" s="450"/>
      <c r="DB189" s="454"/>
    </row>
    <row r="190" spans="1:106">
      <c r="A190" s="452"/>
      <c r="B190" s="450"/>
      <c r="C190" s="450"/>
      <c r="D190" s="450"/>
      <c r="E190" s="450"/>
      <c r="F190" s="450"/>
      <c r="G190" s="450"/>
      <c r="H190" s="450"/>
      <c r="I190" s="450"/>
      <c r="J190" s="450"/>
      <c r="K190" s="450"/>
      <c r="L190" s="450"/>
      <c r="M190" s="450"/>
      <c r="N190" s="450"/>
      <c r="O190" s="450"/>
      <c r="P190" s="450"/>
      <c r="Q190" s="453"/>
      <c r="R190" s="453"/>
      <c r="S190" s="453"/>
      <c r="T190" s="453"/>
      <c r="U190" s="513"/>
      <c r="V190" s="513"/>
      <c r="W190" s="453"/>
      <c r="X190" s="453"/>
      <c r="Y190" s="450"/>
      <c r="Z190" s="450"/>
      <c r="AA190" s="450"/>
      <c r="AB190" s="450"/>
      <c r="AC190" s="450"/>
      <c r="AD190" s="450"/>
      <c r="AE190" s="450"/>
      <c r="AF190" s="450"/>
      <c r="AG190" s="450"/>
      <c r="AH190" s="450"/>
      <c r="AI190" s="450"/>
      <c r="AJ190" s="450"/>
      <c r="AK190" s="450"/>
      <c r="AL190" s="450"/>
      <c r="AM190" s="510"/>
      <c r="AN190" s="451"/>
      <c r="AO190" s="451"/>
      <c r="AP190" s="451"/>
      <c r="AQ190" s="451"/>
      <c r="AR190" s="450"/>
      <c r="AS190" s="450"/>
      <c r="AT190" s="512"/>
      <c r="AU190" s="512"/>
      <c r="AV190" s="450"/>
      <c r="AW190" s="450"/>
      <c r="AX190" s="450"/>
      <c r="AY190" s="450"/>
      <c r="AZ190" s="450"/>
      <c r="BA190" s="450"/>
      <c r="BB190" s="450"/>
      <c r="BC190" s="450"/>
      <c r="BD190" s="450"/>
      <c r="BE190" s="450"/>
      <c r="BF190" s="450"/>
      <c r="BG190" s="450"/>
      <c r="BH190" s="450"/>
      <c r="BI190" s="450"/>
      <c r="BJ190" s="450"/>
      <c r="BK190" s="450"/>
      <c r="BL190" s="450"/>
      <c r="BM190" s="450"/>
      <c r="BN190" s="450"/>
      <c r="BO190" s="450"/>
      <c r="BP190" s="450"/>
      <c r="BQ190" s="450"/>
      <c r="BR190" s="450"/>
      <c r="BS190" s="450"/>
      <c r="BT190" s="450"/>
      <c r="BU190" s="450"/>
      <c r="BV190" s="450"/>
      <c r="BW190" s="450"/>
      <c r="BX190" s="450"/>
      <c r="BY190" s="450"/>
      <c r="BZ190" s="450"/>
      <c r="CA190" s="450"/>
      <c r="CB190" s="450"/>
      <c r="CC190" s="450"/>
      <c r="CD190" s="450"/>
      <c r="CE190" s="450"/>
      <c r="CF190" s="450"/>
      <c r="CG190" s="450"/>
      <c r="CH190" s="450"/>
      <c r="CI190" s="450"/>
      <c r="CJ190" s="450"/>
      <c r="CK190" s="450"/>
      <c r="CL190" s="450"/>
      <c r="CM190" s="450"/>
      <c r="CN190" s="450"/>
      <c r="CO190" s="450"/>
      <c r="CP190" s="450"/>
      <c r="CQ190" s="450"/>
      <c r="CR190" s="450"/>
      <c r="CS190" s="450"/>
      <c r="CT190" s="450"/>
      <c r="CU190" s="450"/>
      <c r="CV190" s="450"/>
      <c r="CW190" s="450"/>
      <c r="CX190" s="450"/>
      <c r="CY190" s="450"/>
      <c r="CZ190" s="450"/>
      <c r="DA190" s="450"/>
      <c r="DB190" s="454"/>
    </row>
    <row r="191" spans="1:106">
      <c r="A191" s="452"/>
      <c r="B191" s="450"/>
      <c r="C191" s="450"/>
      <c r="D191" s="450"/>
      <c r="E191" s="450"/>
      <c r="F191" s="450"/>
      <c r="G191" s="450"/>
      <c r="H191" s="450"/>
      <c r="I191" s="450"/>
      <c r="J191" s="450"/>
      <c r="K191" s="450"/>
      <c r="L191" s="450"/>
      <c r="M191" s="450"/>
      <c r="N191" s="450"/>
      <c r="O191" s="450"/>
      <c r="P191" s="450"/>
      <c r="Q191" s="453"/>
      <c r="R191" s="453"/>
      <c r="S191" s="453"/>
      <c r="T191" s="453"/>
      <c r="U191" s="513"/>
      <c r="V191" s="513"/>
      <c r="W191" s="453"/>
      <c r="X191" s="453"/>
      <c r="Y191" s="450"/>
      <c r="Z191" s="450"/>
      <c r="AA191" s="450"/>
      <c r="AB191" s="450"/>
      <c r="AC191" s="450"/>
      <c r="AD191" s="450"/>
      <c r="AE191" s="450"/>
      <c r="AF191" s="450"/>
      <c r="AG191" s="450"/>
      <c r="AH191" s="450"/>
      <c r="AI191" s="450"/>
      <c r="AJ191" s="450"/>
      <c r="AK191" s="450"/>
      <c r="AL191" s="450"/>
      <c r="AM191" s="510"/>
      <c r="AN191" s="451"/>
      <c r="AO191" s="451"/>
      <c r="AP191" s="451"/>
      <c r="AQ191" s="451"/>
      <c r="AR191" s="450"/>
      <c r="AS191" s="450"/>
      <c r="AT191" s="512"/>
      <c r="AU191" s="512"/>
      <c r="AV191" s="450"/>
      <c r="AW191" s="450"/>
      <c r="AX191" s="450"/>
      <c r="AY191" s="450"/>
      <c r="AZ191" s="450"/>
      <c r="BA191" s="450"/>
      <c r="BB191" s="450"/>
      <c r="BC191" s="450"/>
      <c r="BD191" s="450"/>
      <c r="BE191" s="450"/>
      <c r="BF191" s="450"/>
      <c r="BG191" s="450"/>
      <c r="BH191" s="450"/>
      <c r="BI191" s="450"/>
      <c r="BJ191" s="450"/>
      <c r="BK191" s="450"/>
      <c r="BL191" s="450"/>
      <c r="BM191" s="450"/>
      <c r="BN191" s="450"/>
      <c r="BO191" s="450"/>
      <c r="BP191" s="450"/>
      <c r="BQ191" s="450"/>
      <c r="BR191" s="450"/>
      <c r="BS191" s="450"/>
      <c r="BT191" s="450"/>
      <c r="BU191" s="450"/>
      <c r="BV191" s="450"/>
      <c r="BW191" s="450"/>
      <c r="BX191" s="450"/>
      <c r="BY191" s="450"/>
      <c r="BZ191" s="450"/>
      <c r="CA191" s="450"/>
      <c r="CB191" s="450"/>
      <c r="CC191" s="450"/>
      <c r="CD191" s="450"/>
      <c r="CE191" s="450"/>
      <c r="CF191" s="450"/>
      <c r="CG191" s="450"/>
      <c r="CH191" s="450"/>
      <c r="CI191" s="450"/>
      <c r="CJ191" s="450"/>
      <c r="CK191" s="450"/>
      <c r="CL191" s="450"/>
      <c r="CM191" s="450"/>
      <c r="CN191" s="450"/>
      <c r="CO191" s="450"/>
      <c r="CP191" s="450"/>
      <c r="CQ191" s="450"/>
      <c r="CR191" s="450"/>
      <c r="CS191" s="450"/>
      <c r="CT191" s="450"/>
      <c r="CU191" s="450"/>
      <c r="CV191" s="450"/>
      <c r="CW191" s="450"/>
      <c r="CX191" s="450"/>
      <c r="CY191" s="450"/>
      <c r="CZ191" s="450"/>
      <c r="DA191" s="450"/>
      <c r="DB191" s="454"/>
    </row>
    <row r="192" spans="1:106">
      <c r="A192" s="452"/>
      <c r="B192" s="450"/>
      <c r="C192" s="450"/>
      <c r="D192" s="450"/>
      <c r="E192" s="450"/>
      <c r="F192" s="450"/>
      <c r="G192" s="450"/>
      <c r="H192" s="450"/>
      <c r="I192" s="450"/>
      <c r="J192" s="450"/>
      <c r="K192" s="450"/>
      <c r="L192" s="450"/>
      <c r="M192" s="450"/>
      <c r="N192" s="450"/>
      <c r="O192" s="450"/>
      <c r="P192" s="450"/>
      <c r="Q192" s="453"/>
      <c r="R192" s="453"/>
      <c r="S192" s="453"/>
      <c r="T192" s="453"/>
      <c r="U192" s="513"/>
      <c r="V192" s="513"/>
      <c r="W192" s="453"/>
      <c r="X192" s="453"/>
      <c r="Y192" s="450"/>
      <c r="Z192" s="450"/>
      <c r="AA192" s="450"/>
      <c r="AB192" s="450"/>
      <c r="AC192" s="450"/>
      <c r="AD192" s="450"/>
      <c r="AE192" s="450"/>
      <c r="AF192" s="450"/>
      <c r="AG192" s="450"/>
      <c r="AH192" s="450"/>
      <c r="AI192" s="450"/>
      <c r="AJ192" s="450"/>
      <c r="AK192" s="450"/>
      <c r="AL192" s="450"/>
      <c r="AM192" s="510"/>
      <c r="AN192" s="451"/>
      <c r="AO192" s="451"/>
      <c r="AP192" s="451"/>
      <c r="AQ192" s="451"/>
      <c r="AR192" s="450"/>
      <c r="AS192" s="450"/>
      <c r="AT192" s="512"/>
      <c r="AU192" s="512"/>
      <c r="AV192" s="450"/>
      <c r="AW192" s="450"/>
      <c r="AX192" s="450"/>
      <c r="AY192" s="450"/>
      <c r="AZ192" s="450"/>
      <c r="BA192" s="450"/>
      <c r="BB192" s="450"/>
      <c r="BC192" s="450"/>
      <c r="BD192" s="450"/>
      <c r="BE192" s="450"/>
      <c r="BF192" s="450"/>
      <c r="BG192" s="450"/>
      <c r="BH192" s="450"/>
      <c r="BI192" s="450"/>
      <c r="BJ192" s="450"/>
      <c r="BK192" s="450"/>
      <c r="BL192" s="450"/>
      <c r="BM192" s="450"/>
      <c r="BN192" s="450"/>
      <c r="BO192" s="450"/>
      <c r="BP192" s="450"/>
      <c r="BQ192" s="450"/>
      <c r="BR192" s="450"/>
      <c r="BS192" s="450"/>
      <c r="BT192" s="450"/>
      <c r="BU192" s="450"/>
      <c r="BV192" s="450"/>
      <c r="BW192" s="450"/>
      <c r="BX192" s="450"/>
      <c r="BY192" s="450"/>
      <c r="BZ192" s="450"/>
      <c r="CA192" s="450"/>
      <c r="CB192" s="450"/>
      <c r="CC192" s="450"/>
      <c r="CD192" s="450"/>
      <c r="CE192" s="450"/>
      <c r="CF192" s="450"/>
      <c r="CG192" s="450"/>
      <c r="CH192" s="450"/>
      <c r="CI192" s="450"/>
      <c r="CJ192" s="450"/>
      <c r="CK192" s="450"/>
      <c r="CL192" s="450"/>
      <c r="CM192" s="450"/>
      <c r="CN192" s="450"/>
      <c r="CO192" s="450"/>
      <c r="CP192" s="450"/>
      <c r="CQ192" s="450"/>
      <c r="CR192" s="450"/>
      <c r="CS192" s="450"/>
      <c r="CT192" s="450"/>
      <c r="CU192" s="450"/>
      <c r="CV192" s="450"/>
      <c r="CW192" s="450"/>
      <c r="CX192" s="450"/>
      <c r="CY192" s="450"/>
      <c r="CZ192" s="450"/>
      <c r="DA192" s="450"/>
      <c r="DB192" s="454"/>
    </row>
    <row r="193" spans="1:106">
      <c r="A193" s="452"/>
      <c r="B193" s="450"/>
      <c r="C193" s="450"/>
      <c r="D193" s="450"/>
      <c r="E193" s="450"/>
      <c r="F193" s="450"/>
      <c r="G193" s="450"/>
      <c r="H193" s="450"/>
      <c r="I193" s="450"/>
      <c r="J193" s="450"/>
      <c r="K193" s="450"/>
      <c r="L193" s="450"/>
      <c r="M193" s="450"/>
      <c r="N193" s="450"/>
      <c r="O193" s="450"/>
      <c r="P193" s="450"/>
      <c r="Q193" s="453"/>
      <c r="R193" s="453"/>
      <c r="S193" s="453"/>
      <c r="T193" s="453"/>
      <c r="U193" s="513"/>
      <c r="V193" s="513"/>
      <c r="W193" s="453"/>
      <c r="X193" s="453"/>
      <c r="Y193" s="450"/>
      <c r="Z193" s="450"/>
      <c r="AA193" s="450"/>
      <c r="AB193" s="450"/>
      <c r="AC193" s="450"/>
      <c r="AD193" s="450"/>
      <c r="AE193" s="450"/>
      <c r="AF193" s="450"/>
      <c r="AG193" s="450"/>
      <c r="AH193" s="450"/>
      <c r="AI193" s="450"/>
      <c r="AJ193" s="450"/>
      <c r="AK193" s="450"/>
      <c r="AL193" s="450"/>
      <c r="AM193" s="510"/>
      <c r="AN193" s="451"/>
      <c r="AO193" s="451"/>
      <c r="AP193" s="451"/>
      <c r="AQ193" s="451"/>
      <c r="AR193" s="450"/>
      <c r="AS193" s="450"/>
      <c r="AT193" s="512"/>
      <c r="AU193" s="512"/>
      <c r="AV193" s="450"/>
      <c r="AW193" s="450"/>
      <c r="AX193" s="450"/>
      <c r="AY193" s="450"/>
      <c r="AZ193" s="450"/>
      <c r="BA193" s="450"/>
      <c r="BB193" s="450"/>
      <c r="BC193" s="450"/>
      <c r="BD193" s="450"/>
      <c r="BE193" s="450"/>
      <c r="BF193" s="450"/>
      <c r="BG193" s="450"/>
      <c r="BH193" s="450"/>
      <c r="BI193" s="450"/>
      <c r="BJ193" s="450"/>
      <c r="BK193" s="450"/>
      <c r="BL193" s="450"/>
      <c r="BM193" s="450"/>
      <c r="BN193" s="450"/>
      <c r="BO193" s="450"/>
      <c r="BP193" s="450"/>
      <c r="BQ193" s="450"/>
      <c r="BR193" s="450"/>
      <c r="BS193" s="450"/>
      <c r="BT193" s="450"/>
      <c r="BU193" s="450"/>
      <c r="BV193" s="450"/>
      <c r="BW193" s="450"/>
      <c r="BX193" s="450"/>
      <c r="BY193" s="450"/>
      <c r="BZ193" s="450"/>
      <c r="CA193" s="450"/>
      <c r="CB193" s="450"/>
      <c r="CC193" s="450"/>
      <c r="CD193" s="450"/>
      <c r="CE193" s="450"/>
      <c r="CF193" s="450"/>
      <c r="CG193" s="450"/>
      <c r="CH193" s="450"/>
      <c r="CI193" s="450"/>
      <c r="CJ193" s="450"/>
      <c r="CK193" s="450"/>
      <c r="CL193" s="450"/>
      <c r="CM193" s="450"/>
      <c r="CN193" s="450"/>
      <c r="CO193" s="450"/>
      <c r="CP193" s="450"/>
      <c r="CQ193" s="450"/>
      <c r="CR193" s="450"/>
      <c r="CS193" s="450"/>
      <c r="CT193" s="450"/>
      <c r="CU193" s="450"/>
      <c r="CV193" s="450"/>
      <c r="CW193" s="450"/>
      <c r="CX193" s="450"/>
      <c r="CY193" s="450"/>
      <c r="CZ193" s="450"/>
      <c r="DA193" s="450"/>
      <c r="DB193" s="454"/>
    </row>
    <row r="194" spans="1:106">
      <c r="A194" s="452"/>
      <c r="B194" s="450"/>
      <c r="C194" s="450"/>
      <c r="D194" s="450"/>
      <c r="E194" s="450"/>
      <c r="F194" s="450"/>
      <c r="G194" s="450"/>
      <c r="H194" s="450"/>
      <c r="I194" s="450"/>
      <c r="J194" s="450"/>
      <c r="K194" s="450"/>
      <c r="L194" s="450"/>
      <c r="M194" s="450"/>
      <c r="N194" s="450"/>
      <c r="O194" s="450"/>
      <c r="P194" s="450"/>
      <c r="Q194" s="453"/>
      <c r="R194" s="453"/>
      <c r="S194" s="453"/>
      <c r="T194" s="453"/>
      <c r="U194" s="513"/>
      <c r="V194" s="513"/>
      <c r="W194" s="453"/>
      <c r="X194" s="453"/>
      <c r="Y194" s="450"/>
      <c r="Z194" s="450"/>
      <c r="AA194" s="450"/>
      <c r="AB194" s="450"/>
      <c r="AC194" s="450"/>
      <c r="AD194" s="450"/>
      <c r="AE194" s="450"/>
      <c r="AF194" s="450"/>
      <c r="AG194" s="450"/>
      <c r="AH194" s="450"/>
      <c r="AI194" s="450"/>
      <c r="AJ194" s="450"/>
      <c r="AK194" s="450"/>
      <c r="AL194" s="450"/>
      <c r="AM194" s="510"/>
      <c r="AN194" s="451"/>
      <c r="AO194" s="451"/>
      <c r="AP194" s="451"/>
      <c r="AQ194" s="451"/>
      <c r="AR194" s="450"/>
      <c r="AS194" s="450"/>
      <c r="AT194" s="512"/>
      <c r="AU194" s="512"/>
      <c r="AV194" s="450"/>
      <c r="AW194" s="450"/>
      <c r="AX194" s="450"/>
      <c r="AY194" s="450"/>
      <c r="AZ194" s="450"/>
      <c r="BA194" s="450"/>
      <c r="BB194" s="450"/>
      <c r="BC194" s="450"/>
      <c r="BD194" s="450"/>
      <c r="BE194" s="450"/>
      <c r="BF194" s="450"/>
      <c r="BG194" s="450"/>
      <c r="BH194" s="450"/>
      <c r="BI194" s="450"/>
      <c r="BJ194" s="450"/>
      <c r="BK194" s="450"/>
      <c r="BL194" s="450"/>
      <c r="BM194" s="450"/>
      <c r="BN194" s="450"/>
      <c r="BO194" s="450"/>
      <c r="BP194" s="450"/>
      <c r="BQ194" s="450"/>
      <c r="BR194" s="450"/>
      <c r="BS194" s="450"/>
      <c r="BT194" s="450"/>
      <c r="BU194" s="450"/>
      <c r="BV194" s="450"/>
      <c r="BW194" s="450"/>
      <c r="BX194" s="450"/>
      <c r="BY194" s="450"/>
      <c r="BZ194" s="450"/>
      <c r="CA194" s="450"/>
      <c r="CB194" s="450"/>
      <c r="CC194" s="450"/>
      <c r="CD194" s="450"/>
      <c r="CE194" s="450"/>
      <c r="CF194" s="450"/>
      <c r="CG194" s="450"/>
      <c r="CH194" s="450"/>
      <c r="CI194" s="450"/>
      <c r="CJ194" s="450"/>
      <c r="CK194" s="450"/>
      <c r="CL194" s="450"/>
      <c r="CM194" s="450"/>
      <c r="CN194" s="450"/>
      <c r="CO194" s="450"/>
      <c r="CP194" s="450"/>
      <c r="CQ194" s="450"/>
      <c r="CR194" s="450"/>
      <c r="CS194" s="450"/>
      <c r="CT194" s="450"/>
      <c r="CU194" s="450"/>
      <c r="CV194" s="450"/>
      <c r="CW194" s="450"/>
      <c r="CX194" s="450"/>
      <c r="CY194" s="450"/>
      <c r="CZ194" s="450"/>
      <c r="DA194" s="450"/>
      <c r="DB194" s="454"/>
    </row>
    <row r="195" spans="1:106">
      <c r="A195" s="452"/>
      <c r="B195" s="450"/>
      <c r="C195" s="450"/>
      <c r="D195" s="450"/>
      <c r="E195" s="450"/>
      <c r="F195" s="450"/>
      <c r="G195" s="450"/>
      <c r="H195" s="450"/>
      <c r="I195" s="450"/>
      <c r="J195" s="450"/>
      <c r="K195" s="450"/>
      <c r="L195" s="450"/>
      <c r="M195" s="450"/>
      <c r="N195" s="450"/>
      <c r="O195" s="450"/>
      <c r="P195" s="450"/>
      <c r="Q195" s="453"/>
      <c r="R195" s="453"/>
      <c r="S195" s="453"/>
      <c r="T195" s="453"/>
      <c r="U195" s="513"/>
      <c r="V195" s="513"/>
      <c r="W195" s="453"/>
      <c r="X195" s="453"/>
      <c r="Y195" s="450"/>
      <c r="Z195" s="450"/>
      <c r="AA195" s="450"/>
      <c r="AB195" s="450"/>
      <c r="AC195" s="450"/>
      <c r="AD195" s="450"/>
      <c r="AE195" s="450"/>
      <c r="AF195" s="450"/>
      <c r="AG195" s="450"/>
      <c r="AH195" s="450"/>
      <c r="AI195" s="450"/>
      <c r="AJ195" s="450"/>
      <c r="AK195" s="450"/>
      <c r="AL195" s="450"/>
      <c r="AM195" s="510"/>
      <c r="AN195" s="451"/>
      <c r="AO195" s="451"/>
      <c r="AP195" s="451"/>
      <c r="AQ195" s="451"/>
      <c r="AR195" s="450"/>
      <c r="AS195" s="450"/>
      <c r="AT195" s="512"/>
      <c r="AU195" s="512"/>
      <c r="AV195" s="450"/>
      <c r="AW195" s="450"/>
      <c r="AX195" s="450"/>
      <c r="AY195" s="450"/>
      <c r="AZ195" s="450"/>
      <c r="BA195" s="450"/>
      <c r="BB195" s="450"/>
      <c r="BC195" s="450"/>
      <c r="BD195" s="450"/>
      <c r="BE195" s="450"/>
      <c r="BF195" s="450"/>
      <c r="BG195" s="450"/>
      <c r="BH195" s="450"/>
      <c r="BI195" s="450"/>
      <c r="BJ195" s="450"/>
      <c r="BK195" s="450"/>
      <c r="BL195" s="450"/>
      <c r="BM195" s="450"/>
      <c r="BN195" s="450"/>
      <c r="BO195" s="450"/>
      <c r="BP195" s="450"/>
      <c r="BQ195" s="450"/>
      <c r="BR195" s="450"/>
      <c r="BS195" s="450"/>
      <c r="BT195" s="450"/>
      <c r="BU195" s="450"/>
      <c r="BV195" s="450"/>
      <c r="BW195" s="450"/>
      <c r="BX195" s="450"/>
      <c r="BY195" s="450"/>
      <c r="BZ195" s="450"/>
      <c r="CA195" s="450"/>
      <c r="CB195" s="450"/>
      <c r="CC195" s="450"/>
      <c r="CD195" s="450"/>
      <c r="CE195" s="450"/>
      <c r="CF195" s="450"/>
      <c r="CG195" s="450"/>
      <c r="CH195" s="450"/>
      <c r="CI195" s="450"/>
      <c r="CJ195" s="450"/>
      <c r="CK195" s="450"/>
      <c r="CL195" s="450"/>
      <c r="CM195" s="450"/>
      <c r="CN195" s="450"/>
      <c r="CO195" s="450"/>
      <c r="CP195" s="450"/>
      <c r="CQ195" s="450"/>
      <c r="CR195" s="450"/>
      <c r="CS195" s="450"/>
      <c r="CT195" s="450"/>
      <c r="CU195" s="450"/>
      <c r="CV195" s="450"/>
      <c r="CW195" s="450"/>
      <c r="CX195" s="450"/>
      <c r="CY195" s="450"/>
      <c r="CZ195" s="450"/>
      <c r="DA195" s="450"/>
      <c r="DB195" s="454"/>
    </row>
    <row r="196" spans="1:106">
      <c r="A196" s="452"/>
      <c r="B196" s="450"/>
      <c r="C196" s="450"/>
      <c r="D196" s="450"/>
      <c r="E196" s="450"/>
      <c r="F196" s="450"/>
      <c r="G196" s="450"/>
      <c r="H196" s="450"/>
      <c r="I196" s="450"/>
      <c r="J196" s="450"/>
      <c r="K196" s="450"/>
      <c r="L196" s="450"/>
      <c r="M196" s="450"/>
      <c r="N196" s="450"/>
      <c r="O196" s="450"/>
      <c r="P196" s="450"/>
      <c r="Q196" s="453"/>
      <c r="R196" s="453"/>
      <c r="S196" s="453"/>
      <c r="T196" s="453"/>
      <c r="U196" s="513"/>
      <c r="V196" s="513"/>
      <c r="W196" s="453"/>
      <c r="X196" s="453"/>
      <c r="Y196" s="450"/>
      <c r="Z196" s="450"/>
      <c r="AA196" s="450"/>
      <c r="AB196" s="450"/>
      <c r="AC196" s="450"/>
      <c r="AD196" s="450"/>
      <c r="AE196" s="450"/>
      <c r="AF196" s="450"/>
      <c r="AG196" s="450"/>
      <c r="AH196" s="450"/>
      <c r="AI196" s="450"/>
      <c r="AJ196" s="450"/>
      <c r="AK196" s="450"/>
      <c r="AL196" s="450"/>
      <c r="AM196" s="510"/>
      <c r="AN196" s="451"/>
      <c r="AO196" s="451"/>
      <c r="AP196" s="451"/>
      <c r="AQ196" s="451"/>
      <c r="AR196" s="450"/>
      <c r="AS196" s="450"/>
      <c r="AT196" s="512"/>
      <c r="AU196" s="512"/>
      <c r="AV196" s="450"/>
      <c r="AW196" s="450"/>
      <c r="AX196" s="450"/>
      <c r="AY196" s="450"/>
      <c r="AZ196" s="450"/>
      <c r="BA196" s="450"/>
      <c r="BB196" s="450"/>
      <c r="BC196" s="450"/>
      <c r="BD196" s="450"/>
      <c r="BE196" s="450"/>
      <c r="BF196" s="450"/>
      <c r="BG196" s="450"/>
      <c r="BH196" s="450"/>
      <c r="BI196" s="450"/>
      <c r="BJ196" s="450"/>
      <c r="BK196" s="450"/>
      <c r="BL196" s="450"/>
      <c r="BM196" s="450"/>
      <c r="BN196" s="450"/>
      <c r="BO196" s="450"/>
      <c r="BP196" s="450"/>
      <c r="BQ196" s="450"/>
      <c r="BR196" s="450"/>
      <c r="BS196" s="450"/>
      <c r="BT196" s="450"/>
      <c r="BU196" s="450"/>
      <c r="BV196" s="450"/>
      <c r="BW196" s="450"/>
      <c r="BX196" s="450"/>
      <c r="BY196" s="450"/>
      <c r="BZ196" s="450"/>
      <c r="CA196" s="450"/>
      <c r="CB196" s="450"/>
      <c r="CC196" s="450"/>
      <c r="CD196" s="450"/>
      <c r="CE196" s="450"/>
      <c r="CF196" s="450"/>
      <c r="CG196" s="450"/>
      <c r="CH196" s="450"/>
      <c r="CI196" s="450"/>
      <c r="CJ196" s="450"/>
      <c r="CK196" s="450"/>
      <c r="CL196" s="450"/>
      <c r="CM196" s="450"/>
      <c r="CN196" s="450"/>
      <c r="CO196" s="450"/>
      <c r="CP196" s="450"/>
      <c r="CQ196" s="450"/>
      <c r="CR196" s="450"/>
      <c r="CS196" s="450"/>
      <c r="CT196" s="450"/>
      <c r="CU196" s="450"/>
      <c r="CV196" s="450"/>
      <c r="CW196" s="450"/>
      <c r="CX196" s="450"/>
      <c r="CY196" s="450"/>
      <c r="CZ196" s="450"/>
      <c r="DA196" s="450"/>
      <c r="DB196" s="454"/>
    </row>
    <row r="197" spans="1:106">
      <c r="A197" s="452"/>
      <c r="B197" s="450"/>
      <c r="C197" s="450"/>
      <c r="D197" s="450"/>
      <c r="E197" s="450"/>
      <c r="F197" s="450"/>
      <c r="G197" s="450"/>
      <c r="H197" s="450"/>
      <c r="I197" s="450"/>
      <c r="J197" s="450"/>
      <c r="K197" s="450"/>
      <c r="L197" s="450"/>
      <c r="M197" s="450"/>
      <c r="N197" s="450"/>
      <c r="O197" s="450"/>
      <c r="P197" s="450"/>
      <c r="Q197" s="453"/>
      <c r="R197" s="453"/>
      <c r="S197" s="453"/>
      <c r="T197" s="453"/>
      <c r="U197" s="513"/>
      <c r="V197" s="513"/>
      <c r="W197" s="453"/>
      <c r="X197" s="453"/>
      <c r="Y197" s="450"/>
      <c r="Z197" s="450"/>
      <c r="AA197" s="450"/>
      <c r="AB197" s="450"/>
      <c r="AC197" s="450"/>
      <c r="AD197" s="450"/>
      <c r="AE197" s="450"/>
      <c r="AF197" s="450"/>
      <c r="AG197" s="450"/>
      <c r="AH197" s="450"/>
      <c r="AI197" s="450"/>
      <c r="AJ197" s="450"/>
      <c r="AK197" s="450"/>
      <c r="AL197" s="450"/>
      <c r="AM197" s="510"/>
      <c r="AN197" s="451"/>
      <c r="AO197" s="451"/>
      <c r="AP197" s="451"/>
      <c r="AQ197" s="451"/>
      <c r="AR197" s="450"/>
      <c r="AS197" s="450"/>
      <c r="AT197" s="512"/>
      <c r="AU197" s="512"/>
      <c r="AV197" s="450"/>
      <c r="AW197" s="450"/>
      <c r="AX197" s="450"/>
      <c r="AY197" s="450"/>
      <c r="AZ197" s="450"/>
      <c r="BA197" s="450"/>
      <c r="BB197" s="450"/>
      <c r="BC197" s="450"/>
      <c r="BD197" s="450"/>
      <c r="BE197" s="450"/>
      <c r="BF197" s="450"/>
      <c r="BG197" s="450"/>
      <c r="BH197" s="450"/>
      <c r="BI197" s="450"/>
      <c r="BJ197" s="450"/>
      <c r="BK197" s="450"/>
      <c r="BL197" s="450"/>
      <c r="BM197" s="450"/>
      <c r="BN197" s="450"/>
      <c r="BO197" s="450"/>
      <c r="BP197" s="450"/>
      <c r="BQ197" s="450"/>
      <c r="BR197" s="450"/>
      <c r="BS197" s="450"/>
      <c r="BT197" s="450"/>
      <c r="BU197" s="450"/>
      <c r="BV197" s="450"/>
      <c r="BW197" s="450"/>
      <c r="BX197" s="450"/>
      <c r="BY197" s="450"/>
      <c r="BZ197" s="450"/>
      <c r="CA197" s="450"/>
      <c r="CB197" s="450"/>
      <c r="CC197" s="450"/>
      <c r="CD197" s="450"/>
      <c r="CE197" s="450"/>
      <c r="CF197" s="450"/>
      <c r="CG197" s="450"/>
      <c r="CH197" s="450"/>
      <c r="CI197" s="450"/>
      <c r="CJ197" s="450"/>
      <c r="CK197" s="450"/>
      <c r="CL197" s="450"/>
      <c r="CM197" s="450"/>
      <c r="CN197" s="450"/>
      <c r="CO197" s="450"/>
      <c r="CP197" s="450"/>
      <c r="CQ197" s="450"/>
      <c r="CR197" s="450"/>
      <c r="CS197" s="450"/>
      <c r="CT197" s="450"/>
      <c r="CU197" s="450"/>
      <c r="CV197" s="450"/>
      <c r="CW197" s="450"/>
      <c r="CX197" s="450"/>
      <c r="CY197" s="450"/>
      <c r="CZ197" s="450"/>
      <c r="DA197" s="450"/>
      <c r="DB197" s="454"/>
    </row>
    <row r="198" spans="1:106">
      <c r="A198" s="452"/>
      <c r="B198" s="450"/>
      <c r="C198" s="450"/>
      <c r="D198" s="450"/>
      <c r="E198" s="450"/>
      <c r="F198" s="450"/>
      <c r="G198" s="450"/>
      <c r="H198" s="450"/>
      <c r="I198" s="450"/>
      <c r="J198" s="450"/>
      <c r="K198" s="450"/>
      <c r="L198" s="450"/>
      <c r="M198" s="450"/>
      <c r="N198" s="450"/>
      <c r="O198" s="450"/>
      <c r="P198" s="450"/>
      <c r="Q198" s="453"/>
      <c r="R198" s="453"/>
      <c r="S198" s="453"/>
      <c r="T198" s="453"/>
      <c r="U198" s="513"/>
      <c r="V198" s="513"/>
      <c r="W198" s="453"/>
      <c r="X198" s="453"/>
      <c r="Y198" s="450"/>
      <c r="Z198" s="450"/>
      <c r="AA198" s="450"/>
      <c r="AB198" s="450"/>
      <c r="AC198" s="450"/>
      <c r="AD198" s="450"/>
      <c r="AE198" s="450"/>
      <c r="AF198" s="450"/>
      <c r="AG198" s="450"/>
      <c r="AH198" s="450"/>
      <c r="AI198" s="450"/>
      <c r="AJ198" s="450"/>
      <c r="AK198" s="450"/>
      <c r="AL198" s="450"/>
      <c r="AM198" s="510"/>
      <c r="AN198" s="451"/>
      <c r="AO198" s="451"/>
      <c r="AP198" s="451"/>
      <c r="AQ198" s="451"/>
      <c r="AR198" s="450"/>
      <c r="AS198" s="450"/>
      <c r="AT198" s="512"/>
      <c r="AU198" s="512"/>
      <c r="AV198" s="450"/>
      <c r="AW198" s="450"/>
      <c r="AX198" s="450"/>
      <c r="AY198" s="450"/>
      <c r="AZ198" s="450"/>
      <c r="BA198" s="450"/>
      <c r="BB198" s="450"/>
      <c r="BC198" s="450"/>
      <c r="BD198" s="450"/>
      <c r="BE198" s="450"/>
      <c r="BF198" s="450"/>
      <c r="BG198" s="450"/>
      <c r="BH198" s="450"/>
      <c r="BI198" s="450"/>
      <c r="BJ198" s="450"/>
      <c r="BK198" s="450"/>
      <c r="BL198" s="450"/>
      <c r="BM198" s="450"/>
      <c r="BN198" s="450"/>
      <c r="BO198" s="450"/>
      <c r="BP198" s="450"/>
      <c r="BQ198" s="450"/>
      <c r="BR198" s="450"/>
      <c r="BS198" s="450"/>
      <c r="BT198" s="450"/>
      <c r="BU198" s="450"/>
      <c r="BV198" s="450"/>
      <c r="BW198" s="450"/>
      <c r="BX198" s="450"/>
      <c r="BY198" s="450"/>
      <c r="BZ198" s="450"/>
      <c r="CA198" s="450"/>
      <c r="CB198" s="450"/>
      <c r="CC198" s="450"/>
      <c r="CD198" s="450"/>
      <c r="CE198" s="450"/>
      <c r="CF198" s="450"/>
      <c r="CG198" s="450"/>
      <c r="CH198" s="450"/>
      <c r="CI198" s="450"/>
      <c r="CJ198" s="450"/>
      <c r="CK198" s="450"/>
      <c r="CL198" s="450"/>
      <c r="CM198" s="450"/>
      <c r="CN198" s="450"/>
      <c r="CO198" s="450"/>
      <c r="CP198" s="450"/>
      <c r="CQ198" s="450"/>
      <c r="CR198" s="450"/>
      <c r="CS198" s="450"/>
      <c r="CT198" s="450"/>
      <c r="CU198" s="450"/>
      <c r="CV198" s="450"/>
      <c r="CW198" s="450"/>
      <c r="CX198" s="450"/>
      <c r="CY198" s="450"/>
      <c r="CZ198" s="450"/>
      <c r="DA198" s="450"/>
      <c r="DB198" s="454"/>
    </row>
    <row r="199" spans="1:106">
      <c r="A199" s="452"/>
      <c r="B199" s="450"/>
      <c r="C199" s="450"/>
      <c r="D199" s="450"/>
      <c r="E199" s="450"/>
      <c r="F199" s="450"/>
      <c r="G199" s="450"/>
      <c r="H199" s="450"/>
      <c r="I199" s="450"/>
      <c r="J199" s="450"/>
      <c r="K199" s="450"/>
      <c r="L199" s="450"/>
      <c r="M199" s="450"/>
      <c r="N199" s="450"/>
      <c r="O199" s="450"/>
      <c r="P199" s="450"/>
      <c r="Q199" s="453"/>
      <c r="R199" s="453"/>
      <c r="S199" s="453"/>
      <c r="T199" s="453"/>
      <c r="U199" s="513"/>
      <c r="V199" s="513"/>
      <c r="W199" s="453"/>
      <c r="X199" s="453"/>
      <c r="Y199" s="450"/>
      <c r="Z199" s="450"/>
      <c r="AA199" s="450"/>
      <c r="AB199" s="450"/>
      <c r="AC199" s="450"/>
      <c r="AD199" s="450"/>
      <c r="AE199" s="450"/>
      <c r="AF199" s="450"/>
      <c r="AG199" s="450"/>
      <c r="AH199" s="450"/>
      <c r="AI199" s="450"/>
      <c r="AJ199" s="450"/>
      <c r="AK199" s="450"/>
      <c r="AL199" s="450"/>
      <c r="AM199" s="510"/>
      <c r="AN199" s="451"/>
      <c r="AO199" s="451"/>
      <c r="AP199" s="451"/>
      <c r="AQ199" s="451"/>
      <c r="AR199" s="450"/>
      <c r="AS199" s="450"/>
      <c r="AT199" s="512"/>
      <c r="AU199" s="512"/>
      <c r="AV199" s="450"/>
      <c r="AW199" s="450"/>
      <c r="AX199" s="450"/>
      <c r="AY199" s="450"/>
      <c r="AZ199" s="450"/>
      <c r="BA199" s="450"/>
      <c r="BB199" s="450"/>
      <c r="BC199" s="450"/>
      <c r="BD199" s="450"/>
      <c r="BE199" s="450"/>
      <c r="BF199" s="450"/>
      <c r="BG199" s="450"/>
      <c r="BH199" s="450"/>
      <c r="BI199" s="450"/>
      <c r="BJ199" s="450"/>
      <c r="BK199" s="450"/>
      <c r="BL199" s="450"/>
      <c r="BM199" s="450"/>
      <c r="BN199" s="450"/>
      <c r="BO199" s="450"/>
      <c r="BP199" s="450"/>
      <c r="BQ199" s="450"/>
      <c r="BR199" s="450"/>
      <c r="BS199" s="450"/>
      <c r="BT199" s="450"/>
      <c r="BU199" s="450"/>
      <c r="BV199" s="450"/>
      <c r="BW199" s="450"/>
      <c r="BX199" s="450"/>
      <c r="BY199" s="450"/>
      <c r="BZ199" s="450"/>
      <c r="CA199" s="450"/>
      <c r="CB199" s="450"/>
      <c r="CC199" s="450"/>
      <c r="CD199" s="450"/>
      <c r="CE199" s="450"/>
      <c r="CF199" s="450"/>
      <c r="CG199" s="450"/>
      <c r="CH199" s="450"/>
      <c r="CI199" s="450"/>
      <c r="CJ199" s="450"/>
      <c r="CK199" s="450"/>
      <c r="CL199" s="450"/>
      <c r="CM199" s="450"/>
      <c r="CN199" s="450"/>
      <c r="CO199" s="450"/>
      <c r="CP199" s="450"/>
      <c r="CQ199" s="450"/>
      <c r="CR199" s="450"/>
      <c r="CS199" s="450"/>
      <c r="CT199" s="450"/>
      <c r="CU199" s="450"/>
      <c r="CV199" s="450"/>
      <c r="CW199" s="450"/>
      <c r="CX199" s="450"/>
      <c r="CY199" s="450"/>
      <c r="CZ199" s="450"/>
      <c r="DA199" s="450"/>
      <c r="DB199" s="454"/>
    </row>
    <row r="200" spans="1:106">
      <c r="A200" s="452"/>
      <c r="B200" s="450"/>
      <c r="C200" s="450"/>
      <c r="D200" s="450"/>
      <c r="E200" s="450"/>
      <c r="F200" s="450"/>
      <c r="G200" s="450"/>
      <c r="H200" s="450"/>
      <c r="I200" s="450"/>
      <c r="J200" s="450"/>
      <c r="K200" s="450"/>
      <c r="L200" s="450"/>
      <c r="M200" s="450"/>
      <c r="N200" s="450"/>
      <c r="O200" s="450"/>
      <c r="P200" s="450"/>
      <c r="Q200" s="453"/>
      <c r="R200" s="453"/>
      <c r="S200" s="453"/>
      <c r="T200" s="453"/>
      <c r="U200" s="513"/>
      <c r="V200" s="513"/>
      <c r="W200" s="453"/>
      <c r="X200" s="453"/>
      <c r="Y200" s="450"/>
      <c r="Z200" s="450"/>
      <c r="AA200" s="450"/>
      <c r="AB200" s="450"/>
      <c r="AC200" s="450"/>
      <c r="AD200" s="450"/>
      <c r="AE200" s="450"/>
      <c r="AF200" s="450"/>
      <c r="AG200" s="450"/>
      <c r="AH200" s="450"/>
      <c r="AI200" s="450"/>
      <c r="AJ200" s="450"/>
      <c r="AK200" s="450"/>
      <c r="AL200" s="450"/>
      <c r="AM200" s="510"/>
      <c r="AN200" s="451"/>
      <c r="AO200" s="451"/>
      <c r="AP200" s="451"/>
      <c r="AQ200" s="451"/>
      <c r="AR200" s="450"/>
      <c r="AS200" s="450"/>
      <c r="AT200" s="512"/>
      <c r="AU200" s="512"/>
      <c r="AV200" s="450"/>
      <c r="AW200" s="450"/>
      <c r="AX200" s="450"/>
      <c r="AY200" s="450"/>
      <c r="AZ200" s="450"/>
      <c r="BA200" s="450"/>
      <c r="BB200" s="450"/>
      <c r="BC200" s="450"/>
      <c r="BD200" s="450"/>
      <c r="BE200" s="450"/>
      <c r="BF200" s="450"/>
      <c r="BG200" s="450"/>
      <c r="BH200" s="450"/>
      <c r="BI200" s="450"/>
      <c r="BJ200" s="450"/>
      <c r="BK200" s="450"/>
      <c r="BL200" s="450"/>
      <c r="BM200" s="450"/>
      <c r="BN200" s="450"/>
      <c r="BO200" s="450"/>
      <c r="BP200" s="450"/>
      <c r="BQ200" s="450"/>
      <c r="BR200" s="450"/>
      <c r="BS200" s="450"/>
      <c r="BT200" s="450"/>
      <c r="BU200" s="450"/>
      <c r="BV200" s="450"/>
      <c r="BW200" s="450"/>
      <c r="BX200" s="450"/>
      <c r="BY200" s="450"/>
      <c r="BZ200" s="450"/>
      <c r="CA200" s="450"/>
      <c r="CB200" s="450"/>
      <c r="CC200" s="450"/>
      <c r="CD200" s="450"/>
      <c r="CE200" s="450"/>
      <c r="CF200" s="450"/>
      <c r="CG200" s="450"/>
      <c r="CH200" s="450"/>
      <c r="CI200" s="450"/>
      <c r="CJ200" s="450"/>
      <c r="CK200" s="450"/>
      <c r="CL200" s="450"/>
      <c r="CM200" s="450"/>
      <c r="CN200" s="450"/>
      <c r="CO200" s="450"/>
      <c r="CP200" s="450"/>
      <c r="CQ200" s="450"/>
      <c r="CR200" s="450"/>
      <c r="CS200" s="450"/>
      <c r="CT200" s="450"/>
      <c r="CU200" s="450"/>
      <c r="CV200" s="450"/>
      <c r="CW200" s="450"/>
      <c r="CX200" s="450"/>
      <c r="CY200" s="450"/>
      <c r="CZ200" s="450"/>
      <c r="DA200" s="450"/>
      <c r="DB200" s="454"/>
    </row>
    <row r="201" spans="1:106">
      <c r="A201" s="452"/>
      <c r="B201" s="450"/>
      <c r="C201" s="450"/>
      <c r="D201" s="450"/>
      <c r="E201" s="450"/>
      <c r="F201" s="450"/>
      <c r="G201" s="450"/>
      <c r="H201" s="450"/>
      <c r="I201" s="450"/>
      <c r="J201" s="450"/>
      <c r="K201" s="450"/>
      <c r="L201" s="450"/>
      <c r="M201" s="450"/>
      <c r="N201" s="450"/>
      <c r="O201" s="450"/>
      <c r="P201" s="450"/>
      <c r="Q201" s="453"/>
      <c r="R201" s="453"/>
      <c r="S201" s="453"/>
      <c r="T201" s="453"/>
      <c r="U201" s="513"/>
      <c r="V201" s="513"/>
      <c r="W201" s="453"/>
      <c r="X201" s="453"/>
      <c r="Y201" s="450"/>
      <c r="Z201" s="450"/>
      <c r="AA201" s="450"/>
      <c r="AB201" s="450"/>
      <c r="AC201" s="450"/>
      <c r="AD201" s="450"/>
      <c r="AE201" s="450"/>
      <c r="AF201" s="450"/>
      <c r="AG201" s="450"/>
      <c r="AH201" s="450"/>
      <c r="AI201" s="450"/>
      <c r="AJ201" s="450"/>
      <c r="AK201" s="450"/>
      <c r="AL201" s="450"/>
      <c r="AM201" s="510"/>
      <c r="AN201" s="451"/>
      <c r="AO201" s="451"/>
      <c r="AP201" s="451"/>
      <c r="AQ201" s="451"/>
      <c r="AR201" s="450"/>
      <c r="AS201" s="450"/>
      <c r="AT201" s="512"/>
      <c r="AU201" s="512"/>
      <c r="AV201" s="450"/>
      <c r="AW201" s="450"/>
      <c r="AX201" s="450"/>
      <c r="AY201" s="450"/>
      <c r="AZ201" s="450"/>
      <c r="BA201" s="450"/>
      <c r="BB201" s="450"/>
      <c r="BC201" s="450"/>
      <c r="BD201" s="450"/>
      <c r="BE201" s="450"/>
      <c r="BF201" s="450"/>
      <c r="BG201" s="450"/>
      <c r="BH201" s="450"/>
      <c r="BI201" s="450"/>
      <c r="BJ201" s="450"/>
      <c r="BK201" s="450"/>
      <c r="BL201" s="450"/>
      <c r="BM201" s="450"/>
      <c r="BN201" s="450"/>
      <c r="BO201" s="450"/>
      <c r="BP201" s="450"/>
      <c r="BQ201" s="450"/>
      <c r="BR201" s="450"/>
      <c r="BS201" s="450"/>
      <c r="BT201" s="450"/>
      <c r="BU201" s="450"/>
      <c r="BV201" s="450"/>
      <c r="BW201" s="450"/>
      <c r="BX201" s="450"/>
      <c r="BY201" s="450"/>
      <c r="BZ201" s="450"/>
      <c r="CA201" s="450"/>
      <c r="CB201" s="450"/>
      <c r="CC201" s="450"/>
      <c r="CD201" s="450"/>
      <c r="CE201" s="450"/>
      <c r="CF201" s="450"/>
      <c r="CG201" s="450"/>
      <c r="CH201" s="450"/>
      <c r="CI201" s="450"/>
      <c r="CJ201" s="450"/>
      <c r="CK201" s="450"/>
      <c r="CL201" s="450"/>
      <c r="CM201" s="450"/>
      <c r="CN201" s="450"/>
      <c r="CO201" s="450"/>
      <c r="CP201" s="450"/>
      <c r="CQ201" s="450"/>
      <c r="CR201" s="450"/>
      <c r="CS201" s="450"/>
      <c r="CT201" s="450"/>
      <c r="CU201" s="450"/>
      <c r="CV201" s="450"/>
      <c r="CW201" s="450"/>
      <c r="CX201" s="450"/>
      <c r="CY201" s="450"/>
      <c r="CZ201" s="450"/>
      <c r="DA201" s="450"/>
      <c r="DB201" s="454"/>
    </row>
    <row r="202" spans="1:106">
      <c r="A202" s="452"/>
      <c r="B202" s="450"/>
      <c r="C202" s="450"/>
      <c r="D202" s="450"/>
      <c r="E202" s="450"/>
      <c r="F202" s="450"/>
      <c r="G202" s="450"/>
      <c r="H202" s="450"/>
      <c r="I202" s="450"/>
      <c r="J202" s="450"/>
      <c r="K202" s="450"/>
      <c r="L202" s="450"/>
      <c r="M202" s="450"/>
      <c r="N202" s="450"/>
      <c r="O202" s="450"/>
      <c r="P202" s="450"/>
      <c r="Q202" s="453"/>
      <c r="R202" s="453"/>
      <c r="S202" s="453"/>
      <c r="T202" s="453"/>
      <c r="U202" s="513"/>
      <c r="V202" s="513"/>
      <c r="W202" s="453"/>
      <c r="X202" s="453"/>
      <c r="Y202" s="450"/>
      <c r="Z202" s="450"/>
      <c r="AA202" s="450"/>
      <c r="AB202" s="450"/>
      <c r="AC202" s="450"/>
      <c r="AD202" s="450"/>
      <c r="AE202" s="450"/>
      <c r="AF202" s="450"/>
      <c r="AG202" s="450"/>
      <c r="AH202" s="450"/>
      <c r="AI202" s="450"/>
      <c r="AJ202" s="450"/>
      <c r="AK202" s="450"/>
      <c r="AL202" s="450"/>
      <c r="AM202" s="510"/>
      <c r="AN202" s="451"/>
      <c r="AO202" s="451"/>
      <c r="AP202" s="451"/>
      <c r="AQ202" s="451"/>
      <c r="AR202" s="450"/>
      <c r="AS202" s="450"/>
      <c r="AT202" s="512"/>
      <c r="AU202" s="512"/>
      <c r="AV202" s="450"/>
      <c r="AW202" s="450"/>
      <c r="AX202" s="450"/>
      <c r="AY202" s="450"/>
      <c r="AZ202" s="450"/>
      <c r="BA202" s="450"/>
      <c r="BB202" s="450"/>
      <c r="BC202" s="450"/>
      <c r="BD202" s="450"/>
      <c r="BE202" s="450"/>
      <c r="BF202" s="450"/>
      <c r="BG202" s="450"/>
      <c r="BH202" s="450"/>
      <c r="BI202" s="450"/>
      <c r="BJ202" s="450"/>
      <c r="BK202" s="450"/>
      <c r="BL202" s="450"/>
      <c r="BM202" s="450"/>
      <c r="BN202" s="450"/>
      <c r="BO202" s="450"/>
      <c r="BP202" s="450"/>
      <c r="BQ202" s="450"/>
      <c r="BR202" s="450"/>
      <c r="BS202" s="450"/>
      <c r="BT202" s="450"/>
      <c r="BU202" s="450"/>
      <c r="BV202" s="450"/>
      <c r="BW202" s="450"/>
      <c r="BX202" s="450"/>
      <c r="BY202" s="450"/>
      <c r="BZ202" s="450"/>
      <c r="CA202" s="450"/>
      <c r="CB202" s="450"/>
      <c r="CC202" s="450"/>
      <c r="CD202" s="450"/>
      <c r="CE202" s="450"/>
      <c r="CF202" s="450"/>
      <c r="CG202" s="450"/>
      <c r="CH202" s="450"/>
      <c r="CI202" s="450"/>
      <c r="CJ202" s="450"/>
      <c r="CK202" s="450"/>
      <c r="CL202" s="450"/>
      <c r="CM202" s="450"/>
      <c r="CN202" s="450"/>
      <c r="CO202" s="450"/>
      <c r="CP202" s="450"/>
      <c r="CQ202" s="450"/>
      <c r="CR202" s="450"/>
      <c r="CS202" s="450"/>
      <c r="CT202" s="450"/>
      <c r="CU202" s="450"/>
      <c r="CV202" s="450"/>
      <c r="CW202" s="450"/>
      <c r="CX202" s="450"/>
      <c r="CY202" s="450"/>
      <c r="CZ202" s="450"/>
      <c r="DA202" s="450"/>
      <c r="DB202" s="454"/>
    </row>
    <row r="203" spans="1:106" ht="10.15" customHeight="1">
      <c r="A203" s="2"/>
      <c r="B203" s="2"/>
      <c r="C203" s="2"/>
      <c r="D203" s="2"/>
      <c r="E203" s="2"/>
      <c r="F203" s="2"/>
      <c r="G203" s="2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  <c r="Y203" s="105"/>
      <c r="Z203" s="105"/>
      <c r="AA203" s="105"/>
      <c r="AB203" s="105"/>
      <c r="AC203" s="105"/>
      <c r="AD203" s="105"/>
      <c r="AE203" s="105"/>
      <c r="AF203" s="105"/>
      <c r="AG203" s="105"/>
      <c r="AH203" s="105"/>
      <c r="AI203" s="105"/>
      <c r="AJ203" s="105"/>
      <c r="AK203" s="105"/>
      <c r="AL203" s="105"/>
    </row>
    <row r="204" spans="1:106" ht="10.15" customHeight="1"/>
    <row r="207" spans="1:106">
      <c r="A207" s="426" t="s">
        <v>94</v>
      </c>
      <c r="B207" s="426"/>
      <c r="C207" s="426"/>
      <c r="D207" s="426"/>
      <c r="E207" s="426"/>
      <c r="F207" s="426"/>
      <c r="G207" s="426"/>
      <c r="H207" s="426"/>
      <c r="I207" s="422" t="s">
        <v>3</v>
      </c>
      <c r="J207" s="422"/>
      <c r="K207" s="422" t="s">
        <v>8</v>
      </c>
      <c r="L207" s="422"/>
      <c r="M207" s="422" t="s">
        <v>13</v>
      </c>
      <c r="N207" s="422"/>
      <c r="O207" s="422" t="s">
        <v>95</v>
      </c>
      <c r="P207" s="422"/>
      <c r="Q207" s="422" t="s">
        <v>96</v>
      </c>
      <c r="R207" s="422"/>
      <c r="S207" s="422" t="s">
        <v>97</v>
      </c>
      <c r="T207" s="422"/>
      <c r="U207" s="422" t="s">
        <v>98</v>
      </c>
      <c r="V207" s="422"/>
      <c r="W207" s="422" t="s">
        <v>99</v>
      </c>
      <c r="X207" s="422"/>
      <c r="Y207" s="422" t="s">
        <v>100</v>
      </c>
      <c r="Z207" s="422"/>
      <c r="AA207" s="422"/>
      <c r="AB207" s="422"/>
      <c r="AC207" s="422"/>
      <c r="AD207" s="422" t="s">
        <v>101</v>
      </c>
      <c r="AE207" s="422"/>
      <c r="AF207" s="422"/>
      <c r="AG207" s="422" t="s">
        <v>102</v>
      </c>
      <c r="AH207" s="422"/>
      <c r="AI207" s="422"/>
      <c r="AJ207" s="422"/>
      <c r="AK207" s="422"/>
      <c r="AL207" s="422" t="s">
        <v>103</v>
      </c>
      <c r="AM207" s="423"/>
      <c r="AN207" s="424" t="s">
        <v>104</v>
      </c>
      <c r="AO207" s="425"/>
      <c r="AP207" s="425"/>
      <c r="AQ207" s="425"/>
      <c r="AR207" s="422" t="s">
        <v>105</v>
      </c>
      <c r="AS207" s="422"/>
      <c r="AT207" s="422"/>
      <c r="AU207" s="422"/>
      <c r="AV207" s="422" t="s">
        <v>106</v>
      </c>
      <c r="AW207" s="422"/>
      <c r="AX207" s="422"/>
      <c r="AY207" s="422"/>
      <c r="AZ207" s="422" t="s">
        <v>107</v>
      </c>
      <c r="BA207" s="422"/>
      <c r="BB207" s="422"/>
      <c r="BC207" s="422"/>
      <c r="BD207" s="422" t="s">
        <v>108</v>
      </c>
      <c r="BE207" s="422"/>
      <c r="BF207" s="422"/>
      <c r="BG207" s="422"/>
      <c r="BH207" s="422"/>
      <c r="BI207" s="422"/>
      <c r="BJ207" s="422"/>
      <c r="BK207" s="422" t="s">
        <v>109</v>
      </c>
      <c r="BL207" s="422"/>
      <c r="BM207" s="422"/>
      <c r="BN207" s="422"/>
      <c r="BO207" s="422"/>
      <c r="BP207" s="422"/>
      <c r="BQ207" s="422"/>
      <c r="BR207" s="422" t="s">
        <v>110</v>
      </c>
      <c r="BS207" s="422"/>
      <c r="BT207" s="422"/>
      <c r="BU207" s="422"/>
      <c r="BV207" s="422"/>
      <c r="BW207" s="422" t="s">
        <v>111</v>
      </c>
      <c r="BX207" s="422"/>
      <c r="BY207" s="422" t="s">
        <v>112</v>
      </c>
      <c r="BZ207" s="422"/>
      <c r="CA207" s="422" t="s">
        <v>113</v>
      </c>
      <c r="CB207" s="422"/>
      <c r="CC207" s="422" t="s">
        <v>114</v>
      </c>
      <c r="CD207" s="422"/>
      <c r="CE207" s="422" t="s">
        <v>115</v>
      </c>
      <c r="CF207" s="422"/>
      <c r="CG207" s="422" t="s">
        <v>116</v>
      </c>
      <c r="CH207" s="422"/>
      <c r="CI207" s="422" t="s">
        <v>117</v>
      </c>
      <c r="CJ207" s="422"/>
      <c r="CK207" s="422" t="s">
        <v>118</v>
      </c>
      <c r="CL207" s="422"/>
      <c r="CM207" s="422" t="s">
        <v>119</v>
      </c>
      <c r="CN207" s="422"/>
      <c r="CO207" s="422" t="s">
        <v>120</v>
      </c>
      <c r="CP207" s="422"/>
      <c r="CQ207" s="422" t="s">
        <v>121</v>
      </c>
      <c r="CR207" s="422"/>
      <c r="CS207" s="422"/>
      <c r="CT207" s="422"/>
      <c r="CU207" s="422" t="s">
        <v>122</v>
      </c>
      <c r="CV207" s="422"/>
      <c r="CW207" s="422"/>
      <c r="CX207" s="422"/>
      <c r="CY207" s="422" t="s">
        <v>123</v>
      </c>
      <c r="CZ207" s="422"/>
      <c r="DA207" s="422"/>
      <c r="DB207" s="422"/>
    </row>
    <row r="208" spans="1:106">
      <c r="A208" s="452"/>
      <c r="B208" s="450"/>
      <c r="C208" s="450"/>
      <c r="D208" s="450"/>
      <c r="E208" s="450"/>
      <c r="F208" s="450"/>
      <c r="G208" s="450"/>
      <c r="H208" s="450"/>
      <c r="I208" s="450"/>
      <c r="J208" s="450"/>
      <c r="K208" s="450"/>
      <c r="L208" s="450"/>
      <c r="M208" s="450"/>
      <c r="N208" s="450"/>
      <c r="O208" s="450"/>
      <c r="P208" s="450"/>
      <c r="Q208" s="453"/>
      <c r="R208" s="453"/>
      <c r="S208" s="453"/>
      <c r="T208" s="453"/>
      <c r="U208" s="513"/>
      <c r="V208" s="513"/>
      <c r="W208" s="453"/>
      <c r="X208" s="453"/>
      <c r="Y208" s="450"/>
      <c r="Z208" s="450"/>
      <c r="AA208" s="450"/>
      <c r="AB208" s="450"/>
      <c r="AC208" s="450"/>
      <c r="AD208" s="450"/>
      <c r="AE208" s="450"/>
      <c r="AF208" s="450"/>
      <c r="AG208" s="450"/>
      <c r="AH208" s="450"/>
      <c r="AI208" s="450"/>
      <c r="AJ208" s="450"/>
      <c r="AK208" s="450"/>
      <c r="AL208" s="450"/>
      <c r="AM208" s="510"/>
      <c r="AN208" s="451"/>
      <c r="AO208" s="451"/>
      <c r="AP208" s="451"/>
      <c r="AQ208" s="451"/>
      <c r="AR208" s="450"/>
      <c r="AS208" s="450"/>
      <c r="AT208" s="512"/>
      <c r="AU208" s="512"/>
      <c r="AV208" s="450"/>
      <c r="AW208" s="450"/>
      <c r="AX208" s="450"/>
      <c r="AY208" s="450"/>
      <c r="AZ208" s="450"/>
      <c r="BA208" s="450"/>
      <c r="BB208" s="450"/>
      <c r="BC208" s="450"/>
      <c r="BD208" s="450"/>
      <c r="BE208" s="450"/>
      <c r="BF208" s="450"/>
      <c r="BG208" s="450"/>
      <c r="BH208" s="450"/>
      <c r="BI208" s="450"/>
      <c r="BJ208" s="450"/>
      <c r="BK208" s="450"/>
      <c r="BL208" s="450"/>
      <c r="BM208" s="450"/>
      <c r="BN208" s="450"/>
      <c r="BO208" s="450"/>
      <c r="BP208" s="450"/>
      <c r="BQ208" s="450"/>
      <c r="BR208" s="450"/>
      <c r="BS208" s="450"/>
      <c r="BT208" s="450"/>
      <c r="BU208" s="450"/>
      <c r="BV208" s="450"/>
      <c r="BW208" s="450"/>
      <c r="BX208" s="450"/>
      <c r="BY208" s="450"/>
      <c r="BZ208" s="450"/>
      <c r="CA208" s="450"/>
      <c r="CB208" s="450"/>
      <c r="CC208" s="450"/>
      <c r="CD208" s="450"/>
      <c r="CE208" s="450"/>
      <c r="CF208" s="450"/>
      <c r="CG208" s="450"/>
      <c r="CH208" s="450"/>
      <c r="CI208" s="450"/>
      <c r="CJ208" s="450"/>
      <c r="CK208" s="450"/>
      <c r="CL208" s="450"/>
      <c r="CM208" s="450"/>
      <c r="CN208" s="450"/>
      <c r="CO208" s="450"/>
      <c r="CP208" s="450"/>
      <c r="CQ208" s="450"/>
      <c r="CR208" s="450"/>
      <c r="CS208" s="450"/>
      <c r="CT208" s="450"/>
      <c r="CU208" s="450"/>
      <c r="CV208" s="450"/>
      <c r="CW208" s="450"/>
      <c r="CX208" s="450"/>
      <c r="CY208" s="450"/>
      <c r="CZ208" s="450"/>
      <c r="DA208" s="450"/>
      <c r="DB208" s="454"/>
    </row>
    <row r="209" spans="1:106">
      <c r="A209" s="452"/>
      <c r="B209" s="450"/>
      <c r="C209" s="450"/>
      <c r="D209" s="450"/>
      <c r="E209" s="450"/>
      <c r="F209" s="450"/>
      <c r="G209" s="450"/>
      <c r="H209" s="450"/>
      <c r="I209" s="450"/>
      <c r="J209" s="450"/>
      <c r="K209" s="450"/>
      <c r="L209" s="450"/>
      <c r="M209" s="450"/>
      <c r="N209" s="450"/>
      <c r="O209" s="450"/>
      <c r="P209" s="450"/>
      <c r="Q209" s="453"/>
      <c r="R209" s="453"/>
      <c r="S209" s="453"/>
      <c r="T209" s="453"/>
      <c r="U209" s="513"/>
      <c r="V209" s="513"/>
      <c r="W209" s="453"/>
      <c r="X209" s="453"/>
      <c r="Y209" s="450"/>
      <c r="Z209" s="450"/>
      <c r="AA209" s="450"/>
      <c r="AB209" s="450"/>
      <c r="AC209" s="450"/>
      <c r="AD209" s="450"/>
      <c r="AE209" s="450"/>
      <c r="AF209" s="450"/>
      <c r="AG209" s="450"/>
      <c r="AH209" s="450"/>
      <c r="AI209" s="450"/>
      <c r="AJ209" s="450"/>
      <c r="AK209" s="450"/>
      <c r="AL209" s="450"/>
      <c r="AM209" s="510"/>
      <c r="AN209" s="451"/>
      <c r="AO209" s="451"/>
      <c r="AP209" s="451"/>
      <c r="AQ209" s="451"/>
      <c r="AR209" s="450"/>
      <c r="AS209" s="450"/>
      <c r="AT209" s="512"/>
      <c r="AU209" s="512"/>
      <c r="AV209" s="450"/>
      <c r="AW209" s="450"/>
      <c r="AX209" s="450"/>
      <c r="AY209" s="450"/>
      <c r="AZ209" s="450"/>
      <c r="BA209" s="450"/>
      <c r="BB209" s="450"/>
      <c r="BC209" s="450"/>
      <c r="BD209" s="450"/>
      <c r="BE209" s="450"/>
      <c r="BF209" s="450"/>
      <c r="BG209" s="450"/>
      <c r="BH209" s="450"/>
      <c r="BI209" s="450"/>
      <c r="BJ209" s="450"/>
      <c r="BK209" s="450"/>
      <c r="BL209" s="450"/>
      <c r="BM209" s="450"/>
      <c r="BN209" s="450"/>
      <c r="BO209" s="450"/>
      <c r="BP209" s="450"/>
      <c r="BQ209" s="450"/>
      <c r="BR209" s="450"/>
      <c r="BS209" s="450"/>
      <c r="BT209" s="450"/>
      <c r="BU209" s="450"/>
      <c r="BV209" s="450"/>
      <c r="BW209" s="450"/>
      <c r="BX209" s="450"/>
      <c r="BY209" s="450"/>
      <c r="BZ209" s="450"/>
      <c r="CA209" s="450"/>
      <c r="CB209" s="450"/>
      <c r="CC209" s="450"/>
      <c r="CD209" s="450"/>
      <c r="CE209" s="450"/>
      <c r="CF209" s="450"/>
      <c r="CG209" s="450"/>
      <c r="CH209" s="450"/>
      <c r="CI209" s="450"/>
      <c r="CJ209" s="450"/>
      <c r="CK209" s="450"/>
      <c r="CL209" s="450"/>
      <c r="CM209" s="450"/>
      <c r="CN209" s="450"/>
      <c r="CO209" s="450"/>
      <c r="CP209" s="450"/>
      <c r="CQ209" s="450"/>
      <c r="CR209" s="450"/>
      <c r="CS209" s="450"/>
      <c r="CT209" s="450"/>
      <c r="CU209" s="450"/>
      <c r="CV209" s="450"/>
      <c r="CW209" s="450"/>
      <c r="CX209" s="450"/>
      <c r="CY209" s="450"/>
      <c r="CZ209" s="450"/>
      <c r="DA209" s="450"/>
      <c r="DB209" s="454"/>
    </row>
    <row r="210" spans="1:106">
      <c r="A210" s="452"/>
      <c r="B210" s="450"/>
      <c r="C210" s="450"/>
      <c r="D210" s="450"/>
      <c r="E210" s="450"/>
      <c r="F210" s="450"/>
      <c r="G210" s="450"/>
      <c r="H210" s="450"/>
      <c r="I210" s="450"/>
      <c r="J210" s="450"/>
      <c r="K210" s="450"/>
      <c r="L210" s="450"/>
      <c r="M210" s="450"/>
      <c r="N210" s="450"/>
      <c r="O210" s="450"/>
      <c r="P210" s="450"/>
      <c r="Q210" s="453"/>
      <c r="R210" s="453"/>
      <c r="S210" s="453"/>
      <c r="T210" s="453"/>
      <c r="U210" s="513"/>
      <c r="V210" s="513"/>
      <c r="W210" s="453"/>
      <c r="X210" s="453"/>
      <c r="Y210" s="450"/>
      <c r="Z210" s="450"/>
      <c r="AA210" s="450"/>
      <c r="AB210" s="450"/>
      <c r="AC210" s="450"/>
      <c r="AD210" s="450"/>
      <c r="AE210" s="450"/>
      <c r="AF210" s="450"/>
      <c r="AG210" s="450"/>
      <c r="AH210" s="450"/>
      <c r="AI210" s="450"/>
      <c r="AJ210" s="450"/>
      <c r="AK210" s="450"/>
      <c r="AL210" s="450"/>
      <c r="AM210" s="510"/>
      <c r="AN210" s="451"/>
      <c r="AO210" s="451"/>
      <c r="AP210" s="451"/>
      <c r="AQ210" s="451"/>
      <c r="AR210" s="450"/>
      <c r="AS210" s="450"/>
      <c r="AT210" s="512"/>
      <c r="AU210" s="512"/>
      <c r="AV210" s="450"/>
      <c r="AW210" s="450"/>
      <c r="AX210" s="450"/>
      <c r="AY210" s="450"/>
      <c r="AZ210" s="450"/>
      <c r="BA210" s="450"/>
      <c r="BB210" s="450"/>
      <c r="BC210" s="450"/>
      <c r="BD210" s="450"/>
      <c r="BE210" s="450"/>
      <c r="BF210" s="450"/>
      <c r="BG210" s="450"/>
      <c r="BH210" s="450"/>
      <c r="BI210" s="450"/>
      <c r="BJ210" s="450"/>
      <c r="BK210" s="450"/>
      <c r="BL210" s="450"/>
      <c r="BM210" s="450"/>
      <c r="BN210" s="450"/>
      <c r="BO210" s="450"/>
      <c r="BP210" s="450"/>
      <c r="BQ210" s="450"/>
      <c r="BR210" s="450"/>
      <c r="BS210" s="450"/>
      <c r="BT210" s="450"/>
      <c r="BU210" s="450"/>
      <c r="BV210" s="450"/>
      <c r="BW210" s="450"/>
      <c r="BX210" s="450"/>
      <c r="BY210" s="450"/>
      <c r="BZ210" s="450"/>
      <c r="CA210" s="450"/>
      <c r="CB210" s="450"/>
      <c r="CC210" s="450"/>
      <c r="CD210" s="450"/>
      <c r="CE210" s="450"/>
      <c r="CF210" s="450"/>
      <c r="CG210" s="450"/>
      <c r="CH210" s="450"/>
      <c r="CI210" s="450"/>
      <c r="CJ210" s="450"/>
      <c r="CK210" s="450"/>
      <c r="CL210" s="450"/>
      <c r="CM210" s="450"/>
      <c r="CN210" s="450"/>
      <c r="CO210" s="450"/>
      <c r="CP210" s="450"/>
      <c r="CQ210" s="450"/>
      <c r="CR210" s="450"/>
      <c r="CS210" s="450"/>
      <c r="CT210" s="450"/>
      <c r="CU210" s="450"/>
      <c r="CV210" s="450"/>
      <c r="CW210" s="450"/>
      <c r="CX210" s="450"/>
      <c r="CY210" s="450"/>
      <c r="CZ210" s="450"/>
      <c r="DA210" s="450"/>
      <c r="DB210" s="454"/>
    </row>
    <row r="211" spans="1:106">
      <c r="A211" s="452"/>
      <c r="B211" s="450"/>
      <c r="C211" s="450"/>
      <c r="D211" s="450"/>
      <c r="E211" s="450"/>
      <c r="F211" s="450"/>
      <c r="G211" s="450"/>
      <c r="H211" s="450"/>
      <c r="I211" s="450"/>
      <c r="J211" s="450"/>
      <c r="K211" s="450"/>
      <c r="L211" s="450"/>
      <c r="M211" s="450"/>
      <c r="N211" s="450"/>
      <c r="O211" s="450"/>
      <c r="P211" s="450"/>
      <c r="Q211" s="453"/>
      <c r="R211" s="453"/>
      <c r="S211" s="453"/>
      <c r="T211" s="453"/>
      <c r="U211" s="513"/>
      <c r="V211" s="513"/>
      <c r="W211" s="453"/>
      <c r="X211" s="453"/>
      <c r="Y211" s="450"/>
      <c r="Z211" s="450"/>
      <c r="AA211" s="450"/>
      <c r="AB211" s="450"/>
      <c r="AC211" s="450"/>
      <c r="AD211" s="450"/>
      <c r="AE211" s="450"/>
      <c r="AF211" s="450"/>
      <c r="AG211" s="450"/>
      <c r="AH211" s="450"/>
      <c r="AI211" s="450"/>
      <c r="AJ211" s="450"/>
      <c r="AK211" s="450"/>
      <c r="AL211" s="450"/>
      <c r="AM211" s="510"/>
      <c r="AN211" s="451"/>
      <c r="AO211" s="451"/>
      <c r="AP211" s="451"/>
      <c r="AQ211" s="451"/>
      <c r="AR211" s="450"/>
      <c r="AS211" s="450"/>
      <c r="AT211" s="512"/>
      <c r="AU211" s="512"/>
      <c r="AV211" s="450"/>
      <c r="AW211" s="450"/>
      <c r="AX211" s="450"/>
      <c r="AY211" s="450"/>
      <c r="AZ211" s="450"/>
      <c r="BA211" s="450"/>
      <c r="BB211" s="450"/>
      <c r="BC211" s="450"/>
      <c r="BD211" s="450"/>
      <c r="BE211" s="450"/>
      <c r="BF211" s="450"/>
      <c r="BG211" s="450"/>
      <c r="BH211" s="450"/>
      <c r="BI211" s="450"/>
      <c r="BJ211" s="450"/>
      <c r="BK211" s="450"/>
      <c r="BL211" s="450"/>
      <c r="BM211" s="450"/>
      <c r="BN211" s="450"/>
      <c r="BO211" s="450"/>
      <c r="BP211" s="450"/>
      <c r="BQ211" s="450"/>
      <c r="BR211" s="450"/>
      <c r="BS211" s="450"/>
      <c r="BT211" s="450"/>
      <c r="BU211" s="450"/>
      <c r="BV211" s="450"/>
      <c r="BW211" s="450"/>
      <c r="BX211" s="450"/>
      <c r="BY211" s="450"/>
      <c r="BZ211" s="450"/>
      <c r="CA211" s="450"/>
      <c r="CB211" s="450"/>
      <c r="CC211" s="450"/>
      <c r="CD211" s="450"/>
      <c r="CE211" s="450"/>
      <c r="CF211" s="450"/>
      <c r="CG211" s="450"/>
      <c r="CH211" s="450"/>
      <c r="CI211" s="450"/>
      <c r="CJ211" s="450"/>
      <c r="CK211" s="450"/>
      <c r="CL211" s="450"/>
      <c r="CM211" s="450"/>
      <c r="CN211" s="450"/>
      <c r="CO211" s="450"/>
      <c r="CP211" s="450"/>
      <c r="CQ211" s="450"/>
      <c r="CR211" s="450"/>
      <c r="CS211" s="450"/>
      <c r="CT211" s="450"/>
      <c r="CU211" s="450"/>
      <c r="CV211" s="450"/>
      <c r="CW211" s="450"/>
      <c r="CX211" s="450"/>
      <c r="CY211" s="450"/>
      <c r="CZ211" s="450"/>
      <c r="DA211" s="450"/>
      <c r="DB211" s="454"/>
    </row>
    <row r="212" spans="1:106">
      <c r="A212" s="452"/>
      <c r="B212" s="450"/>
      <c r="C212" s="450"/>
      <c r="D212" s="450"/>
      <c r="E212" s="450"/>
      <c r="F212" s="450"/>
      <c r="G212" s="450"/>
      <c r="H212" s="450"/>
      <c r="I212" s="450"/>
      <c r="J212" s="450"/>
      <c r="K212" s="450"/>
      <c r="L212" s="450"/>
      <c r="M212" s="450"/>
      <c r="N212" s="450"/>
      <c r="O212" s="450"/>
      <c r="P212" s="450"/>
      <c r="Q212" s="453"/>
      <c r="R212" s="453"/>
      <c r="S212" s="453"/>
      <c r="T212" s="453"/>
      <c r="U212" s="513"/>
      <c r="V212" s="513"/>
      <c r="W212" s="453"/>
      <c r="X212" s="453"/>
      <c r="Y212" s="450"/>
      <c r="Z212" s="450"/>
      <c r="AA212" s="450"/>
      <c r="AB212" s="450"/>
      <c r="AC212" s="450"/>
      <c r="AD212" s="450"/>
      <c r="AE212" s="450"/>
      <c r="AF212" s="450"/>
      <c r="AG212" s="450"/>
      <c r="AH212" s="450"/>
      <c r="AI212" s="450"/>
      <c r="AJ212" s="450"/>
      <c r="AK212" s="450"/>
      <c r="AL212" s="450"/>
      <c r="AM212" s="510"/>
      <c r="AN212" s="451"/>
      <c r="AO212" s="451"/>
      <c r="AP212" s="451"/>
      <c r="AQ212" s="451"/>
      <c r="AR212" s="450"/>
      <c r="AS212" s="450"/>
      <c r="AT212" s="512"/>
      <c r="AU212" s="512"/>
      <c r="AV212" s="450"/>
      <c r="AW212" s="450"/>
      <c r="AX212" s="450"/>
      <c r="AY212" s="450"/>
      <c r="AZ212" s="450"/>
      <c r="BA212" s="450"/>
      <c r="BB212" s="450"/>
      <c r="BC212" s="450"/>
      <c r="BD212" s="450"/>
      <c r="BE212" s="450"/>
      <c r="BF212" s="450"/>
      <c r="BG212" s="450"/>
      <c r="BH212" s="450"/>
      <c r="BI212" s="450"/>
      <c r="BJ212" s="450"/>
      <c r="BK212" s="450"/>
      <c r="BL212" s="450"/>
      <c r="BM212" s="450"/>
      <c r="BN212" s="450"/>
      <c r="BO212" s="450"/>
      <c r="BP212" s="450"/>
      <c r="BQ212" s="450"/>
      <c r="BR212" s="450"/>
      <c r="BS212" s="450"/>
      <c r="BT212" s="450"/>
      <c r="BU212" s="450"/>
      <c r="BV212" s="450"/>
      <c r="BW212" s="450"/>
      <c r="BX212" s="450"/>
      <c r="BY212" s="450"/>
      <c r="BZ212" s="450"/>
      <c r="CA212" s="450"/>
      <c r="CB212" s="450"/>
      <c r="CC212" s="450"/>
      <c r="CD212" s="450"/>
      <c r="CE212" s="450"/>
      <c r="CF212" s="450"/>
      <c r="CG212" s="450"/>
      <c r="CH212" s="450"/>
      <c r="CI212" s="450"/>
      <c r="CJ212" s="450"/>
      <c r="CK212" s="450"/>
      <c r="CL212" s="450"/>
      <c r="CM212" s="450"/>
      <c r="CN212" s="450"/>
      <c r="CO212" s="450"/>
      <c r="CP212" s="450"/>
      <c r="CQ212" s="450"/>
      <c r="CR212" s="450"/>
      <c r="CS212" s="450"/>
      <c r="CT212" s="450"/>
      <c r="CU212" s="450"/>
      <c r="CV212" s="450"/>
      <c r="CW212" s="450"/>
      <c r="CX212" s="450"/>
      <c r="CY212" s="450"/>
      <c r="CZ212" s="450"/>
      <c r="DA212" s="450"/>
      <c r="DB212" s="454"/>
    </row>
    <row r="213" spans="1:106">
      <c r="A213" s="452"/>
      <c r="B213" s="450"/>
      <c r="C213" s="450"/>
      <c r="D213" s="450"/>
      <c r="E213" s="450"/>
      <c r="F213" s="450"/>
      <c r="G213" s="450"/>
      <c r="H213" s="450"/>
      <c r="I213" s="450"/>
      <c r="J213" s="450"/>
      <c r="K213" s="450"/>
      <c r="L213" s="450"/>
      <c r="M213" s="450"/>
      <c r="N213" s="450"/>
      <c r="O213" s="450"/>
      <c r="P213" s="450"/>
      <c r="Q213" s="453"/>
      <c r="R213" s="453"/>
      <c r="S213" s="453"/>
      <c r="T213" s="453"/>
      <c r="U213" s="513"/>
      <c r="V213" s="513"/>
      <c r="W213" s="453"/>
      <c r="X213" s="453"/>
      <c r="Y213" s="450"/>
      <c r="Z213" s="450"/>
      <c r="AA213" s="450"/>
      <c r="AB213" s="450"/>
      <c r="AC213" s="450"/>
      <c r="AD213" s="450"/>
      <c r="AE213" s="450"/>
      <c r="AF213" s="450"/>
      <c r="AG213" s="450"/>
      <c r="AH213" s="450"/>
      <c r="AI213" s="450"/>
      <c r="AJ213" s="450"/>
      <c r="AK213" s="450"/>
      <c r="AL213" s="450"/>
      <c r="AM213" s="510"/>
      <c r="AN213" s="451"/>
      <c r="AO213" s="451"/>
      <c r="AP213" s="451"/>
      <c r="AQ213" s="451"/>
      <c r="AR213" s="450"/>
      <c r="AS213" s="450"/>
      <c r="AT213" s="512"/>
      <c r="AU213" s="512"/>
      <c r="AV213" s="450"/>
      <c r="AW213" s="450"/>
      <c r="AX213" s="450"/>
      <c r="AY213" s="450"/>
      <c r="AZ213" s="450"/>
      <c r="BA213" s="450"/>
      <c r="BB213" s="450"/>
      <c r="BC213" s="450"/>
      <c r="BD213" s="450"/>
      <c r="BE213" s="450"/>
      <c r="BF213" s="450"/>
      <c r="BG213" s="450"/>
      <c r="BH213" s="450"/>
      <c r="BI213" s="450"/>
      <c r="BJ213" s="450"/>
      <c r="BK213" s="450"/>
      <c r="BL213" s="450"/>
      <c r="BM213" s="450"/>
      <c r="BN213" s="450"/>
      <c r="BO213" s="450"/>
      <c r="BP213" s="450"/>
      <c r="BQ213" s="450"/>
      <c r="BR213" s="450"/>
      <c r="BS213" s="450"/>
      <c r="BT213" s="450"/>
      <c r="BU213" s="450"/>
      <c r="BV213" s="450"/>
      <c r="BW213" s="450"/>
      <c r="BX213" s="450"/>
      <c r="BY213" s="450"/>
      <c r="BZ213" s="450"/>
      <c r="CA213" s="450"/>
      <c r="CB213" s="450"/>
      <c r="CC213" s="450"/>
      <c r="CD213" s="450"/>
      <c r="CE213" s="450"/>
      <c r="CF213" s="450"/>
      <c r="CG213" s="450"/>
      <c r="CH213" s="450"/>
      <c r="CI213" s="450"/>
      <c r="CJ213" s="450"/>
      <c r="CK213" s="450"/>
      <c r="CL213" s="450"/>
      <c r="CM213" s="450"/>
      <c r="CN213" s="450"/>
      <c r="CO213" s="450"/>
      <c r="CP213" s="450"/>
      <c r="CQ213" s="450"/>
      <c r="CR213" s="450"/>
      <c r="CS213" s="450"/>
      <c r="CT213" s="450"/>
      <c r="CU213" s="450"/>
      <c r="CV213" s="450"/>
      <c r="CW213" s="450"/>
      <c r="CX213" s="450"/>
      <c r="CY213" s="450"/>
      <c r="CZ213" s="450"/>
      <c r="DA213" s="450"/>
      <c r="DB213" s="454"/>
    </row>
    <row r="214" spans="1:106">
      <c r="A214" s="452"/>
      <c r="B214" s="450"/>
      <c r="C214" s="450"/>
      <c r="D214" s="450"/>
      <c r="E214" s="450"/>
      <c r="F214" s="450"/>
      <c r="G214" s="450"/>
      <c r="H214" s="450"/>
      <c r="I214" s="450"/>
      <c r="J214" s="450"/>
      <c r="K214" s="450"/>
      <c r="L214" s="450"/>
      <c r="M214" s="450"/>
      <c r="N214" s="450"/>
      <c r="O214" s="450"/>
      <c r="P214" s="450"/>
      <c r="Q214" s="453"/>
      <c r="R214" s="453"/>
      <c r="S214" s="453"/>
      <c r="T214" s="453"/>
      <c r="U214" s="513"/>
      <c r="V214" s="513"/>
      <c r="W214" s="453"/>
      <c r="X214" s="453"/>
      <c r="Y214" s="450"/>
      <c r="Z214" s="450"/>
      <c r="AA214" s="450"/>
      <c r="AB214" s="450"/>
      <c r="AC214" s="450"/>
      <c r="AD214" s="450"/>
      <c r="AE214" s="450"/>
      <c r="AF214" s="450"/>
      <c r="AG214" s="450"/>
      <c r="AH214" s="450"/>
      <c r="AI214" s="450"/>
      <c r="AJ214" s="450"/>
      <c r="AK214" s="450"/>
      <c r="AL214" s="450"/>
      <c r="AM214" s="510"/>
      <c r="AN214" s="451"/>
      <c r="AO214" s="451"/>
      <c r="AP214" s="451"/>
      <c r="AQ214" s="451"/>
      <c r="AR214" s="450"/>
      <c r="AS214" s="450"/>
      <c r="AT214" s="512"/>
      <c r="AU214" s="512"/>
      <c r="AV214" s="450"/>
      <c r="AW214" s="450"/>
      <c r="AX214" s="450"/>
      <c r="AY214" s="450"/>
      <c r="AZ214" s="450"/>
      <c r="BA214" s="450"/>
      <c r="BB214" s="450"/>
      <c r="BC214" s="450"/>
      <c r="BD214" s="450"/>
      <c r="BE214" s="450"/>
      <c r="BF214" s="450"/>
      <c r="BG214" s="450"/>
      <c r="BH214" s="450"/>
      <c r="BI214" s="450"/>
      <c r="BJ214" s="450"/>
      <c r="BK214" s="450"/>
      <c r="BL214" s="450"/>
      <c r="BM214" s="450"/>
      <c r="BN214" s="450"/>
      <c r="BO214" s="450"/>
      <c r="BP214" s="450"/>
      <c r="BQ214" s="450"/>
      <c r="BR214" s="450"/>
      <c r="BS214" s="450"/>
      <c r="BT214" s="450"/>
      <c r="BU214" s="450"/>
      <c r="BV214" s="450"/>
      <c r="BW214" s="450"/>
      <c r="BX214" s="450"/>
      <c r="BY214" s="450"/>
      <c r="BZ214" s="450"/>
      <c r="CA214" s="450"/>
      <c r="CB214" s="450"/>
      <c r="CC214" s="450"/>
      <c r="CD214" s="450"/>
      <c r="CE214" s="450"/>
      <c r="CF214" s="450"/>
      <c r="CG214" s="450"/>
      <c r="CH214" s="450"/>
      <c r="CI214" s="450"/>
      <c r="CJ214" s="450"/>
      <c r="CK214" s="450"/>
      <c r="CL214" s="450"/>
      <c r="CM214" s="450"/>
      <c r="CN214" s="450"/>
      <c r="CO214" s="450"/>
      <c r="CP214" s="450"/>
      <c r="CQ214" s="450"/>
      <c r="CR214" s="450"/>
      <c r="CS214" s="450"/>
      <c r="CT214" s="450"/>
      <c r="CU214" s="450"/>
      <c r="CV214" s="450"/>
      <c r="CW214" s="450"/>
      <c r="CX214" s="450"/>
      <c r="CY214" s="450"/>
      <c r="CZ214" s="450"/>
      <c r="DA214" s="450"/>
      <c r="DB214" s="454"/>
    </row>
    <row r="215" spans="1:106">
      <c r="A215" s="452"/>
      <c r="B215" s="450"/>
      <c r="C215" s="450"/>
      <c r="D215" s="450"/>
      <c r="E215" s="450"/>
      <c r="F215" s="450"/>
      <c r="G215" s="450"/>
      <c r="H215" s="450"/>
      <c r="I215" s="450"/>
      <c r="J215" s="450"/>
      <c r="K215" s="450"/>
      <c r="L215" s="450"/>
      <c r="M215" s="450"/>
      <c r="N215" s="450"/>
      <c r="O215" s="450"/>
      <c r="P215" s="450"/>
      <c r="Q215" s="453"/>
      <c r="R215" s="453"/>
      <c r="S215" s="453"/>
      <c r="T215" s="453"/>
      <c r="U215" s="513"/>
      <c r="V215" s="513"/>
      <c r="W215" s="453"/>
      <c r="X215" s="453"/>
      <c r="Y215" s="450"/>
      <c r="Z215" s="450"/>
      <c r="AA215" s="450"/>
      <c r="AB215" s="450"/>
      <c r="AC215" s="450"/>
      <c r="AD215" s="450"/>
      <c r="AE215" s="450"/>
      <c r="AF215" s="450"/>
      <c r="AG215" s="450"/>
      <c r="AH215" s="450"/>
      <c r="AI215" s="450"/>
      <c r="AJ215" s="450"/>
      <c r="AK215" s="450"/>
      <c r="AL215" s="450"/>
      <c r="AM215" s="510"/>
      <c r="AN215" s="451"/>
      <c r="AO215" s="451"/>
      <c r="AP215" s="451"/>
      <c r="AQ215" s="451"/>
      <c r="AR215" s="450"/>
      <c r="AS215" s="450"/>
      <c r="AT215" s="512"/>
      <c r="AU215" s="512"/>
      <c r="AV215" s="450"/>
      <c r="AW215" s="450"/>
      <c r="AX215" s="450"/>
      <c r="AY215" s="450"/>
      <c r="AZ215" s="450"/>
      <c r="BA215" s="450"/>
      <c r="BB215" s="450"/>
      <c r="BC215" s="450"/>
      <c r="BD215" s="450"/>
      <c r="BE215" s="450"/>
      <c r="BF215" s="450"/>
      <c r="BG215" s="450"/>
      <c r="BH215" s="450"/>
      <c r="BI215" s="450"/>
      <c r="BJ215" s="450"/>
      <c r="BK215" s="450"/>
      <c r="BL215" s="450"/>
      <c r="BM215" s="450"/>
      <c r="BN215" s="450"/>
      <c r="BO215" s="450"/>
      <c r="BP215" s="450"/>
      <c r="BQ215" s="450"/>
      <c r="BR215" s="450"/>
      <c r="BS215" s="450"/>
      <c r="BT215" s="450"/>
      <c r="BU215" s="450"/>
      <c r="BV215" s="450"/>
      <c r="BW215" s="450"/>
      <c r="BX215" s="450"/>
      <c r="BY215" s="450"/>
      <c r="BZ215" s="450"/>
      <c r="CA215" s="450"/>
      <c r="CB215" s="450"/>
      <c r="CC215" s="450"/>
      <c r="CD215" s="450"/>
      <c r="CE215" s="450"/>
      <c r="CF215" s="450"/>
      <c r="CG215" s="450"/>
      <c r="CH215" s="450"/>
      <c r="CI215" s="450"/>
      <c r="CJ215" s="450"/>
      <c r="CK215" s="450"/>
      <c r="CL215" s="450"/>
      <c r="CM215" s="450"/>
      <c r="CN215" s="450"/>
      <c r="CO215" s="450"/>
      <c r="CP215" s="450"/>
      <c r="CQ215" s="450"/>
      <c r="CR215" s="450"/>
      <c r="CS215" s="450"/>
      <c r="CT215" s="450"/>
      <c r="CU215" s="450"/>
      <c r="CV215" s="450"/>
      <c r="CW215" s="450"/>
      <c r="CX215" s="450"/>
      <c r="CY215" s="450"/>
      <c r="CZ215" s="450"/>
      <c r="DA215" s="450"/>
      <c r="DB215" s="454"/>
    </row>
    <row r="216" spans="1:106">
      <c r="A216" s="452"/>
      <c r="B216" s="450"/>
      <c r="C216" s="450"/>
      <c r="D216" s="450"/>
      <c r="E216" s="450"/>
      <c r="F216" s="450"/>
      <c r="G216" s="450"/>
      <c r="H216" s="450"/>
      <c r="I216" s="450"/>
      <c r="J216" s="450"/>
      <c r="K216" s="450"/>
      <c r="L216" s="450"/>
      <c r="M216" s="450"/>
      <c r="N216" s="450"/>
      <c r="O216" s="450"/>
      <c r="P216" s="450"/>
      <c r="Q216" s="453"/>
      <c r="R216" s="453"/>
      <c r="S216" s="453"/>
      <c r="T216" s="453"/>
      <c r="U216" s="513"/>
      <c r="V216" s="513"/>
      <c r="W216" s="453"/>
      <c r="X216" s="453"/>
      <c r="Y216" s="450"/>
      <c r="Z216" s="450"/>
      <c r="AA216" s="450"/>
      <c r="AB216" s="450"/>
      <c r="AC216" s="450"/>
      <c r="AD216" s="450"/>
      <c r="AE216" s="450"/>
      <c r="AF216" s="450"/>
      <c r="AG216" s="450"/>
      <c r="AH216" s="450"/>
      <c r="AI216" s="450"/>
      <c r="AJ216" s="450"/>
      <c r="AK216" s="450"/>
      <c r="AL216" s="450"/>
      <c r="AM216" s="510"/>
      <c r="AN216" s="451"/>
      <c r="AO216" s="451"/>
      <c r="AP216" s="451"/>
      <c r="AQ216" s="451"/>
      <c r="AR216" s="450"/>
      <c r="AS216" s="450"/>
      <c r="AT216" s="512"/>
      <c r="AU216" s="512"/>
      <c r="AV216" s="450"/>
      <c r="AW216" s="450"/>
      <c r="AX216" s="450"/>
      <c r="AY216" s="450"/>
      <c r="AZ216" s="450"/>
      <c r="BA216" s="450"/>
      <c r="BB216" s="450"/>
      <c r="BC216" s="450"/>
      <c r="BD216" s="450"/>
      <c r="BE216" s="450"/>
      <c r="BF216" s="450"/>
      <c r="BG216" s="450"/>
      <c r="BH216" s="450"/>
      <c r="BI216" s="450"/>
      <c r="BJ216" s="450"/>
      <c r="BK216" s="450"/>
      <c r="BL216" s="450"/>
      <c r="BM216" s="450"/>
      <c r="BN216" s="450"/>
      <c r="BO216" s="450"/>
      <c r="BP216" s="450"/>
      <c r="BQ216" s="450"/>
      <c r="BR216" s="450"/>
      <c r="BS216" s="450"/>
      <c r="BT216" s="450"/>
      <c r="BU216" s="450"/>
      <c r="BV216" s="450"/>
      <c r="BW216" s="450"/>
      <c r="BX216" s="450"/>
      <c r="BY216" s="450"/>
      <c r="BZ216" s="450"/>
      <c r="CA216" s="450"/>
      <c r="CB216" s="450"/>
      <c r="CC216" s="450"/>
      <c r="CD216" s="450"/>
      <c r="CE216" s="450"/>
      <c r="CF216" s="450"/>
      <c r="CG216" s="450"/>
      <c r="CH216" s="450"/>
      <c r="CI216" s="450"/>
      <c r="CJ216" s="450"/>
      <c r="CK216" s="450"/>
      <c r="CL216" s="450"/>
      <c r="CM216" s="450"/>
      <c r="CN216" s="450"/>
      <c r="CO216" s="450"/>
      <c r="CP216" s="450"/>
      <c r="CQ216" s="450"/>
      <c r="CR216" s="450"/>
      <c r="CS216" s="450"/>
      <c r="CT216" s="450"/>
      <c r="CU216" s="450"/>
      <c r="CV216" s="450"/>
      <c r="CW216" s="450"/>
      <c r="CX216" s="450"/>
      <c r="CY216" s="450"/>
      <c r="CZ216" s="450"/>
      <c r="DA216" s="450"/>
      <c r="DB216" s="454"/>
    </row>
    <row r="217" spans="1:106">
      <c r="A217" s="452"/>
      <c r="B217" s="450"/>
      <c r="C217" s="450"/>
      <c r="D217" s="450"/>
      <c r="E217" s="450"/>
      <c r="F217" s="450"/>
      <c r="G217" s="450"/>
      <c r="H217" s="450"/>
      <c r="I217" s="450"/>
      <c r="J217" s="450"/>
      <c r="K217" s="450"/>
      <c r="L217" s="450"/>
      <c r="M217" s="450"/>
      <c r="N217" s="450"/>
      <c r="O217" s="450"/>
      <c r="P217" s="450"/>
      <c r="Q217" s="453"/>
      <c r="R217" s="453"/>
      <c r="S217" s="453"/>
      <c r="T217" s="453"/>
      <c r="U217" s="513"/>
      <c r="V217" s="513"/>
      <c r="W217" s="453"/>
      <c r="X217" s="453"/>
      <c r="Y217" s="450"/>
      <c r="Z217" s="450"/>
      <c r="AA217" s="450"/>
      <c r="AB217" s="450"/>
      <c r="AC217" s="450"/>
      <c r="AD217" s="450"/>
      <c r="AE217" s="450"/>
      <c r="AF217" s="450"/>
      <c r="AG217" s="450"/>
      <c r="AH217" s="450"/>
      <c r="AI217" s="450"/>
      <c r="AJ217" s="450"/>
      <c r="AK217" s="450"/>
      <c r="AL217" s="450"/>
      <c r="AM217" s="510"/>
      <c r="AN217" s="451"/>
      <c r="AO217" s="451"/>
      <c r="AP217" s="451"/>
      <c r="AQ217" s="451"/>
      <c r="AR217" s="450"/>
      <c r="AS217" s="450"/>
      <c r="AT217" s="512"/>
      <c r="AU217" s="512"/>
      <c r="AV217" s="450"/>
      <c r="AW217" s="450"/>
      <c r="AX217" s="450"/>
      <c r="AY217" s="450"/>
      <c r="AZ217" s="450"/>
      <c r="BA217" s="450"/>
      <c r="BB217" s="450"/>
      <c r="BC217" s="450"/>
      <c r="BD217" s="450"/>
      <c r="BE217" s="450"/>
      <c r="BF217" s="450"/>
      <c r="BG217" s="450"/>
      <c r="BH217" s="450"/>
      <c r="BI217" s="450"/>
      <c r="BJ217" s="450"/>
      <c r="BK217" s="450"/>
      <c r="BL217" s="450"/>
      <c r="BM217" s="450"/>
      <c r="BN217" s="450"/>
      <c r="BO217" s="450"/>
      <c r="BP217" s="450"/>
      <c r="BQ217" s="450"/>
      <c r="BR217" s="450"/>
      <c r="BS217" s="450"/>
      <c r="BT217" s="450"/>
      <c r="BU217" s="450"/>
      <c r="BV217" s="450"/>
      <c r="BW217" s="450"/>
      <c r="BX217" s="450"/>
      <c r="BY217" s="450"/>
      <c r="BZ217" s="450"/>
      <c r="CA217" s="450"/>
      <c r="CB217" s="450"/>
      <c r="CC217" s="450"/>
      <c r="CD217" s="450"/>
      <c r="CE217" s="450"/>
      <c r="CF217" s="450"/>
      <c r="CG217" s="450"/>
      <c r="CH217" s="450"/>
      <c r="CI217" s="450"/>
      <c r="CJ217" s="450"/>
      <c r="CK217" s="450"/>
      <c r="CL217" s="450"/>
      <c r="CM217" s="450"/>
      <c r="CN217" s="450"/>
      <c r="CO217" s="450"/>
      <c r="CP217" s="450"/>
      <c r="CQ217" s="450"/>
      <c r="CR217" s="450"/>
      <c r="CS217" s="450"/>
      <c r="CT217" s="450"/>
      <c r="CU217" s="450"/>
      <c r="CV217" s="450"/>
      <c r="CW217" s="450"/>
      <c r="CX217" s="450"/>
      <c r="CY217" s="450"/>
      <c r="CZ217" s="450"/>
      <c r="DA217" s="450"/>
      <c r="DB217" s="454"/>
    </row>
    <row r="218" spans="1:106">
      <c r="A218" s="452"/>
      <c r="B218" s="450"/>
      <c r="C218" s="450"/>
      <c r="D218" s="450"/>
      <c r="E218" s="450"/>
      <c r="F218" s="450"/>
      <c r="G218" s="450"/>
      <c r="H218" s="450"/>
      <c r="I218" s="450"/>
      <c r="J218" s="450"/>
      <c r="K218" s="450"/>
      <c r="L218" s="450"/>
      <c r="M218" s="450"/>
      <c r="N218" s="450"/>
      <c r="O218" s="450"/>
      <c r="P218" s="450"/>
      <c r="Q218" s="453"/>
      <c r="R218" s="453"/>
      <c r="S218" s="453"/>
      <c r="T218" s="453"/>
      <c r="U218" s="513"/>
      <c r="V218" s="513"/>
      <c r="W218" s="453"/>
      <c r="X218" s="453"/>
      <c r="Y218" s="450"/>
      <c r="Z218" s="450"/>
      <c r="AA218" s="450"/>
      <c r="AB218" s="450"/>
      <c r="AC218" s="450"/>
      <c r="AD218" s="450"/>
      <c r="AE218" s="450"/>
      <c r="AF218" s="450"/>
      <c r="AG218" s="450"/>
      <c r="AH218" s="450"/>
      <c r="AI218" s="450"/>
      <c r="AJ218" s="450"/>
      <c r="AK218" s="450"/>
      <c r="AL218" s="450"/>
      <c r="AM218" s="510"/>
      <c r="AN218" s="451"/>
      <c r="AO218" s="451"/>
      <c r="AP218" s="451"/>
      <c r="AQ218" s="451"/>
      <c r="AR218" s="450"/>
      <c r="AS218" s="450"/>
      <c r="AT218" s="512"/>
      <c r="AU218" s="512"/>
      <c r="AV218" s="450"/>
      <c r="AW218" s="450"/>
      <c r="AX218" s="450"/>
      <c r="AY218" s="450"/>
      <c r="AZ218" s="450"/>
      <c r="BA218" s="450"/>
      <c r="BB218" s="450"/>
      <c r="BC218" s="450"/>
      <c r="BD218" s="450"/>
      <c r="BE218" s="450"/>
      <c r="BF218" s="450"/>
      <c r="BG218" s="450"/>
      <c r="BH218" s="450"/>
      <c r="BI218" s="450"/>
      <c r="BJ218" s="450"/>
      <c r="BK218" s="450"/>
      <c r="BL218" s="450"/>
      <c r="BM218" s="450"/>
      <c r="BN218" s="450"/>
      <c r="BO218" s="450"/>
      <c r="BP218" s="450"/>
      <c r="BQ218" s="450"/>
      <c r="BR218" s="450"/>
      <c r="BS218" s="450"/>
      <c r="BT218" s="450"/>
      <c r="BU218" s="450"/>
      <c r="BV218" s="450"/>
      <c r="BW218" s="450"/>
      <c r="BX218" s="450"/>
      <c r="BY218" s="450"/>
      <c r="BZ218" s="450"/>
      <c r="CA218" s="450"/>
      <c r="CB218" s="450"/>
      <c r="CC218" s="450"/>
      <c r="CD218" s="450"/>
      <c r="CE218" s="450"/>
      <c r="CF218" s="450"/>
      <c r="CG218" s="450"/>
      <c r="CH218" s="450"/>
      <c r="CI218" s="450"/>
      <c r="CJ218" s="450"/>
      <c r="CK218" s="450"/>
      <c r="CL218" s="450"/>
      <c r="CM218" s="450"/>
      <c r="CN218" s="450"/>
      <c r="CO218" s="450"/>
      <c r="CP218" s="450"/>
      <c r="CQ218" s="450"/>
      <c r="CR218" s="450"/>
      <c r="CS218" s="450"/>
      <c r="CT218" s="450"/>
      <c r="CU218" s="450"/>
      <c r="CV218" s="450"/>
      <c r="CW218" s="450"/>
      <c r="CX218" s="450"/>
      <c r="CY218" s="450"/>
      <c r="CZ218" s="450"/>
      <c r="DA218" s="450"/>
      <c r="DB218" s="454"/>
    </row>
    <row r="219" spans="1:106">
      <c r="A219" s="452"/>
      <c r="B219" s="450"/>
      <c r="C219" s="450"/>
      <c r="D219" s="450"/>
      <c r="E219" s="450"/>
      <c r="F219" s="450"/>
      <c r="G219" s="450"/>
      <c r="H219" s="450"/>
      <c r="I219" s="450"/>
      <c r="J219" s="450"/>
      <c r="K219" s="450"/>
      <c r="L219" s="450"/>
      <c r="M219" s="450"/>
      <c r="N219" s="450"/>
      <c r="O219" s="450"/>
      <c r="P219" s="450"/>
      <c r="Q219" s="453"/>
      <c r="R219" s="453"/>
      <c r="S219" s="453"/>
      <c r="T219" s="453"/>
      <c r="U219" s="513"/>
      <c r="V219" s="513"/>
      <c r="W219" s="453"/>
      <c r="X219" s="453"/>
      <c r="Y219" s="450"/>
      <c r="Z219" s="450"/>
      <c r="AA219" s="450"/>
      <c r="AB219" s="450"/>
      <c r="AC219" s="450"/>
      <c r="AD219" s="450"/>
      <c r="AE219" s="450"/>
      <c r="AF219" s="450"/>
      <c r="AG219" s="450"/>
      <c r="AH219" s="450"/>
      <c r="AI219" s="450"/>
      <c r="AJ219" s="450"/>
      <c r="AK219" s="450"/>
      <c r="AL219" s="450"/>
      <c r="AM219" s="510"/>
      <c r="AN219" s="451"/>
      <c r="AO219" s="451"/>
      <c r="AP219" s="451"/>
      <c r="AQ219" s="451"/>
      <c r="AR219" s="450"/>
      <c r="AS219" s="450"/>
      <c r="AT219" s="512"/>
      <c r="AU219" s="512"/>
      <c r="AV219" s="450"/>
      <c r="AW219" s="450"/>
      <c r="AX219" s="450"/>
      <c r="AY219" s="450"/>
      <c r="AZ219" s="450"/>
      <c r="BA219" s="450"/>
      <c r="BB219" s="450"/>
      <c r="BC219" s="450"/>
      <c r="BD219" s="450"/>
      <c r="BE219" s="450"/>
      <c r="BF219" s="450"/>
      <c r="BG219" s="450"/>
      <c r="BH219" s="450"/>
      <c r="BI219" s="450"/>
      <c r="BJ219" s="450"/>
      <c r="BK219" s="450"/>
      <c r="BL219" s="450"/>
      <c r="BM219" s="450"/>
      <c r="BN219" s="450"/>
      <c r="BO219" s="450"/>
      <c r="BP219" s="450"/>
      <c r="BQ219" s="450"/>
      <c r="BR219" s="450"/>
      <c r="BS219" s="450"/>
      <c r="BT219" s="450"/>
      <c r="BU219" s="450"/>
      <c r="BV219" s="450"/>
      <c r="BW219" s="450"/>
      <c r="BX219" s="450"/>
      <c r="BY219" s="450"/>
      <c r="BZ219" s="450"/>
      <c r="CA219" s="450"/>
      <c r="CB219" s="450"/>
      <c r="CC219" s="450"/>
      <c r="CD219" s="450"/>
      <c r="CE219" s="450"/>
      <c r="CF219" s="450"/>
      <c r="CG219" s="450"/>
      <c r="CH219" s="450"/>
      <c r="CI219" s="450"/>
      <c r="CJ219" s="450"/>
      <c r="CK219" s="450"/>
      <c r="CL219" s="450"/>
      <c r="CM219" s="450"/>
      <c r="CN219" s="450"/>
      <c r="CO219" s="450"/>
      <c r="CP219" s="450"/>
      <c r="CQ219" s="450"/>
      <c r="CR219" s="450"/>
      <c r="CS219" s="450"/>
      <c r="CT219" s="450"/>
      <c r="CU219" s="450"/>
      <c r="CV219" s="450"/>
      <c r="CW219" s="450"/>
      <c r="CX219" s="450"/>
      <c r="CY219" s="450"/>
      <c r="CZ219" s="450"/>
      <c r="DA219" s="450"/>
      <c r="DB219" s="454"/>
    </row>
    <row r="220" spans="1:106">
      <c r="A220" s="452"/>
      <c r="B220" s="450"/>
      <c r="C220" s="450"/>
      <c r="D220" s="450"/>
      <c r="E220" s="450"/>
      <c r="F220" s="450"/>
      <c r="G220" s="450"/>
      <c r="H220" s="450"/>
      <c r="I220" s="450"/>
      <c r="J220" s="450"/>
      <c r="K220" s="450"/>
      <c r="L220" s="450"/>
      <c r="M220" s="450"/>
      <c r="N220" s="450"/>
      <c r="O220" s="450"/>
      <c r="P220" s="450"/>
      <c r="Q220" s="453"/>
      <c r="R220" s="453"/>
      <c r="S220" s="453"/>
      <c r="T220" s="453"/>
      <c r="U220" s="513"/>
      <c r="V220" s="513"/>
      <c r="W220" s="453"/>
      <c r="X220" s="453"/>
      <c r="Y220" s="450"/>
      <c r="Z220" s="450"/>
      <c r="AA220" s="450"/>
      <c r="AB220" s="450"/>
      <c r="AC220" s="450"/>
      <c r="AD220" s="450"/>
      <c r="AE220" s="450"/>
      <c r="AF220" s="450"/>
      <c r="AG220" s="450"/>
      <c r="AH220" s="450"/>
      <c r="AI220" s="450"/>
      <c r="AJ220" s="450"/>
      <c r="AK220" s="450"/>
      <c r="AL220" s="450"/>
      <c r="AM220" s="510"/>
      <c r="AN220" s="451"/>
      <c r="AO220" s="451"/>
      <c r="AP220" s="451"/>
      <c r="AQ220" s="451"/>
      <c r="AR220" s="450"/>
      <c r="AS220" s="450"/>
      <c r="AT220" s="512"/>
      <c r="AU220" s="512"/>
      <c r="AV220" s="450"/>
      <c r="AW220" s="450"/>
      <c r="AX220" s="450"/>
      <c r="AY220" s="450"/>
      <c r="AZ220" s="450"/>
      <c r="BA220" s="450"/>
      <c r="BB220" s="450"/>
      <c r="BC220" s="450"/>
      <c r="BD220" s="450"/>
      <c r="BE220" s="450"/>
      <c r="BF220" s="450"/>
      <c r="BG220" s="450"/>
      <c r="BH220" s="450"/>
      <c r="BI220" s="450"/>
      <c r="BJ220" s="450"/>
      <c r="BK220" s="450"/>
      <c r="BL220" s="450"/>
      <c r="BM220" s="450"/>
      <c r="BN220" s="450"/>
      <c r="BO220" s="450"/>
      <c r="BP220" s="450"/>
      <c r="BQ220" s="450"/>
      <c r="BR220" s="450"/>
      <c r="BS220" s="450"/>
      <c r="BT220" s="450"/>
      <c r="BU220" s="450"/>
      <c r="BV220" s="450"/>
      <c r="BW220" s="450"/>
      <c r="BX220" s="450"/>
      <c r="BY220" s="450"/>
      <c r="BZ220" s="450"/>
      <c r="CA220" s="450"/>
      <c r="CB220" s="450"/>
      <c r="CC220" s="450"/>
      <c r="CD220" s="450"/>
      <c r="CE220" s="450"/>
      <c r="CF220" s="450"/>
      <c r="CG220" s="450"/>
      <c r="CH220" s="450"/>
      <c r="CI220" s="450"/>
      <c r="CJ220" s="450"/>
      <c r="CK220" s="450"/>
      <c r="CL220" s="450"/>
      <c r="CM220" s="450"/>
      <c r="CN220" s="450"/>
      <c r="CO220" s="450"/>
      <c r="CP220" s="450"/>
      <c r="CQ220" s="450"/>
      <c r="CR220" s="450"/>
      <c r="CS220" s="450"/>
      <c r="CT220" s="450"/>
      <c r="CU220" s="450"/>
      <c r="CV220" s="450"/>
      <c r="CW220" s="450"/>
      <c r="CX220" s="450"/>
      <c r="CY220" s="450"/>
      <c r="CZ220" s="450"/>
      <c r="DA220" s="450"/>
      <c r="DB220" s="454"/>
    </row>
    <row r="221" spans="1:106">
      <c r="A221" s="452"/>
      <c r="B221" s="450"/>
      <c r="C221" s="450"/>
      <c r="D221" s="450"/>
      <c r="E221" s="450"/>
      <c r="F221" s="450"/>
      <c r="G221" s="450"/>
      <c r="H221" s="450"/>
      <c r="I221" s="450"/>
      <c r="J221" s="450"/>
      <c r="K221" s="450"/>
      <c r="L221" s="450"/>
      <c r="M221" s="450"/>
      <c r="N221" s="450"/>
      <c r="O221" s="450"/>
      <c r="P221" s="450"/>
      <c r="Q221" s="453"/>
      <c r="R221" s="453"/>
      <c r="S221" s="453"/>
      <c r="T221" s="453"/>
      <c r="U221" s="513"/>
      <c r="V221" s="513"/>
      <c r="W221" s="453"/>
      <c r="X221" s="453"/>
      <c r="Y221" s="450"/>
      <c r="Z221" s="450"/>
      <c r="AA221" s="450"/>
      <c r="AB221" s="450"/>
      <c r="AC221" s="450"/>
      <c r="AD221" s="450"/>
      <c r="AE221" s="450"/>
      <c r="AF221" s="450"/>
      <c r="AG221" s="450"/>
      <c r="AH221" s="450"/>
      <c r="AI221" s="450"/>
      <c r="AJ221" s="450"/>
      <c r="AK221" s="450"/>
      <c r="AL221" s="450"/>
      <c r="AM221" s="510"/>
      <c r="AN221" s="451"/>
      <c r="AO221" s="451"/>
      <c r="AP221" s="451"/>
      <c r="AQ221" s="451"/>
      <c r="AR221" s="450"/>
      <c r="AS221" s="450"/>
      <c r="AT221" s="512"/>
      <c r="AU221" s="512"/>
      <c r="AV221" s="450"/>
      <c r="AW221" s="450"/>
      <c r="AX221" s="450"/>
      <c r="AY221" s="450"/>
      <c r="AZ221" s="450"/>
      <c r="BA221" s="450"/>
      <c r="BB221" s="450"/>
      <c r="BC221" s="450"/>
      <c r="BD221" s="450"/>
      <c r="BE221" s="450"/>
      <c r="BF221" s="450"/>
      <c r="BG221" s="450"/>
      <c r="BH221" s="450"/>
      <c r="BI221" s="450"/>
      <c r="BJ221" s="450"/>
      <c r="BK221" s="450"/>
      <c r="BL221" s="450"/>
      <c r="BM221" s="450"/>
      <c r="BN221" s="450"/>
      <c r="BO221" s="450"/>
      <c r="BP221" s="450"/>
      <c r="BQ221" s="450"/>
      <c r="BR221" s="450"/>
      <c r="BS221" s="450"/>
      <c r="BT221" s="450"/>
      <c r="BU221" s="450"/>
      <c r="BV221" s="450"/>
      <c r="BW221" s="450"/>
      <c r="BX221" s="450"/>
      <c r="BY221" s="450"/>
      <c r="BZ221" s="450"/>
      <c r="CA221" s="450"/>
      <c r="CB221" s="450"/>
      <c r="CC221" s="450"/>
      <c r="CD221" s="450"/>
      <c r="CE221" s="450"/>
      <c r="CF221" s="450"/>
      <c r="CG221" s="450"/>
      <c r="CH221" s="450"/>
      <c r="CI221" s="450"/>
      <c r="CJ221" s="450"/>
      <c r="CK221" s="450"/>
      <c r="CL221" s="450"/>
      <c r="CM221" s="450"/>
      <c r="CN221" s="450"/>
      <c r="CO221" s="450"/>
      <c r="CP221" s="450"/>
      <c r="CQ221" s="450"/>
      <c r="CR221" s="450"/>
      <c r="CS221" s="450"/>
      <c r="CT221" s="450"/>
      <c r="CU221" s="450"/>
      <c r="CV221" s="450"/>
      <c r="CW221" s="450"/>
      <c r="CX221" s="450"/>
      <c r="CY221" s="450"/>
      <c r="CZ221" s="450"/>
      <c r="DA221" s="450"/>
      <c r="DB221" s="454"/>
    </row>
    <row r="222" spans="1:106">
      <c r="A222" s="452"/>
      <c r="B222" s="450"/>
      <c r="C222" s="450"/>
      <c r="D222" s="450"/>
      <c r="E222" s="450"/>
      <c r="F222" s="450"/>
      <c r="G222" s="450"/>
      <c r="H222" s="450"/>
      <c r="I222" s="450"/>
      <c r="J222" s="450"/>
      <c r="K222" s="450"/>
      <c r="L222" s="450"/>
      <c r="M222" s="450"/>
      <c r="N222" s="450"/>
      <c r="O222" s="450"/>
      <c r="P222" s="450"/>
      <c r="Q222" s="453"/>
      <c r="R222" s="453"/>
      <c r="S222" s="453"/>
      <c r="T222" s="453"/>
      <c r="U222" s="513"/>
      <c r="V222" s="513"/>
      <c r="W222" s="453"/>
      <c r="X222" s="453"/>
      <c r="Y222" s="450"/>
      <c r="Z222" s="450"/>
      <c r="AA222" s="450"/>
      <c r="AB222" s="450"/>
      <c r="AC222" s="450"/>
      <c r="AD222" s="450"/>
      <c r="AE222" s="450"/>
      <c r="AF222" s="450"/>
      <c r="AG222" s="450"/>
      <c r="AH222" s="450"/>
      <c r="AI222" s="450"/>
      <c r="AJ222" s="450"/>
      <c r="AK222" s="450"/>
      <c r="AL222" s="450"/>
      <c r="AM222" s="510"/>
      <c r="AN222" s="451"/>
      <c r="AO222" s="451"/>
      <c r="AP222" s="451"/>
      <c r="AQ222" s="451"/>
      <c r="AR222" s="450"/>
      <c r="AS222" s="450"/>
      <c r="AT222" s="512"/>
      <c r="AU222" s="512"/>
      <c r="AV222" s="450"/>
      <c r="AW222" s="450"/>
      <c r="AX222" s="450"/>
      <c r="AY222" s="450"/>
      <c r="AZ222" s="450"/>
      <c r="BA222" s="450"/>
      <c r="BB222" s="450"/>
      <c r="BC222" s="450"/>
      <c r="BD222" s="450"/>
      <c r="BE222" s="450"/>
      <c r="BF222" s="450"/>
      <c r="BG222" s="450"/>
      <c r="BH222" s="450"/>
      <c r="BI222" s="450"/>
      <c r="BJ222" s="450"/>
      <c r="BK222" s="450"/>
      <c r="BL222" s="450"/>
      <c r="BM222" s="450"/>
      <c r="BN222" s="450"/>
      <c r="BO222" s="450"/>
      <c r="BP222" s="450"/>
      <c r="BQ222" s="450"/>
      <c r="BR222" s="450"/>
      <c r="BS222" s="450"/>
      <c r="BT222" s="450"/>
      <c r="BU222" s="450"/>
      <c r="BV222" s="450"/>
      <c r="BW222" s="450"/>
      <c r="BX222" s="450"/>
      <c r="BY222" s="450"/>
      <c r="BZ222" s="450"/>
      <c r="CA222" s="450"/>
      <c r="CB222" s="450"/>
      <c r="CC222" s="450"/>
      <c r="CD222" s="450"/>
      <c r="CE222" s="450"/>
      <c r="CF222" s="450"/>
      <c r="CG222" s="450"/>
      <c r="CH222" s="450"/>
      <c r="CI222" s="450"/>
      <c r="CJ222" s="450"/>
      <c r="CK222" s="450"/>
      <c r="CL222" s="450"/>
      <c r="CM222" s="450"/>
      <c r="CN222" s="450"/>
      <c r="CO222" s="450"/>
      <c r="CP222" s="450"/>
      <c r="CQ222" s="450"/>
      <c r="CR222" s="450"/>
      <c r="CS222" s="450"/>
      <c r="CT222" s="450"/>
      <c r="CU222" s="450"/>
      <c r="CV222" s="450"/>
      <c r="CW222" s="450"/>
      <c r="CX222" s="450"/>
      <c r="CY222" s="450"/>
      <c r="CZ222" s="450"/>
      <c r="DA222" s="450"/>
      <c r="DB222" s="454"/>
    </row>
    <row r="223" spans="1:106">
      <c r="A223" s="452"/>
      <c r="B223" s="450"/>
      <c r="C223" s="450"/>
      <c r="D223" s="450"/>
      <c r="E223" s="450"/>
      <c r="F223" s="450"/>
      <c r="G223" s="450"/>
      <c r="H223" s="450"/>
      <c r="I223" s="450"/>
      <c r="J223" s="450"/>
      <c r="K223" s="450"/>
      <c r="L223" s="450"/>
      <c r="M223" s="450"/>
      <c r="N223" s="450"/>
      <c r="O223" s="450"/>
      <c r="P223" s="450"/>
      <c r="Q223" s="453"/>
      <c r="R223" s="453"/>
      <c r="S223" s="453"/>
      <c r="T223" s="453"/>
      <c r="U223" s="513"/>
      <c r="V223" s="513"/>
      <c r="W223" s="453"/>
      <c r="X223" s="453"/>
      <c r="Y223" s="450"/>
      <c r="Z223" s="450"/>
      <c r="AA223" s="450"/>
      <c r="AB223" s="450"/>
      <c r="AC223" s="450"/>
      <c r="AD223" s="450"/>
      <c r="AE223" s="450"/>
      <c r="AF223" s="450"/>
      <c r="AG223" s="450"/>
      <c r="AH223" s="450"/>
      <c r="AI223" s="450"/>
      <c r="AJ223" s="450"/>
      <c r="AK223" s="450"/>
      <c r="AL223" s="450"/>
      <c r="AM223" s="510"/>
      <c r="AN223" s="451"/>
      <c r="AO223" s="451"/>
      <c r="AP223" s="451"/>
      <c r="AQ223" s="451"/>
      <c r="AR223" s="450"/>
      <c r="AS223" s="450"/>
      <c r="AT223" s="512"/>
      <c r="AU223" s="512"/>
      <c r="AV223" s="450"/>
      <c r="AW223" s="450"/>
      <c r="AX223" s="450"/>
      <c r="AY223" s="450"/>
      <c r="AZ223" s="450"/>
      <c r="BA223" s="450"/>
      <c r="BB223" s="450"/>
      <c r="BC223" s="450"/>
      <c r="BD223" s="450"/>
      <c r="BE223" s="450"/>
      <c r="BF223" s="450"/>
      <c r="BG223" s="450"/>
      <c r="BH223" s="450"/>
      <c r="BI223" s="450"/>
      <c r="BJ223" s="450"/>
      <c r="BK223" s="450"/>
      <c r="BL223" s="450"/>
      <c r="BM223" s="450"/>
      <c r="BN223" s="450"/>
      <c r="BO223" s="450"/>
      <c r="BP223" s="450"/>
      <c r="BQ223" s="450"/>
      <c r="BR223" s="450"/>
      <c r="BS223" s="450"/>
      <c r="BT223" s="450"/>
      <c r="BU223" s="450"/>
      <c r="BV223" s="450"/>
      <c r="BW223" s="450"/>
      <c r="BX223" s="450"/>
      <c r="BY223" s="450"/>
      <c r="BZ223" s="450"/>
      <c r="CA223" s="450"/>
      <c r="CB223" s="450"/>
      <c r="CC223" s="450"/>
      <c r="CD223" s="450"/>
      <c r="CE223" s="450"/>
      <c r="CF223" s="450"/>
      <c r="CG223" s="450"/>
      <c r="CH223" s="450"/>
      <c r="CI223" s="450"/>
      <c r="CJ223" s="450"/>
      <c r="CK223" s="450"/>
      <c r="CL223" s="450"/>
      <c r="CM223" s="450"/>
      <c r="CN223" s="450"/>
      <c r="CO223" s="450"/>
      <c r="CP223" s="450"/>
      <c r="CQ223" s="450"/>
      <c r="CR223" s="450"/>
      <c r="CS223" s="450"/>
      <c r="CT223" s="450"/>
      <c r="CU223" s="450"/>
      <c r="CV223" s="450"/>
      <c r="CW223" s="450"/>
      <c r="CX223" s="450"/>
      <c r="CY223" s="450"/>
      <c r="CZ223" s="450"/>
      <c r="DA223" s="450"/>
      <c r="DB223" s="454"/>
    </row>
    <row r="224" spans="1:106">
      <c r="A224" s="452"/>
      <c r="B224" s="450"/>
      <c r="C224" s="450"/>
      <c r="D224" s="450"/>
      <c r="E224" s="450"/>
      <c r="F224" s="450"/>
      <c r="G224" s="450"/>
      <c r="H224" s="450"/>
      <c r="I224" s="450"/>
      <c r="J224" s="450"/>
      <c r="K224" s="450"/>
      <c r="L224" s="450"/>
      <c r="M224" s="450"/>
      <c r="N224" s="450"/>
      <c r="O224" s="450"/>
      <c r="P224" s="450"/>
      <c r="Q224" s="453"/>
      <c r="R224" s="453"/>
      <c r="S224" s="453"/>
      <c r="T224" s="453"/>
      <c r="U224" s="513"/>
      <c r="V224" s="513"/>
      <c r="W224" s="453"/>
      <c r="X224" s="453"/>
      <c r="Y224" s="450"/>
      <c r="Z224" s="450"/>
      <c r="AA224" s="450"/>
      <c r="AB224" s="450"/>
      <c r="AC224" s="450"/>
      <c r="AD224" s="450"/>
      <c r="AE224" s="450"/>
      <c r="AF224" s="450"/>
      <c r="AG224" s="450"/>
      <c r="AH224" s="450"/>
      <c r="AI224" s="450"/>
      <c r="AJ224" s="450"/>
      <c r="AK224" s="450"/>
      <c r="AL224" s="450"/>
      <c r="AM224" s="510"/>
      <c r="AN224" s="451"/>
      <c r="AO224" s="451"/>
      <c r="AP224" s="451"/>
      <c r="AQ224" s="451"/>
      <c r="AR224" s="450"/>
      <c r="AS224" s="450"/>
      <c r="AT224" s="512"/>
      <c r="AU224" s="512"/>
      <c r="AV224" s="450"/>
      <c r="AW224" s="450"/>
      <c r="AX224" s="450"/>
      <c r="AY224" s="450"/>
      <c r="AZ224" s="450"/>
      <c r="BA224" s="450"/>
      <c r="BB224" s="450"/>
      <c r="BC224" s="450"/>
      <c r="BD224" s="450"/>
      <c r="BE224" s="450"/>
      <c r="BF224" s="450"/>
      <c r="BG224" s="450"/>
      <c r="BH224" s="450"/>
      <c r="BI224" s="450"/>
      <c r="BJ224" s="450"/>
      <c r="BK224" s="450"/>
      <c r="BL224" s="450"/>
      <c r="BM224" s="450"/>
      <c r="BN224" s="450"/>
      <c r="BO224" s="450"/>
      <c r="BP224" s="450"/>
      <c r="BQ224" s="450"/>
      <c r="BR224" s="450"/>
      <c r="BS224" s="450"/>
      <c r="BT224" s="450"/>
      <c r="BU224" s="450"/>
      <c r="BV224" s="450"/>
      <c r="BW224" s="450"/>
      <c r="BX224" s="450"/>
      <c r="BY224" s="450"/>
      <c r="BZ224" s="450"/>
      <c r="CA224" s="450"/>
      <c r="CB224" s="450"/>
      <c r="CC224" s="450"/>
      <c r="CD224" s="450"/>
      <c r="CE224" s="450"/>
      <c r="CF224" s="450"/>
      <c r="CG224" s="450"/>
      <c r="CH224" s="450"/>
      <c r="CI224" s="450"/>
      <c r="CJ224" s="450"/>
      <c r="CK224" s="450"/>
      <c r="CL224" s="450"/>
      <c r="CM224" s="450"/>
      <c r="CN224" s="450"/>
      <c r="CO224" s="450"/>
      <c r="CP224" s="450"/>
      <c r="CQ224" s="450"/>
      <c r="CR224" s="450"/>
      <c r="CS224" s="450"/>
      <c r="CT224" s="450"/>
      <c r="CU224" s="450"/>
      <c r="CV224" s="450"/>
      <c r="CW224" s="450"/>
      <c r="CX224" s="450"/>
      <c r="CY224" s="450"/>
      <c r="CZ224" s="450"/>
      <c r="DA224" s="450"/>
      <c r="DB224" s="454"/>
    </row>
    <row r="225" spans="1:106">
      <c r="A225" s="452"/>
      <c r="B225" s="450"/>
      <c r="C225" s="450"/>
      <c r="D225" s="450"/>
      <c r="E225" s="450"/>
      <c r="F225" s="450"/>
      <c r="G225" s="450"/>
      <c r="H225" s="450"/>
      <c r="I225" s="450"/>
      <c r="J225" s="450"/>
      <c r="K225" s="450"/>
      <c r="L225" s="450"/>
      <c r="M225" s="450"/>
      <c r="N225" s="450"/>
      <c r="O225" s="450"/>
      <c r="P225" s="450"/>
      <c r="Q225" s="453"/>
      <c r="R225" s="453"/>
      <c r="S225" s="453"/>
      <c r="T225" s="453"/>
      <c r="U225" s="513"/>
      <c r="V225" s="513"/>
      <c r="W225" s="453"/>
      <c r="X225" s="453"/>
      <c r="Y225" s="450"/>
      <c r="Z225" s="450"/>
      <c r="AA225" s="450"/>
      <c r="AB225" s="450"/>
      <c r="AC225" s="450"/>
      <c r="AD225" s="450"/>
      <c r="AE225" s="450"/>
      <c r="AF225" s="450"/>
      <c r="AG225" s="450"/>
      <c r="AH225" s="450"/>
      <c r="AI225" s="450"/>
      <c r="AJ225" s="450"/>
      <c r="AK225" s="450"/>
      <c r="AL225" s="450"/>
      <c r="AM225" s="510"/>
      <c r="AN225" s="451"/>
      <c r="AO225" s="451"/>
      <c r="AP225" s="451"/>
      <c r="AQ225" s="451"/>
      <c r="AR225" s="450"/>
      <c r="AS225" s="450"/>
      <c r="AT225" s="512"/>
      <c r="AU225" s="512"/>
      <c r="AV225" s="450"/>
      <c r="AW225" s="450"/>
      <c r="AX225" s="450"/>
      <c r="AY225" s="450"/>
      <c r="AZ225" s="450"/>
      <c r="BA225" s="450"/>
      <c r="BB225" s="450"/>
      <c r="BC225" s="450"/>
      <c r="BD225" s="450"/>
      <c r="BE225" s="450"/>
      <c r="BF225" s="450"/>
      <c r="BG225" s="450"/>
      <c r="BH225" s="450"/>
      <c r="BI225" s="450"/>
      <c r="BJ225" s="450"/>
      <c r="BK225" s="450"/>
      <c r="BL225" s="450"/>
      <c r="BM225" s="450"/>
      <c r="BN225" s="450"/>
      <c r="BO225" s="450"/>
      <c r="BP225" s="450"/>
      <c r="BQ225" s="450"/>
      <c r="BR225" s="450"/>
      <c r="BS225" s="450"/>
      <c r="BT225" s="450"/>
      <c r="BU225" s="450"/>
      <c r="BV225" s="450"/>
      <c r="BW225" s="450"/>
      <c r="BX225" s="450"/>
      <c r="BY225" s="450"/>
      <c r="BZ225" s="450"/>
      <c r="CA225" s="450"/>
      <c r="CB225" s="450"/>
      <c r="CC225" s="450"/>
      <c r="CD225" s="450"/>
      <c r="CE225" s="450"/>
      <c r="CF225" s="450"/>
      <c r="CG225" s="450"/>
      <c r="CH225" s="450"/>
      <c r="CI225" s="450"/>
      <c r="CJ225" s="450"/>
      <c r="CK225" s="450"/>
      <c r="CL225" s="450"/>
      <c r="CM225" s="450"/>
      <c r="CN225" s="450"/>
      <c r="CO225" s="450"/>
      <c r="CP225" s="450"/>
      <c r="CQ225" s="450"/>
      <c r="CR225" s="450"/>
      <c r="CS225" s="450"/>
      <c r="CT225" s="450"/>
      <c r="CU225" s="450"/>
      <c r="CV225" s="450"/>
      <c r="CW225" s="450"/>
      <c r="CX225" s="450"/>
      <c r="CY225" s="450"/>
      <c r="CZ225" s="450"/>
      <c r="DA225" s="450"/>
      <c r="DB225" s="454"/>
    </row>
    <row r="226" spans="1:106">
      <c r="A226" s="452"/>
      <c r="B226" s="450"/>
      <c r="C226" s="450"/>
      <c r="D226" s="450"/>
      <c r="E226" s="450"/>
      <c r="F226" s="450"/>
      <c r="G226" s="450"/>
      <c r="H226" s="450"/>
      <c r="I226" s="450"/>
      <c r="J226" s="450"/>
      <c r="K226" s="450"/>
      <c r="L226" s="450"/>
      <c r="M226" s="450"/>
      <c r="N226" s="450"/>
      <c r="O226" s="450"/>
      <c r="P226" s="450"/>
      <c r="Q226" s="453"/>
      <c r="R226" s="453"/>
      <c r="S226" s="453"/>
      <c r="T226" s="453"/>
      <c r="U226" s="513"/>
      <c r="V226" s="513"/>
      <c r="W226" s="453"/>
      <c r="X226" s="453"/>
      <c r="Y226" s="450"/>
      <c r="Z226" s="450"/>
      <c r="AA226" s="450"/>
      <c r="AB226" s="450"/>
      <c r="AC226" s="450"/>
      <c r="AD226" s="450"/>
      <c r="AE226" s="450"/>
      <c r="AF226" s="450"/>
      <c r="AG226" s="450"/>
      <c r="AH226" s="450"/>
      <c r="AI226" s="450"/>
      <c r="AJ226" s="450"/>
      <c r="AK226" s="450"/>
      <c r="AL226" s="450"/>
      <c r="AM226" s="510"/>
      <c r="AN226" s="451"/>
      <c r="AO226" s="451"/>
      <c r="AP226" s="451"/>
      <c r="AQ226" s="451"/>
      <c r="AR226" s="450"/>
      <c r="AS226" s="450"/>
      <c r="AT226" s="512"/>
      <c r="AU226" s="512"/>
      <c r="AV226" s="450"/>
      <c r="AW226" s="450"/>
      <c r="AX226" s="450"/>
      <c r="AY226" s="450"/>
      <c r="AZ226" s="450"/>
      <c r="BA226" s="450"/>
      <c r="BB226" s="450"/>
      <c r="BC226" s="450"/>
      <c r="BD226" s="450"/>
      <c r="BE226" s="450"/>
      <c r="BF226" s="450"/>
      <c r="BG226" s="450"/>
      <c r="BH226" s="450"/>
      <c r="BI226" s="450"/>
      <c r="BJ226" s="450"/>
      <c r="BK226" s="450"/>
      <c r="BL226" s="450"/>
      <c r="BM226" s="450"/>
      <c r="BN226" s="450"/>
      <c r="BO226" s="450"/>
      <c r="BP226" s="450"/>
      <c r="BQ226" s="450"/>
      <c r="BR226" s="450"/>
      <c r="BS226" s="450"/>
      <c r="BT226" s="450"/>
      <c r="BU226" s="450"/>
      <c r="BV226" s="450"/>
      <c r="BW226" s="450"/>
      <c r="BX226" s="450"/>
      <c r="BY226" s="450"/>
      <c r="BZ226" s="450"/>
      <c r="CA226" s="450"/>
      <c r="CB226" s="450"/>
      <c r="CC226" s="450"/>
      <c r="CD226" s="450"/>
      <c r="CE226" s="450"/>
      <c r="CF226" s="450"/>
      <c r="CG226" s="450"/>
      <c r="CH226" s="450"/>
      <c r="CI226" s="450"/>
      <c r="CJ226" s="450"/>
      <c r="CK226" s="450"/>
      <c r="CL226" s="450"/>
      <c r="CM226" s="450"/>
      <c r="CN226" s="450"/>
      <c r="CO226" s="450"/>
      <c r="CP226" s="450"/>
      <c r="CQ226" s="450"/>
      <c r="CR226" s="450"/>
      <c r="CS226" s="450"/>
      <c r="CT226" s="450"/>
      <c r="CU226" s="450"/>
      <c r="CV226" s="450"/>
      <c r="CW226" s="450"/>
      <c r="CX226" s="450"/>
      <c r="CY226" s="450"/>
      <c r="CZ226" s="450"/>
      <c r="DA226" s="450"/>
      <c r="DB226" s="454"/>
    </row>
    <row r="227" spans="1:106">
      <c r="A227" s="452"/>
      <c r="B227" s="450"/>
      <c r="C227" s="450"/>
      <c r="D227" s="450"/>
      <c r="E227" s="450"/>
      <c r="F227" s="450"/>
      <c r="G227" s="450"/>
      <c r="H227" s="450"/>
      <c r="I227" s="450"/>
      <c r="J227" s="450"/>
      <c r="K227" s="450"/>
      <c r="L227" s="450"/>
      <c r="M227" s="450"/>
      <c r="N227" s="450"/>
      <c r="O227" s="450"/>
      <c r="P227" s="450"/>
      <c r="Q227" s="453"/>
      <c r="R227" s="453"/>
      <c r="S227" s="453"/>
      <c r="T227" s="453"/>
      <c r="U227" s="513"/>
      <c r="V227" s="513"/>
      <c r="W227" s="453"/>
      <c r="X227" s="453"/>
      <c r="Y227" s="450"/>
      <c r="Z227" s="450"/>
      <c r="AA227" s="450"/>
      <c r="AB227" s="450"/>
      <c r="AC227" s="450"/>
      <c r="AD227" s="450"/>
      <c r="AE227" s="450"/>
      <c r="AF227" s="450"/>
      <c r="AG227" s="450"/>
      <c r="AH227" s="450"/>
      <c r="AI227" s="450"/>
      <c r="AJ227" s="450"/>
      <c r="AK227" s="450"/>
      <c r="AL227" s="450"/>
      <c r="AM227" s="510"/>
      <c r="AN227" s="451"/>
      <c r="AO227" s="451"/>
      <c r="AP227" s="451"/>
      <c r="AQ227" s="451"/>
      <c r="AR227" s="450"/>
      <c r="AS227" s="450"/>
      <c r="AT227" s="512"/>
      <c r="AU227" s="512"/>
      <c r="AV227" s="450"/>
      <c r="AW227" s="450"/>
      <c r="AX227" s="450"/>
      <c r="AY227" s="450"/>
      <c r="AZ227" s="450"/>
      <c r="BA227" s="450"/>
      <c r="BB227" s="450"/>
      <c r="BC227" s="450"/>
      <c r="BD227" s="450"/>
      <c r="BE227" s="450"/>
      <c r="BF227" s="450"/>
      <c r="BG227" s="450"/>
      <c r="BH227" s="450"/>
      <c r="BI227" s="450"/>
      <c r="BJ227" s="450"/>
      <c r="BK227" s="450"/>
      <c r="BL227" s="450"/>
      <c r="BM227" s="450"/>
      <c r="BN227" s="450"/>
      <c r="BO227" s="450"/>
      <c r="BP227" s="450"/>
      <c r="BQ227" s="450"/>
      <c r="BR227" s="450"/>
      <c r="BS227" s="450"/>
      <c r="BT227" s="450"/>
      <c r="BU227" s="450"/>
      <c r="BV227" s="450"/>
      <c r="BW227" s="450"/>
      <c r="BX227" s="450"/>
      <c r="BY227" s="450"/>
      <c r="BZ227" s="450"/>
      <c r="CA227" s="450"/>
      <c r="CB227" s="450"/>
      <c r="CC227" s="450"/>
      <c r="CD227" s="450"/>
      <c r="CE227" s="450"/>
      <c r="CF227" s="450"/>
      <c r="CG227" s="450"/>
      <c r="CH227" s="450"/>
      <c r="CI227" s="450"/>
      <c r="CJ227" s="450"/>
      <c r="CK227" s="450"/>
      <c r="CL227" s="450"/>
      <c r="CM227" s="450"/>
      <c r="CN227" s="450"/>
      <c r="CO227" s="450"/>
      <c r="CP227" s="450"/>
      <c r="CQ227" s="450"/>
      <c r="CR227" s="450"/>
      <c r="CS227" s="450"/>
      <c r="CT227" s="450"/>
      <c r="CU227" s="450"/>
      <c r="CV227" s="450"/>
      <c r="CW227" s="450"/>
      <c r="CX227" s="450"/>
      <c r="CY227" s="450"/>
      <c r="CZ227" s="450"/>
      <c r="DA227" s="450"/>
      <c r="DB227" s="454"/>
    </row>
    <row r="228" spans="1:106">
      <c r="A228" s="452"/>
      <c r="B228" s="450"/>
      <c r="C228" s="450"/>
      <c r="D228" s="450"/>
      <c r="E228" s="450"/>
      <c r="F228" s="450"/>
      <c r="G228" s="450"/>
      <c r="H228" s="450"/>
      <c r="I228" s="450"/>
      <c r="J228" s="450"/>
      <c r="K228" s="450"/>
      <c r="L228" s="450"/>
      <c r="M228" s="450"/>
      <c r="N228" s="450"/>
      <c r="O228" s="450"/>
      <c r="P228" s="450"/>
      <c r="Q228" s="453"/>
      <c r="R228" s="453"/>
      <c r="S228" s="453"/>
      <c r="T228" s="453"/>
      <c r="U228" s="513"/>
      <c r="V228" s="513"/>
      <c r="W228" s="453"/>
      <c r="X228" s="453"/>
      <c r="Y228" s="450"/>
      <c r="Z228" s="450"/>
      <c r="AA228" s="450"/>
      <c r="AB228" s="450"/>
      <c r="AC228" s="450"/>
      <c r="AD228" s="450"/>
      <c r="AE228" s="450"/>
      <c r="AF228" s="450"/>
      <c r="AG228" s="450"/>
      <c r="AH228" s="450"/>
      <c r="AI228" s="450"/>
      <c r="AJ228" s="450"/>
      <c r="AK228" s="450"/>
      <c r="AL228" s="450"/>
      <c r="AM228" s="510"/>
      <c r="AN228" s="451"/>
      <c r="AO228" s="451"/>
      <c r="AP228" s="451"/>
      <c r="AQ228" s="451"/>
      <c r="AR228" s="450"/>
      <c r="AS228" s="450"/>
      <c r="AT228" s="512"/>
      <c r="AU228" s="512"/>
      <c r="AV228" s="450"/>
      <c r="AW228" s="450"/>
      <c r="AX228" s="450"/>
      <c r="AY228" s="450"/>
      <c r="AZ228" s="450"/>
      <c r="BA228" s="450"/>
      <c r="BB228" s="450"/>
      <c r="BC228" s="450"/>
      <c r="BD228" s="450"/>
      <c r="BE228" s="450"/>
      <c r="BF228" s="450"/>
      <c r="BG228" s="450"/>
      <c r="BH228" s="450"/>
      <c r="BI228" s="450"/>
      <c r="BJ228" s="450"/>
      <c r="BK228" s="450"/>
      <c r="BL228" s="450"/>
      <c r="BM228" s="450"/>
      <c r="BN228" s="450"/>
      <c r="BO228" s="450"/>
      <c r="BP228" s="450"/>
      <c r="BQ228" s="450"/>
      <c r="BR228" s="450"/>
      <c r="BS228" s="450"/>
      <c r="BT228" s="450"/>
      <c r="BU228" s="450"/>
      <c r="BV228" s="450"/>
      <c r="BW228" s="450"/>
      <c r="BX228" s="450"/>
      <c r="BY228" s="450"/>
      <c r="BZ228" s="450"/>
      <c r="CA228" s="450"/>
      <c r="CB228" s="450"/>
      <c r="CC228" s="450"/>
      <c r="CD228" s="450"/>
      <c r="CE228" s="450"/>
      <c r="CF228" s="450"/>
      <c r="CG228" s="450"/>
      <c r="CH228" s="450"/>
      <c r="CI228" s="450"/>
      <c r="CJ228" s="450"/>
      <c r="CK228" s="450"/>
      <c r="CL228" s="450"/>
      <c r="CM228" s="450"/>
      <c r="CN228" s="450"/>
      <c r="CO228" s="450"/>
      <c r="CP228" s="450"/>
      <c r="CQ228" s="450"/>
      <c r="CR228" s="450"/>
      <c r="CS228" s="450"/>
      <c r="CT228" s="450"/>
      <c r="CU228" s="450"/>
      <c r="CV228" s="450"/>
      <c r="CW228" s="450"/>
      <c r="CX228" s="450"/>
      <c r="CY228" s="450"/>
      <c r="CZ228" s="450"/>
      <c r="DA228" s="450"/>
      <c r="DB228" s="454"/>
    </row>
    <row r="229" spans="1:106">
      <c r="A229" s="452"/>
      <c r="B229" s="450"/>
      <c r="C229" s="450"/>
      <c r="D229" s="450"/>
      <c r="E229" s="450"/>
      <c r="F229" s="450"/>
      <c r="G229" s="450"/>
      <c r="H229" s="450"/>
      <c r="I229" s="450"/>
      <c r="J229" s="450"/>
      <c r="K229" s="450"/>
      <c r="L229" s="450"/>
      <c r="M229" s="450"/>
      <c r="N229" s="450"/>
      <c r="O229" s="450"/>
      <c r="P229" s="450"/>
      <c r="Q229" s="453"/>
      <c r="R229" s="453"/>
      <c r="S229" s="453"/>
      <c r="T229" s="453"/>
      <c r="U229" s="513"/>
      <c r="V229" s="513"/>
      <c r="W229" s="453"/>
      <c r="X229" s="453"/>
      <c r="Y229" s="450"/>
      <c r="Z229" s="450"/>
      <c r="AA229" s="450"/>
      <c r="AB229" s="450"/>
      <c r="AC229" s="450"/>
      <c r="AD229" s="450"/>
      <c r="AE229" s="450"/>
      <c r="AF229" s="450"/>
      <c r="AG229" s="450"/>
      <c r="AH229" s="450"/>
      <c r="AI229" s="450"/>
      <c r="AJ229" s="450"/>
      <c r="AK229" s="450"/>
      <c r="AL229" s="450"/>
      <c r="AM229" s="510"/>
      <c r="AN229" s="451"/>
      <c r="AO229" s="451"/>
      <c r="AP229" s="451"/>
      <c r="AQ229" s="451"/>
      <c r="AR229" s="450"/>
      <c r="AS229" s="450"/>
      <c r="AT229" s="512"/>
      <c r="AU229" s="512"/>
      <c r="AV229" s="450"/>
      <c r="AW229" s="450"/>
      <c r="AX229" s="450"/>
      <c r="AY229" s="450"/>
      <c r="AZ229" s="450"/>
      <c r="BA229" s="450"/>
      <c r="BB229" s="450"/>
      <c r="BC229" s="450"/>
      <c r="BD229" s="450"/>
      <c r="BE229" s="450"/>
      <c r="BF229" s="450"/>
      <c r="BG229" s="450"/>
      <c r="BH229" s="450"/>
      <c r="BI229" s="450"/>
      <c r="BJ229" s="450"/>
      <c r="BK229" s="450"/>
      <c r="BL229" s="450"/>
      <c r="BM229" s="450"/>
      <c r="BN229" s="450"/>
      <c r="BO229" s="450"/>
      <c r="BP229" s="450"/>
      <c r="BQ229" s="450"/>
      <c r="BR229" s="450"/>
      <c r="BS229" s="450"/>
      <c r="BT229" s="450"/>
      <c r="BU229" s="450"/>
      <c r="BV229" s="450"/>
      <c r="BW229" s="450"/>
      <c r="BX229" s="450"/>
      <c r="BY229" s="450"/>
      <c r="BZ229" s="450"/>
      <c r="CA229" s="450"/>
      <c r="CB229" s="450"/>
      <c r="CC229" s="450"/>
      <c r="CD229" s="450"/>
      <c r="CE229" s="450"/>
      <c r="CF229" s="450"/>
      <c r="CG229" s="450"/>
      <c r="CH229" s="450"/>
      <c r="CI229" s="450"/>
      <c r="CJ229" s="450"/>
      <c r="CK229" s="450"/>
      <c r="CL229" s="450"/>
      <c r="CM229" s="450"/>
      <c r="CN229" s="450"/>
      <c r="CO229" s="450"/>
      <c r="CP229" s="450"/>
      <c r="CQ229" s="450"/>
      <c r="CR229" s="450"/>
      <c r="CS229" s="450"/>
      <c r="CT229" s="450"/>
      <c r="CU229" s="450"/>
      <c r="CV229" s="450"/>
      <c r="CW229" s="450"/>
      <c r="CX229" s="450"/>
      <c r="CY229" s="450"/>
      <c r="CZ229" s="450"/>
      <c r="DA229" s="450"/>
      <c r="DB229" s="454"/>
    </row>
    <row r="230" spans="1:106">
      <c r="A230" s="452"/>
      <c r="B230" s="450"/>
      <c r="C230" s="450"/>
      <c r="D230" s="450"/>
      <c r="E230" s="450"/>
      <c r="F230" s="450"/>
      <c r="G230" s="450"/>
      <c r="H230" s="450"/>
      <c r="I230" s="450"/>
      <c r="J230" s="450"/>
      <c r="K230" s="450"/>
      <c r="L230" s="450"/>
      <c r="M230" s="450"/>
      <c r="N230" s="450"/>
      <c r="O230" s="450"/>
      <c r="P230" s="450"/>
      <c r="Q230" s="453"/>
      <c r="R230" s="453"/>
      <c r="S230" s="453"/>
      <c r="T230" s="453"/>
      <c r="U230" s="513"/>
      <c r="V230" s="513"/>
      <c r="W230" s="453"/>
      <c r="X230" s="453"/>
      <c r="Y230" s="450"/>
      <c r="Z230" s="450"/>
      <c r="AA230" s="450"/>
      <c r="AB230" s="450"/>
      <c r="AC230" s="450"/>
      <c r="AD230" s="450"/>
      <c r="AE230" s="450"/>
      <c r="AF230" s="450"/>
      <c r="AG230" s="450"/>
      <c r="AH230" s="450"/>
      <c r="AI230" s="450"/>
      <c r="AJ230" s="450"/>
      <c r="AK230" s="450"/>
      <c r="AL230" s="450"/>
      <c r="AM230" s="510"/>
      <c r="AN230" s="451"/>
      <c r="AO230" s="451"/>
      <c r="AP230" s="451"/>
      <c r="AQ230" s="451"/>
      <c r="AR230" s="450"/>
      <c r="AS230" s="450"/>
      <c r="AT230" s="512"/>
      <c r="AU230" s="512"/>
      <c r="AV230" s="450"/>
      <c r="AW230" s="450"/>
      <c r="AX230" s="450"/>
      <c r="AY230" s="450"/>
      <c r="AZ230" s="450"/>
      <c r="BA230" s="450"/>
      <c r="BB230" s="450"/>
      <c r="BC230" s="450"/>
      <c r="BD230" s="450"/>
      <c r="BE230" s="450"/>
      <c r="BF230" s="450"/>
      <c r="BG230" s="450"/>
      <c r="BH230" s="450"/>
      <c r="BI230" s="450"/>
      <c r="BJ230" s="450"/>
      <c r="BK230" s="450"/>
      <c r="BL230" s="450"/>
      <c r="BM230" s="450"/>
      <c r="BN230" s="450"/>
      <c r="BO230" s="450"/>
      <c r="BP230" s="450"/>
      <c r="BQ230" s="450"/>
      <c r="BR230" s="450"/>
      <c r="BS230" s="450"/>
      <c r="BT230" s="450"/>
      <c r="BU230" s="450"/>
      <c r="BV230" s="450"/>
      <c r="BW230" s="450"/>
      <c r="BX230" s="450"/>
      <c r="BY230" s="450"/>
      <c r="BZ230" s="450"/>
      <c r="CA230" s="450"/>
      <c r="CB230" s="450"/>
      <c r="CC230" s="450"/>
      <c r="CD230" s="450"/>
      <c r="CE230" s="450"/>
      <c r="CF230" s="450"/>
      <c r="CG230" s="450"/>
      <c r="CH230" s="450"/>
      <c r="CI230" s="450"/>
      <c r="CJ230" s="450"/>
      <c r="CK230" s="450"/>
      <c r="CL230" s="450"/>
      <c r="CM230" s="450"/>
      <c r="CN230" s="450"/>
      <c r="CO230" s="450"/>
      <c r="CP230" s="450"/>
      <c r="CQ230" s="450"/>
      <c r="CR230" s="450"/>
      <c r="CS230" s="450"/>
      <c r="CT230" s="450"/>
      <c r="CU230" s="450"/>
      <c r="CV230" s="450"/>
      <c r="CW230" s="450"/>
      <c r="CX230" s="450"/>
      <c r="CY230" s="450"/>
      <c r="CZ230" s="450"/>
      <c r="DA230" s="450"/>
      <c r="DB230" s="454"/>
    </row>
    <row r="231" spans="1:106">
      <c r="A231" s="452"/>
      <c r="B231" s="450"/>
      <c r="C231" s="450"/>
      <c r="D231" s="450"/>
      <c r="E231" s="450"/>
      <c r="F231" s="450"/>
      <c r="G231" s="450"/>
      <c r="H231" s="450"/>
      <c r="I231" s="450"/>
      <c r="J231" s="450"/>
      <c r="K231" s="450"/>
      <c r="L231" s="450"/>
      <c r="M231" s="450"/>
      <c r="N231" s="450"/>
      <c r="O231" s="450"/>
      <c r="P231" s="450"/>
      <c r="Q231" s="453"/>
      <c r="R231" s="453"/>
      <c r="S231" s="453"/>
      <c r="T231" s="453"/>
      <c r="U231" s="513"/>
      <c r="V231" s="513"/>
      <c r="W231" s="453"/>
      <c r="X231" s="453"/>
      <c r="Y231" s="450"/>
      <c r="Z231" s="450"/>
      <c r="AA231" s="450"/>
      <c r="AB231" s="450"/>
      <c r="AC231" s="450"/>
      <c r="AD231" s="450"/>
      <c r="AE231" s="450"/>
      <c r="AF231" s="450"/>
      <c r="AG231" s="450"/>
      <c r="AH231" s="450"/>
      <c r="AI231" s="450"/>
      <c r="AJ231" s="450"/>
      <c r="AK231" s="450"/>
      <c r="AL231" s="450"/>
      <c r="AM231" s="510"/>
      <c r="AN231" s="451"/>
      <c r="AO231" s="451"/>
      <c r="AP231" s="451"/>
      <c r="AQ231" s="451"/>
      <c r="AR231" s="450"/>
      <c r="AS231" s="450"/>
      <c r="AT231" s="512"/>
      <c r="AU231" s="512"/>
      <c r="AV231" s="450"/>
      <c r="AW231" s="450"/>
      <c r="AX231" s="450"/>
      <c r="AY231" s="450"/>
      <c r="AZ231" s="450"/>
      <c r="BA231" s="450"/>
      <c r="BB231" s="450"/>
      <c r="BC231" s="450"/>
      <c r="BD231" s="450"/>
      <c r="BE231" s="450"/>
      <c r="BF231" s="450"/>
      <c r="BG231" s="450"/>
      <c r="BH231" s="450"/>
      <c r="BI231" s="450"/>
      <c r="BJ231" s="450"/>
      <c r="BK231" s="450"/>
      <c r="BL231" s="450"/>
      <c r="BM231" s="450"/>
      <c r="BN231" s="450"/>
      <c r="BO231" s="450"/>
      <c r="BP231" s="450"/>
      <c r="BQ231" s="450"/>
      <c r="BR231" s="450"/>
      <c r="BS231" s="450"/>
      <c r="BT231" s="450"/>
      <c r="BU231" s="450"/>
      <c r="BV231" s="450"/>
      <c r="BW231" s="450"/>
      <c r="BX231" s="450"/>
      <c r="BY231" s="450"/>
      <c r="BZ231" s="450"/>
      <c r="CA231" s="450"/>
      <c r="CB231" s="450"/>
      <c r="CC231" s="450"/>
      <c r="CD231" s="450"/>
      <c r="CE231" s="450"/>
      <c r="CF231" s="450"/>
      <c r="CG231" s="450"/>
      <c r="CH231" s="450"/>
      <c r="CI231" s="450"/>
      <c r="CJ231" s="450"/>
      <c r="CK231" s="450"/>
      <c r="CL231" s="450"/>
      <c r="CM231" s="450"/>
      <c r="CN231" s="450"/>
      <c r="CO231" s="450"/>
      <c r="CP231" s="450"/>
      <c r="CQ231" s="450"/>
      <c r="CR231" s="450"/>
      <c r="CS231" s="450"/>
      <c r="CT231" s="450"/>
      <c r="CU231" s="450"/>
      <c r="CV231" s="450"/>
      <c r="CW231" s="450"/>
      <c r="CX231" s="450"/>
      <c r="CY231" s="450"/>
      <c r="CZ231" s="450"/>
      <c r="DA231" s="450"/>
      <c r="DB231" s="454"/>
    </row>
    <row r="232" spans="1:106">
      <c r="A232" s="452"/>
      <c r="B232" s="450"/>
      <c r="C232" s="450"/>
      <c r="D232" s="450"/>
      <c r="E232" s="450"/>
      <c r="F232" s="450"/>
      <c r="G232" s="450"/>
      <c r="H232" s="450"/>
      <c r="I232" s="450"/>
      <c r="J232" s="450"/>
      <c r="K232" s="450"/>
      <c r="L232" s="450"/>
      <c r="M232" s="450"/>
      <c r="N232" s="450"/>
      <c r="O232" s="450"/>
      <c r="P232" s="450"/>
      <c r="Q232" s="453"/>
      <c r="R232" s="453"/>
      <c r="S232" s="453"/>
      <c r="T232" s="453"/>
      <c r="U232" s="513"/>
      <c r="V232" s="513"/>
      <c r="W232" s="453"/>
      <c r="X232" s="453"/>
      <c r="Y232" s="450"/>
      <c r="Z232" s="450"/>
      <c r="AA232" s="450"/>
      <c r="AB232" s="450"/>
      <c r="AC232" s="450"/>
      <c r="AD232" s="450"/>
      <c r="AE232" s="450"/>
      <c r="AF232" s="450"/>
      <c r="AG232" s="450"/>
      <c r="AH232" s="450"/>
      <c r="AI232" s="450"/>
      <c r="AJ232" s="450"/>
      <c r="AK232" s="450"/>
      <c r="AL232" s="450"/>
      <c r="AM232" s="510"/>
      <c r="AN232" s="451"/>
      <c r="AO232" s="451"/>
      <c r="AP232" s="451"/>
      <c r="AQ232" s="451"/>
      <c r="AR232" s="450"/>
      <c r="AS232" s="450"/>
      <c r="AT232" s="512"/>
      <c r="AU232" s="512"/>
      <c r="AV232" s="450"/>
      <c r="AW232" s="450"/>
      <c r="AX232" s="450"/>
      <c r="AY232" s="450"/>
      <c r="AZ232" s="450"/>
      <c r="BA232" s="450"/>
      <c r="BB232" s="450"/>
      <c r="BC232" s="450"/>
      <c r="BD232" s="450"/>
      <c r="BE232" s="450"/>
      <c r="BF232" s="450"/>
      <c r="BG232" s="450"/>
      <c r="BH232" s="450"/>
      <c r="BI232" s="450"/>
      <c r="BJ232" s="450"/>
      <c r="BK232" s="450"/>
      <c r="BL232" s="450"/>
      <c r="BM232" s="450"/>
      <c r="BN232" s="450"/>
      <c r="BO232" s="450"/>
      <c r="BP232" s="450"/>
      <c r="BQ232" s="450"/>
      <c r="BR232" s="450"/>
      <c r="BS232" s="450"/>
      <c r="BT232" s="450"/>
      <c r="BU232" s="450"/>
      <c r="BV232" s="450"/>
      <c r="BW232" s="450"/>
      <c r="BX232" s="450"/>
      <c r="BY232" s="450"/>
      <c r="BZ232" s="450"/>
      <c r="CA232" s="450"/>
      <c r="CB232" s="450"/>
      <c r="CC232" s="450"/>
      <c r="CD232" s="450"/>
      <c r="CE232" s="450"/>
      <c r="CF232" s="450"/>
      <c r="CG232" s="450"/>
      <c r="CH232" s="450"/>
      <c r="CI232" s="450"/>
      <c r="CJ232" s="450"/>
      <c r="CK232" s="450"/>
      <c r="CL232" s="450"/>
      <c r="CM232" s="450"/>
      <c r="CN232" s="450"/>
      <c r="CO232" s="450"/>
      <c r="CP232" s="450"/>
      <c r="CQ232" s="450"/>
      <c r="CR232" s="450"/>
      <c r="CS232" s="450"/>
      <c r="CT232" s="450"/>
      <c r="CU232" s="450"/>
      <c r="CV232" s="450"/>
      <c r="CW232" s="450"/>
      <c r="CX232" s="450"/>
      <c r="CY232" s="450"/>
      <c r="CZ232" s="450"/>
      <c r="DA232" s="450"/>
      <c r="DB232" s="454"/>
    </row>
    <row r="233" spans="1:106">
      <c r="A233" s="452"/>
      <c r="B233" s="450"/>
      <c r="C233" s="450"/>
      <c r="D233" s="450"/>
      <c r="E233" s="450"/>
      <c r="F233" s="450"/>
      <c r="G233" s="450"/>
      <c r="H233" s="450"/>
      <c r="I233" s="450"/>
      <c r="J233" s="450"/>
      <c r="K233" s="450"/>
      <c r="L233" s="450"/>
      <c r="M233" s="450"/>
      <c r="N233" s="450"/>
      <c r="O233" s="450"/>
      <c r="P233" s="450"/>
      <c r="Q233" s="453"/>
      <c r="R233" s="453"/>
      <c r="S233" s="453"/>
      <c r="T233" s="453"/>
      <c r="U233" s="513"/>
      <c r="V233" s="513"/>
      <c r="W233" s="453"/>
      <c r="X233" s="453"/>
      <c r="Y233" s="450"/>
      <c r="Z233" s="450"/>
      <c r="AA233" s="450"/>
      <c r="AB233" s="450"/>
      <c r="AC233" s="450"/>
      <c r="AD233" s="450"/>
      <c r="AE233" s="450"/>
      <c r="AF233" s="450"/>
      <c r="AG233" s="450"/>
      <c r="AH233" s="450"/>
      <c r="AI233" s="450"/>
      <c r="AJ233" s="450"/>
      <c r="AK233" s="450"/>
      <c r="AL233" s="450"/>
      <c r="AM233" s="510"/>
      <c r="AN233" s="451"/>
      <c r="AO233" s="451"/>
      <c r="AP233" s="451"/>
      <c r="AQ233" s="451"/>
      <c r="AR233" s="450"/>
      <c r="AS233" s="450"/>
      <c r="AT233" s="512"/>
      <c r="AU233" s="512"/>
      <c r="AV233" s="450"/>
      <c r="AW233" s="450"/>
      <c r="AX233" s="450"/>
      <c r="AY233" s="450"/>
      <c r="AZ233" s="450"/>
      <c r="BA233" s="450"/>
      <c r="BB233" s="450"/>
      <c r="BC233" s="450"/>
      <c r="BD233" s="450"/>
      <c r="BE233" s="450"/>
      <c r="BF233" s="450"/>
      <c r="BG233" s="450"/>
      <c r="BH233" s="450"/>
      <c r="BI233" s="450"/>
      <c r="BJ233" s="450"/>
      <c r="BK233" s="450"/>
      <c r="BL233" s="450"/>
      <c r="BM233" s="450"/>
      <c r="BN233" s="450"/>
      <c r="BO233" s="450"/>
      <c r="BP233" s="450"/>
      <c r="BQ233" s="450"/>
      <c r="BR233" s="450"/>
      <c r="BS233" s="450"/>
      <c r="BT233" s="450"/>
      <c r="BU233" s="450"/>
      <c r="BV233" s="450"/>
      <c r="BW233" s="450"/>
      <c r="BX233" s="450"/>
      <c r="BY233" s="450"/>
      <c r="BZ233" s="450"/>
      <c r="CA233" s="450"/>
      <c r="CB233" s="450"/>
      <c r="CC233" s="450"/>
      <c r="CD233" s="450"/>
      <c r="CE233" s="450"/>
      <c r="CF233" s="450"/>
      <c r="CG233" s="450"/>
      <c r="CH233" s="450"/>
      <c r="CI233" s="450"/>
      <c r="CJ233" s="450"/>
      <c r="CK233" s="450"/>
      <c r="CL233" s="450"/>
      <c r="CM233" s="450"/>
      <c r="CN233" s="450"/>
      <c r="CO233" s="450"/>
      <c r="CP233" s="450"/>
      <c r="CQ233" s="450"/>
      <c r="CR233" s="450"/>
      <c r="CS233" s="450"/>
      <c r="CT233" s="450"/>
      <c r="CU233" s="450"/>
      <c r="CV233" s="450"/>
      <c r="CW233" s="450"/>
      <c r="CX233" s="450"/>
      <c r="CY233" s="450"/>
      <c r="CZ233" s="450"/>
      <c r="DA233" s="450"/>
      <c r="DB233" s="454"/>
    </row>
    <row r="234" spans="1:106">
      <c r="A234" s="452"/>
      <c r="B234" s="450"/>
      <c r="C234" s="450"/>
      <c r="D234" s="450"/>
      <c r="E234" s="450"/>
      <c r="F234" s="450"/>
      <c r="G234" s="450"/>
      <c r="H234" s="450"/>
      <c r="I234" s="450"/>
      <c r="J234" s="450"/>
      <c r="K234" s="450"/>
      <c r="L234" s="450"/>
      <c r="M234" s="450"/>
      <c r="N234" s="450"/>
      <c r="O234" s="450"/>
      <c r="P234" s="450"/>
      <c r="Q234" s="453"/>
      <c r="R234" s="453"/>
      <c r="S234" s="453"/>
      <c r="T234" s="453"/>
      <c r="U234" s="513"/>
      <c r="V234" s="513"/>
      <c r="W234" s="453"/>
      <c r="X234" s="453"/>
      <c r="Y234" s="450"/>
      <c r="Z234" s="450"/>
      <c r="AA234" s="450"/>
      <c r="AB234" s="450"/>
      <c r="AC234" s="450"/>
      <c r="AD234" s="450"/>
      <c r="AE234" s="450"/>
      <c r="AF234" s="450"/>
      <c r="AG234" s="450"/>
      <c r="AH234" s="450"/>
      <c r="AI234" s="450"/>
      <c r="AJ234" s="450"/>
      <c r="AK234" s="450"/>
      <c r="AL234" s="450"/>
      <c r="AM234" s="510"/>
      <c r="AN234" s="451"/>
      <c r="AO234" s="451"/>
      <c r="AP234" s="451"/>
      <c r="AQ234" s="451"/>
      <c r="AR234" s="450"/>
      <c r="AS234" s="450"/>
      <c r="AT234" s="512"/>
      <c r="AU234" s="512"/>
      <c r="AV234" s="450"/>
      <c r="AW234" s="450"/>
      <c r="AX234" s="450"/>
      <c r="AY234" s="450"/>
      <c r="AZ234" s="450"/>
      <c r="BA234" s="450"/>
      <c r="BB234" s="450"/>
      <c r="BC234" s="450"/>
      <c r="BD234" s="450"/>
      <c r="BE234" s="450"/>
      <c r="BF234" s="450"/>
      <c r="BG234" s="450"/>
      <c r="BH234" s="450"/>
      <c r="BI234" s="450"/>
      <c r="BJ234" s="450"/>
      <c r="BK234" s="450"/>
      <c r="BL234" s="450"/>
      <c r="BM234" s="450"/>
      <c r="BN234" s="450"/>
      <c r="BO234" s="450"/>
      <c r="BP234" s="450"/>
      <c r="BQ234" s="450"/>
      <c r="BR234" s="450"/>
      <c r="BS234" s="450"/>
      <c r="BT234" s="450"/>
      <c r="BU234" s="450"/>
      <c r="BV234" s="450"/>
      <c r="BW234" s="450"/>
      <c r="BX234" s="450"/>
      <c r="BY234" s="450"/>
      <c r="BZ234" s="450"/>
      <c r="CA234" s="450"/>
      <c r="CB234" s="450"/>
      <c r="CC234" s="450"/>
      <c r="CD234" s="450"/>
      <c r="CE234" s="450"/>
      <c r="CF234" s="450"/>
      <c r="CG234" s="450"/>
      <c r="CH234" s="450"/>
      <c r="CI234" s="450"/>
      <c r="CJ234" s="450"/>
      <c r="CK234" s="450"/>
      <c r="CL234" s="450"/>
      <c r="CM234" s="450"/>
      <c r="CN234" s="450"/>
      <c r="CO234" s="450"/>
      <c r="CP234" s="450"/>
      <c r="CQ234" s="450"/>
      <c r="CR234" s="450"/>
      <c r="CS234" s="450"/>
      <c r="CT234" s="450"/>
      <c r="CU234" s="450"/>
      <c r="CV234" s="450"/>
      <c r="CW234" s="450"/>
      <c r="CX234" s="450"/>
      <c r="CY234" s="450"/>
      <c r="CZ234" s="450"/>
      <c r="DA234" s="450"/>
      <c r="DB234" s="454"/>
    </row>
    <row r="235" spans="1:106">
      <c r="A235" s="452"/>
      <c r="B235" s="450"/>
      <c r="C235" s="450"/>
      <c r="D235" s="450"/>
      <c r="E235" s="450"/>
      <c r="F235" s="450"/>
      <c r="G235" s="450"/>
      <c r="H235" s="450"/>
      <c r="I235" s="450"/>
      <c r="J235" s="450"/>
      <c r="K235" s="450"/>
      <c r="L235" s="450"/>
      <c r="M235" s="450"/>
      <c r="N235" s="450"/>
      <c r="O235" s="450"/>
      <c r="P235" s="450"/>
      <c r="Q235" s="453"/>
      <c r="R235" s="453"/>
      <c r="S235" s="453"/>
      <c r="T235" s="453"/>
      <c r="U235" s="513"/>
      <c r="V235" s="513"/>
      <c r="W235" s="453"/>
      <c r="X235" s="453"/>
      <c r="Y235" s="450"/>
      <c r="Z235" s="450"/>
      <c r="AA235" s="450"/>
      <c r="AB235" s="450"/>
      <c r="AC235" s="450"/>
      <c r="AD235" s="450"/>
      <c r="AE235" s="450"/>
      <c r="AF235" s="450"/>
      <c r="AG235" s="450"/>
      <c r="AH235" s="450"/>
      <c r="AI235" s="450"/>
      <c r="AJ235" s="450"/>
      <c r="AK235" s="450"/>
      <c r="AL235" s="450"/>
      <c r="AM235" s="510"/>
      <c r="AN235" s="451"/>
      <c r="AO235" s="451"/>
      <c r="AP235" s="451"/>
      <c r="AQ235" s="451"/>
      <c r="AR235" s="450"/>
      <c r="AS235" s="450"/>
      <c r="AT235" s="512"/>
      <c r="AU235" s="512"/>
      <c r="AV235" s="450"/>
      <c r="AW235" s="450"/>
      <c r="AX235" s="450"/>
      <c r="AY235" s="450"/>
      <c r="AZ235" s="450"/>
      <c r="BA235" s="450"/>
      <c r="BB235" s="450"/>
      <c r="BC235" s="450"/>
      <c r="BD235" s="450"/>
      <c r="BE235" s="450"/>
      <c r="BF235" s="450"/>
      <c r="BG235" s="450"/>
      <c r="BH235" s="450"/>
      <c r="BI235" s="450"/>
      <c r="BJ235" s="450"/>
      <c r="BK235" s="450"/>
      <c r="BL235" s="450"/>
      <c r="BM235" s="450"/>
      <c r="BN235" s="450"/>
      <c r="BO235" s="450"/>
      <c r="BP235" s="450"/>
      <c r="BQ235" s="450"/>
      <c r="BR235" s="450"/>
      <c r="BS235" s="450"/>
      <c r="BT235" s="450"/>
      <c r="BU235" s="450"/>
      <c r="BV235" s="450"/>
      <c r="BW235" s="450"/>
      <c r="BX235" s="450"/>
      <c r="BY235" s="450"/>
      <c r="BZ235" s="450"/>
      <c r="CA235" s="450"/>
      <c r="CB235" s="450"/>
      <c r="CC235" s="450"/>
      <c r="CD235" s="450"/>
      <c r="CE235" s="450"/>
      <c r="CF235" s="450"/>
      <c r="CG235" s="450"/>
      <c r="CH235" s="450"/>
      <c r="CI235" s="450"/>
      <c r="CJ235" s="450"/>
      <c r="CK235" s="450"/>
      <c r="CL235" s="450"/>
      <c r="CM235" s="450"/>
      <c r="CN235" s="450"/>
      <c r="CO235" s="450"/>
      <c r="CP235" s="450"/>
      <c r="CQ235" s="450"/>
      <c r="CR235" s="450"/>
      <c r="CS235" s="450"/>
      <c r="CT235" s="450"/>
      <c r="CU235" s="450"/>
      <c r="CV235" s="450"/>
      <c r="CW235" s="450"/>
      <c r="CX235" s="450"/>
      <c r="CY235" s="450"/>
      <c r="CZ235" s="450"/>
      <c r="DA235" s="450"/>
      <c r="DB235" s="454"/>
    </row>
    <row r="236" spans="1:106">
      <c r="A236" s="452"/>
      <c r="B236" s="450"/>
      <c r="C236" s="450"/>
      <c r="D236" s="450"/>
      <c r="E236" s="450"/>
      <c r="F236" s="450"/>
      <c r="G236" s="450"/>
      <c r="H236" s="450"/>
      <c r="I236" s="450"/>
      <c r="J236" s="450"/>
      <c r="K236" s="450"/>
      <c r="L236" s="450"/>
      <c r="M236" s="450"/>
      <c r="N236" s="450"/>
      <c r="O236" s="450"/>
      <c r="P236" s="450"/>
      <c r="Q236" s="453"/>
      <c r="R236" s="453"/>
      <c r="S236" s="453"/>
      <c r="T236" s="453"/>
      <c r="U236" s="513"/>
      <c r="V236" s="513"/>
      <c r="W236" s="453"/>
      <c r="X236" s="453"/>
      <c r="Y236" s="450"/>
      <c r="Z236" s="450"/>
      <c r="AA236" s="450"/>
      <c r="AB236" s="450"/>
      <c r="AC236" s="450"/>
      <c r="AD236" s="450"/>
      <c r="AE236" s="450"/>
      <c r="AF236" s="450"/>
      <c r="AG236" s="450"/>
      <c r="AH236" s="450"/>
      <c r="AI236" s="450"/>
      <c r="AJ236" s="450"/>
      <c r="AK236" s="450"/>
      <c r="AL236" s="450"/>
      <c r="AM236" s="510"/>
      <c r="AN236" s="451"/>
      <c r="AO236" s="451"/>
      <c r="AP236" s="451"/>
      <c r="AQ236" s="451"/>
      <c r="AR236" s="450"/>
      <c r="AS236" s="450"/>
      <c r="AT236" s="512"/>
      <c r="AU236" s="512"/>
      <c r="AV236" s="450"/>
      <c r="AW236" s="450"/>
      <c r="AX236" s="450"/>
      <c r="AY236" s="450"/>
      <c r="AZ236" s="450"/>
      <c r="BA236" s="450"/>
      <c r="BB236" s="450"/>
      <c r="BC236" s="450"/>
      <c r="BD236" s="450"/>
      <c r="BE236" s="450"/>
      <c r="BF236" s="450"/>
      <c r="BG236" s="450"/>
      <c r="BH236" s="450"/>
      <c r="BI236" s="450"/>
      <c r="BJ236" s="450"/>
      <c r="BK236" s="450"/>
      <c r="BL236" s="450"/>
      <c r="BM236" s="450"/>
      <c r="BN236" s="450"/>
      <c r="BO236" s="450"/>
      <c r="BP236" s="450"/>
      <c r="BQ236" s="450"/>
      <c r="BR236" s="450"/>
      <c r="BS236" s="450"/>
      <c r="BT236" s="450"/>
      <c r="BU236" s="450"/>
      <c r="BV236" s="450"/>
      <c r="BW236" s="450"/>
      <c r="BX236" s="450"/>
      <c r="BY236" s="450"/>
      <c r="BZ236" s="450"/>
      <c r="CA236" s="450"/>
      <c r="CB236" s="450"/>
      <c r="CC236" s="450"/>
      <c r="CD236" s="450"/>
      <c r="CE236" s="450"/>
      <c r="CF236" s="450"/>
      <c r="CG236" s="450"/>
      <c r="CH236" s="450"/>
      <c r="CI236" s="450"/>
      <c r="CJ236" s="450"/>
      <c r="CK236" s="450"/>
      <c r="CL236" s="450"/>
      <c r="CM236" s="450"/>
      <c r="CN236" s="450"/>
      <c r="CO236" s="450"/>
      <c r="CP236" s="450"/>
      <c r="CQ236" s="450"/>
      <c r="CR236" s="450"/>
      <c r="CS236" s="450"/>
      <c r="CT236" s="450"/>
      <c r="CU236" s="450"/>
      <c r="CV236" s="450"/>
      <c r="CW236" s="450"/>
      <c r="CX236" s="450"/>
      <c r="CY236" s="450"/>
      <c r="CZ236" s="450"/>
      <c r="DA236" s="450"/>
      <c r="DB236" s="454"/>
    </row>
    <row r="237" spans="1:106">
      <c r="A237" s="452"/>
      <c r="B237" s="450"/>
      <c r="C237" s="450"/>
      <c r="D237" s="450"/>
      <c r="E237" s="450"/>
      <c r="F237" s="450"/>
      <c r="G237" s="450"/>
      <c r="H237" s="450"/>
      <c r="I237" s="450"/>
      <c r="J237" s="450"/>
      <c r="K237" s="450"/>
      <c r="L237" s="450"/>
      <c r="M237" s="450"/>
      <c r="N237" s="450"/>
      <c r="O237" s="450"/>
      <c r="P237" s="450"/>
      <c r="Q237" s="453"/>
      <c r="R237" s="453"/>
      <c r="S237" s="453"/>
      <c r="T237" s="453"/>
      <c r="U237" s="513"/>
      <c r="V237" s="513"/>
      <c r="W237" s="453"/>
      <c r="X237" s="453"/>
      <c r="Y237" s="450"/>
      <c r="Z237" s="450"/>
      <c r="AA237" s="450"/>
      <c r="AB237" s="450"/>
      <c r="AC237" s="450"/>
      <c r="AD237" s="450"/>
      <c r="AE237" s="450"/>
      <c r="AF237" s="450"/>
      <c r="AG237" s="450"/>
      <c r="AH237" s="450"/>
      <c r="AI237" s="450"/>
      <c r="AJ237" s="450"/>
      <c r="AK237" s="450"/>
      <c r="AL237" s="450"/>
      <c r="AM237" s="510"/>
      <c r="AN237" s="451"/>
      <c r="AO237" s="451"/>
      <c r="AP237" s="451"/>
      <c r="AQ237" s="451"/>
      <c r="AR237" s="450"/>
      <c r="AS237" s="450"/>
      <c r="AT237" s="512"/>
      <c r="AU237" s="512"/>
      <c r="AV237" s="450"/>
      <c r="AW237" s="450"/>
      <c r="AX237" s="450"/>
      <c r="AY237" s="450"/>
      <c r="AZ237" s="450"/>
      <c r="BA237" s="450"/>
      <c r="BB237" s="450"/>
      <c r="BC237" s="450"/>
      <c r="BD237" s="450"/>
      <c r="BE237" s="450"/>
      <c r="BF237" s="450"/>
      <c r="BG237" s="450"/>
      <c r="BH237" s="450"/>
      <c r="BI237" s="450"/>
      <c r="BJ237" s="450"/>
      <c r="BK237" s="450"/>
      <c r="BL237" s="450"/>
      <c r="BM237" s="450"/>
      <c r="BN237" s="450"/>
      <c r="BO237" s="450"/>
      <c r="BP237" s="450"/>
      <c r="BQ237" s="450"/>
      <c r="BR237" s="450"/>
      <c r="BS237" s="450"/>
      <c r="BT237" s="450"/>
      <c r="BU237" s="450"/>
      <c r="BV237" s="450"/>
      <c r="BW237" s="450"/>
      <c r="BX237" s="450"/>
      <c r="BY237" s="450"/>
      <c r="BZ237" s="450"/>
      <c r="CA237" s="450"/>
      <c r="CB237" s="450"/>
      <c r="CC237" s="450"/>
      <c r="CD237" s="450"/>
      <c r="CE237" s="450"/>
      <c r="CF237" s="450"/>
      <c r="CG237" s="450"/>
      <c r="CH237" s="450"/>
      <c r="CI237" s="450"/>
      <c r="CJ237" s="450"/>
      <c r="CK237" s="450"/>
      <c r="CL237" s="450"/>
      <c r="CM237" s="450"/>
      <c r="CN237" s="450"/>
      <c r="CO237" s="450"/>
      <c r="CP237" s="450"/>
      <c r="CQ237" s="450"/>
      <c r="CR237" s="450"/>
      <c r="CS237" s="450"/>
      <c r="CT237" s="450"/>
      <c r="CU237" s="450"/>
      <c r="CV237" s="450"/>
      <c r="CW237" s="450"/>
      <c r="CX237" s="450"/>
      <c r="CY237" s="450"/>
      <c r="CZ237" s="450"/>
      <c r="DA237" s="450"/>
      <c r="DB237" s="454"/>
    </row>
    <row r="238" spans="1:106">
      <c r="A238" s="452"/>
      <c r="B238" s="450"/>
      <c r="C238" s="450"/>
      <c r="D238" s="450"/>
      <c r="E238" s="450"/>
      <c r="F238" s="450"/>
      <c r="G238" s="450"/>
      <c r="H238" s="450"/>
      <c r="I238" s="450"/>
      <c r="J238" s="450"/>
      <c r="K238" s="450"/>
      <c r="L238" s="450"/>
      <c r="M238" s="450"/>
      <c r="N238" s="450"/>
      <c r="O238" s="450"/>
      <c r="P238" s="450"/>
      <c r="Q238" s="453"/>
      <c r="R238" s="453"/>
      <c r="S238" s="453"/>
      <c r="T238" s="453"/>
      <c r="U238" s="513"/>
      <c r="V238" s="513"/>
      <c r="W238" s="453"/>
      <c r="X238" s="453"/>
      <c r="Y238" s="450"/>
      <c r="Z238" s="450"/>
      <c r="AA238" s="450"/>
      <c r="AB238" s="450"/>
      <c r="AC238" s="450"/>
      <c r="AD238" s="450"/>
      <c r="AE238" s="450"/>
      <c r="AF238" s="450"/>
      <c r="AG238" s="450"/>
      <c r="AH238" s="450"/>
      <c r="AI238" s="450"/>
      <c r="AJ238" s="450"/>
      <c r="AK238" s="450"/>
      <c r="AL238" s="450"/>
      <c r="AM238" s="510"/>
      <c r="AN238" s="451"/>
      <c r="AO238" s="451"/>
      <c r="AP238" s="451"/>
      <c r="AQ238" s="451"/>
      <c r="AR238" s="450"/>
      <c r="AS238" s="450"/>
      <c r="AT238" s="512"/>
      <c r="AU238" s="512"/>
      <c r="AV238" s="450"/>
      <c r="AW238" s="450"/>
      <c r="AX238" s="450"/>
      <c r="AY238" s="450"/>
      <c r="AZ238" s="450"/>
      <c r="BA238" s="450"/>
      <c r="BB238" s="450"/>
      <c r="BC238" s="450"/>
      <c r="BD238" s="450"/>
      <c r="BE238" s="450"/>
      <c r="BF238" s="450"/>
      <c r="BG238" s="450"/>
      <c r="BH238" s="450"/>
      <c r="BI238" s="450"/>
      <c r="BJ238" s="450"/>
      <c r="BK238" s="450"/>
      <c r="BL238" s="450"/>
      <c r="BM238" s="450"/>
      <c r="BN238" s="450"/>
      <c r="BO238" s="450"/>
      <c r="BP238" s="450"/>
      <c r="BQ238" s="450"/>
      <c r="BR238" s="450"/>
      <c r="BS238" s="450"/>
      <c r="BT238" s="450"/>
      <c r="BU238" s="450"/>
      <c r="BV238" s="450"/>
      <c r="BW238" s="450"/>
      <c r="BX238" s="450"/>
      <c r="BY238" s="450"/>
      <c r="BZ238" s="450"/>
      <c r="CA238" s="450"/>
      <c r="CB238" s="450"/>
      <c r="CC238" s="450"/>
      <c r="CD238" s="450"/>
      <c r="CE238" s="450"/>
      <c r="CF238" s="450"/>
      <c r="CG238" s="450"/>
      <c r="CH238" s="450"/>
      <c r="CI238" s="450"/>
      <c r="CJ238" s="450"/>
      <c r="CK238" s="450"/>
      <c r="CL238" s="450"/>
      <c r="CM238" s="450"/>
      <c r="CN238" s="450"/>
      <c r="CO238" s="450"/>
      <c r="CP238" s="450"/>
      <c r="CQ238" s="450"/>
      <c r="CR238" s="450"/>
      <c r="CS238" s="450"/>
      <c r="CT238" s="450"/>
      <c r="CU238" s="450"/>
      <c r="CV238" s="450"/>
      <c r="CW238" s="450"/>
      <c r="CX238" s="450"/>
      <c r="CY238" s="450"/>
      <c r="CZ238" s="450"/>
      <c r="DA238" s="450"/>
      <c r="DB238" s="454"/>
    </row>
    <row r="239" spans="1:106">
      <c r="A239" s="452"/>
      <c r="B239" s="450"/>
      <c r="C239" s="450"/>
      <c r="D239" s="450"/>
      <c r="E239" s="450"/>
      <c r="F239" s="450"/>
      <c r="G239" s="450"/>
      <c r="H239" s="450"/>
      <c r="I239" s="450"/>
      <c r="J239" s="450"/>
      <c r="K239" s="450"/>
      <c r="L239" s="450"/>
      <c r="M239" s="450"/>
      <c r="N239" s="450"/>
      <c r="O239" s="450"/>
      <c r="P239" s="450"/>
      <c r="Q239" s="453"/>
      <c r="R239" s="453"/>
      <c r="S239" s="453"/>
      <c r="T239" s="453"/>
      <c r="U239" s="513"/>
      <c r="V239" s="513"/>
      <c r="W239" s="453"/>
      <c r="X239" s="453"/>
      <c r="Y239" s="450"/>
      <c r="Z239" s="450"/>
      <c r="AA239" s="450"/>
      <c r="AB239" s="450"/>
      <c r="AC239" s="450"/>
      <c r="AD239" s="450"/>
      <c r="AE239" s="450"/>
      <c r="AF239" s="450"/>
      <c r="AG239" s="450"/>
      <c r="AH239" s="450"/>
      <c r="AI239" s="450"/>
      <c r="AJ239" s="450"/>
      <c r="AK239" s="450"/>
      <c r="AL239" s="450"/>
      <c r="AM239" s="510"/>
      <c r="AN239" s="451"/>
      <c r="AO239" s="451"/>
      <c r="AP239" s="451"/>
      <c r="AQ239" s="451"/>
      <c r="AR239" s="450"/>
      <c r="AS239" s="450"/>
      <c r="AT239" s="512"/>
      <c r="AU239" s="512"/>
      <c r="AV239" s="450"/>
      <c r="AW239" s="450"/>
      <c r="AX239" s="450"/>
      <c r="AY239" s="450"/>
      <c r="AZ239" s="450"/>
      <c r="BA239" s="450"/>
      <c r="BB239" s="450"/>
      <c r="BC239" s="450"/>
      <c r="BD239" s="450"/>
      <c r="BE239" s="450"/>
      <c r="BF239" s="450"/>
      <c r="BG239" s="450"/>
      <c r="BH239" s="450"/>
      <c r="BI239" s="450"/>
      <c r="BJ239" s="450"/>
      <c r="BK239" s="450"/>
      <c r="BL239" s="450"/>
      <c r="BM239" s="450"/>
      <c r="BN239" s="450"/>
      <c r="BO239" s="450"/>
      <c r="BP239" s="450"/>
      <c r="BQ239" s="450"/>
      <c r="BR239" s="450"/>
      <c r="BS239" s="450"/>
      <c r="BT239" s="450"/>
      <c r="BU239" s="450"/>
      <c r="BV239" s="450"/>
      <c r="BW239" s="450"/>
      <c r="BX239" s="450"/>
      <c r="BY239" s="450"/>
      <c r="BZ239" s="450"/>
      <c r="CA239" s="450"/>
      <c r="CB239" s="450"/>
      <c r="CC239" s="450"/>
      <c r="CD239" s="450"/>
      <c r="CE239" s="450"/>
      <c r="CF239" s="450"/>
      <c r="CG239" s="450"/>
      <c r="CH239" s="450"/>
      <c r="CI239" s="450"/>
      <c r="CJ239" s="450"/>
      <c r="CK239" s="450"/>
      <c r="CL239" s="450"/>
      <c r="CM239" s="450"/>
      <c r="CN239" s="450"/>
      <c r="CO239" s="450"/>
      <c r="CP239" s="450"/>
      <c r="CQ239" s="450"/>
      <c r="CR239" s="450"/>
      <c r="CS239" s="450"/>
      <c r="CT239" s="450"/>
      <c r="CU239" s="450"/>
      <c r="CV239" s="450"/>
      <c r="CW239" s="450"/>
      <c r="CX239" s="450"/>
      <c r="CY239" s="450"/>
      <c r="CZ239" s="450"/>
      <c r="DA239" s="450"/>
      <c r="DB239" s="454"/>
    </row>
    <row r="240" spans="1:106">
      <c r="A240" s="452"/>
      <c r="B240" s="450"/>
      <c r="C240" s="450"/>
      <c r="D240" s="450"/>
      <c r="E240" s="450"/>
      <c r="F240" s="450"/>
      <c r="G240" s="450"/>
      <c r="H240" s="450"/>
      <c r="I240" s="450"/>
      <c r="J240" s="450"/>
      <c r="K240" s="450"/>
      <c r="L240" s="450"/>
      <c r="M240" s="450"/>
      <c r="N240" s="450"/>
      <c r="O240" s="450"/>
      <c r="P240" s="450"/>
      <c r="Q240" s="453"/>
      <c r="R240" s="453"/>
      <c r="S240" s="453"/>
      <c r="T240" s="453"/>
      <c r="U240" s="513"/>
      <c r="V240" s="513"/>
      <c r="W240" s="453"/>
      <c r="X240" s="453"/>
      <c r="Y240" s="450"/>
      <c r="Z240" s="450"/>
      <c r="AA240" s="450"/>
      <c r="AB240" s="450"/>
      <c r="AC240" s="450"/>
      <c r="AD240" s="450"/>
      <c r="AE240" s="450"/>
      <c r="AF240" s="450"/>
      <c r="AG240" s="450"/>
      <c r="AH240" s="450"/>
      <c r="AI240" s="450"/>
      <c r="AJ240" s="450"/>
      <c r="AK240" s="450"/>
      <c r="AL240" s="450"/>
      <c r="AM240" s="510"/>
      <c r="AN240" s="451"/>
      <c r="AO240" s="451"/>
      <c r="AP240" s="451"/>
      <c r="AQ240" s="451"/>
      <c r="AR240" s="450"/>
      <c r="AS240" s="450"/>
      <c r="AT240" s="512"/>
      <c r="AU240" s="512"/>
      <c r="AV240" s="450"/>
      <c r="AW240" s="450"/>
      <c r="AX240" s="450"/>
      <c r="AY240" s="450"/>
      <c r="AZ240" s="450"/>
      <c r="BA240" s="450"/>
      <c r="BB240" s="450"/>
      <c r="BC240" s="450"/>
      <c r="BD240" s="450"/>
      <c r="BE240" s="450"/>
      <c r="BF240" s="450"/>
      <c r="BG240" s="450"/>
      <c r="BH240" s="450"/>
      <c r="BI240" s="450"/>
      <c r="BJ240" s="450"/>
      <c r="BK240" s="450"/>
      <c r="BL240" s="450"/>
      <c r="BM240" s="450"/>
      <c r="BN240" s="450"/>
      <c r="BO240" s="450"/>
      <c r="BP240" s="450"/>
      <c r="BQ240" s="450"/>
      <c r="BR240" s="450"/>
      <c r="BS240" s="450"/>
      <c r="BT240" s="450"/>
      <c r="BU240" s="450"/>
      <c r="BV240" s="450"/>
      <c r="BW240" s="450"/>
      <c r="BX240" s="450"/>
      <c r="BY240" s="450"/>
      <c r="BZ240" s="450"/>
      <c r="CA240" s="450"/>
      <c r="CB240" s="450"/>
      <c r="CC240" s="450"/>
      <c r="CD240" s="450"/>
      <c r="CE240" s="450"/>
      <c r="CF240" s="450"/>
      <c r="CG240" s="450"/>
      <c r="CH240" s="450"/>
      <c r="CI240" s="450"/>
      <c r="CJ240" s="450"/>
      <c r="CK240" s="450"/>
      <c r="CL240" s="450"/>
      <c r="CM240" s="450"/>
      <c r="CN240" s="450"/>
      <c r="CO240" s="450"/>
      <c r="CP240" s="450"/>
      <c r="CQ240" s="450"/>
      <c r="CR240" s="450"/>
      <c r="CS240" s="450"/>
      <c r="CT240" s="450"/>
      <c r="CU240" s="450"/>
      <c r="CV240" s="450"/>
      <c r="CW240" s="450"/>
      <c r="CX240" s="450"/>
      <c r="CY240" s="450"/>
      <c r="CZ240" s="450"/>
      <c r="DA240" s="450"/>
      <c r="DB240" s="454"/>
    </row>
    <row r="241" spans="1:106">
      <c r="A241" s="452"/>
      <c r="B241" s="450"/>
      <c r="C241" s="450"/>
      <c r="D241" s="450"/>
      <c r="E241" s="450"/>
      <c r="F241" s="450"/>
      <c r="G241" s="450"/>
      <c r="H241" s="450"/>
      <c r="I241" s="450"/>
      <c r="J241" s="450"/>
      <c r="K241" s="450"/>
      <c r="L241" s="450"/>
      <c r="M241" s="450"/>
      <c r="N241" s="450"/>
      <c r="O241" s="450"/>
      <c r="P241" s="450"/>
      <c r="Q241" s="453"/>
      <c r="R241" s="453"/>
      <c r="S241" s="453"/>
      <c r="T241" s="453"/>
      <c r="U241" s="513"/>
      <c r="V241" s="513"/>
      <c r="W241" s="453"/>
      <c r="X241" s="453"/>
      <c r="Y241" s="450"/>
      <c r="Z241" s="450"/>
      <c r="AA241" s="450"/>
      <c r="AB241" s="450"/>
      <c r="AC241" s="450"/>
      <c r="AD241" s="450"/>
      <c r="AE241" s="450"/>
      <c r="AF241" s="450"/>
      <c r="AG241" s="450"/>
      <c r="AH241" s="450"/>
      <c r="AI241" s="450"/>
      <c r="AJ241" s="450"/>
      <c r="AK241" s="450"/>
      <c r="AL241" s="450"/>
      <c r="AM241" s="510"/>
      <c r="AN241" s="451"/>
      <c r="AO241" s="451"/>
      <c r="AP241" s="451"/>
      <c r="AQ241" s="451"/>
      <c r="AR241" s="450"/>
      <c r="AS241" s="450"/>
      <c r="AT241" s="512"/>
      <c r="AU241" s="512"/>
      <c r="AV241" s="450"/>
      <c r="AW241" s="450"/>
      <c r="AX241" s="450"/>
      <c r="AY241" s="450"/>
      <c r="AZ241" s="450"/>
      <c r="BA241" s="450"/>
      <c r="BB241" s="450"/>
      <c r="BC241" s="450"/>
      <c r="BD241" s="450"/>
      <c r="BE241" s="450"/>
      <c r="BF241" s="450"/>
      <c r="BG241" s="450"/>
      <c r="BH241" s="450"/>
      <c r="BI241" s="450"/>
      <c r="BJ241" s="450"/>
      <c r="BK241" s="450"/>
      <c r="BL241" s="450"/>
      <c r="BM241" s="450"/>
      <c r="BN241" s="450"/>
      <c r="BO241" s="450"/>
      <c r="BP241" s="450"/>
      <c r="BQ241" s="450"/>
      <c r="BR241" s="450"/>
      <c r="BS241" s="450"/>
      <c r="BT241" s="450"/>
      <c r="BU241" s="450"/>
      <c r="BV241" s="450"/>
      <c r="BW241" s="450"/>
      <c r="BX241" s="450"/>
      <c r="BY241" s="450"/>
      <c r="BZ241" s="450"/>
      <c r="CA241" s="450"/>
      <c r="CB241" s="450"/>
      <c r="CC241" s="450"/>
      <c r="CD241" s="450"/>
      <c r="CE241" s="450"/>
      <c r="CF241" s="450"/>
      <c r="CG241" s="450"/>
      <c r="CH241" s="450"/>
      <c r="CI241" s="450"/>
      <c r="CJ241" s="450"/>
      <c r="CK241" s="450"/>
      <c r="CL241" s="450"/>
      <c r="CM241" s="450"/>
      <c r="CN241" s="450"/>
      <c r="CO241" s="450"/>
      <c r="CP241" s="450"/>
      <c r="CQ241" s="450"/>
      <c r="CR241" s="450"/>
      <c r="CS241" s="450"/>
      <c r="CT241" s="450"/>
      <c r="CU241" s="450"/>
      <c r="CV241" s="450"/>
      <c r="CW241" s="450"/>
      <c r="CX241" s="450"/>
      <c r="CY241" s="450"/>
      <c r="CZ241" s="450"/>
      <c r="DA241" s="450"/>
      <c r="DB241" s="454"/>
    </row>
    <row r="242" spans="1:106">
      <c r="A242" s="452"/>
      <c r="B242" s="450"/>
      <c r="C242" s="450"/>
      <c r="D242" s="450"/>
      <c r="E242" s="450"/>
      <c r="F242" s="450"/>
      <c r="G242" s="450"/>
      <c r="H242" s="450"/>
      <c r="I242" s="450"/>
      <c r="J242" s="450"/>
      <c r="K242" s="450"/>
      <c r="L242" s="450"/>
      <c r="M242" s="450"/>
      <c r="N242" s="450"/>
      <c r="O242" s="450"/>
      <c r="P242" s="450"/>
      <c r="Q242" s="453"/>
      <c r="R242" s="453"/>
      <c r="S242" s="453"/>
      <c r="T242" s="453"/>
      <c r="U242" s="513"/>
      <c r="V242" s="513"/>
      <c r="W242" s="453"/>
      <c r="X242" s="453"/>
      <c r="Y242" s="450"/>
      <c r="Z242" s="450"/>
      <c r="AA242" s="450"/>
      <c r="AB242" s="450"/>
      <c r="AC242" s="450"/>
      <c r="AD242" s="450"/>
      <c r="AE242" s="450"/>
      <c r="AF242" s="450"/>
      <c r="AG242" s="450"/>
      <c r="AH242" s="450"/>
      <c r="AI242" s="450"/>
      <c r="AJ242" s="450"/>
      <c r="AK242" s="450"/>
      <c r="AL242" s="450"/>
      <c r="AM242" s="510"/>
      <c r="AN242" s="451"/>
      <c r="AO242" s="451"/>
      <c r="AP242" s="451"/>
      <c r="AQ242" s="451"/>
      <c r="AR242" s="450"/>
      <c r="AS242" s="450"/>
      <c r="AT242" s="512"/>
      <c r="AU242" s="512"/>
      <c r="AV242" s="450"/>
      <c r="AW242" s="450"/>
      <c r="AX242" s="450"/>
      <c r="AY242" s="450"/>
      <c r="AZ242" s="450"/>
      <c r="BA242" s="450"/>
      <c r="BB242" s="450"/>
      <c r="BC242" s="450"/>
      <c r="BD242" s="450"/>
      <c r="BE242" s="450"/>
      <c r="BF242" s="450"/>
      <c r="BG242" s="450"/>
      <c r="BH242" s="450"/>
      <c r="BI242" s="450"/>
      <c r="BJ242" s="450"/>
      <c r="BK242" s="450"/>
      <c r="BL242" s="450"/>
      <c r="BM242" s="450"/>
      <c r="BN242" s="450"/>
      <c r="BO242" s="450"/>
      <c r="BP242" s="450"/>
      <c r="BQ242" s="450"/>
      <c r="BR242" s="450"/>
      <c r="BS242" s="450"/>
      <c r="BT242" s="450"/>
      <c r="BU242" s="450"/>
      <c r="BV242" s="450"/>
      <c r="BW242" s="450"/>
      <c r="BX242" s="450"/>
      <c r="BY242" s="450"/>
      <c r="BZ242" s="450"/>
      <c r="CA242" s="450"/>
      <c r="CB242" s="450"/>
      <c r="CC242" s="450"/>
      <c r="CD242" s="450"/>
      <c r="CE242" s="450"/>
      <c r="CF242" s="450"/>
      <c r="CG242" s="450"/>
      <c r="CH242" s="450"/>
      <c r="CI242" s="450"/>
      <c r="CJ242" s="450"/>
      <c r="CK242" s="450"/>
      <c r="CL242" s="450"/>
      <c r="CM242" s="450"/>
      <c r="CN242" s="450"/>
      <c r="CO242" s="450"/>
      <c r="CP242" s="450"/>
      <c r="CQ242" s="450"/>
      <c r="CR242" s="450"/>
      <c r="CS242" s="450"/>
      <c r="CT242" s="450"/>
      <c r="CU242" s="450"/>
      <c r="CV242" s="450"/>
      <c r="CW242" s="450"/>
      <c r="CX242" s="450"/>
      <c r="CY242" s="450"/>
      <c r="CZ242" s="450"/>
      <c r="DA242" s="450"/>
      <c r="DB242" s="454"/>
    </row>
    <row r="243" spans="1:106">
      <c r="A243" s="452"/>
      <c r="B243" s="450"/>
      <c r="C243" s="450"/>
      <c r="D243" s="450"/>
      <c r="E243" s="450"/>
      <c r="F243" s="450"/>
      <c r="G243" s="450"/>
      <c r="H243" s="450"/>
      <c r="I243" s="450"/>
      <c r="J243" s="450"/>
      <c r="K243" s="450"/>
      <c r="L243" s="450"/>
      <c r="M243" s="450"/>
      <c r="N243" s="450"/>
      <c r="O243" s="450"/>
      <c r="P243" s="450"/>
      <c r="Q243" s="453"/>
      <c r="R243" s="453"/>
      <c r="S243" s="453"/>
      <c r="T243" s="453"/>
      <c r="U243" s="513"/>
      <c r="V243" s="513"/>
      <c r="W243" s="453"/>
      <c r="X243" s="453"/>
      <c r="Y243" s="450"/>
      <c r="Z243" s="450"/>
      <c r="AA243" s="450"/>
      <c r="AB243" s="450"/>
      <c r="AC243" s="450"/>
      <c r="AD243" s="450"/>
      <c r="AE243" s="450"/>
      <c r="AF243" s="450"/>
      <c r="AG243" s="450"/>
      <c r="AH243" s="450"/>
      <c r="AI243" s="450"/>
      <c r="AJ243" s="450"/>
      <c r="AK243" s="450"/>
      <c r="AL243" s="450"/>
      <c r="AM243" s="510"/>
      <c r="AN243" s="451"/>
      <c r="AO243" s="451"/>
      <c r="AP243" s="451"/>
      <c r="AQ243" s="451"/>
      <c r="AR243" s="450"/>
      <c r="AS243" s="450"/>
      <c r="AT243" s="512"/>
      <c r="AU243" s="512"/>
      <c r="AV243" s="450"/>
      <c r="AW243" s="450"/>
      <c r="AX243" s="450"/>
      <c r="AY243" s="450"/>
      <c r="AZ243" s="450"/>
      <c r="BA243" s="450"/>
      <c r="BB243" s="450"/>
      <c r="BC243" s="450"/>
      <c r="BD243" s="450"/>
      <c r="BE243" s="450"/>
      <c r="BF243" s="450"/>
      <c r="BG243" s="450"/>
      <c r="BH243" s="450"/>
      <c r="BI243" s="450"/>
      <c r="BJ243" s="450"/>
      <c r="BK243" s="450"/>
      <c r="BL243" s="450"/>
      <c r="BM243" s="450"/>
      <c r="BN243" s="450"/>
      <c r="BO243" s="450"/>
      <c r="BP243" s="450"/>
      <c r="BQ243" s="450"/>
      <c r="BR243" s="450"/>
      <c r="BS243" s="450"/>
      <c r="BT243" s="450"/>
      <c r="BU243" s="450"/>
      <c r="BV243" s="450"/>
      <c r="BW243" s="450"/>
      <c r="BX243" s="450"/>
      <c r="BY243" s="450"/>
      <c r="BZ243" s="450"/>
      <c r="CA243" s="450"/>
      <c r="CB243" s="450"/>
      <c r="CC243" s="450"/>
      <c r="CD243" s="450"/>
      <c r="CE243" s="450"/>
      <c r="CF243" s="450"/>
      <c r="CG243" s="450"/>
      <c r="CH243" s="450"/>
      <c r="CI243" s="450"/>
      <c r="CJ243" s="450"/>
      <c r="CK243" s="450"/>
      <c r="CL243" s="450"/>
      <c r="CM243" s="450"/>
      <c r="CN243" s="450"/>
      <c r="CO243" s="450"/>
      <c r="CP243" s="450"/>
      <c r="CQ243" s="450"/>
      <c r="CR243" s="450"/>
      <c r="CS243" s="450"/>
      <c r="CT243" s="450"/>
      <c r="CU243" s="450"/>
      <c r="CV243" s="450"/>
      <c r="CW243" s="450"/>
      <c r="CX243" s="450"/>
      <c r="CY243" s="450"/>
      <c r="CZ243" s="450"/>
      <c r="DA243" s="450"/>
      <c r="DB243" s="454"/>
    </row>
    <row r="244" spans="1:106">
      <c r="A244" s="452"/>
      <c r="B244" s="450"/>
      <c r="C244" s="450"/>
      <c r="D244" s="450"/>
      <c r="E244" s="450"/>
      <c r="F244" s="450"/>
      <c r="G244" s="450"/>
      <c r="H244" s="450"/>
      <c r="I244" s="450"/>
      <c r="J244" s="450"/>
      <c r="K244" s="450"/>
      <c r="L244" s="450"/>
      <c r="M244" s="450"/>
      <c r="N244" s="450"/>
      <c r="O244" s="450"/>
      <c r="P244" s="450"/>
      <c r="Q244" s="453"/>
      <c r="R244" s="453"/>
      <c r="S244" s="453"/>
      <c r="T244" s="453"/>
      <c r="U244" s="513"/>
      <c r="V244" s="513"/>
      <c r="W244" s="453"/>
      <c r="X244" s="453"/>
      <c r="Y244" s="450"/>
      <c r="Z244" s="450"/>
      <c r="AA244" s="450"/>
      <c r="AB244" s="450"/>
      <c r="AC244" s="450"/>
      <c r="AD244" s="450"/>
      <c r="AE244" s="450"/>
      <c r="AF244" s="450"/>
      <c r="AG244" s="450"/>
      <c r="AH244" s="450"/>
      <c r="AI244" s="450"/>
      <c r="AJ244" s="450"/>
      <c r="AK244" s="450"/>
      <c r="AL244" s="450"/>
      <c r="AM244" s="510"/>
      <c r="AN244" s="451"/>
      <c r="AO244" s="451"/>
      <c r="AP244" s="451"/>
      <c r="AQ244" s="451"/>
      <c r="AR244" s="450"/>
      <c r="AS244" s="450"/>
      <c r="AT244" s="512"/>
      <c r="AU244" s="512"/>
      <c r="AV244" s="450"/>
      <c r="AW244" s="450"/>
      <c r="AX244" s="450"/>
      <c r="AY244" s="450"/>
      <c r="AZ244" s="450"/>
      <c r="BA244" s="450"/>
      <c r="BB244" s="450"/>
      <c r="BC244" s="450"/>
      <c r="BD244" s="450"/>
      <c r="BE244" s="450"/>
      <c r="BF244" s="450"/>
      <c r="BG244" s="450"/>
      <c r="BH244" s="450"/>
      <c r="BI244" s="450"/>
      <c r="BJ244" s="450"/>
      <c r="BK244" s="450"/>
      <c r="BL244" s="450"/>
      <c r="BM244" s="450"/>
      <c r="BN244" s="450"/>
      <c r="BO244" s="450"/>
      <c r="BP244" s="450"/>
      <c r="BQ244" s="450"/>
      <c r="BR244" s="450"/>
      <c r="BS244" s="450"/>
      <c r="BT244" s="450"/>
      <c r="BU244" s="450"/>
      <c r="BV244" s="450"/>
      <c r="BW244" s="450"/>
      <c r="BX244" s="450"/>
      <c r="BY244" s="450"/>
      <c r="BZ244" s="450"/>
      <c r="CA244" s="450"/>
      <c r="CB244" s="450"/>
      <c r="CC244" s="450"/>
      <c r="CD244" s="450"/>
      <c r="CE244" s="450"/>
      <c r="CF244" s="450"/>
      <c r="CG244" s="450"/>
      <c r="CH244" s="450"/>
      <c r="CI244" s="450"/>
      <c r="CJ244" s="450"/>
      <c r="CK244" s="450"/>
      <c r="CL244" s="450"/>
      <c r="CM244" s="450"/>
      <c r="CN244" s="450"/>
      <c r="CO244" s="450"/>
      <c r="CP244" s="450"/>
      <c r="CQ244" s="450"/>
      <c r="CR244" s="450"/>
      <c r="CS244" s="450"/>
      <c r="CT244" s="450"/>
      <c r="CU244" s="450"/>
      <c r="CV244" s="450"/>
      <c r="CW244" s="450"/>
      <c r="CX244" s="450"/>
      <c r="CY244" s="450"/>
      <c r="CZ244" s="450"/>
      <c r="DA244" s="450"/>
      <c r="DB244" s="454"/>
    </row>
    <row r="245" spans="1:106">
      <c r="A245" s="452"/>
      <c r="B245" s="450"/>
      <c r="C245" s="450"/>
      <c r="D245" s="450"/>
      <c r="E245" s="450"/>
      <c r="F245" s="450"/>
      <c r="G245" s="450"/>
      <c r="H245" s="450"/>
      <c r="I245" s="450"/>
      <c r="J245" s="450"/>
      <c r="K245" s="450"/>
      <c r="L245" s="450"/>
      <c r="M245" s="450"/>
      <c r="N245" s="450"/>
      <c r="O245" s="450"/>
      <c r="P245" s="450"/>
      <c r="Q245" s="453"/>
      <c r="R245" s="453"/>
      <c r="S245" s="453"/>
      <c r="T245" s="453"/>
      <c r="U245" s="513"/>
      <c r="V245" s="513"/>
      <c r="W245" s="453"/>
      <c r="X245" s="453"/>
      <c r="Y245" s="450"/>
      <c r="Z245" s="450"/>
      <c r="AA245" s="450"/>
      <c r="AB245" s="450"/>
      <c r="AC245" s="450"/>
      <c r="AD245" s="450"/>
      <c r="AE245" s="450"/>
      <c r="AF245" s="450"/>
      <c r="AG245" s="450"/>
      <c r="AH245" s="450"/>
      <c r="AI245" s="450"/>
      <c r="AJ245" s="450"/>
      <c r="AK245" s="450"/>
      <c r="AL245" s="450"/>
      <c r="AM245" s="510"/>
      <c r="AN245" s="451"/>
      <c r="AO245" s="451"/>
      <c r="AP245" s="451"/>
      <c r="AQ245" s="451"/>
      <c r="AR245" s="450"/>
      <c r="AS245" s="450"/>
      <c r="AT245" s="512"/>
      <c r="AU245" s="512"/>
      <c r="AV245" s="450"/>
      <c r="AW245" s="450"/>
      <c r="AX245" s="450"/>
      <c r="AY245" s="450"/>
      <c r="AZ245" s="450"/>
      <c r="BA245" s="450"/>
      <c r="BB245" s="450"/>
      <c r="BC245" s="450"/>
      <c r="BD245" s="450"/>
      <c r="BE245" s="450"/>
      <c r="BF245" s="450"/>
      <c r="BG245" s="450"/>
      <c r="BH245" s="450"/>
      <c r="BI245" s="450"/>
      <c r="BJ245" s="450"/>
      <c r="BK245" s="450"/>
      <c r="BL245" s="450"/>
      <c r="BM245" s="450"/>
      <c r="BN245" s="450"/>
      <c r="BO245" s="450"/>
      <c r="BP245" s="450"/>
      <c r="BQ245" s="450"/>
      <c r="BR245" s="450"/>
      <c r="BS245" s="450"/>
      <c r="BT245" s="450"/>
      <c r="BU245" s="450"/>
      <c r="BV245" s="450"/>
      <c r="BW245" s="450"/>
      <c r="BX245" s="450"/>
      <c r="BY245" s="450"/>
      <c r="BZ245" s="450"/>
      <c r="CA245" s="450"/>
      <c r="CB245" s="450"/>
      <c r="CC245" s="450"/>
      <c r="CD245" s="450"/>
      <c r="CE245" s="450"/>
      <c r="CF245" s="450"/>
      <c r="CG245" s="450"/>
      <c r="CH245" s="450"/>
      <c r="CI245" s="450"/>
      <c r="CJ245" s="450"/>
      <c r="CK245" s="450"/>
      <c r="CL245" s="450"/>
      <c r="CM245" s="450"/>
      <c r="CN245" s="450"/>
      <c r="CO245" s="450"/>
      <c r="CP245" s="450"/>
      <c r="CQ245" s="450"/>
      <c r="CR245" s="450"/>
      <c r="CS245" s="450"/>
      <c r="CT245" s="450"/>
      <c r="CU245" s="450"/>
      <c r="CV245" s="450"/>
      <c r="CW245" s="450"/>
      <c r="CX245" s="450"/>
      <c r="CY245" s="450"/>
      <c r="CZ245" s="450"/>
      <c r="DA245" s="450"/>
      <c r="DB245" s="454"/>
    </row>
    <row r="246" spans="1:106">
      <c r="A246" s="452"/>
      <c r="B246" s="450"/>
      <c r="C246" s="450"/>
      <c r="D246" s="450"/>
      <c r="E246" s="450"/>
      <c r="F246" s="450"/>
      <c r="G246" s="450"/>
      <c r="H246" s="450"/>
      <c r="I246" s="450"/>
      <c r="J246" s="450"/>
      <c r="K246" s="450"/>
      <c r="L246" s="450"/>
      <c r="M246" s="450"/>
      <c r="N246" s="450"/>
      <c r="O246" s="450"/>
      <c r="P246" s="450"/>
      <c r="Q246" s="453"/>
      <c r="R246" s="453"/>
      <c r="S246" s="453"/>
      <c r="T246" s="453"/>
      <c r="U246" s="513"/>
      <c r="V246" s="513"/>
      <c r="W246" s="453"/>
      <c r="X246" s="453"/>
      <c r="Y246" s="450"/>
      <c r="Z246" s="450"/>
      <c r="AA246" s="450"/>
      <c r="AB246" s="450"/>
      <c r="AC246" s="450"/>
      <c r="AD246" s="450"/>
      <c r="AE246" s="450"/>
      <c r="AF246" s="450"/>
      <c r="AG246" s="450"/>
      <c r="AH246" s="450"/>
      <c r="AI246" s="450"/>
      <c r="AJ246" s="450"/>
      <c r="AK246" s="450"/>
      <c r="AL246" s="450"/>
      <c r="AM246" s="510"/>
      <c r="AN246" s="451"/>
      <c r="AO246" s="451"/>
      <c r="AP246" s="451"/>
      <c r="AQ246" s="451"/>
      <c r="AR246" s="450"/>
      <c r="AS246" s="450"/>
      <c r="AT246" s="512"/>
      <c r="AU246" s="512"/>
      <c r="AV246" s="450"/>
      <c r="AW246" s="450"/>
      <c r="AX246" s="450"/>
      <c r="AY246" s="450"/>
      <c r="AZ246" s="450"/>
      <c r="BA246" s="450"/>
      <c r="BB246" s="450"/>
      <c r="BC246" s="450"/>
      <c r="BD246" s="450"/>
      <c r="BE246" s="450"/>
      <c r="BF246" s="450"/>
      <c r="BG246" s="450"/>
      <c r="BH246" s="450"/>
      <c r="BI246" s="450"/>
      <c r="BJ246" s="450"/>
      <c r="BK246" s="450"/>
      <c r="BL246" s="450"/>
      <c r="BM246" s="450"/>
      <c r="BN246" s="450"/>
      <c r="BO246" s="450"/>
      <c r="BP246" s="450"/>
      <c r="BQ246" s="450"/>
      <c r="BR246" s="450"/>
      <c r="BS246" s="450"/>
      <c r="BT246" s="450"/>
      <c r="BU246" s="450"/>
      <c r="BV246" s="450"/>
      <c r="BW246" s="450"/>
      <c r="BX246" s="450"/>
      <c r="BY246" s="450"/>
      <c r="BZ246" s="450"/>
      <c r="CA246" s="450"/>
      <c r="CB246" s="450"/>
      <c r="CC246" s="450"/>
      <c r="CD246" s="450"/>
      <c r="CE246" s="450"/>
      <c r="CF246" s="450"/>
      <c r="CG246" s="450"/>
      <c r="CH246" s="450"/>
      <c r="CI246" s="450"/>
      <c r="CJ246" s="450"/>
      <c r="CK246" s="450"/>
      <c r="CL246" s="450"/>
      <c r="CM246" s="450"/>
      <c r="CN246" s="450"/>
      <c r="CO246" s="450"/>
      <c r="CP246" s="450"/>
      <c r="CQ246" s="450"/>
      <c r="CR246" s="450"/>
      <c r="CS246" s="450"/>
      <c r="CT246" s="450"/>
      <c r="CU246" s="450"/>
      <c r="CV246" s="450"/>
      <c r="CW246" s="450"/>
      <c r="CX246" s="450"/>
      <c r="CY246" s="450"/>
      <c r="CZ246" s="450"/>
      <c r="DA246" s="450"/>
      <c r="DB246" s="454"/>
    </row>
    <row r="247" spans="1:106">
      <c r="A247" s="452"/>
      <c r="B247" s="450"/>
      <c r="C247" s="450"/>
      <c r="D247" s="450"/>
      <c r="E247" s="450"/>
      <c r="F247" s="450"/>
      <c r="G247" s="450"/>
      <c r="H247" s="450"/>
      <c r="I247" s="450"/>
      <c r="J247" s="450"/>
      <c r="K247" s="450"/>
      <c r="L247" s="450"/>
      <c r="M247" s="450"/>
      <c r="N247" s="450"/>
      <c r="O247" s="450"/>
      <c r="P247" s="450"/>
      <c r="Q247" s="453"/>
      <c r="R247" s="453"/>
      <c r="S247" s="453"/>
      <c r="T247" s="453"/>
      <c r="U247" s="513"/>
      <c r="V247" s="513"/>
      <c r="W247" s="453"/>
      <c r="X247" s="453"/>
      <c r="Y247" s="450"/>
      <c r="Z247" s="450"/>
      <c r="AA247" s="450"/>
      <c r="AB247" s="450"/>
      <c r="AC247" s="450"/>
      <c r="AD247" s="450"/>
      <c r="AE247" s="450"/>
      <c r="AF247" s="450"/>
      <c r="AG247" s="450"/>
      <c r="AH247" s="450"/>
      <c r="AI247" s="450"/>
      <c r="AJ247" s="450"/>
      <c r="AK247" s="450"/>
      <c r="AL247" s="450"/>
      <c r="AM247" s="510"/>
      <c r="AN247" s="451"/>
      <c r="AO247" s="451"/>
      <c r="AP247" s="451"/>
      <c r="AQ247" s="451"/>
      <c r="AR247" s="450"/>
      <c r="AS247" s="450"/>
      <c r="AT247" s="512"/>
      <c r="AU247" s="512"/>
      <c r="AV247" s="450"/>
      <c r="AW247" s="450"/>
      <c r="AX247" s="450"/>
      <c r="AY247" s="450"/>
      <c r="AZ247" s="450"/>
      <c r="BA247" s="450"/>
      <c r="BB247" s="450"/>
      <c r="BC247" s="450"/>
      <c r="BD247" s="450"/>
      <c r="BE247" s="450"/>
      <c r="BF247" s="450"/>
      <c r="BG247" s="450"/>
      <c r="BH247" s="450"/>
      <c r="BI247" s="450"/>
      <c r="BJ247" s="450"/>
      <c r="BK247" s="450"/>
      <c r="BL247" s="450"/>
      <c r="BM247" s="450"/>
      <c r="BN247" s="450"/>
      <c r="BO247" s="450"/>
      <c r="BP247" s="450"/>
      <c r="BQ247" s="450"/>
      <c r="BR247" s="450"/>
      <c r="BS247" s="450"/>
      <c r="BT247" s="450"/>
      <c r="BU247" s="450"/>
      <c r="BV247" s="450"/>
      <c r="BW247" s="450"/>
      <c r="BX247" s="450"/>
      <c r="BY247" s="450"/>
      <c r="BZ247" s="450"/>
      <c r="CA247" s="450"/>
      <c r="CB247" s="450"/>
      <c r="CC247" s="450"/>
      <c r="CD247" s="450"/>
      <c r="CE247" s="450"/>
      <c r="CF247" s="450"/>
      <c r="CG247" s="450"/>
      <c r="CH247" s="450"/>
      <c r="CI247" s="450"/>
      <c r="CJ247" s="450"/>
      <c r="CK247" s="450"/>
      <c r="CL247" s="450"/>
      <c r="CM247" s="450"/>
      <c r="CN247" s="450"/>
      <c r="CO247" s="450"/>
      <c r="CP247" s="450"/>
      <c r="CQ247" s="450"/>
      <c r="CR247" s="450"/>
      <c r="CS247" s="450"/>
      <c r="CT247" s="450"/>
      <c r="CU247" s="450"/>
      <c r="CV247" s="450"/>
      <c r="CW247" s="450"/>
      <c r="CX247" s="450"/>
      <c r="CY247" s="450"/>
      <c r="CZ247" s="450"/>
      <c r="DA247" s="450"/>
      <c r="DB247" s="454"/>
    </row>
    <row r="248" spans="1:106">
      <c r="A248" s="452"/>
      <c r="B248" s="450"/>
      <c r="C248" s="450"/>
      <c r="D248" s="450"/>
      <c r="E248" s="450"/>
      <c r="F248" s="450"/>
      <c r="G248" s="450"/>
      <c r="H248" s="450"/>
      <c r="I248" s="450"/>
      <c r="J248" s="450"/>
      <c r="K248" s="450"/>
      <c r="L248" s="450"/>
      <c r="M248" s="450"/>
      <c r="N248" s="450"/>
      <c r="O248" s="450"/>
      <c r="P248" s="450"/>
      <c r="Q248" s="453"/>
      <c r="R248" s="453"/>
      <c r="S248" s="453"/>
      <c r="T248" s="453"/>
      <c r="U248" s="513"/>
      <c r="V248" s="513"/>
      <c r="W248" s="453"/>
      <c r="X248" s="453"/>
      <c r="Y248" s="450"/>
      <c r="Z248" s="450"/>
      <c r="AA248" s="450"/>
      <c r="AB248" s="450"/>
      <c r="AC248" s="450"/>
      <c r="AD248" s="450"/>
      <c r="AE248" s="450"/>
      <c r="AF248" s="450"/>
      <c r="AG248" s="450"/>
      <c r="AH248" s="450"/>
      <c r="AI248" s="450"/>
      <c r="AJ248" s="450"/>
      <c r="AK248" s="450"/>
      <c r="AL248" s="450"/>
      <c r="AM248" s="510"/>
      <c r="AN248" s="451"/>
      <c r="AO248" s="451"/>
      <c r="AP248" s="451"/>
      <c r="AQ248" s="451"/>
      <c r="AR248" s="450"/>
      <c r="AS248" s="450"/>
      <c r="AT248" s="512"/>
      <c r="AU248" s="512"/>
      <c r="AV248" s="450"/>
      <c r="AW248" s="450"/>
      <c r="AX248" s="450"/>
      <c r="AY248" s="450"/>
      <c r="AZ248" s="450"/>
      <c r="BA248" s="450"/>
      <c r="BB248" s="450"/>
      <c r="BC248" s="450"/>
      <c r="BD248" s="450"/>
      <c r="BE248" s="450"/>
      <c r="BF248" s="450"/>
      <c r="BG248" s="450"/>
      <c r="BH248" s="450"/>
      <c r="BI248" s="450"/>
      <c r="BJ248" s="450"/>
      <c r="BK248" s="450"/>
      <c r="BL248" s="450"/>
      <c r="BM248" s="450"/>
      <c r="BN248" s="450"/>
      <c r="BO248" s="450"/>
      <c r="BP248" s="450"/>
      <c r="BQ248" s="450"/>
      <c r="BR248" s="450"/>
      <c r="BS248" s="450"/>
      <c r="BT248" s="450"/>
      <c r="BU248" s="450"/>
      <c r="BV248" s="450"/>
      <c r="BW248" s="450"/>
      <c r="BX248" s="450"/>
      <c r="BY248" s="450"/>
      <c r="BZ248" s="450"/>
      <c r="CA248" s="450"/>
      <c r="CB248" s="450"/>
      <c r="CC248" s="450"/>
      <c r="CD248" s="450"/>
      <c r="CE248" s="450"/>
      <c r="CF248" s="450"/>
      <c r="CG248" s="450"/>
      <c r="CH248" s="450"/>
      <c r="CI248" s="450"/>
      <c r="CJ248" s="450"/>
      <c r="CK248" s="450"/>
      <c r="CL248" s="450"/>
      <c r="CM248" s="450"/>
      <c r="CN248" s="450"/>
      <c r="CO248" s="450"/>
      <c r="CP248" s="450"/>
      <c r="CQ248" s="450"/>
      <c r="CR248" s="450"/>
      <c r="CS248" s="450"/>
      <c r="CT248" s="450"/>
      <c r="CU248" s="450"/>
      <c r="CV248" s="450"/>
      <c r="CW248" s="450"/>
      <c r="CX248" s="450"/>
      <c r="CY248" s="450"/>
      <c r="CZ248" s="450"/>
      <c r="DA248" s="450"/>
      <c r="DB248" s="454"/>
    </row>
    <row r="249" spans="1:106">
      <c r="A249" s="452"/>
      <c r="B249" s="450"/>
      <c r="C249" s="450"/>
      <c r="D249" s="450"/>
      <c r="E249" s="450"/>
      <c r="F249" s="450"/>
      <c r="G249" s="450"/>
      <c r="H249" s="450"/>
      <c r="I249" s="450"/>
      <c r="J249" s="450"/>
      <c r="K249" s="450"/>
      <c r="L249" s="450"/>
      <c r="M249" s="450"/>
      <c r="N249" s="450"/>
      <c r="O249" s="450"/>
      <c r="P249" s="450"/>
      <c r="Q249" s="453"/>
      <c r="R249" s="453"/>
      <c r="S249" s="453"/>
      <c r="T249" s="453"/>
      <c r="U249" s="513"/>
      <c r="V249" s="513"/>
      <c r="W249" s="453"/>
      <c r="X249" s="453"/>
      <c r="Y249" s="450"/>
      <c r="Z249" s="450"/>
      <c r="AA249" s="450"/>
      <c r="AB249" s="450"/>
      <c r="AC249" s="450"/>
      <c r="AD249" s="450"/>
      <c r="AE249" s="450"/>
      <c r="AF249" s="450"/>
      <c r="AG249" s="450"/>
      <c r="AH249" s="450"/>
      <c r="AI249" s="450"/>
      <c r="AJ249" s="450"/>
      <c r="AK249" s="450"/>
      <c r="AL249" s="450"/>
      <c r="AM249" s="510"/>
      <c r="AN249" s="451"/>
      <c r="AO249" s="451"/>
      <c r="AP249" s="451"/>
      <c r="AQ249" s="451"/>
      <c r="AR249" s="450"/>
      <c r="AS249" s="450"/>
      <c r="AT249" s="512"/>
      <c r="AU249" s="512"/>
      <c r="AV249" s="450"/>
      <c r="AW249" s="450"/>
      <c r="AX249" s="450"/>
      <c r="AY249" s="450"/>
      <c r="AZ249" s="450"/>
      <c r="BA249" s="450"/>
      <c r="BB249" s="450"/>
      <c r="BC249" s="450"/>
      <c r="BD249" s="450"/>
      <c r="BE249" s="450"/>
      <c r="BF249" s="450"/>
      <c r="BG249" s="450"/>
      <c r="BH249" s="450"/>
      <c r="BI249" s="450"/>
      <c r="BJ249" s="450"/>
      <c r="BK249" s="450"/>
      <c r="BL249" s="450"/>
      <c r="BM249" s="450"/>
      <c r="BN249" s="450"/>
      <c r="BO249" s="450"/>
      <c r="BP249" s="450"/>
      <c r="BQ249" s="450"/>
      <c r="BR249" s="450"/>
      <c r="BS249" s="450"/>
      <c r="BT249" s="450"/>
      <c r="BU249" s="450"/>
      <c r="BV249" s="450"/>
      <c r="BW249" s="450"/>
      <c r="BX249" s="450"/>
      <c r="BY249" s="450"/>
      <c r="BZ249" s="450"/>
      <c r="CA249" s="450"/>
      <c r="CB249" s="450"/>
      <c r="CC249" s="450"/>
      <c r="CD249" s="450"/>
      <c r="CE249" s="450"/>
      <c r="CF249" s="450"/>
      <c r="CG249" s="450"/>
      <c r="CH249" s="450"/>
      <c r="CI249" s="450"/>
      <c r="CJ249" s="450"/>
      <c r="CK249" s="450"/>
      <c r="CL249" s="450"/>
      <c r="CM249" s="450"/>
      <c r="CN249" s="450"/>
      <c r="CO249" s="450"/>
      <c r="CP249" s="450"/>
      <c r="CQ249" s="450"/>
      <c r="CR249" s="450"/>
      <c r="CS249" s="450"/>
      <c r="CT249" s="450"/>
      <c r="CU249" s="450"/>
      <c r="CV249" s="450"/>
      <c r="CW249" s="450"/>
      <c r="CX249" s="450"/>
      <c r="CY249" s="450"/>
      <c r="CZ249" s="450"/>
      <c r="DA249" s="450"/>
      <c r="DB249" s="454"/>
    </row>
    <row r="250" spans="1:106">
      <c r="A250" s="452"/>
      <c r="B250" s="450"/>
      <c r="C250" s="450"/>
      <c r="D250" s="450"/>
      <c r="E250" s="450"/>
      <c r="F250" s="450"/>
      <c r="G250" s="450"/>
      <c r="H250" s="450"/>
      <c r="I250" s="450"/>
      <c r="J250" s="450"/>
      <c r="K250" s="450"/>
      <c r="L250" s="450"/>
      <c r="M250" s="450"/>
      <c r="N250" s="450"/>
      <c r="O250" s="450"/>
      <c r="P250" s="450"/>
      <c r="Q250" s="453"/>
      <c r="R250" s="453"/>
      <c r="S250" s="453"/>
      <c r="T250" s="453"/>
      <c r="U250" s="513"/>
      <c r="V250" s="513"/>
      <c r="W250" s="453"/>
      <c r="X250" s="453"/>
      <c r="Y250" s="450"/>
      <c r="Z250" s="450"/>
      <c r="AA250" s="450"/>
      <c r="AB250" s="450"/>
      <c r="AC250" s="450"/>
      <c r="AD250" s="450"/>
      <c r="AE250" s="450"/>
      <c r="AF250" s="450"/>
      <c r="AG250" s="450"/>
      <c r="AH250" s="450"/>
      <c r="AI250" s="450"/>
      <c r="AJ250" s="450"/>
      <c r="AK250" s="450"/>
      <c r="AL250" s="450"/>
      <c r="AM250" s="510"/>
      <c r="AN250" s="451"/>
      <c r="AO250" s="451"/>
      <c r="AP250" s="451"/>
      <c r="AQ250" s="451"/>
      <c r="AR250" s="450"/>
      <c r="AS250" s="450"/>
      <c r="AT250" s="512"/>
      <c r="AU250" s="512"/>
      <c r="AV250" s="450"/>
      <c r="AW250" s="450"/>
      <c r="AX250" s="450"/>
      <c r="AY250" s="450"/>
      <c r="AZ250" s="450"/>
      <c r="BA250" s="450"/>
      <c r="BB250" s="450"/>
      <c r="BC250" s="450"/>
      <c r="BD250" s="450"/>
      <c r="BE250" s="450"/>
      <c r="BF250" s="450"/>
      <c r="BG250" s="450"/>
      <c r="BH250" s="450"/>
      <c r="BI250" s="450"/>
      <c r="BJ250" s="450"/>
      <c r="BK250" s="450"/>
      <c r="BL250" s="450"/>
      <c r="BM250" s="450"/>
      <c r="BN250" s="450"/>
      <c r="BO250" s="450"/>
      <c r="BP250" s="450"/>
      <c r="BQ250" s="450"/>
      <c r="BR250" s="450"/>
      <c r="BS250" s="450"/>
      <c r="BT250" s="450"/>
      <c r="BU250" s="450"/>
      <c r="BV250" s="450"/>
      <c r="BW250" s="450"/>
      <c r="BX250" s="450"/>
      <c r="BY250" s="450"/>
      <c r="BZ250" s="450"/>
      <c r="CA250" s="450"/>
      <c r="CB250" s="450"/>
      <c r="CC250" s="450"/>
      <c r="CD250" s="450"/>
      <c r="CE250" s="450"/>
      <c r="CF250" s="450"/>
      <c r="CG250" s="450"/>
      <c r="CH250" s="450"/>
      <c r="CI250" s="450"/>
      <c r="CJ250" s="450"/>
      <c r="CK250" s="450"/>
      <c r="CL250" s="450"/>
      <c r="CM250" s="450"/>
      <c r="CN250" s="450"/>
      <c r="CO250" s="450"/>
      <c r="CP250" s="450"/>
      <c r="CQ250" s="450"/>
      <c r="CR250" s="450"/>
      <c r="CS250" s="450"/>
      <c r="CT250" s="450"/>
      <c r="CU250" s="450"/>
      <c r="CV250" s="450"/>
      <c r="CW250" s="450"/>
      <c r="CX250" s="450"/>
      <c r="CY250" s="450"/>
      <c r="CZ250" s="450"/>
      <c r="DA250" s="450"/>
      <c r="DB250" s="454"/>
    </row>
    <row r="251" spans="1:106">
      <c r="A251" s="452"/>
      <c r="B251" s="450"/>
      <c r="C251" s="450"/>
      <c r="D251" s="450"/>
      <c r="E251" s="450"/>
      <c r="F251" s="450"/>
      <c r="G251" s="450"/>
      <c r="H251" s="450"/>
      <c r="I251" s="450"/>
      <c r="J251" s="450"/>
      <c r="K251" s="450"/>
      <c r="L251" s="450"/>
      <c r="M251" s="450"/>
      <c r="N251" s="450"/>
      <c r="O251" s="450"/>
      <c r="P251" s="450"/>
      <c r="Q251" s="453"/>
      <c r="R251" s="453"/>
      <c r="S251" s="453"/>
      <c r="T251" s="453"/>
      <c r="U251" s="513"/>
      <c r="V251" s="513"/>
      <c r="W251" s="453"/>
      <c r="X251" s="453"/>
      <c r="Y251" s="450"/>
      <c r="Z251" s="450"/>
      <c r="AA251" s="450"/>
      <c r="AB251" s="450"/>
      <c r="AC251" s="450"/>
      <c r="AD251" s="450"/>
      <c r="AE251" s="450"/>
      <c r="AF251" s="450"/>
      <c r="AG251" s="450"/>
      <c r="AH251" s="450"/>
      <c r="AI251" s="450"/>
      <c r="AJ251" s="450"/>
      <c r="AK251" s="450"/>
      <c r="AL251" s="450"/>
      <c r="AM251" s="510"/>
      <c r="AN251" s="451"/>
      <c r="AO251" s="451"/>
      <c r="AP251" s="451"/>
      <c r="AQ251" s="451"/>
      <c r="AR251" s="450"/>
      <c r="AS251" s="450"/>
      <c r="AT251" s="512"/>
      <c r="AU251" s="512"/>
      <c r="AV251" s="450"/>
      <c r="AW251" s="450"/>
      <c r="AX251" s="450"/>
      <c r="AY251" s="450"/>
      <c r="AZ251" s="450"/>
      <c r="BA251" s="450"/>
      <c r="BB251" s="450"/>
      <c r="BC251" s="450"/>
      <c r="BD251" s="450"/>
      <c r="BE251" s="450"/>
      <c r="BF251" s="450"/>
      <c r="BG251" s="450"/>
      <c r="BH251" s="450"/>
      <c r="BI251" s="450"/>
      <c r="BJ251" s="450"/>
      <c r="BK251" s="450"/>
      <c r="BL251" s="450"/>
      <c r="BM251" s="450"/>
      <c r="BN251" s="450"/>
      <c r="BO251" s="450"/>
      <c r="BP251" s="450"/>
      <c r="BQ251" s="450"/>
      <c r="BR251" s="450"/>
      <c r="BS251" s="450"/>
      <c r="BT251" s="450"/>
      <c r="BU251" s="450"/>
      <c r="BV251" s="450"/>
      <c r="BW251" s="450"/>
      <c r="BX251" s="450"/>
      <c r="BY251" s="450"/>
      <c r="BZ251" s="450"/>
      <c r="CA251" s="450"/>
      <c r="CB251" s="450"/>
      <c r="CC251" s="450"/>
      <c r="CD251" s="450"/>
      <c r="CE251" s="450"/>
      <c r="CF251" s="450"/>
      <c r="CG251" s="450"/>
      <c r="CH251" s="450"/>
      <c r="CI251" s="450"/>
      <c r="CJ251" s="450"/>
      <c r="CK251" s="450"/>
      <c r="CL251" s="450"/>
      <c r="CM251" s="450"/>
      <c r="CN251" s="450"/>
      <c r="CO251" s="450"/>
      <c r="CP251" s="450"/>
      <c r="CQ251" s="450"/>
      <c r="CR251" s="450"/>
      <c r="CS251" s="450"/>
      <c r="CT251" s="450"/>
      <c r="CU251" s="450"/>
      <c r="CV251" s="450"/>
      <c r="CW251" s="450"/>
      <c r="CX251" s="450"/>
      <c r="CY251" s="450"/>
      <c r="CZ251" s="450"/>
      <c r="DA251" s="450"/>
      <c r="DB251" s="454"/>
    </row>
    <row r="252" spans="1:106">
      <c r="A252" s="452"/>
      <c r="B252" s="450"/>
      <c r="C252" s="450"/>
      <c r="D252" s="450"/>
      <c r="E252" s="450"/>
      <c r="F252" s="450"/>
      <c r="G252" s="450"/>
      <c r="H252" s="450"/>
      <c r="I252" s="450"/>
      <c r="J252" s="450"/>
      <c r="K252" s="450"/>
      <c r="L252" s="450"/>
      <c r="M252" s="450"/>
      <c r="N252" s="450"/>
      <c r="O252" s="450"/>
      <c r="P252" s="450"/>
      <c r="Q252" s="453"/>
      <c r="R252" s="453"/>
      <c r="S252" s="453"/>
      <c r="T252" s="453"/>
      <c r="U252" s="513"/>
      <c r="V252" s="513"/>
      <c r="W252" s="453"/>
      <c r="X252" s="453"/>
      <c r="Y252" s="450"/>
      <c r="Z252" s="450"/>
      <c r="AA252" s="450"/>
      <c r="AB252" s="450"/>
      <c r="AC252" s="450"/>
      <c r="AD252" s="450"/>
      <c r="AE252" s="450"/>
      <c r="AF252" s="450"/>
      <c r="AG252" s="450"/>
      <c r="AH252" s="450"/>
      <c r="AI252" s="450"/>
      <c r="AJ252" s="450"/>
      <c r="AK252" s="450"/>
      <c r="AL252" s="450"/>
      <c r="AM252" s="510"/>
      <c r="AN252" s="451"/>
      <c r="AO252" s="451"/>
      <c r="AP252" s="451"/>
      <c r="AQ252" s="451"/>
      <c r="AR252" s="450"/>
      <c r="AS252" s="450"/>
      <c r="AT252" s="512"/>
      <c r="AU252" s="512"/>
      <c r="AV252" s="450"/>
      <c r="AW252" s="450"/>
      <c r="AX252" s="450"/>
      <c r="AY252" s="450"/>
      <c r="AZ252" s="450"/>
      <c r="BA252" s="450"/>
      <c r="BB252" s="450"/>
      <c r="BC252" s="450"/>
      <c r="BD252" s="450"/>
      <c r="BE252" s="450"/>
      <c r="BF252" s="450"/>
      <c r="BG252" s="450"/>
      <c r="BH252" s="450"/>
      <c r="BI252" s="450"/>
      <c r="BJ252" s="450"/>
      <c r="BK252" s="450"/>
      <c r="BL252" s="450"/>
      <c r="BM252" s="450"/>
      <c r="BN252" s="450"/>
      <c r="BO252" s="450"/>
      <c r="BP252" s="450"/>
      <c r="BQ252" s="450"/>
      <c r="BR252" s="450"/>
      <c r="BS252" s="450"/>
      <c r="BT252" s="450"/>
      <c r="BU252" s="450"/>
      <c r="BV252" s="450"/>
      <c r="BW252" s="450"/>
      <c r="BX252" s="450"/>
      <c r="BY252" s="450"/>
      <c r="BZ252" s="450"/>
      <c r="CA252" s="450"/>
      <c r="CB252" s="450"/>
      <c r="CC252" s="450"/>
      <c r="CD252" s="450"/>
      <c r="CE252" s="450"/>
      <c r="CF252" s="450"/>
      <c r="CG252" s="450"/>
      <c r="CH252" s="450"/>
      <c r="CI252" s="450"/>
      <c r="CJ252" s="450"/>
      <c r="CK252" s="450"/>
      <c r="CL252" s="450"/>
      <c r="CM252" s="450"/>
      <c r="CN252" s="450"/>
      <c r="CO252" s="450"/>
      <c r="CP252" s="450"/>
      <c r="CQ252" s="450"/>
      <c r="CR252" s="450"/>
      <c r="CS252" s="450"/>
      <c r="CT252" s="450"/>
      <c r="CU252" s="450"/>
      <c r="CV252" s="450"/>
      <c r="CW252" s="450"/>
      <c r="CX252" s="450"/>
      <c r="CY252" s="450"/>
      <c r="CZ252" s="450"/>
      <c r="DA252" s="450"/>
      <c r="DB252" s="454"/>
    </row>
    <row r="253" spans="1:106">
      <c r="A253" s="452"/>
      <c r="B253" s="450"/>
      <c r="C253" s="450"/>
      <c r="D253" s="450"/>
      <c r="E253" s="450"/>
      <c r="F253" s="450"/>
      <c r="G253" s="450"/>
      <c r="H253" s="450"/>
      <c r="I253" s="450"/>
      <c r="J253" s="450"/>
      <c r="K253" s="450"/>
      <c r="L253" s="450"/>
      <c r="M253" s="450"/>
      <c r="N253" s="450"/>
      <c r="O253" s="450"/>
      <c r="P253" s="450"/>
      <c r="Q253" s="453"/>
      <c r="R253" s="453"/>
      <c r="S253" s="453"/>
      <c r="T253" s="453"/>
      <c r="U253" s="513"/>
      <c r="V253" s="513"/>
      <c r="W253" s="453"/>
      <c r="X253" s="453"/>
      <c r="Y253" s="450"/>
      <c r="Z253" s="450"/>
      <c r="AA253" s="450"/>
      <c r="AB253" s="450"/>
      <c r="AC253" s="450"/>
      <c r="AD253" s="450"/>
      <c r="AE253" s="450"/>
      <c r="AF253" s="450"/>
      <c r="AG253" s="450"/>
      <c r="AH253" s="450"/>
      <c r="AI253" s="450"/>
      <c r="AJ253" s="450"/>
      <c r="AK253" s="450"/>
      <c r="AL253" s="450"/>
      <c r="AM253" s="510"/>
      <c r="AN253" s="451"/>
      <c r="AO253" s="451"/>
      <c r="AP253" s="451"/>
      <c r="AQ253" s="451"/>
      <c r="AR253" s="450"/>
      <c r="AS253" s="450"/>
      <c r="AT253" s="512"/>
      <c r="AU253" s="512"/>
      <c r="AV253" s="450"/>
      <c r="AW253" s="450"/>
      <c r="AX253" s="450"/>
      <c r="AY253" s="450"/>
      <c r="AZ253" s="450"/>
      <c r="BA253" s="450"/>
      <c r="BB253" s="450"/>
      <c r="BC253" s="450"/>
      <c r="BD253" s="450"/>
      <c r="BE253" s="450"/>
      <c r="BF253" s="450"/>
      <c r="BG253" s="450"/>
      <c r="BH253" s="450"/>
      <c r="BI253" s="450"/>
      <c r="BJ253" s="450"/>
      <c r="BK253" s="450"/>
      <c r="BL253" s="450"/>
      <c r="BM253" s="450"/>
      <c r="BN253" s="450"/>
      <c r="BO253" s="450"/>
      <c r="BP253" s="450"/>
      <c r="BQ253" s="450"/>
      <c r="BR253" s="450"/>
      <c r="BS253" s="450"/>
      <c r="BT253" s="450"/>
      <c r="BU253" s="450"/>
      <c r="BV253" s="450"/>
      <c r="BW253" s="450"/>
      <c r="BX253" s="450"/>
      <c r="BY253" s="450"/>
      <c r="BZ253" s="450"/>
      <c r="CA253" s="450"/>
      <c r="CB253" s="450"/>
      <c r="CC253" s="450"/>
      <c r="CD253" s="450"/>
      <c r="CE253" s="450"/>
      <c r="CF253" s="450"/>
      <c r="CG253" s="450"/>
      <c r="CH253" s="450"/>
      <c r="CI253" s="450"/>
      <c r="CJ253" s="450"/>
      <c r="CK253" s="450"/>
      <c r="CL253" s="450"/>
      <c r="CM253" s="450"/>
      <c r="CN253" s="450"/>
      <c r="CO253" s="450"/>
      <c r="CP253" s="450"/>
      <c r="CQ253" s="450"/>
      <c r="CR253" s="450"/>
      <c r="CS253" s="450"/>
      <c r="CT253" s="450"/>
      <c r="CU253" s="450"/>
      <c r="CV253" s="450"/>
      <c r="CW253" s="450"/>
      <c r="CX253" s="450"/>
      <c r="CY253" s="450"/>
      <c r="CZ253" s="450"/>
      <c r="DA253" s="450"/>
      <c r="DB253" s="454"/>
    </row>
    <row r="254" spans="1:106">
      <c r="A254" s="452"/>
      <c r="B254" s="450"/>
      <c r="C254" s="450"/>
      <c r="D254" s="450"/>
      <c r="E254" s="450"/>
      <c r="F254" s="450"/>
      <c r="G254" s="450"/>
      <c r="H254" s="450"/>
      <c r="I254" s="450"/>
      <c r="J254" s="450"/>
      <c r="K254" s="450"/>
      <c r="L254" s="450"/>
      <c r="M254" s="450"/>
      <c r="N254" s="450"/>
      <c r="O254" s="450"/>
      <c r="P254" s="450"/>
      <c r="Q254" s="453"/>
      <c r="R254" s="453"/>
      <c r="S254" s="453"/>
      <c r="T254" s="453"/>
      <c r="U254" s="513"/>
      <c r="V254" s="513"/>
      <c r="W254" s="453"/>
      <c r="X254" s="453"/>
      <c r="Y254" s="450"/>
      <c r="Z254" s="450"/>
      <c r="AA254" s="450"/>
      <c r="AB254" s="450"/>
      <c r="AC254" s="450"/>
      <c r="AD254" s="450"/>
      <c r="AE254" s="450"/>
      <c r="AF254" s="450"/>
      <c r="AG254" s="450"/>
      <c r="AH254" s="450"/>
      <c r="AI254" s="450"/>
      <c r="AJ254" s="450"/>
      <c r="AK254" s="450"/>
      <c r="AL254" s="450"/>
      <c r="AM254" s="510"/>
      <c r="AN254" s="451"/>
      <c r="AO254" s="451"/>
      <c r="AP254" s="451"/>
      <c r="AQ254" s="451"/>
      <c r="AR254" s="450"/>
      <c r="AS254" s="450"/>
      <c r="AT254" s="512"/>
      <c r="AU254" s="512"/>
      <c r="AV254" s="450"/>
      <c r="AW254" s="450"/>
      <c r="AX254" s="450"/>
      <c r="AY254" s="450"/>
      <c r="AZ254" s="450"/>
      <c r="BA254" s="450"/>
      <c r="BB254" s="450"/>
      <c r="BC254" s="450"/>
      <c r="BD254" s="450"/>
      <c r="BE254" s="450"/>
      <c r="BF254" s="450"/>
      <c r="BG254" s="450"/>
      <c r="BH254" s="450"/>
      <c r="BI254" s="450"/>
      <c r="BJ254" s="450"/>
      <c r="BK254" s="450"/>
      <c r="BL254" s="450"/>
      <c r="BM254" s="450"/>
      <c r="BN254" s="450"/>
      <c r="BO254" s="450"/>
      <c r="BP254" s="450"/>
      <c r="BQ254" s="450"/>
      <c r="BR254" s="450"/>
      <c r="BS254" s="450"/>
      <c r="BT254" s="450"/>
      <c r="BU254" s="450"/>
      <c r="BV254" s="450"/>
      <c r="BW254" s="450"/>
      <c r="BX254" s="450"/>
      <c r="BY254" s="450"/>
      <c r="BZ254" s="450"/>
      <c r="CA254" s="450"/>
      <c r="CB254" s="450"/>
      <c r="CC254" s="450"/>
      <c r="CD254" s="450"/>
      <c r="CE254" s="450"/>
      <c r="CF254" s="450"/>
      <c r="CG254" s="450"/>
      <c r="CH254" s="450"/>
      <c r="CI254" s="450"/>
      <c r="CJ254" s="450"/>
      <c r="CK254" s="450"/>
      <c r="CL254" s="450"/>
      <c r="CM254" s="450"/>
      <c r="CN254" s="450"/>
      <c r="CO254" s="450"/>
      <c r="CP254" s="450"/>
      <c r="CQ254" s="450"/>
      <c r="CR254" s="450"/>
      <c r="CS254" s="450"/>
      <c r="CT254" s="450"/>
      <c r="CU254" s="450"/>
      <c r="CV254" s="450"/>
      <c r="CW254" s="450"/>
      <c r="CX254" s="450"/>
      <c r="CY254" s="450"/>
      <c r="CZ254" s="450"/>
      <c r="DA254" s="450"/>
      <c r="DB254" s="454"/>
    </row>
    <row r="255" spans="1:106">
      <c r="A255" s="452"/>
      <c r="B255" s="450"/>
      <c r="C255" s="450"/>
      <c r="D255" s="450"/>
      <c r="E255" s="450"/>
      <c r="F255" s="450"/>
      <c r="G255" s="450"/>
      <c r="H255" s="450"/>
      <c r="I255" s="450"/>
      <c r="J255" s="450"/>
      <c r="K255" s="450"/>
      <c r="L255" s="450"/>
      <c r="M255" s="450"/>
      <c r="N255" s="450"/>
      <c r="O255" s="450"/>
      <c r="P255" s="450"/>
      <c r="Q255" s="453"/>
      <c r="R255" s="453"/>
      <c r="S255" s="453"/>
      <c r="T255" s="453"/>
      <c r="U255" s="513"/>
      <c r="V255" s="513"/>
      <c r="W255" s="453"/>
      <c r="X255" s="453"/>
      <c r="Y255" s="450"/>
      <c r="Z255" s="450"/>
      <c r="AA255" s="450"/>
      <c r="AB255" s="450"/>
      <c r="AC255" s="450"/>
      <c r="AD255" s="450"/>
      <c r="AE255" s="450"/>
      <c r="AF255" s="450"/>
      <c r="AG255" s="450"/>
      <c r="AH255" s="450"/>
      <c r="AI255" s="450"/>
      <c r="AJ255" s="450"/>
      <c r="AK255" s="450"/>
      <c r="AL255" s="450"/>
      <c r="AM255" s="510"/>
      <c r="AN255" s="451"/>
      <c r="AO255" s="451"/>
      <c r="AP255" s="451"/>
      <c r="AQ255" s="451"/>
      <c r="AR255" s="450"/>
      <c r="AS255" s="450"/>
      <c r="AT255" s="512"/>
      <c r="AU255" s="512"/>
      <c r="AV255" s="450"/>
      <c r="AW255" s="450"/>
      <c r="AX255" s="450"/>
      <c r="AY255" s="450"/>
      <c r="AZ255" s="450"/>
      <c r="BA255" s="450"/>
      <c r="BB255" s="450"/>
      <c r="BC255" s="450"/>
      <c r="BD255" s="450"/>
      <c r="BE255" s="450"/>
      <c r="BF255" s="450"/>
      <c r="BG255" s="450"/>
      <c r="BH255" s="450"/>
      <c r="BI255" s="450"/>
      <c r="BJ255" s="450"/>
      <c r="BK255" s="450"/>
      <c r="BL255" s="450"/>
      <c r="BM255" s="450"/>
      <c r="BN255" s="450"/>
      <c r="BO255" s="450"/>
      <c r="BP255" s="450"/>
      <c r="BQ255" s="450"/>
      <c r="BR255" s="450"/>
      <c r="BS255" s="450"/>
      <c r="BT255" s="450"/>
      <c r="BU255" s="450"/>
      <c r="BV255" s="450"/>
      <c r="BW255" s="450"/>
      <c r="BX255" s="450"/>
      <c r="BY255" s="450"/>
      <c r="BZ255" s="450"/>
      <c r="CA255" s="450"/>
      <c r="CB255" s="450"/>
      <c r="CC255" s="450"/>
      <c r="CD255" s="450"/>
      <c r="CE255" s="450"/>
      <c r="CF255" s="450"/>
      <c r="CG255" s="450"/>
      <c r="CH255" s="450"/>
      <c r="CI255" s="450"/>
      <c r="CJ255" s="450"/>
      <c r="CK255" s="450"/>
      <c r="CL255" s="450"/>
      <c r="CM255" s="450"/>
      <c r="CN255" s="450"/>
      <c r="CO255" s="450"/>
      <c r="CP255" s="450"/>
      <c r="CQ255" s="450"/>
      <c r="CR255" s="450"/>
      <c r="CS255" s="450"/>
      <c r="CT255" s="450"/>
      <c r="CU255" s="450"/>
      <c r="CV255" s="450"/>
      <c r="CW255" s="450"/>
      <c r="CX255" s="450"/>
      <c r="CY255" s="450"/>
      <c r="CZ255" s="450"/>
      <c r="DA255" s="450"/>
      <c r="DB255" s="454"/>
    </row>
    <row r="256" spans="1:106">
      <c r="A256" s="452"/>
      <c r="B256" s="450"/>
      <c r="C256" s="450"/>
      <c r="D256" s="450"/>
      <c r="E256" s="450"/>
      <c r="F256" s="450"/>
      <c r="G256" s="450"/>
      <c r="H256" s="450"/>
      <c r="I256" s="450"/>
      <c r="J256" s="450"/>
      <c r="K256" s="450"/>
      <c r="L256" s="450"/>
      <c r="M256" s="450"/>
      <c r="N256" s="450"/>
      <c r="O256" s="450"/>
      <c r="P256" s="450"/>
      <c r="Q256" s="453"/>
      <c r="R256" s="453"/>
      <c r="S256" s="453"/>
      <c r="T256" s="453"/>
      <c r="U256" s="453"/>
      <c r="V256" s="453"/>
      <c r="W256" s="453"/>
      <c r="X256" s="453"/>
      <c r="Y256" s="450"/>
      <c r="Z256" s="450"/>
      <c r="AA256" s="450"/>
      <c r="AB256" s="450"/>
      <c r="AC256" s="450"/>
      <c r="AD256" s="450"/>
      <c r="AE256" s="450"/>
      <c r="AF256" s="450"/>
      <c r="AG256" s="450"/>
      <c r="AH256" s="450"/>
      <c r="AI256" s="450"/>
      <c r="AJ256" s="450"/>
      <c r="AK256" s="450"/>
      <c r="AL256" s="450"/>
      <c r="AM256" s="510"/>
      <c r="AN256" s="451"/>
      <c r="AO256" s="451"/>
      <c r="AP256" s="451"/>
      <c r="AQ256" s="451"/>
      <c r="AR256" s="450"/>
      <c r="AS256" s="450"/>
      <c r="AT256" s="512"/>
      <c r="AU256" s="512"/>
      <c r="AV256" s="450"/>
      <c r="AW256" s="450"/>
      <c r="AX256" s="450"/>
      <c r="AY256" s="450"/>
      <c r="AZ256" s="450"/>
      <c r="BA256" s="450"/>
      <c r="BB256" s="450"/>
      <c r="BC256" s="450"/>
      <c r="BD256" s="450"/>
      <c r="BE256" s="450"/>
      <c r="BF256" s="450"/>
      <c r="BG256" s="450"/>
      <c r="BH256" s="450"/>
      <c r="BI256" s="450"/>
      <c r="BJ256" s="450"/>
      <c r="BK256" s="450"/>
      <c r="BL256" s="450"/>
      <c r="BM256" s="450"/>
      <c r="BN256" s="450"/>
      <c r="BO256" s="450"/>
      <c r="BP256" s="450"/>
      <c r="BQ256" s="450"/>
      <c r="BR256" s="450"/>
      <c r="BS256" s="450"/>
      <c r="BT256" s="450"/>
      <c r="BU256" s="450"/>
      <c r="BV256" s="450"/>
      <c r="BW256" s="450"/>
      <c r="BX256" s="450"/>
      <c r="BY256" s="450"/>
      <c r="BZ256" s="450"/>
      <c r="CA256" s="450"/>
      <c r="CB256" s="450"/>
      <c r="CC256" s="450"/>
      <c r="CD256" s="450"/>
      <c r="CE256" s="450"/>
      <c r="CF256" s="450"/>
      <c r="CG256" s="450"/>
      <c r="CH256" s="450"/>
      <c r="CI256" s="450"/>
      <c r="CJ256" s="450"/>
      <c r="CK256" s="450"/>
      <c r="CL256" s="450"/>
      <c r="CM256" s="450"/>
      <c r="CN256" s="450"/>
      <c r="CO256" s="450"/>
      <c r="CP256" s="450"/>
      <c r="CQ256" s="450"/>
      <c r="CR256" s="450"/>
      <c r="CS256" s="450"/>
      <c r="CT256" s="450"/>
      <c r="CU256" s="450"/>
      <c r="CV256" s="450"/>
      <c r="CW256" s="450"/>
      <c r="CX256" s="450"/>
      <c r="CY256" s="450"/>
      <c r="CZ256" s="450"/>
      <c r="DA256" s="450"/>
      <c r="DB256" s="454"/>
    </row>
    <row r="257" spans="1:106">
      <c r="A257" s="452"/>
      <c r="B257" s="450"/>
      <c r="C257" s="450"/>
      <c r="D257" s="450"/>
      <c r="E257" s="450"/>
      <c r="F257" s="450"/>
      <c r="G257" s="450"/>
      <c r="H257" s="450"/>
      <c r="I257" s="450"/>
      <c r="J257" s="450"/>
      <c r="K257" s="450"/>
      <c r="L257" s="450"/>
      <c r="M257" s="450"/>
      <c r="N257" s="450"/>
      <c r="O257" s="450"/>
      <c r="P257" s="450"/>
      <c r="Q257" s="453"/>
      <c r="R257" s="453"/>
      <c r="S257" s="453"/>
      <c r="T257" s="453"/>
      <c r="U257" s="453"/>
      <c r="V257" s="453"/>
      <c r="W257" s="453"/>
      <c r="X257" s="453"/>
      <c r="Y257" s="450"/>
      <c r="Z257" s="450"/>
      <c r="AA257" s="450"/>
      <c r="AB257" s="450"/>
      <c r="AC257" s="450"/>
      <c r="AD257" s="450"/>
      <c r="AE257" s="450"/>
      <c r="AF257" s="450"/>
      <c r="AG257" s="450"/>
      <c r="AH257" s="450"/>
      <c r="AI257" s="450"/>
      <c r="AJ257" s="450"/>
      <c r="AK257" s="450"/>
      <c r="AL257" s="450"/>
      <c r="AM257" s="510"/>
      <c r="AN257" s="451"/>
      <c r="AO257" s="451"/>
      <c r="AP257" s="451"/>
      <c r="AQ257" s="451"/>
      <c r="AR257" s="450"/>
      <c r="AS257" s="450"/>
      <c r="AT257" s="512"/>
      <c r="AU257" s="512"/>
      <c r="AV257" s="450"/>
      <c r="AW257" s="450"/>
      <c r="AX257" s="450"/>
      <c r="AY257" s="450"/>
      <c r="AZ257" s="450"/>
      <c r="BA257" s="450"/>
      <c r="BB257" s="450"/>
      <c r="BC257" s="450"/>
      <c r="BD257" s="450"/>
      <c r="BE257" s="450"/>
      <c r="BF257" s="450"/>
      <c r="BG257" s="450"/>
      <c r="BH257" s="450"/>
      <c r="BI257" s="450"/>
      <c r="BJ257" s="450"/>
      <c r="BK257" s="450"/>
      <c r="BL257" s="450"/>
      <c r="BM257" s="450"/>
      <c r="BN257" s="450"/>
      <c r="BO257" s="450"/>
      <c r="BP257" s="450"/>
      <c r="BQ257" s="450"/>
      <c r="BR257" s="450"/>
      <c r="BS257" s="450"/>
      <c r="BT257" s="450"/>
      <c r="BU257" s="450"/>
      <c r="BV257" s="450"/>
      <c r="BW257" s="450"/>
      <c r="BX257" s="450"/>
      <c r="BY257" s="450"/>
      <c r="BZ257" s="450"/>
      <c r="CA257" s="450"/>
      <c r="CB257" s="450"/>
      <c r="CC257" s="450"/>
      <c r="CD257" s="450"/>
      <c r="CE257" s="450"/>
      <c r="CF257" s="450"/>
      <c r="CG257" s="450"/>
      <c r="CH257" s="450"/>
      <c r="CI257" s="450"/>
      <c r="CJ257" s="450"/>
      <c r="CK257" s="450"/>
      <c r="CL257" s="450"/>
      <c r="CM257" s="450"/>
      <c r="CN257" s="450"/>
      <c r="CO257" s="450"/>
      <c r="CP257" s="450"/>
      <c r="CQ257" s="450"/>
      <c r="CR257" s="450"/>
      <c r="CS257" s="450"/>
      <c r="CT257" s="450"/>
      <c r="CU257" s="450"/>
      <c r="CV257" s="450"/>
      <c r="CW257" s="450"/>
      <c r="CX257" s="450"/>
      <c r="CY257" s="450"/>
      <c r="CZ257" s="450"/>
      <c r="DA257" s="450"/>
      <c r="DB257" s="454"/>
    </row>
    <row r="258" spans="1:106">
      <c r="A258" s="452"/>
      <c r="B258" s="450"/>
      <c r="C258" s="450"/>
      <c r="D258" s="450"/>
      <c r="E258" s="450"/>
      <c r="F258" s="450"/>
      <c r="G258" s="450"/>
      <c r="H258" s="450"/>
      <c r="I258" s="450"/>
      <c r="J258" s="450"/>
      <c r="K258" s="450"/>
      <c r="L258" s="450"/>
      <c r="M258" s="450"/>
      <c r="N258" s="450"/>
      <c r="O258" s="450"/>
      <c r="P258" s="450"/>
      <c r="Q258" s="453"/>
      <c r="R258" s="453"/>
      <c r="S258" s="453"/>
      <c r="T258" s="453"/>
      <c r="U258" s="453"/>
      <c r="V258" s="453"/>
      <c r="W258" s="453"/>
      <c r="X258" s="453"/>
      <c r="Y258" s="450"/>
      <c r="Z258" s="450"/>
      <c r="AA258" s="450"/>
      <c r="AB258" s="450"/>
      <c r="AC258" s="450"/>
      <c r="AD258" s="450"/>
      <c r="AE258" s="450"/>
      <c r="AF258" s="450"/>
      <c r="AG258" s="450"/>
      <c r="AH258" s="450"/>
      <c r="AI258" s="450"/>
      <c r="AJ258" s="450"/>
      <c r="AK258" s="450"/>
      <c r="AL258" s="450"/>
      <c r="AM258" s="510"/>
      <c r="AN258" s="451"/>
      <c r="AO258" s="451"/>
      <c r="AP258" s="451"/>
      <c r="AQ258" s="451"/>
      <c r="AR258" s="450"/>
      <c r="AS258" s="450"/>
      <c r="AT258" s="512"/>
      <c r="AU258" s="512"/>
      <c r="AV258" s="450"/>
      <c r="AW258" s="450"/>
      <c r="AX258" s="450"/>
      <c r="AY258" s="450"/>
      <c r="AZ258" s="450"/>
      <c r="BA258" s="450"/>
      <c r="BB258" s="450"/>
      <c r="BC258" s="450"/>
      <c r="BD258" s="450"/>
      <c r="BE258" s="450"/>
      <c r="BF258" s="450"/>
      <c r="BG258" s="450"/>
      <c r="BH258" s="450"/>
      <c r="BI258" s="450"/>
      <c r="BJ258" s="450"/>
      <c r="BK258" s="450"/>
      <c r="BL258" s="450"/>
      <c r="BM258" s="450"/>
      <c r="BN258" s="450"/>
      <c r="BO258" s="450"/>
      <c r="BP258" s="450"/>
      <c r="BQ258" s="450"/>
      <c r="BR258" s="450"/>
      <c r="BS258" s="450"/>
      <c r="BT258" s="450"/>
      <c r="BU258" s="450"/>
      <c r="BV258" s="450"/>
      <c r="BW258" s="450"/>
      <c r="BX258" s="450"/>
      <c r="BY258" s="450"/>
      <c r="BZ258" s="450"/>
      <c r="CA258" s="450"/>
      <c r="CB258" s="450"/>
      <c r="CC258" s="450"/>
      <c r="CD258" s="450"/>
      <c r="CE258" s="450"/>
      <c r="CF258" s="450"/>
      <c r="CG258" s="450"/>
      <c r="CH258" s="450"/>
      <c r="CI258" s="450"/>
      <c r="CJ258" s="450"/>
      <c r="CK258" s="450"/>
      <c r="CL258" s="450"/>
      <c r="CM258" s="450"/>
      <c r="CN258" s="450"/>
      <c r="CO258" s="450"/>
      <c r="CP258" s="450"/>
      <c r="CQ258" s="450"/>
      <c r="CR258" s="450"/>
      <c r="CS258" s="450"/>
      <c r="CT258" s="450"/>
      <c r="CU258" s="450"/>
      <c r="CV258" s="450"/>
      <c r="CW258" s="450"/>
      <c r="CX258" s="450"/>
      <c r="CY258" s="450"/>
      <c r="CZ258" s="450"/>
      <c r="DA258" s="450"/>
      <c r="DB258" s="454"/>
    </row>
    <row r="259" spans="1:106">
      <c r="A259" s="452"/>
      <c r="B259" s="450"/>
      <c r="C259" s="450"/>
      <c r="D259" s="450"/>
      <c r="E259" s="450"/>
      <c r="F259" s="450"/>
      <c r="G259" s="450"/>
      <c r="H259" s="450"/>
      <c r="I259" s="450"/>
      <c r="J259" s="450"/>
      <c r="K259" s="450"/>
      <c r="L259" s="450"/>
      <c r="M259" s="450"/>
      <c r="N259" s="450"/>
      <c r="O259" s="450"/>
      <c r="P259" s="450"/>
      <c r="Q259" s="453"/>
      <c r="R259" s="453"/>
      <c r="S259" s="453"/>
      <c r="T259" s="453"/>
      <c r="U259" s="453"/>
      <c r="V259" s="453"/>
      <c r="W259" s="453"/>
      <c r="X259" s="453"/>
      <c r="Y259" s="450"/>
      <c r="Z259" s="450"/>
      <c r="AA259" s="450"/>
      <c r="AB259" s="450"/>
      <c r="AC259" s="450"/>
      <c r="AD259" s="450"/>
      <c r="AE259" s="450"/>
      <c r="AF259" s="450"/>
      <c r="AG259" s="450"/>
      <c r="AH259" s="450"/>
      <c r="AI259" s="450"/>
      <c r="AJ259" s="450"/>
      <c r="AK259" s="450"/>
      <c r="AL259" s="450"/>
      <c r="AM259" s="510"/>
      <c r="AN259" s="451"/>
      <c r="AO259" s="451"/>
      <c r="AP259" s="451"/>
      <c r="AQ259" s="451"/>
      <c r="AR259" s="450"/>
      <c r="AS259" s="450"/>
      <c r="AT259" s="512"/>
      <c r="AU259" s="512"/>
      <c r="AV259" s="450"/>
      <c r="AW259" s="450"/>
      <c r="AX259" s="450"/>
      <c r="AY259" s="450"/>
      <c r="AZ259" s="450"/>
      <c r="BA259" s="450"/>
      <c r="BB259" s="450"/>
      <c r="BC259" s="450"/>
      <c r="BD259" s="450"/>
      <c r="BE259" s="450"/>
      <c r="BF259" s="450"/>
      <c r="BG259" s="450"/>
      <c r="BH259" s="450"/>
      <c r="BI259" s="450"/>
      <c r="BJ259" s="450"/>
      <c r="BK259" s="450"/>
      <c r="BL259" s="450"/>
      <c r="BM259" s="450"/>
      <c r="BN259" s="450"/>
      <c r="BO259" s="450"/>
      <c r="BP259" s="450"/>
      <c r="BQ259" s="450"/>
      <c r="BR259" s="450"/>
      <c r="BS259" s="450"/>
      <c r="BT259" s="450"/>
      <c r="BU259" s="450"/>
      <c r="BV259" s="450"/>
      <c r="BW259" s="450"/>
      <c r="BX259" s="450"/>
      <c r="BY259" s="450"/>
      <c r="BZ259" s="450"/>
      <c r="CA259" s="450"/>
      <c r="CB259" s="450"/>
      <c r="CC259" s="450"/>
      <c r="CD259" s="450"/>
      <c r="CE259" s="450"/>
      <c r="CF259" s="450"/>
      <c r="CG259" s="450"/>
      <c r="CH259" s="450"/>
      <c r="CI259" s="450"/>
      <c r="CJ259" s="450"/>
      <c r="CK259" s="450"/>
      <c r="CL259" s="450"/>
      <c r="CM259" s="450"/>
      <c r="CN259" s="450"/>
      <c r="CO259" s="450"/>
      <c r="CP259" s="450"/>
      <c r="CQ259" s="450"/>
      <c r="CR259" s="450"/>
      <c r="CS259" s="450"/>
      <c r="CT259" s="450"/>
      <c r="CU259" s="450"/>
      <c r="CV259" s="450"/>
      <c r="CW259" s="450"/>
      <c r="CX259" s="450"/>
      <c r="CY259" s="450"/>
      <c r="CZ259" s="450"/>
      <c r="DA259" s="450"/>
      <c r="DB259" s="454"/>
    </row>
    <row r="260" spans="1:106">
      <c r="A260" s="452"/>
      <c r="B260" s="450"/>
      <c r="C260" s="450"/>
      <c r="D260" s="450"/>
      <c r="E260" s="450"/>
      <c r="F260" s="450"/>
      <c r="G260" s="450"/>
      <c r="H260" s="450"/>
      <c r="I260" s="450"/>
      <c r="J260" s="450"/>
      <c r="K260" s="450"/>
      <c r="L260" s="450"/>
      <c r="M260" s="450"/>
      <c r="N260" s="450"/>
      <c r="O260" s="450"/>
      <c r="P260" s="450"/>
      <c r="Q260" s="453"/>
      <c r="R260" s="453"/>
      <c r="S260" s="453"/>
      <c r="T260" s="453"/>
      <c r="U260" s="453"/>
      <c r="V260" s="453"/>
      <c r="W260" s="453"/>
      <c r="X260" s="453"/>
      <c r="Y260" s="450"/>
      <c r="Z260" s="450"/>
      <c r="AA260" s="450"/>
      <c r="AB260" s="450"/>
      <c r="AC260" s="450"/>
      <c r="AD260" s="450"/>
      <c r="AE260" s="450"/>
      <c r="AF260" s="450"/>
      <c r="AG260" s="450"/>
      <c r="AH260" s="450"/>
      <c r="AI260" s="450"/>
      <c r="AJ260" s="450"/>
      <c r="AK260" s="450"/>
      <c r="AL260" s="450"/>
      <c r="AM260" s="510"/>
      <c r="AN260" s="451"/>
      <c r="AO260" s="451"/>
      <c r="AP260" s="451"/>
      <c r="AQ260" s="451"/>
      <c r="AR260" s="450"/>
      <c r="AS260" s="450"/>
      <c r="AT260" s="512"/>
      <c r="AU260" s="512"/>
      <c r="AV260" s="450"/>
      <c r="AW260" s="450"/>
      <c r="AX260" s="450"/>
      <c r="AY260" s="450"/>
      <c r="AZ260" s="450"/>
      <c r="BA260" s="450"/>
      <c r="BB260" s="450"/>
      <c r="BC260" s="450"/>
      <c r="BD260" s="450"/>
      <c r="BE260" s="450"/>
      <c r="BF260" s="450"/>
      <c r="BG260" s="450"/>
      <c r="BH260" s="450"/>
      <c r="BI260" s="450"/>
      <c r="BJ260" s="450"/>
      <c r="BK260" s="450"/>
      <c r="BL260" s="450"/>
      <c r="BM260" s="450"/>
      <c r="BN260" s="450"/>
      <c r="BO260" s="450"/>
      <c r="BP260" s="450"/>
      <c r="BQ260" s="450"/>
      <c r="BR260" s="450"/>
      <c r="BS260" s="450"/>
      <c r="BT260" s="450"/>
      <c r="BU260" s="450"/>
      <c r="BV260" s="450"/>
      <c r="BW260" s="450"/>
      <c r="BX260" s="450"/>
      <c r="BY260" s="450"/>
      <c r="BZ260" s="450"/>
      <c r="CA260" s="450"/>
      <c r="CB260" s="450"/>
      <c r="CC260" s="450"/>
      <c r="CD260" s="450"/>
      <c r="CE260" s="450"/>
      <c r="CF260" s="450"/>
      <c r="CG260" s="450"/>
      <c r="CH260" s="450"/>
      <c r="CI260" s="450"/>
      <c r="CJ260" s="450"/>
      <c r="CK260" s="450"/>
      <c r="CL260" s="450"/>
      <c r="CM260" s="450"/>
      <c r="CN260" s="450"/>
      <c r="CO260" s="450"/>
      <c r="CP260" s="450"/>
      <c r="CQ260" s="450"/>
      <c r="CR260" s="450"/>
      <c r="CS260" s="450"/>
      <c r="CT260" s="450"/>
      <c r="CU260" s="450"/>
      <c r="CV260" s="450"/>
      <c r="CW260" s="450"/>
      <c r="CX260" s="450"/>
      <c r="CY260" s="450"/>
      <c r="CZ260" s="450"/>
      <c r="DA260" s="450"/>
      <c r="DB260" s="454"/>
    </row>
    <row r="261" spans="1:106">
      <c r="A261" s="452"/>
      <c r="B261" s="450"/>
      <c r="C261" s="450"/>
      <c r="D261" s="450"/>
      <c r="E261" s="450"/>
      <c r="F261" s="450"/>
      <c r="G261" s="450"/>
      <c r="H261" s="450"/>
      <c r="I261" s="450"/>
      <c r="J261" s="450"/>
      <c r="K261" s="450"/>
      <c r="L261" s="450"/>
      <c r="M261" s="450"/>
      <c r="N261" s="450"/>
      <c r="O261" s="450"/>
      <c r="P261" s="450"/>
      <c r="Q261" s="453"/>
      <c r="R261" s="453"/>
      <c r="S261" s="453"/>
      <c r="T261" s="453"/>
      <c r="U261" s="453"/>
      <c r="V261" s="453"/>
      <c r="W261" s="453"/>
      <c r="X261" s="453"/>
      <c r="Y261" s="450"/>
      <c r="Z261" s="450"/>
      <c r="AA261" s="450"/>
      <c r="AB261" s="450"/>
      <c r="AC261" s="450"/>
      <c r="AD261" s="450"/>
      <c r="AE261" s="450"/>
      <c r="AF261" s="450"/>
      <c r="AG261" s="450"/>
      <c r="AH261" s="450"/>
      <c r="AI261" s="450"/>
      <c r="AJ261" s="450"/>
      <c r="AK261" s="450"/>
      <c r="AL261" s="450"/>
      <c r="AM261" s="510"/>
      <c r="AN261" s="451"/>
      <c r="AO261" s="451"/>
      <c r="AP261" s="451"/>
      <c r="AQ261" s="451"/>
      <c r="AR261" s="450"/>
      <c r="AS261" s="450"/>
      <c r="AT261" s="512"/>
      <c r="AU261" s="512"/>
      <c r="AV261" s="512"/>
      <c r="AW261" s="512"/>
      <c r="AX261" s="512"/>
      <c r="AY261" s="512"/>
      <c r="AZ261" s="512"/>
      <c r="BA261" s="450"/>
      <c r="BB261" s="450"/>
      <c r="BC261" s="450"/>
      <c r="BD261" s="450"/>
      <c r="BE261" s="450"/>
      <c r="BF261" s="450"/>
      <c r="BG261" s="450"/>
      <c r="BH261" s="450"/>
      <c r="BI261" s="450"/>
      <c r="BJ261" s="450"/>
      <c r="BK261" s="450"/>
      <c r="BL261" s="450"/>
      <c r="BM261" s="450"/>
      <c r="BN261" s="450"/>
      <c r="BO261" s="450"/>
      <c r="BP261" s="450"/>
      <c r="BQ261" s="450"/>
      <c r="BR261" s="450"/>
      <c r="BS261" s="450"/>
      <c r="BT261" s="450"/>
      <c r="BU261" s="450"/>
      <c r="BV261" s="450"/>
      <c r="BW261" s="450"/>
      <c r="BX261" s="450"/>
      <c r="BY261" s="450"/>
      <c r="BZ261" s="450"/>
      <c r="CA261" s="450"/>
      <c r="CB261" s="450"/>
      <c r="CC261" s="450"/>
      <c r="CD261" s="450"/>
      <c r="CE261" s="450"/>
      <c r="CF261" s="450"/>
      <c r="CG261" s="450"/>
      <c r="CH261" s="450"/>
      <c r="CI261" s="450"/>
      <c r="CJ261" s="450"/>
      <c r="CK261" s="450"/>
      <c r="CL261" s="450"/>
      <c r="CM261" s="450"/>
      <c r="CN261" s="450"/>
      <c r="CO261" s="450"/>
      <c r="CP261" s="450"/>
      <c r="CQ261" s="450"/>
      <c r="CR261" s="450"/>
      <c r="CS261" s="450"/>
      <c r="CT261" s="450"/>
      <c r="CU261" s="450"/>
      <c r="CV261" s="450"/>
      <c r="CW261" s="450"/>
      <c r="CX261" s="450"/>
      <c r="CY261" s="450"/>
      <c r="CZ261" s="450"/>
      <c r="DA261" s="450"/>
      <c r="DB261" s="454"/>
    </row>
    <row r="262" spans="1:106">
      <c r="A262" s="452"/>
      <c r="B262" s="450"/>
      <c r="C262" s="450"/>
      <c r="D262" s="450"/>
      <c r="E262" s="450"/>
      <c r="F262" s="450"/>
      <c r="G262" s="450"/>
      <c r="H262" s="450"/>
      <c r="I262" s="450"/>
      <c r="J262" s="450"/>
      <c r="K262" s="450"/>
      <c r="L262" s="450"/>
      <c r="M262" s="450"/>
      <c r="N262" s="450"/>
      <c r="O262" s="450"/>
      <c r="P262" s="450"/>
      <c r="Q262" s="453"/>
      <c r="R262" s="453"/>
      <c r="S262" s="453"/>
      <c r="T262" s="453"/>
      <c r="U262" s="453"/>
      <c r="V262" s="453"/>
      <c r="W262" s="453"/>
      <c r="X262" s="453"/>
      <c r="Y262" s="450"/>
      <c r="Z262" s="450"/>
      <c r="AA262" s="450"/>
      <c r="AB262" s="450"/>
      <c r="AC262" s="450"/>
      <c r="AD262" s="450"/>
      <c r="AE262" s="450"/>
      <c r="AF262" s="450"/>
      <c r="AG262" s="450"/>
      <c r="AH262" s="450"/>
      <c r="AI262" s="450"/>
      <c r="AJ262" s="450"/>
      <c r="AK262" s="450"/>
      <c r="AL262" s="450"/>
      <c r="AM262" s="510"/>
      <c r="AN262" s="451"/>
      <c r="AO262" s="451"/>
      <c r="AP262" s="451"/>
      <c r="AQ262" s="451"/>
      <c r="AR262" s="450"/>
      <c r="AS262" s="450"/>
      <c r="AT262" s="512"/>
      <c r="AU262" s="512"/>
      <c r="AV262" s="512"/>
      <c r="AW262" s="512"/>
      <c r="AX262" s="512"/>
      <c r="AY262" s="512"/>
      <c r="AZ262" s="512"/>
      <c r="BA262" s="450"/>
      <c r="BB262" s="450"/>
      <c r="BC262" s="450"/>
      <c r="BD262" s="450"/>
      <c r="BE262" s="450"/>
      <c r="BF262" s="450"/>
      <c r="BG262" s="450"/>
      <c r="BH262" s="450"/>
      <c r="BI262" s="450"/>
      <c r="BJ262" s="450"/>
      <c r="BK262" s="450"/>
      <c r="BL262" s="450"/>
      <c r="BM262" s="450"/>
      <c r="BN262" s="450"/>
      <c r="BO262" s="450"/>
      <c r="BP262" s="450"/>
      <c r="BQ262" s="450"/>
      <c r="BR262" s="450"/>
      <c r="BS262" s="450"/>
      <c r="BT262" s="450"/>
      <c r="BU262" s="450"/>
      <c r="BV262" s="450"/>
      <c r="BW262" s="450"/>
      <c r="BX262" s="450"/>
      <c r="BY262" s="450"/>
      <c r="BZ262" s="450"/>
      <c r="CA262" s="450"/>
      <c r="CB262" s="450"/>
      <c r="CC262" s="450"/>
      <c r="CD262" s="450"/>
      <c r="CE262" s="450"/>
      <c r="CF262" s="450"/>
      <c r="CG262" s="450"/>
      <c r="CH262" s="450"/>
      <c r="CI262" s="450"/>
      <c r="CJ262" s="450"/>
      <c r="CK262" s="450"/>
      <c r="CL262" s="450"/>
      <c r="CM262" s="450"/>
      <c r="CN262" s="450"/>
      <c r="CO262" s="450"/>
      <c r="CP262" s="450"/>
      <c r="CQ262" s="450"/>
      <c r="CR262" s="450"/>
      <c r="CS262" s="450"/>
      <c r="CT262" s="450"/>
      <c r="CU262" s="450"/>
      <c r="CV262" s="450"/>
      <c r="CW262" s="450"/>
      <c r="CX262" s="450"/>
      <c r="CY262" s="450"/>
      <c r="CZ262" s="450"/>
      <c r="DA262" s="450"/>
      <c r="DB262" s="454"/>
    </row>
    <row r="263" spans="1:106">
      <c r="A263" s="452"/>
      <c r="B263" s="450"/>
      <c r="C263" s="450"/>
      <c r="D263" s="450"/>
      <c r="E263" s="450"/>
      <c r="F263" s="450"/>
      <c r="G263" s="450"/>
      <c r="H263" s="450"/>
      <c r="I263" s="450"/>
      <c r="J263" s="450"/>
      <c r="K263" s="450"/>
      <c r="L263" s="450"/>
      <c r="M263" s="450"/>
      <c r="N263" s="450"/>
      <c r="O263" s="450"/>
      <c r="P263" s="450"/>
      <c r="Q263" s="453"/>
      <c r="R263" s="453"/>
      <c r="S263" s="453"/>
      <c r="T263" s="453"/>
      <c r="U263" s="453"/>
      <c r="V263" s="453"/>
      <c r="W263" s="453"/>
      <c r="X263" s="453"/>
      <c r="Y263" s="450"/>
      <c r="Z263" s="450"/>
      <c r="AA263" s="450"/>
      <c r="AB263" s="450"/>
      <c r="AC263" s="450"/>
      <c r="AD263" s="450"/>
      <c r="AE263" s="450"/>
      <c r="AF263" s="450"/>
      <c r="AG263" s="450"/>
      <c r="AH263" s="450"/>
      <c r="AI263" s="450"/>
      <c r="AJ263" s="450"/>
      <c r="AK263" s="450"/>
      <c r="AL263" s="450"/>
      <c r="AM263" s="510"/>
      <c r="AN263" s="451"/>
      <c r="AO263" s="451"/>
      <c r="AP263" s="451"/>
      <c r="AQ263" s="451"/>
      <c r="AR263" s="450"/>
      <c r="AS263" s="450"/>
      <c r="AT263" s="512"/>
      <c r="AU263" s="512"/>
      <c r="AV263" s="512"/>
      <c r="AW263" s="512"/>
      <c r="AX263" s="512"/>
      <c r="AY263" s="512"/>
      <c r="AZ263" s="512"/>
      <c r="BA263" s="450"/>
      <c r="BB263" s="450"/>
      <c r="BC263" s="450"/>
      <c r="BD263" s="450"/>
      <c r="BE263" s="450"/>
      <c r="BF263" s="450"/>
      <c r="BG263" s="450"/>
      <c r="BH263" s="450"/>
      <c r="BI263" s="450"/>
      <c r="BJ263" s="450"/>
      <c r="BK263" s="450"/>
      <c r="BL263" s="450"/>
      <c r="BM263" s="450"/>
      <c r="BN263" s="450"/>
      <c r="BO263" s="450"/>
      <c r="BP263" s="450"/>
      <c r="BQ263" s="450"/>
      <c r="BR263" s="450"/>
      <c r="BS263" s="450"/>
      <c r="BT263" s="450"/>
      <c r="BU263" s="450"/>
      <c r="BV263" s="450"/>
      <c r="BW263" s="450"/>
      <c r="BX263" s="450"/>
      <c r="BY263" s="450"/>
      <c r="BZ263" s="450"/>
      <c r="CA263" s="450"/>
      <c r="CB263" s="450"/>
      <c r="CC263" s="450"/>
      <c r="CD263" s="450"/>
      <c r="CE263" s="450"/>
      <c r="CF263" s="450"/>
      <c r="CG263" s="450"/>
      <c r="CH263" s="450"/>
      <c r="CI263" s="450"/>
      <c r="CJ263" s="450"/>
      <c r="CK263" s="450"/>
      <c r="CL263" s="450"/>
      <c r="CM263" s="450"/>
      <c r="CN263" s="450"/>
      <c r="CO263" s="450"/>
      <c r="CP263" s="450"/>
      <c r="CQ263" s="450"/>
      <c r="CR263" s="450"/>
      <c r="CS263" s="450"/>
      <c r="CT263" s="450"/>
      <c r="CU263" s="450"/>
      <c r="CV263" s="450"/>
      <c r="CW263" s="450"/>
      <c r="CX263" s="450"/>
      <c r="CY263" s="450"/>
      <c r="CZ263" s="450"/>
      <c r="DA263" s="450"/>
      <c r="DB263" s="454"/>
    </row>
    <row r="264" spans="1:106">
      <c r="A264" s="452"/>
      <c r="B264" s="450"/>
      <c r="C264" s="450"/>
      <c r="D264" s="450"/>
      <c r="E264" s="450"/>
      <c r="F264" s="450"/>
      <c r="G264" s="450"/>
      <c r="H264" s="450"/>
      <c r="I264" s="450"/>
      <c r="J264" s="450"/>
      <c r="K264" s="450"/>
      <c r="L264" s="450"/>
      <c r="M264" s="450"/>
      <c r="N264" s="450"/>
      <c r="O264" s="450"/>
      <c r="P264" s="450"/>
      <c r="Q264" s="453"/>
      <c r="R264" s="453"/>
      <c r="S264" s="453"/>
      <c r="T264" s="453"/>
      <c r="U264" s="453"/>
      <c r="V264" s="453"/>
      <c r="W264" s="453"/>
      <c r="X264" s="453"/>
      <c r="Y264" s="450"/>
      <c r="Z264" s="450"/>
      <c r="AA264" s="450"/>
      <c r="AB264" s="450"/>
      <c r="AC264" s="450"/>
      <c r="AD264" s="450"/>
      <c r="AE264" s="450"/>
      <c r="AF264" s="450"/>
      <c r="AG264" s="450"/>
      <c r="AH264" s="450"/>
      <c r="AI264" s="450"/>
      <c r="AJ264" s="450"/>
      <c r="AK264" s="450"/>
      <c r="AL264" s="450"/>
      <c r="AM264" s="510"/>
      <c r="AN264" s="451"/>
      <c r="AO264" s="451"/>
      <c r="AP264" s="451"/>
      <c r="AQ264" s="451"/>
      <c r="AR264" s="450"/>
      <c r="AS264" s="450"/>
      <c r="AT264" s="512"/>
      <c r="AU264" s="512"/>
      <c r="AV264" s="512"/>
      <c r="AW264" s="512"/>
      <c r="AX264" s="512"/>
      <c r="AY264" s="512"/>
      <c r="AZ264" s="512"/>
      <c r="BA264" s="450"/>
      <c r="BB264" s="450"/>
      <c r="BC264" s="450"/>
      <c r="BD264" s="450"/>
      <c r="BE264" s="450"/>
      <c r="BF264" s="450"/>
      <c r="BG264" s="450"/>
      <c r="BH264" s="450"/>
      <c r="BI264" s="450"/>
      <c r="BJ264" s="450"/>
      <c r="BK264" s="450"/>
      <c r="BL264" s="450"/>
      <c r="BM264" s="450"/>
      <c r="BN264" s="450"/>
      <c r="BO264" s="450"/>
      <c r="BP264" s="450"/>
      <c r="BQ264" s="450"/>
      <c r="BR264" s="450"/>
      <c r="BS264" s="450"/>
      <c r="BT264" s="450"/>
      <c r="BU264" s="450"/>
      <c r="BV264" s="450"/>
      <c r="BW264" s="450"/>
      <c r="BX264" s="450"/>
      <c r="BY264" s="450"/>
      <c r="BZ264" s="450"/>
      <c r="CA264" s="450"/>
      <c r="CB264" s="450"/>
      <c r="CC264" s="450"/>
      <c r="CD264" s="450"/>
      <c r="CE264" s="450"/>
      <c r="CF264" s="450"/>
      <c r="CG264" s="450"/>
      <c r="CH264" s="450"/>
      <c r="CI264" s="450"/>
      <c r="CJ264" s="450"/>
      <c r="CK264" s="450"/>
      <c r="CL264" s="450"/>
      <c r="CM264" s="450"/>
      <c r="CN264" s="450"/>
      <c r="CO264" s="450"/>
      <c r="CP264" s="450"/>
      <c r="CQ264" s="450"/>
      <c r="CR264" s="450"/>
      <c r="CS264" s="450"/>
      <c r="CT264" s="450"/>
      <c r="CU264" s="450"/>
      <c r="CV264" s="450"/>
      <c r="CW264" s="450"/>
      <c r="CX264" s="450"/>
      <c r="CY264" s="450"/>
      <c r="CZ264" s="450"/>
      <c r="DA264" s="450"/>
      <c r="DB264" s="454"/>
    </row>
    <row r="265" spans="1:106">
      <c r="A265" s="452"/>
      <c r="B265" s="450"/>
      <c r="C265" s="450"/>
      <c r="D265" s="450"/>
      <c r="E265" s="450"/>
      <c r="F265" s="450"/>
      <c r="G265" s="450"/>
      <c r="H265" s="450"/>
      <c r="I265" s="450"/>
      <c r="J265" s="450"/>
      <c r="K265" s="450"/>
      <c r="L265" s="450"/>
      <c r="M265" s="450"/>
      <c r="N265" s="450"/>
      <c r="O265" s="450"/>
      <c r="P265" s="450"/>
      <c r="Q265" s="453"/>
      <c r="R265" s="453"/>
      <c r="S265" s="453"/>
      <c r="T265" s="453"/>
      <c r="U265" s="453"/>
      <c r="V265" s="453"/>
      <c r="W265" s="453"/>
      <c r="X265" s="453"/>
      <c r="Y265" s="450"/>
      <c r="Z265" s="450"/>
      <c r="AA265" s="450"/>
      <c r="AB265" s="450"/>
      <c r="AC265" s="450"/>
      <c r="AD265" s="450"/>
      <c r="AE265" s="450"/>
      <c r="AF265" s="450"/>
      <c r="AG265" s="450"/>
      <c r="AH265" s="450"/>
      <c r="AI265" s="450"/>
      <c r="AJ265" s="450"/>
      <c r="AK265" s="450"/>
      <c r="AL265" s="450"/>
      <c r="AM265" s="510"/>
      <c r="AN265" s="451"/>
      <c r="AO265" s="451"/>
      <c r="AP265" s="451"/>
      <c r="AQ265" s="451"/>
      <c r="AR265" s="450"/>
      <c r="AS265" s="450"/>
      <c r="AT265" s="512"/>
      <c r="AU265" s="512"/>
      <c r="AV265" s="512"/>
      <c r="AW265" s="512"/>
      <c r="AX265" s="512"/>
      <c r="AY265" s="512"/>
      <c r="AZ265" s="512"/>
      <c r="BA265" s="450"/>
      <c r="BB265" s="450"/>
      <c r="BC265" s="450"/>
      <c r="BD265" s="450"/>
      <c r="BE265" s="450"/>
      <c r="BF265" s="450"/>
      <c r="BG265" s="450"/>
      <c r="BH265" s="450"/>
      <c r="BI265" s="450"/>
      <c r="BJ265" s="450"/>
      <c r="BK265" s="450"/>
      <c r="BL265" s="450"/>
      <c r="BM265" s="450"/>
      <c r="BN265" s="450"/>
      <c r="BO265" s="450"/>
      <c r="BP265" s="450"/>
      <c r="BQ265" s="450"/>
      <c r="BR265" s="450"/>
      <c r="BS265" s="450"/>
      <c r="BT265" s="450"/>
      <c r="BU265" s="450"/>
      <c r="BV265" s="450"/>
      <c r="BW265" s="450"/>
      <c r="BX265" s="450"/>
      <c r="BY265" s="450"/>
      <c r="BZ265" s="450"/>
      <c r="CA265" s="450"/>
      <c r="CB265" s="450"/>
      <c r="CC265" s="450"/>
      <c r="CD265" s="450"/>
      <c r="CE265" s="450"/>
      <c r="CF265" s="450"/>
      <c r="CG265" s="450"/>
      <c r="CH265" s="450"/>
      <c r="CI265" s="450"/>
      <c r="CJ265" s="450"/>
      <c r="CK265" s="450"/>
      <c r="CL265" s="450"/>
      <c r="CM265" s="450"/>
      <c r="CN265" s="450"/>
      <c r="CO265" s="450"/>
      <c r="CP265" s="450"/>
      <c r="CQ265" s="450"/>
      <c r="CR265" s="450"/>
      <c r="CS265" s="450"/>
      <c r="CT265" s="450"/>
      <c r="CU265" s="450"/>
      <c r="CV265" s="450"/>
      <c r="CW265" s="450"/>
      <c r="CX265" s="450"/>
      <c r="CY265" s="450"/>
      <c r="CZ265" s="450"/>
      <c r="DA265" s="450"/>
      <c r="DB265" s="454"/>
    </row>
    <row r="266" spans="1:106">
      <c r="A266" s="452"/>
      <c r="B266" s="450"/>
      <c r="C266" s="450"/>
      <c r="D266" s="450"/>
      <c r="E266" s="450"/>
      <c r="F266" s="450"/>
      <c r="G266" s="450"/>
      <c r="H266" s="450"/>
      <c r="I266" s="450"/>
      <c r="J266" s="450"/>
      <c r="K266" s="450"/>
      <c r="L266" s="450"/>
      <c r="M266" s="450"/>
      <c r="N266" s="450"/>
      <c r="O266" s="450"/>
      <c r="P266" s="450"/>
      <c r="Q266" s="453"/>
      <c r="R266" s="453"/>
      <c r="S266" s="453"/>
      <c r="T266" s="453"/>
      <c r="U266" s="453"/>
      <c r="V266" s="453"/>
      <c r="W266" s="453"/>
      <c r="X266" s="453"/>
      <c r="Y266" s="450"/>
      <c r="Z266" s="450"/>
      <c r="AA266" s="450"/>
      <c r="AB266" s="450"/>
      <c r="AC266" s="450"/>
      <c r="AD266" s="450"/>
      <c r="AE266" s="450"/>
      <c r="AF266" s="450"/>
      <c r="AG266" s="450"/>
      <c r="AH266" s="450"/>
      <c r="AI266" s="450"/>
      <c r="AJ266" s="450"/>
      <c r="AK266" s="450"/>
      <c r="AL266" s="450"/>
      <c r="AM266" s="510"/>
      <c r="AN266" s="451"/>
      <c r="AO266" s="451"/>
      <c r="AP266" s="451"/>
      <c r="AQ266" s="451"/>
      <c r="AR266" s="450"/>
      <c r="AS266" s="450"/>
      <c r="AT266" s="512"/>
      <c r="AU266" s="512"/>
      <c r="AV266" s="512"/>
      <c r="AW266" s="512"/>
      <c r="AX266" s="512"/>
      <c r="AY266" s="512"/>
      <c r="AZ266" s="512"/>
      <c r="BA266" s="450"/>
      <c r="BB266" s="450"/>
      <c r="BC266" s="450"/>
      <c r="BD266" s="450"/>
      <c r="BE266" s="450"/>
      <c r="BF266" s="450"/>
      <c r="BG266" s="450"/>
      <c r="BH266" s="450"/>
      <c r="BI266" s="450"/>
      <c r="BJ266" s="450"/>
      <c r="BK266" s="450"/>
      <c r="BL266" s="450"/>
      <c r="BM266" s="450"/>
      <c r="BN266" s="450"/>
      <c r="BO266" s="450"/>
      <c r="BP266" s="450"/>
      <c r="BQ266" s="450"/>
      <c r="BR266" s="450"/>
      <c r="BS266" s="450"/>
      <c r="BT266" s="450"/>
      <c r="BU266" s="450"/>
      <c r="BV266" s="450"/>
      <c r="BW266" s="450"/>
      <c r="BX266" s="450"/>
      <c r="BY266" s="450"/>
      <c r="BZ266" s="450"/>
      <c r="CA266" s="450"/>
      <c r="CB266" s="450"/>
      <c r="CC266" s="450"/>
      <c r="CD266" s="450"/>
      <c r="CE266" s="450"/>
      <c r="CF266" s="450"/>
      <c r="CG266" s="450"/>
      <c r="CH266" s="450"/>
      <c r="CI266" s="450"/>
      <c r="CJ266" s="450"/>
      <c r="CK266" s="450"/>
      <c r="CL266" s="450"/>
      <c r="CM266" s="450"/>
      <c r="CN266" s="450"/>
      <c r="CO266" s="450"/>
      <c r="CP266" s="450"/>
      <c r="CQ266" s="450"/>
      <c r="CR266" s="450"/>
      <c r="CS266" s="450"/>
      <c r="CT266" s="450"/>
      <c r="CU266" s="450"/>
      <c r="CV266" s="450"/>
      <c r="CW266" s="450"/>
      <c r="CX266" s="450"/>
      <c r="CY266" s="450"/>
      <c r="CZ266" s="450"/>
      <c r="DA266" s="450"/>
      <c r="DB266" s="454"/>
    </row>
    <row r="267" spans="1:106">
      <c r="A267" s="452"/>
      <c r="B267" s="450"/>
      <c r="C267" s="450"/>
      <c r="D267" s="450"/>
      <c r="E267" s="450"/>
      <c r="F267" s="450"/>
      <c r="G267" s="450"/>
      <c r="H267" s="450"/>
      <c r="I267" s="450"/>
      <c r="J267" s="450"/>
      <c r="K267" s="450"/>
      <c r="L267" s="450"/>
      <c r="M267" s="450"/>
      <c r="N267" s="450"/>
      <c r="O267" s="450"/>
      <c r="P267" s="450"/>
      <c r="Q267" s="453"/>
      <c r="R267" s="453"/>
      <c r="S267" s="453"/>
      <c r="T267" s="453"/>
      <c r="U267" s="453"/>
      <c r="V267" s="453"/>
      <c r="W267" s="453"/>
      <c r="X267" s="453"/>
      <c r="Y267" s="450"/>
      <c r="Z267" s="450"/>
      <c r="AA267" s="450"/>
      <c r="AB267" s="450"/>
      <c r="AC267" s="450"/>
      <c r="AD267" s="450"/>
      <c r="AE267" s="450"/>
      <c r="AF267" s="450"/>
      <c r="AG267" s="450"/>
      <c r="AH267" s="450"/>
      <c r="AI267" s="450"/>
      <c r="AJ267" s="450"/>
      <c r="AK267" s="450"/>
      <c r="AL267" s="450"/>
      <c r="AM267" s="510"/>
      <c r="AN267" s="451"/>
      <c r="AO267" s="451"/>
      <c r="AP267" s="451"/>
      <c r="AQ267" s="451"/>
      <c r="AR267" s="450"/>
      <c r="AS267" s="450"/>
      <c r="AT267" s="512"/>
      <c r="AU267" s="512"/>
      <c r="AV267" s="512"/>
      <c r="AW267" s="512"/>
      <c r="AX267" s="512"/>
      <c r="AY267" s="512"/>
      <c r="AZ267" s="512"/>
      <c r="BA267" s="450"/>
      <c r="BB267" s="450"/>
      <c r="BC267" s="450"/>
      <c r="BD267" s="450"/>
      <c r="BE267" s="450"/>
      <c r="BF267" s="450"/>
      <c r="BG267" s="450"/>
      <c r="BH267" s="450"/>
      <c r="BI267" s="450"/>
      <c r="BJ267" s="450"/>
      <c r="BK267" s="450"/>
      <c r="BL267" s="450"/>
      <c r="BM267" s="450"/>
      <c r="BN267" s="450"/>
      <c r="BO267" s="450"/>
      <c r="BP267" s="450"/>
      <c r="BQ267" s="450"/>
      <c r="BR267" s="450"/>
      <c r="BS267" s="450"/>
      <c r="BT267" s="450"/>
      <c r="BU267" s="450"/>
      <c r="BV267" s="450"/>
      <c r="BW267" s="450"/>
      <c r="BX267" s="450"/>
      <c r="BY267" s="450"/>
      <c r="BZ267" s="450"/>
      <c r="CA267" s="450"/>
      <c r="CB267" s="450"/>
      <c r="CC267" s="450"/>
      <c r="CD267" s="450"/>
      <c r="CE267" s="450"/>
      <c r="CF267" s="450"/>
      <c r="CG267" s="450"/>
      <c r="CH267" s="450"/>
      <c r="CI267" s="450"/>
      <c r="CJ267" s="450"/>
      <c r="CK267" s="450"/>
      <c r="CL267" s="450"/>
      <c r="CM267" s="450"/>
      <c r="CN267" s="450"/>
      <c r="CO267" s="450"/>
      <c r="CP267" s="450"/>
      <c r="CQ267" s="450"/>
      <c r="CR267" s="450"/>
      <c r="CS267" s="450"/>
      <c r="CT267" s="450"/>
      <c r="CU267" s="450"/>
      <c r="CV267" s="450"/>
      <c r="CW267" s="450"/>
      <c r="CX267" s="450"/>
      <c r="CY267" s="450"/>
      <c r="CZ267" s="450"/>
      <c r="DA267" s="450"/>
      <c r="DB267" s="454"/>
    </row>
    <row r="268" spans="1:106">
      <c r="A268" s="452"/>
      <c r="B268" s="450"/>
      <c r="C268" s="450"/>
      <c r="D268" s="450"/>
      <c r="E268" s="450"/>
      <c r="F268" s="450"/>
      <c r="G268" s="450"/>
      <c r="H268" s="450"/>
      <c r="I268" s="450"/>
      <c r="J268" s="450"/>
      <c r="K268" s="450"/>
      <c r="L268" s="450"/>
      <c r="M268" s="450"/>
      <c r="N268" s="450"/>
      <c r="O268" s="450"/>
      <c r="P268" s="450"/>
      <c r="Q268" s="453"/>
      <c r="R268" s="453"/>
      <c r="S268" s="453"/>
      <c r="T268" s="453"/>
      <c r="U268" s="453"/>
      <c r="V268" s="453"/>
      <c r="W268" s="453"/>
      <c r="X268" s="453"/>
      <c r="Y268" s="450"/>
      <c r="Z268" s="450"/>
      <c r="AA268" s="450"/>
      <c r="AB268" s="450"/>
      <c r="AC268" s="450"/>
      <c r="AD268" s="450"/>
      <c r="AE268" s="450"/>
      <c r="AF268" s="450"/>
      <c r="AG268" s="450"/>
      <c r="AH268" s="450"/>
      <c r="AI268" s="450"/>
      <c r="AJ268" s="450"/>
      <c r="AK268" s="450"/>
      <c r="AL268" s="450"/>
      <c r="AM268" s="510"/>
      <c r="AN268" s="451"/>
      <c r="AO268" s="451"/>
      <c r="AP268" s="451"/>
      <c r="AQ268" s="451"/>
      <c r="AR268" s="450"/>
      <c r="AS268" s="450"/>
      <c r="AT268" s="512"/>
      <c r="AU268" s="512"/>
      <c r="AV268" s="512"/>
      <c r="AW268" s="512"/>
      <c r="AX268" s="512"/>
      <c r="AY268" s="512"/>
      <c r="AZ268" s="512"/>
      <c r="BA268" s="450"/>
      <c r="BB268" s="450"/>
      <c r="BC268" s="450"/>
      <c r="BD268" s="450"/>
      <c r="BE268" s="450"/>
      <c r="BF268" s="450"/>
      <c r="BG268" s="450"/>
      <c r="BH268" s="450"/>
      <c r="BI268" s="450"/>
      <c r="BJ268" s="450"/>
      <c r="BK268" s="450"/>
      <c r="BL268" s="450"/>
      <c r="BM268" s="450"/>
      <c r="BN268" s="450"/>
      <c r="BO268" s="450"/>
      <c r="BP268" s="450"/>
      <c r="BQ268" s="450"/>
      <c r="BR268" s="450"/>
      <c r="BS268" s="450"/>
      <c r="BT268" s="450"/>
      <c r="BU268" s="450"/>
      <c r="BV268" s="450"/>
      <c r="BW268" s="450"/>
      <c r="BX268" s="450"/>
      <c r="BY268" s="450"/>
      <c r="BZ268" s="450"/>
      <c r="CA268" s="450"/>
      <c r="CB268" s="450"/>
      <c r="CC268" s="450"/>
      <c r="CD268" s="450"/>
      <c r="CE268" s="450"/>
      <c r="CF268" s="450"/>
      <c r="CG268" s="450"/>
      <c r="CH268" s="450"/>
      <c r="CI268" s="450"/>
      <c r="CJ268" s="450"/>
      <c r="CK268" s="450"/>
      <c r="CL268" s="450"/>
      <c r="CM268" s="450"/>
      <c r="CN268" s="450"/>
      <c r="CO268" s="450"/>
      <c r="CP268" s="450"/>
      <c r="CQ268" s="450"/>
      <c r="CR268" s="450"/>
      <c r="CS268" s="450"/>
      <c r="CT268" s="450"/>
      <c r="CU268" s="450"/>
      <c r="CV268" s="450"/>
      <c r="CW268" s="450"/>
      <c r="CX268" s="450"/>
      <c r="CY268" s="450"/>
      <c r="CZ268" s="450"/>
      <c r="DA268" s="450"/>
      <c r="DB268" s="454"/>
    </row>
    <row r="269" spans="1:106">
      <c r="A269" s="452"/>
      <c r="B269" s="450"/>
      <c r="C269" s="450"/>
      <c r="D269" s="450"/>
      <c r="E269" s="450"/>
      <c r="F269" s="450"/>
      <c r="G269" s="450"/>
      <c r="H269" s="450"/>
      <c r="I269" s="450"/>
      <c r="J269" s="450"/>
      <c r="K269" s="450"/>
      <c r="L269" s="450"/>
      <c r="M269" s="450"/>
      <c r="N269" s="450"/>
      <c r="O269" s="450"/>
      <c r="P269" s="450"/>
      <c r="Q269" s="453"/>
      <c r="R269" s="453"/>
      <c r="S269" s="453"/>
      <c r="T269" s="453"/>
      <c r="U269" s="453"/>
      <c r="V269" s="453"/>
      <c r="W269" s="453"/>
      <c r="X269" s="453"/>
      <c r="Y269" s="450"/>
      <c r="Z269" s="450"/>
      <c r="AA269" s="450"/>
      <c r="AB269" s="450"/>
      <c r="AC269" s="450"/>
      <c r="AD269" s="450"/>
      <c r="AE269" s="450"/>
      <c r="AF269" s="450"/>
      <c r="AG269" s="450"/>
      <c r="AH269" s="450"/>
      <c r="AI269" s="450"/>
      <c r="AJ269" s="450"/>
      <c r="AK269" s="450"/>
      <c r="AL269" s="450"/>
      <c r="AM269" s="510"/>
      <c r="AN269" s="451"/>
      <c r="AO269" s="451"/>
      <c r="AP269" s="451"/>
      <c r="AQ269" s="451"/>
      <c r="AR269" s="450"/>
      <c r="AS269" s="450"/>
      <c r="AT269" s="512"/>
      <c r="AU269" s="512"/>
      <c r="AV269" s="512"/>
      <c r="AW269" s="512"/>
      <c r="AX269" s="512"/>
      <c r="AY269" s="512"/>
      <c r="AZ269" s="512"/>
      <c r="BA269" s="450"/>
      <c r="BB269" s="450"/>
      <c r="BC269" s="450"/>
      <c r="BD269" s="450"/>
      <c r="BE269" s="450"/>
      <c r="BF269" s="450"/>
      <c r="BG269" s="450"/>
      <c r="BH269" s="450"/>
      <c r="BI269" s="450"/>
      <c r="BJ269" s="450"/>
      <c r="BK269" s="450"/>
      <c r="BL269" s="450"/>
      <c r="BM269" s="450"/>
      <c r="BN269" s="450"/>
      <c r="BO269" s="450"/>
      <c r="BP269" s="450"/>
      <c r="BQ269" s="450"/>
      <c r="BR269" s="450"/>
      <c r="BS269" s="450"/>
      <c r="BT269" s="450"/>
      <c r="BU269" s="450"/>
      <c r="BV269" s="450"/>
      <c r="BW269" s="450"/>
      <c r="BX269" s="450"/>
      <c r="BY269" s="450"/>
      <c r="BZ269" s="450"/>
      <c r="CA269" s="450"/>
      <c r="CB269" s="450"/>
      <c r="CC269" s="450"/>
      <c r="CD269" s="450"/>
      <c r="CE269" s="450"/>
      <c r="CF269" s="450"/>
      <c r="CG269" s="450"/>
      <c r="CH269" s="450"/>
      <c r="CI269" s="450"/>
      <c r="CJ269" s="450"/>
      <c r="CK269" s="450"/>
      <c r="CL269" s="450"/>
      <c r="CM269" s="450"/>
      <c r="CN269" s="450"/>
      <c r="CO269" s="450"/>
      <c r="CP269" s="450"/>
      <c r="CQ269" s="450"/>
      <c r="CR269" s="450"/>
      <c r="CS269" s="450"/>
      <c r="CT269" s="450"/>
      <c r="CU269" s="450"/>
      <c r="CV269" s="450"/>
      <c r="CW269" s="450"/>
      <c r="CX269" s="450"/>
      <c r="CY269" s="450"/>
      <c r="CZ269" s="450"/>
      <c r="DA269" s="450"/>
      <c r="DB269" s="454"/>
    </row>
    <row r="270" spans="1:106">
      <c r="A270" s="452"/>
      <c r="B270" s="450"/>
      <c r="C270" s="450"/>
      <c r="D270" s="450"/>
      <c r="E270" s="450"/>
      <c r="F270" s="450"/>
      <c r="G270" s="450"/>
      <c r="H270" s="450"/>
      <c r="I270" s="450"/>
      <c r="J270" s="450"/>
      <c r="K270" s="450"/>
      <c r="L270" s="450"/>
      <c r="M270" s="450"/>
      <c r="N270" s="450"/>
      <c r="O270" s="450"/>
      <c r="P270" s="450"/>
      <c r="Q270" s="453"/>
      <c r="R270" s="453"/>
      <c r="S270" s="453"/>
      <c r="T270" s="453"/>
      <c r="U270" s="453"/>
      <c r="V270" s="453"/>
      <c r="W270" s="453"/>
      <c r="X270" s="453"/>
      <c r="Y270" s="450"/>
      <c r="Z270" s="450"/>
      <c r="AA270" s="450"/>
      <c r="AB270" s="450"/>
      <c r="AC270" s="450"/>
      <c r="AD270" s="450"/>
      <c r="AE270" s="450"/>
      <c r="AF270" s="450"/>
      <c r="AG270" s="450"/>
      <c r="AH270" s="450"/>
      <c r="AI270" s="450"/>
      <c r="AJ270" s="450"/>
      <c r="AK270" s="450"/>
      <c r="AL270" s="450"/>
      <c r="AM270" s="510"/>
      <c r="AN270" s="451"/>
      <c r="AO270" s="451"/>
      <c r="AP270" s="451"/>
      <c r="AQ270" s="451"/>
      <c r="AR270" s="450"/>
      <c r="AS270" s="450"/>
      <c r="AT270" s="512"/>
      <c r="AU270" s="512"/>
      <c r="AV270" s="512"/>
      <c r="AW270" s="512"/>
      <c r="AX270" s="512"/>
      <c r="AY270" s="512"/>
      <c r="AZ270" s="512"/>
      <c r="BA270" s="450"/>
      <c r="BB270" s="450"/>
      <c r="BC270" s="450"/>
      <c r="BD270" s="450"/>
      <c r="BE270" s="450"/>
      <c r="BF270" s="450"/>
      <c r="BG270" s="450"/>
      <c r="BH270" s="450"/>
      <c r="BI270" s="450"/>
      <c r="BJ270" s="450"/>
      <c r="BK270" s="450"/>
      <c r="BL270" s="450"/>
      <c r="BM270" s="450"/>
      <c r="BN270" s="450"/>
      <c r="BO270" s="450"/>
      <c r="BP270" s="450"/>
      <c r="BQ270" s="450"/>
      <c r="BR270" s="450"/>
      <c r="BS270" s="450"/>
      <c r="BT270" s="450"/>
      <c r="BU270" s="450"/>
      <c r="BV270" s="450"/>
      <c r="BW270" s="450"/>
      <c r="BX270" s="450"/>
      <c r="BY270" s="450"/>
      <c r="BZ270" s="450"/>
      <c r="CA270" s="450"/>
      <c r="CB270" s="450"/>
      <c r="CC270" s="450"/>
      <c r="CD270" s="450"/>
      <c r="CE270" s="450"/>
      <c r="CF270" s="450"/>
      <c r="CG270" s="450"/>
      <c r="CH270" s="450"/>
      <c r="CI270" s="450"/>
      <c r="CJ270" s="450"/>
      <c r="CK270" s="450"/>
      <c r="CL270" s="450"/>
      <c r="CM270" s="450"/>
      <c r="CN270" s="450"/>
      <c r="CO270" s="450"/>
      <c r="CP270" s="450"/>
      <c r="CQ270" s="450"/>
      <c r="CR270" s="450"/>
      <c r="CS270" s="450"/>
      <c r="CT270" s="450"/>
      <c r="CU270" s="450"/>
      <c r="CV270" s="450"/>
      <c r="CW270" s="450"/>
      <c r="CX270" s="450"/>
      <c r="CY270" s="450"/>
      <c r="CZ270" s="450"/>
      <c r="DA270" s="450"/>
      <c r="DB270" s="454"/>
    </row>
    <row r="271" spans="1:106">
      <c r="A271" s="452"/>
      <c r="B271" s="450"/>
      <c r="C271" s="450"/>
      <c r="D271" s="450"/>
      <c r="E271" s="450"/>
      <c r="F271" s="450"/>
      <c r="G271" s="450"/>
      <c r="H271" s="450"/>
      <c r="I271" s="450"/>
      <c r="J271" s="450"/>
      <c r="K271" s="450"/>
      <c r="L271" s="450"/>
      <c r="M271" s="450"/>
      <c r="N271" s="450"/>
      <c r="O271" s="450"/>
      <c r="P271" s="450"/>
      <c r="Q271" s="453"/>
      <c r="R271" s="453"/>
      <c r="S271" s="453"/>
      <c r="T271" s="453"/>
      <c r="U271" s="453"/>
      <c r="V271" s="453"/>
      <c r="W271" s="453"/>
      <c r="X271" s="453"/>
      <c r="Y271" s="450"/>
      <c r="Z271" s="450"/>
      <c r="AA271" s="450"/>
      <c r="AB271" s="450"/>
      <c r="AC271" s="450"/>
      <c r="AD271" s="450"/>
      <c r="AE271" s="450"/>
      <c r="AF271" s="450"/>
      <c r="AG271" s="450"/>
      <c r="AH271" s="450"/>
      <c r="AI271" s="450"/>
      <c r="AJ271" s="450"/>
      <c r="AK271" s="450"/>
      <c r="AL271" s="450"/>
      <c r="AM271" s="510"/>
      <c r="AN271" s="451"/>
      <c r="AO271" s="451"/>
      <c r="AP271" s="451"/>
      <c r="AQ271" s="451"/>
      <c r="AR271" s="450"/>
      <c r="AS271" s="450"/>
      <c r="AT271" s="512"/>
      <c r="AU271" s="512"/>
      <c r="AV271" s="512"/>
      <c r="AW271" s="512"/>
      <c r="AX271" s="512"/>
      <c r="AY271" s="512"/>
      <c r="AZ271" s="512"/>
      <c r="BA271" s="450"/>
      <c r="BB271" s="450"/>
      <c r="BC271" s="450"/>
      <c r="BD271" s="450"/>
      <c r="BE271" s="450"/>
      <c r="BF271" s="450"/>
      <c r="BG271" s="450"/>
      <c r="BH271" s="450"/>
      <c r="BI271" s="450"/>
      <c r="BJ271" s="450"/>
      <c r="BK271" s="450"/>
      <c r="BL271" s="450"/>
      <c r="BM271" s="450"/>
      <c r="BN271" s="450"/>
      <c r="BO271" s="450"/>
      <c r="BP271" s="450"/>
      <c r="BQ271" s="450"/>
      <c r="BR271" s="450"/>
      <c r="BS271" s="450"/>
      <c r="BT271" s="450"/>
      <c r="BU271" s="450"/>
      <c r="BV271" s="450"/>
      <c r="BW271" s="450"/>
      <c r="BX271" s="450"/>
      <c r="BY271" s="450"/>
      <c r="BZ271" s="450"/>
      <c r="CA271" s="450"/>
      <c r="CB271" s="450"/>
      <c r="CC271" s="450"/>
      <c r="CD271" s="450"/>
      <c r="CE271" s="450"/>
      <c r="CF271" s="450"/>
      <c r="CG271" s="450"/>
      <c r="CH271" s="450"/>
      <c r="CI271" s="450"/>
      <c r="CJ271" s="450"/>
      <c r="CK271" s="450"/>
      <c r="CL271" s="450"/>
      <c r="CM271" s="450"/>
      <c r="CN271" s="450"/>
      <c r="CO271" s="450"/>
      <c r="CP271" s="450"/>
      <c r="CQ271" s="450"/>
      <c r="CR271" s="450"/>
      <c r="CS271" s="450"/>
      <c r="CT271" s="450"/>
      <c r="CU271" s="450"/>
      <c r="CV271" s="450"/>
      <c r="CW271" s="450"/>
      <c r="CX271" s="450"/>
      <c r="CY271" s="450"/>
      <c r="CZ271" s="450"/>
      <c r="DA271" s="450"/>
      <c r="DB271" s="454"/>
    </row>
    <row r="272" spans="1:106">
      <c r="A272" s="452"/>
      <c r="B272" s="450"/>
      <c r="C272" s="450"/>
      <c r="D272" s="450"/>
      <c r="E272" s="450"/>
      <c r="F272" s="450"/>
      <c r="G272" s="450"/>
      <c r="H272" s="450"/>
      <c r="I272" s="450"/>
      <c r="J272" s="450"/>
      <c r="K272" s="450"/>
      <c r="L272" s="450"/>
      <c r="M272" s="450"/>
      <c r="N272" s="450"/>
      <c r="O272" s="450"/>
      <c r="P272" s="450"/>
      <c r="Q272" s="453"/>
      <c r="R272" s="453"/>
      <c r="S272" s="453"/>
      <c r="T272" s="453"/>
      <c r="U272" s="453"/>
      <c r="V272" s="453"/>
      <c r="W272" s="453"/>
      <c r="X272" s="453"/>
      <c r="Y272" s="450"/>
      <c r="Z272" s="450"/>
      <c r="AA272" s="450"/>
      <c r="AB272" s="450"/>
      <c r="AC272" s="450"/>
      <c r="AD272" s="450"/>
      <c r="AE272" s="450"/>
      <c r="AF272" s="450"/>
      <c r="AG272" s="450"/>
      <c r="AH272" s="450"/>
      <c r="AI272" s="450"/>
      <c r="AJ272" s="450"/>
      <c r="AK272" s="450"/>
      <c r="AL272" s="450"/>
      <c r="AM272" s="510"/>
      <c r="AN272" s="451"/>
      <c r="AO272" s="451"/>
      <c r="AP272" s="451"/>
      <c r="AQ272" s="451"/>
      <c r="AR272" s="450"/>
      <c r="AS272" s="450"/>
      <c r="AT272" s="512"/>
      <c r="AU272" s="512"/>
      <c r="AV272" s="512"/>
      <c r="AW272" s="512"/>
      <c r="AX272" s="512"/>
      <c r="AY272" s="512"/>
      <c r="AZ272" s="512"/>
      <c r="BA272" s="450"/>
      <c r="BB272" s="450"/>
      <c r="BC272" s="450"/>
      <c r="BD272" s="450"/>
      <c r="BE272" s="450"/>
      <c r="BF272" s="450"/>
      <c r="BG272" s="450"/>
      <c r="BH272" s="450"/>
      <c r="BI272" s="450"/>
      <c r="BJ272" s="450"/>
      <c r="BK272" s="450"/>
      <c r="BL272" s="450"/>
      <c r="BM272" s="450"/>
      <c r="BN272" s="450"/>
      <c r="BO272" s="450"/>
      <c r="BP272" s="450"/>
      <c r="BQ272" s="450"/>
      <c r="BR272" s="450"/>
      <c r="BS272" s="450"/>
      <c r="BT272" s="450"/>
      <c r="BU272" s="450"/>
      <c r="BV272" s="450"/>
      <c r="BW272" s="450"/>
      <c r="BX272" s="450"/>
      <c r="BY272" s="450"/>
      <c r="BZ272" s="450"/>
      <c r="CA272" s="450"/>
      <c r="CB272" s="450"/>
      <c r="CC272" s="450"/>
      <c r="CD272" s="450"/>
      <c r="CE272" s="450"/>
      <c r="CF272" s="450"/>
      <c r="CG272" s="450"/>
      <c r="CH272" s="450"/>
      <c r="CI272" s="450"/>
      <c r="CJ272" s="450"/>
      <c r="CK272" s="450"/>
      <c r="CL272" s="450"/>
      <c r="CM272" s="450"/>
      <c r="CN272" s="450"/>
      <c r="CO272" s="450"/>
      <c r="CP272" s="450"/>
      <c r="CQ272" s="450"/>
      <c r="CR272" s="450"/>
      <c r="CS272" s="450"/>
      <c r="CT272" s="450"/>
      <c r="CU272" s="450"/>
      <c r="CV272" s="450"/>
      <c r="CW272" s="450"/>
      <c r="CX272" s="450"/>
      <c r="CY272" s="450"/>
      <c r="CZ272" s="450"/>
      <c r="DA272" s="450"/>
      <c r="DB272" s="454"/>
    </row>
    <row r="273" spans="1:106">
      <c r="A273" s="452"/>
      <c r="B273" s="450"/>
      <c r="C273" s="450"/>
      <c r="D273" s="450"/>
      <c r="E273" s="450"/>
      <c r="F273" s="450"/>
      <c r="G273" s="450"/>
      <c r="H273" s="450"/>
      <c r="I273" s="450"/>
      <c r="J273" s="450"/>
      <c r="K273" s="450"/>
      <c r="L273" s="450"/>
      <c r="M273" s="450"/>
      <c r="N273" s="450"/>
      <c r="O273" s="450"/>
      <c r="P273" s="450"/>
      <c r="Q273" s="453"/>
      <c r="R273" s="453"/>
      <c r="S273" s="453"/>
      <c r="T273" s="453"/>
      <c r="U273" s="453"/>
      <c r="V273" s="453"/>
      <c r="W273" s="453"/>
      <c r="X273" s="453"/>
      <c r="Y273" s="450"/>
      <c r="Z273" s="450"/>
      <c r="AA273" s="450"/>
      <c r="AB273" s="450"/>
      <c r="AC273" s="450"/>
      <c r="AD273" s="450"/>
      <c r="AE273" s="450"/>
      <c r="AF273" s="450"/>
      <c r="AG273" s="450"/>
      <c r="AH273" s="450"/>
      <c r="AI273" s="450"/>
      <c r="AJ273" s="450"/>
      <c r="AK273" s="450"/>
      <c r="AL273" s="450"/>
      <c r="AM273" s="510"/>
      <c r="AN273" s="451"/>
      <c r="AO273" s="451"/>
      <c r="AP273" s="451"/>
      <c r="AQ273" s="451"/>
      <c r="AR273" s="450"/>
      <c r="AS273" s="450"/>
      <c r="AT273" s="512"/>
      <c r="AU273" s="512"/>
      <c r="AV273" s="512"/>
      <c r="AW273" s="512"/>
      <c r="AX273" s="512"/>
      <c r="AY273" s="512"/>
      <c r="AZ273" s="512"/>
      <c r="BA273" s="450"/>
      <c r="BB273" s="450"/>
      <c r="BC273" s="450"/>
      <c r="BD273" s="450"/>
      <c r="BE273" s="450"/>
      <c r="BF273" s="450"/>
      <c r="BG273" s="450"/>
      <c r="BH273" s="450"/>
      <c r="BI273" s="450"/>
      <c r="BJ273" s="450"/>
      <c r="BK273" s="450"/>
      <c r="BL273" s="450"/>
      <c r="BM273" s="450"/>
      <c r="BN273" s="450"/>
      <c r="BO273" s="450"/>
      <c r="BP273" s="450"/>
      <c r="BQ273" s="450"/>
      <c r="BR273" s="450"/>
      <c r="BS273" s="450"/>
      <c r="BT273" s="450"/>
      <c r="BU273" s="450"/>
      <c r="BV273" s="450"/>
      <c r="BW273" s="450"/>
      <c r="BX273" s="450"/>
      <c r="BY273" s="450"/>
      <c r="BZ273" s="450"/>
      <c r="CA273" s="450"/>
      <c r="CB273" s="450"/>
      <c r="CC273" s="450"/>
      <c r="CD273" s="450"/>
      <c r="CE273" s="450"/>
      <c r="CF273" s="450"/>
      <c r="CG273" s="450"/>
      <c r="CH273" s="450"/>
      <c r="CI273" s="450"/>
      <c r="CJ273" s="450"/>
      <c r="CK273" s="450"/>
      <c r="CL273" s="450"/>
      <c r="CM273" s="450"/>
      <c r="CN273" s="450"/>
      <c r="CO273" s="450"/>
      <c r="CP273" s="450"/>
      <c r="CQ273" s="450"/>
      <c r="CR273" s="450"/>
      <c r="CS273" s="450"/>
      <c r="CT273" s="450"/>
      <c r="CU273" s="450"/>
      <c r="CV273" s="450"/>
      <c r="CW273" s="450"/>
      <c r="CX273" s="450"/>
      <c r="CY273" s="450"/>
      <c r="CZ273" s="450"/>
      <c r="DA273" s="450"/>
      <c r="DB273" s="454"/>
    </row>
    <row r="274" spans="1:106">
      <c r="A274" s="452"/>
      <c r="B274" s="450"/>
      <c r="C274" s="450"/>
      <c r="D274" s="450"/>
      <c r="E274" s="450"/>
      <c r="F274" s="450"/>
      <c r="G274" s="450"/>
      <c r="H274" s="450"/>
      <c r="I274" s="450"/>
      <c r="J274" s="450"/>
      <c r="K274" s="450"/>
      <c r="L274" s="450"/>
      <c r="M274" s="450"/>
      <c r="N274" s="450"/>
      <c r="O274" s="450"/>
      <c r="P274" s="450"/>
      <c r="Q274" s="453"/>
      <c r="R274" s="453"/>
      <c r="S274" s="453"/>
      <c r="T274" s="453"/>
      <c r="U274" s="453"/>
      <c r="V274" s="453"/>
      <c r="W274" s="453"/>
      <c r="X274" s="453"/>
      <c r="Y274" s="450"/>
      <c r="Z274" s="450"/>
      <c r="AA274" s="450"/>
      <c r="AB274" s="450"/>
      <c r="AC274" s="450"/>
      <c r="AD274" s="450"/>
      <c r="AE274" s="450"/>
      <c r="AF274" s="450"/>
      <c r="AG274" s="450"/>
      <c r="AH274" s="450"/>
      <c r="AI274" s="450"/>
      <c r="AJ274" s="450"/>
      <c r="AK274" s="450"/>
      <c r="AL274" s="450"/>
      <c r="AM274" s="510"/>
      <c r="AN274" s="451"/>
      <c r="AO274" s="451"/>
      <c r="AP274" s="451"/>
      <c r="AQ274" s="451"/>
      <c r="AR274" s="450"/>
      <c r="AS274" s="450"/>
      <c r="AT274" s="512"/>
      <c r="AU274" s="512"/>
      <c r="AV274" s="512"/>
      <c r="AW274" s="512"/>
      <c r="AX274" s="512"/>
      <c r="AY274" s="512"/>
      <c r="AZ274" s="512"/>
      <c r="BA274" s="450"/>
      <c r="BB274" s="450"/>
      <c r="BC274" s="450"/>
      <c r="BD274" s="450"/>
      <c r="BE274" s="450"/>
      <c r="BF274" s="450"/>
      <c r="BG274" s="450"/>
      <c r="BH274" s="450"/>
      <c r="BI274" s="450"/>
      <c r="BJ274" s="450"/>
      <c r="BK274" s="450"/>
      <c r="BL274" s="450"/>
      <c r="BM274" s="450"/>
      <c r="BN274" s="450"/>
      <c r="BO274" s="450"/>
      <c r="BP274" s="450"/>
      <c r="BQ274" s="450"/>
      <c r="BR274" s="450"/>
      <c r="BS274" s="450"/>
      <c r="BT274" s="450"/>
      <c r="BU274" s="450"/>
      <c r="BV274" s="450"/>
      <c r="BW274" s="450"/>
      <c r="BX274" s="450"/>
      <c r="BY274" s="450"/>
      <c r="BZ274" s="450"/>
      <c r="CA274" s="450"/>
      <c r="CB274" s="450"/>
      <c r="CC274" s="450"/>
      <c r="CD274" s="450"/>
      <c r="CE274" s="450"/>
      <c r="CF274" s="450"/>
      <c r="CG274" s="450"/>
      <c r="CH274" s="450"/>
      <c r="CI274" s="450"/>
      <c r="CJ274" s="450"/>
      <c r="CK274" s="450"/>
      <c r="CL274" s="450"/>
      <c r="CM274" s="450"/>
      <c r="CN274" s="450"/>
      <c r="CO274" s="450"/>
      <c r="CP274" s="450"/>
      <c r="CQ274" s="450"/>
      <c r="CR274" s="450"/>
      <c r="CS274" s="450"/>
      <c r="CT274" s="450"/>
      <c r="CU274" s="450"/>
      <c r="CV274" s="450"/>
      <c r="CW274" s="450"/>
      <c r="CX274" s="450"/>
      <c r="CY274" s="450"/>
      <c r="CZ274" s="450"/>
      <c r="DA274" s="450"/>
      <c r="DB274" s="454"/>
    </row>
    <row r="275" spans="1:106">
      <c r="A275" s="452"/>
      <c r="B275" s="450"/>
      <c r="C275" s="450"/>
      <c r="D275" s="450"/>
      <c r="E275" s="450"/>
      <c r="F275" s="450"/>
      <c r="G275" s="450"/>
      <c r="H275" s="450"/>
      <c r="I275" s="450"/>
      <c r="J275" s="450"/>
      <c r="K275" s="450"/>
      <c r="L275" s="450"/>
      <c r="M275" s="450"/>
      <c r="N275" s="450"/>
      <c r="O275" s="450"/>
      <c r="P275" s="450"/>
      <c r="Q275" s="453"/>
      <c r="R275" s="453"/>
      <c r="S275" s="453"/>
      <c r="T275" s="453"/>
      <c r="U275" s="453"/>
      <c r="V275" s="453"/>
      <c r="W275" s="453"/>
      <c r="X275" s="453"/>
      <c r="Y275" s="450"/>
      <c r="Z275" s="450"/>
      <c r="AA275" s="450"/>
      <c r="AB275" s="450"/>
      <c r="AC275" s="450"/>
      <c r="AD275" s="450"/>
      <c r="AE275" s="450"/>
      <c r="AF275" s="450"/>
      <c r="AG275" s="450"/>
      <c r="AH275" s="450"/>
      <c r="AI275" s="450"/>
      <c r="AJ275" s="450"/>
      <c r="AK275" s="450"/>
      <c r="AL275" s="450"/>
      <c r="AM275" s="510"/>
      <c r="AN275" s="451"/>
      <c r="AO275" s="451"/>
      <c r="AP275" s="451"/>
      <c r="AQ275" s="451"/>
      <c r="AR275" s="450"/>
      <c r="AS275" s="450"/>
      <c r="AT275" s="512"/>
      <c r="AU275" s="512"/>
      <c r="AV275" s="512"/>
      <c r="AW275" s="512"/>
      <c r="AX275" s="512"/>
      <c r="AY275" s="512"/>
      <c r="AZ275" s="512"/>
      <c r="BA275" s="450"/>
      <c r="BB275" s="450"/>
      <c r="BC275" s="450"/>
      <c r="BD275" s="450"/>
      <c r="BE275" s="450"/>
      <c r="BF275" s="450"/>
      <c r="BG275" s="450"/>
      <c r="BH275" s="450"/>
      <c r="BI275" s="450"/>
      <c r="BJ275" s="450"/>
      <c r="BK275" s="450"/>
      <c r="BL275" s="450"/>
      <c r="BM275" s="450"/>
      <c r="BN275" s="450"/>
      <c r="BO275" s="450"/>
      <c r="BP275" s="450"/>
      <c r="BQ275" s="450"/>
      <c r="BR275" s="450"/>
      <c r="BS275" s="450"/>
      <c r="BT275" s="450"/>
      <c r="BU275" s="450"/>
      <c r="BV275" s="450"/>
      <c r="BW275" s="450"/>
      <c r="BX275" s="450"/>
      <c r="BY275" s="450"/>
      <c r="BZ275" s="450"/>
      <c r="CA275" s="450"/>
      <c r="CB275" s="450"/>
      <c r="CC275" s="450"/>
      <c r="CD275" s="450"/>
      <c r="CE275" s="450"/>
      <c r="CF275" s="450"/>
      <c r="CG275" s="450"/>
      <c r="CH275" s="450"/>
      <c r="CI275" s="450"/>
      <c r="CJ275" s="450"/>
      <c r="CK275" s="450"/>
      <c r="CL275" s="450"/>
      <c r="CM275" s="450"/>
      <c r="CN275" s="450"/>
      <c r="CO275" s="450"/>
      <c r="CP275" s="450"/>
      <c r="CQ275" s="450"/>
      <c r="CR275" s="450"/>
      <c r="CS275" s="450"/>
      <c r="CT275" s="450"/>
      <c r="CU275" s="450"/>
      <c r="CV275" s="450"/>
      <c r="CW275" s="450"/>
      <c r="CX275" s="450"/>
      <c r="CY275" s="450"/>
      <c r="CZ275" s="450"/>
      <c r="DA275" s="450"/>
      <c r="DB275" s="454"/>
    </row>
    <row r="276" spans="1:106">
      <c r="A276" s="452"/>
      <c r="B276" s="450"/>
      <c r="C276" s="450"/>
      <c r="D276" s="450"/>
      <c r="E276" s="450"/>
      <c r="F276" s="450"/>
      <c r="G276" s="450"/>
      <c r="H276" s="450"/>
      <c r="I276" s="450"/>
      <c r="J276" s="450"/>
      <c r="K276" s="450"/>
      <c r="L276" s="450"/>
      <c r="M276" s="450"/>
      <c r="N276" s="450"/>
      <c r="O276" s="450"/>
      <c r="P276" s="450"/>
      <c r="Q276" s="453"/>
      <c r="R276" s="453"/>
      <c r="S276" s="453"/>
      <c r="T276" s="453"/>
      <c r="U276" s="453"/>
      <c r="V276" s="453"/>
      <c r="W276" s="453"/>
      <c r="X276" s="453"/>
      <c r="Y276" s="450"/>
      <c r="Z276" s="450"/>
      <c r="AA276" s="450"/>
      <c r="AB276" s="450"/>
      <c r="AC276" s="450"/>
      <c r="AD276" s="450"/>
      <c r="AE276" s="450"/>
      <c r="AF276" s="450"/>
      <c r="AG276" s="450"/>
      <c r="AH276" s="450"/>
      <c r="AI276" s="450"/>
      <c r="AJ276" s="450"/>
      <c r="AK276" s="450"/>
      <c r="AL276" s="450"/>
      <c r="AM276" s="510"/>
      <c r="AN276" s="451"/>
      <c r="AO276" s="451"/>
      <c r="AP276" s="451"/>
      <c r="AQ276" s="451"/>
      <c r="AR276" s="450"/>
      <c r="AS276" s="450"/>
      <c r="AT276" s="512"/>
      <c r="AU276" s="512"/>
      <c r="AV276" s="512"/>
      <c r="AW276" s="512"/>
      <c r="AX276" s="512"/>
      <c r="AY276" s="512"/>
      <c r="AZ276" s="512"/>
      <c r="BA276" s="450"/>
      <c r="BB276" s="450"/>
      <c r="BC276" s="450"/>
      <c r="BD276" s="450"/>
      <c r="BE276" s="450"/>
      <c r="BF276" s="450"/>
      <c r="BG276" s="450"/>
      <c r="BH276" s="450"/>
      <c r="BI276" s="450"/>
      <c r="BJ276" s="450"/>
      <c r="BK276" s="450"/>
      <c r="BL276" s="450"/>
      <c r="BM276" s="450"/>
      <c r="BN276" s="450"/>
      <c r="BO276" s="450"/>
      <c r="BP276" s="450"/>
      <c r="BQ276" s="450"/>
      <c r="BR276" s="450"/>
      <c r="BS276" s="450"/>
      <c r="BT276" s="450"/>
      <c r="BU276" s="450"/>
      <c r="BV276" s="450"/>
      <c r="BW276" s="450"/>
      <c r="BX276" s="450"/>
      <c r="BY276" s="450"/>
      <c r="BZ276" s="450"/>
      <c r="CA276" s="450"/>
      <c r="CB276" s="450"/>
      <c r="CC276" s="450"/>
      <c r="CD276" s="450"/>
      <c r="CE276" s="450"/>
      <c r="CF276" s="450"/>
      <c r="CG276" s="450"/>
      <c r="CH276" s="450"/>
      <c r="CI276" s="450"/>
      <c r="CJ276" s="450"/>
      <c r="CK276" s="450"/>
      <c r="CL276" s="450"/>
      <c r="CM276" s="450"/>
      <c r="CN276" s="450"/>
      <c r="CO276" s="450"/>
      <c r="CP276" s="450"/>
      <c r="CQ276" s="450"/>
      <c r="CR276" s="450"/>
      <c r="CS276" s="450"/>
      <c r="CT276" s="450"/>
      <c r="CU276" s="450"/>
      <c r="CV276" s="450"/>
      <c r="CW276" s="450"/>
      <c r="CX276" s="450"/>
      <c r="CY276" s="450"/>
      <c r="CZ276" s="450"/>
      <c r="DA276" s="450"/>
      <c r="DB276" s="454"/>
    </row>
    <row r="277" spans="1:106">
      <c r="A277" s="452"/>
      <c r="B277" s="450"/>
      <c r="C277" s="450"/>
      <c r="D277" s="450"/>
      <c r="E277" s="450"/>
      <c r="F277" s="450"/>
      <c r="G277" s="450"/>
      <c r="H277" s="450"/>
      <c r="I277" s="450"/>
      <c r="J277" s="450"/>
      <c r="K277" s="450"/>
      <c r="L277" s="450"/>
      <c r="M277" s="450"/>
      <c r="N277" s="450"/>
      <c r="O277" s="450"/>
      <c r="P277" s="450"/>
      <c r="Q277" s="453"/>
      <c r="R277" s="453"/>
      <c r="S277" s="453"/>
      <c r="T277" s="453"/>
      <c r="U277" s="453"/>
      <c r="V277" s="453"/>
      <c r="W277" s="453"/>
      <c r="X277" s="453"/>
      <c r="Y277" s="450"/>
      <c r="Z277" s="450"/>
      <c r="AA277" s="450"/>
      <c r="AB277" s="450"/>
      <c r="AC277" s="450"/>
      <c r="AD277" s="450"/>
      <c r="AE277" s="450"/>
      <c r="AF277" s="450"/>
      <c r="AG277" s="450"/>
      <c r="AH277" s="450"/>
      <c r="AI277" s="450"/>
      <c r="AJ277" s="450"/>
      <c r="AK277" s="450"/>
      <c r="AL277" s="450"/>
      <c r="AM277" s="510"/>
      <c r="AN277" s="451"/>
      <c r="AO277" s="451"/>
      <c r="AP277" s="451"/>
      <c r="AQ277" s="451"/>
      <c r="AR277" s="450"/>
      <c r="AS277" s="450"/>
      <c r="AT277" s="512"/>
      <c r="AU277" s="512"/>
      <c r="AV277" s="512"/>
      <c r="AW277" s="512"/>
      <c r="AX277" s="512"/>
      <c r="AY277" s="512"/>
      <c r="AZ277" s="512"/>
      <c r="BA277" s="450"/>
      <c r="BB277" s="450"/>
      <c r="BC277" s="450"/>
      <c r="BD277" s="450"/>
      <c r="BE277" s="450"/>
      <c r="BF277" s="450"/>
      <c r="BG277" s="450"/>
      <c r="BH277" s="450"/>
      <c r="BI277" s="450"/>
      <c r="BJ277" s="450"/>
      <c r="BK277" s="450"/>
      <c r="BL277" s="450"/>
      <c r="BM277" s="450"/>
      <c r="BN277" s="450"/>
      <c r="BO277" s="450"/>
      <c r="BP277" s="450"/>
      <c r="BQ277" s="450"/>
      <c r="BR277" s="450"/>
      <c r="BS277" s="450"/>
      <c r="BT277" s="450"/>
      <c r="BU277" s="450"/>
      <c r="BV277" s="450"/>
      <c r="BW277" s="450"/>
      <c r="BX277" s="450"/>
      <c r="BY277" s="450"/>
      <c r="BZ277" s="450"/>
      <c r="CA277" s="450"/>
      <c r="CB277" s="450"/>
      <c r="CC277" s="450"/>
      <c r="CD277" s="450"/>
      <c r="CE277" s="450"/>
      <c r="CF277" s="450"/>
      <c r="CG277" s="450"/>
      <c r="CH277" s="450"/>
      <c r="CI277" s="450"/>
      <c r="CJ277" s="450"/>
      <c r="CK277" s="450"/>
      <c r="CL277" s="450"/>
      <c r="CM277" s="450"/>
      <c r="CN277" s="450"/>
      <c r="CO277" s="450"/>
      <c r="CP277" s="450"/>
      <c r="CQ277" s="450"/>
      <c r="CR277" s="450"/>
      <c r="CS277" s="450"/>
      <c r="CT277" s="450"/>
      <c r="CU277" s="450"/>
      <c r="CV277" s="450"/>
      <c r="CW277" s="450"/>
      <c r="CX277" s="450"/>
      <c r="CY277" s="450"/>
      <c r="CZ277" s="450"/>
      <c r="DA277" s="450"/>
      <c r="DB277" s="454"/>
    </row>
    <row r="278" spans="1:106" ht="12.75">
      <c r="A278" s="452"/>
      <c r="B278" s="450"/>
      <c r="C278" s="450"/>
      <c r="D278" s="450"/>
      <c r="E278" s="450"/>
      <c r="F278" s="450"/>
      <c r="G278" s="450"/>
      <c r="H278" s="450"/>
      <c r="I278" s="450"/>
      <c r="J278" s="450"/>
      <c r="K278" s="450"/>
      <c r="L278" s="450"/>
      <c r="M278" s="450"/>
      <c r="N278" s="450"/>
      <c r="O278" s="450"/>
      <c r="P278" s="450"/>
      <c r="Q278" s="453"/>
      <c r="R278" s="453"/>
      <c r="S278" s="453"/>
      <c r="T278" s="453"/>
      <c r="U278" s="453"/>
      <c r="V278" s="453"/>
      <c r="W278" s="453"/>
      <c r="X278" s="453"/>
      <c r="Y278" s="450"/>
      <c r="Z278" s="450"/>
      <c r="AA278" s="450"/>
      <c r="AB278" s="450"/>
      <c r="AC278" s="450"/>
      <c r="AD278" s="450"/>
      <c r="AE278" s="450"/>
      <c r="AF278" s="450"/>
      <c r="AG278" s="450"/>
      <c r="AH278" s="450"/>
      <c r="AI278" s="450"/>
      <c r="AJ278" s="450"/>
      <c r="AK278" s="450"/>
      <c r="AL278" s="450"/>
      <c r="AM278" s="510"/>
      <c r="AN278" s="451"/>
      <c r="AO278" s="451"/>
      <c r="AP278" s="451"/>
      <c r="AQ278" s="451"/>
      <c r="AR278" s="450"/>
      <c r="AS278" s="450"/>
      <c r="AT278" s="512"/>
      <c r="AU278" s="512"/>
      <c r="AV278" s="512"/>
      <c r="AW278" s="512"/>
      <c r="AX278" s="512"/>
      <c r="AY278" s="512"/>
      <c r="AZ278" s="514"/>
      <c r="BA278" s="450"/>
      <c r="BB278" s="450"/>
      <c r="BC278" s="450"/>
      <c r="BD278" s="456"/>
      <c r="BE278" s="450"/>
      <c r="BF278" s="450"/>
      <c r="BG278" s="450"/>
      <c r="BH278" s="450"/>
      <c r="BI278" s="450"/>
      <c r="BJ278" s="450"/>
      <c r="BK278" s="450"/>
      <c r="BL278" s="450"/>
      <c r="BM278" s="450"/>
      <c r="BN278" s="450"/>
      <c r="BO278" s="450"/>
      <c r="BP278" s="450"/>
      <c r="BQ278" s="450"/>
      <c r="BR278" s="450"/>
      <c r="BS278" s="450"/>
      <c r="BT278" s="450"/>
      <c r="BU278" s="450"/>
      <c r="BV278" s="450"/>
      <c r="BW278" s="450"/>
      <c r="BX278" s="450"/>
      <c r="BY278" s="450"/>
      <c r="BZ278" s="450"/>
      <c r="CA278" s="450"/>
      <c r="CB278" s="450"/>
      <c r="CC278" s="450"/>
      <c r="CD278" s="450"/>
      <c r="CE278" s="450"/>
      <c r="CF278" s="450"/>
      <c r="CG278" s="450"/>
      <c r="CH278" s="450"/>
      <c r="CI278" s="450"/>
      <c r="CJ278" s="450"/>
      <c r="CK278" s="450"/>
      <c r="CL278" s="450"/>
      <c r="CM278" s="450"/>
      <c r="CN278" s="450"/>
      <c r="CO278" s="450"/>
      <c r="CP278" s="450"/>
      <c r="CQ278" s="450"/>
      <c r="CR278" s="450"/>
      <c r="CS278" s="450"/>
      <c r="CT278" s="450"/>
      <c r="CU278" s="450"/>
      <c r="CV278" s="450"/>
      <c r="CW278" s="450"/>
      <c r="CX278" s="450"/>
      <c r="CY278" s="450"/>
      <c r="CZ278" s="450"/>
      <c r="DA278" s="450"/>
      <c r="DB278" s="454"/>
    </row>
    <row r="279" spans="1:106">
      <c r="A279" s="452"/>
      <c r="B279" s="450"/>
      <c r="C279" s="450"/>
      <c r="D279" s="450"/>
      <c r="E279" s="450"/>
      <c r="F279" s="450"/>
      <c r="G279" s="450"/>
      <c r="H279" s="450"/>
      <c r="I279" s="450"/>
      <c r="J279" s="450"/>
      <c r="K279" s="450"/>
      <c r="L279" s="450"/>
      <c r="M279" s="450"/>
      <c r="N279" s="450"/>
      <c r="O279" s="450"/>
      <c r="P279" s="450"/>
      <c r="Q279" s="453"/>
      <c r="R279" s="453"/>
      <c r="S279" s="453"/>
      <c r="T279" s="453"/>
      <c r="U279" s="453"/>
      <c r="V279" s="453"/>
      <c r="W279" s="453"/>
      <c r="X279" s="453"/>
      <c r="Y279" s="450"/>
      <c r="Z279" s="450"/>
      <c r="AA279" s="450"/>
      <c r="AB279" s="450"/>
      <c r="AC279" s="450"/>
      <c r="AD279" s="450"/>
      <c r="AE279" s="450"/>
      <c r="AF279" s="450"/>
      <c r="AG279" s="450"/>
      <c r="AH279" s="450"/>
      <c r="AI279" s="450"/>
      <c r="AJ279" s="450"/>
      <c r="AK279" s="450"/>
      <c r="AL279" s="450"/>
      <c r="AM279" s="510"/>
      <c r="AN279" s="451"/>
      <c r="AO279" s="451"/>
      <c r="AP279" s="451"/>
      <c r="AQ279" s="451"/>
      <c r="AR279" s="450"/>
      <c r="AS279" s="450"/>
      <c r="AT279" s="512"/>
      <c r="AU279" s="512"/>
      <c r="AV279" s="512"/>
      <c r="AW279" s="512"/>
      <c r="AX279" s="512"/>
      <c r="AY279" s="512"/>
      <c r="AZ279" s="512"/>
      <c r="BA279" s="450"/>
      <c r="BB279" s="450"/>
      <c r="BC279" s="450"/>
      <c r="BD279" s="450"/>
      <c r="BE279" s="450"/>
      <c r="BF279" s="450"/>
      <c r="BG279" s="450"/>
      <c r="BH279" s="450"/>
      <c r="BI279" s="450"/>
      <c r="BJ279" s="450"/>
      <c r="BK279" s="450"/>
      <c r="BL279" s="450"/>
      <c r="BM279" s="450"/>
      <c r="BN279" s="450"/>
      <c r="BO279" s="450"/>
      <c r="BP279" s="450"/>
      <c r="BQ279" s="450"/>
      <c r="BR279" s="450"/>
      <c r="BS279" s="450"/>
      <c r="BT279" s="450"/>
      <c r="BU279" s="450"/>
      <c r="BV279" s="450"/>
      <c r="BW279" s="450"/>
      <c r="BX279" s="450"/>
      <c r="BY279" s="450"/>
      <c r="BZ279" s="450"/>
      <c r="CA279" s="450"/>
      <c r="CB279" s="450"/>
      <c r="CC279" s="450"/>
      <c r="CD279" s="450"/>
      <c r="CE279" s="450"/>
      <c r="CF279" s="450"/>
      <c r="CG279" s="450"/>
      <c r="CH279" s="450"/>
      <c r="CI279" s="450"/>
      <c r="CJ279" s="450"/>
      <c r="CK279" s="450"/>
      <c r="CL279" s="450"/>
      <c r="CM279" s="450"/>
      <c r="CN279" s="450"/>
      <c r="CO279" s="450"/>
      <c r="CP279" s="450"/>
      <c r="CQ279" s="450"/>
      <c r="CR279" s="450"/>
      <c r="CS279" s="450"/>
      <c r="CT279" s="450"/>
      <c r="CU279" s="450"/>
      <c r="CV279" s="450"/>
      <c r="CW279" s="450"/>
      <c r="CX279" s="450"/>
      <c r="CY279" s="450"/>
      <c r="CZ279" s="450"/>
      <c r="DA279" s="450"/>
      <c r="DB279" s="454"/>
    </row>
    <row r="280" spans="1:106" ht="12.75">
      <c r="A280" s="452"/>
      <c r="B280" s="450"/>
      <c r="C280" s="450"/>
      <c r="D280" s="450"/>
      <c r="E280" s="450"/>
      <c r="F280" s="450"/>
      <c r="G280" s="450"/>
      <c r="H280" s="450"/>
      <c r="I280" s="450"/>
      <c r="J280" s="450"/>
      <c r="K280" s="450"/>
      <c r="L280" s="450"/>
      <c r="M280" s="450"/>
      <c r="N280" s="450"/>
      <c r="O280" s="450"/>
      <c r="P280" s="450"/>
      <c r="Q280" s="453"/>
      <c r="R280" s="453"/>
      <c r="S280" s="453"/>
      <c r="T280" s="453"/>
      <c r="U280" s="453"/>
      <c r="V280" s="453"/>
      <c r="W280" s="453"/>
      <c r="X280" s="453"/>
      <c r="Y280" s="450"/>
      <c r="Z280" s="450"/>
      <c r="AA280" s="450"/>
      <c r="AB280" s="450"/>
      <c r="AC280" s="450"/>
      <c r="AD280" s="450"/>
      <c r="AE280" s="450"/>
      <c r="AF280" s="450"/>
      <c r="AG280" s="450"/>
      <c r="AH280" s="450"/>
      <c r="AI280" s="450"/>
      <c r="AJ280" s="450"/>
      <c r="AK280" s="450"/>
      <c r="AL280" s="450"/>
      <c r="AM280" s="510"/>
      <c r="AN280" s="451"/>
      <c r="AO280" s="451"/>
      <c r="AP280" s="451"/>
      <c r="AQ280" s="451"/>
      <c r="AR280" s="455"/>
      <c r="AS280" s="450"/>
      <c r="AT280" s="512"/>
      <c r="AU280" s="512"/>
      <c r="AV280" s="512"/>
      <c r="AW280" s="512"/>
      <c r="AX280" s="512"/>
      <c r="AY280" s="512"/>
      <c r="AZ280" s="514"/>
      <c r="BA280" s="450"/>
      <c r="BB280" s="450"/>
      <c r="BC280" s="450"/>
      <c r="BD280" s="456"/>
      <c r="BE280" s="450"/>
      <c r="BF280" s="450"/>
      <c r="BG280" s="450"/>
      <c r="BH280" s="450"/>
      <c r="BI280" s="450"/>
      <c r="BJ280" s="450"/>
      <c r="BK280" s="450"/>
      <c r="BL280" s="450"/>
      <c r="BM280" s="450"/>
      <c r="BN280" s="450"/>
      <c r="BO280" s="450"/>
      <c r="BP280" s="450"/>
      <c r="BQ280" s="450"/>
      <c r="BR280" s="450"/>
      <c r="BS280" s="450"/>
      <c r="BT280" s="450"/>
      <c r="BU280" s="450"/>
      <c r="BV280" s="450"/>
      <c r="BW280" s="450"/>
      <c r="BX280" s="450"/>
      <c r="BY280" s="450"/>
      <c r="BZ280" s="450"/>
      <c r="CA280" s="450"/>
      <c r="CB280" s="450"/>
      <c r="CC280" s="450"/>
      <c r="CD280" s="450"/>
      <c r="CE280" s="450"/>
      <c r="CF280" s="450"/>
      <c r="CG280" s="450"/>
      <c r="CH280" s="450"/>
      <c r="CI280" s="450"/>
      <c r="CJ280" s="450"/>
      <c r="CK280" s="450"/>
      <c r="CL280" s="450"/>
      <c r="CM280" s="450"/>
      <c r="CN280" s="450"/>
      <c r="CO280" s="450"/>
      <c r="CP280" s="450"/>
      <c r="CQ280" s="450"/>
      <c r="CR280" s="450"/>
      <c r="CS280" s="450"/>
      <c r="CT280" s="450"/>
      <c r="CU280" s="450"/>
      <c r="CV280" s="450"/>
      <c r="CW280" s="450"/>
      <c r="CX280" s="450"/>
      <c r="CY280" s="450"/>
      <c r="CZ280" s="450"/>
      <c r="DA280" s="450"/>
      <c r="DB280" s="454"/>
    </row>
    <row r="281" spans="1:106">
      <c r="A281" s="452"/>
      <c r="B281" s="450"/>
      <c r="C281" s="450"/>
      <c r="D281" s="450"/>
      <c r="E281" s="450"/>
      <c r="F281" s="450"/>
      <c r="G281" s="450"/>
      <c r="H281" s="450"/>
      <c r="I281" s="450"/>
      <c r="J281" s="450"/>
      <c r="K281" s="450"/>
      <c r="L281" s="450"/>
      <c r="M281" s="450"/>
      <c r="N281" s="450"/>
      <c r="O281" s="450"/>
      <c r="P281" s="450"/>
      <c r="Q281" s="453"/>
      <c r="R281" s="453"/>
      <c r="S281" s="453"/>
      <c r="T281" s="453"/>
      <c r="U281" s="453"/>
      <c r="V281" s="453"/>
      <c r="W281" s="453"/>
      <c r="X281" s="453"/>
      <c r="Y281" s="450"/>
      <c r="Z281" s="450"/>
      <c r="AA281" s="450"/>
      <c r="AB281" s="450"/>
      <c r="AC281" s="450"/>
      <c r="AD281" s="450"/>
      <c r="AE281" s="450"/>
      <c r="AF281" s="450"/>
      <c r="AG281" s="450"/>
      <c r="AH281" s="450"/>
      <c r="AI281" s="450"/>
      <c r="AJ281" s="450"/>
      <c r="AK281" s="450"/>
      <c r="AL281" s="450"/>
      <c r="AM281" s="510"/>
      <c r="AN281" s="451"/>
      <c r="AO281" s="451"/>
      <c r="AP281" s="451"/>
      <c r="AQ281" s="451"/>
      <c r="AR281" s="450"/>
      <c r="AS281" s="450"/>
      <c r="AT281" s="512"/>
      <c r="AU281" s="512"/>
      <c r="AV281" s="512"/>
      <c r="AW281" s="512"/>
      <c r="AX281" s="512"/>
      <c r="AY281" s="512"/>
      <c r="AZ281" s="512"/>
      <c r="BA281" s="450"/>
      <c r="BB281" s="450"/>
      <c r="BC281" s="450"/>
      <c r="BD281" s="450"/>
      <c r="BE281" s="450"/>
      <c r="BF281" s="450"/>
      <c r="BG281" s="450"/>
      <c r="BH281" s="450"/>
      <c r="BI281" s="450"/>
      <c r="BJ281" s="450"/>
      <c r="BK281" s="450"/>
      <c r="BL281" s="450"/>
      <c r="BM281" s="450"/>
      <c r="BN281" s="450"/>
      <c r="BO281" s="450"/>
      <c r="BP281" s="450"/>
      <c r="BQ281" s="450"/>
      <c r="BR281" s="450"/>
      <c r="BS281" s="450"/>
      <c r="BT281" s="450"/>
      <c r="BU281" s="450"/>
      <c r="BV281" s="450"/>
      <c r="BW281" s="450"/>
      <c r="BX281" s="450"/>
      <c r="BY281" s="450"/>
      <c r="BZ281" s="450"/>
      <c r="CA281" s="450"/>
      <c r="CB281" s="450"/>
      <c r="CC281" s="450"/>
      <c r="CD281" s="450"/>
      <c r="CE281" s="450"/>
      <c r="CF281" s="450"/>
      <c r="CG281" s="450"/>
      <c r="CH281" s="450"/>
      <c r="CI281" s="450"/>
      <c r="CJ281" s="450"/>
      <c r="CK281" s="450"/>
      <c r="CL281" s="450"/>
      <c r="CM281" s="450"/>
      <c r="CN281" s="450"/>
      <c r="CO281" s="450"/>
      <c r="CP281" s="450"/>
      <c r="CQ281" s="450"/>
      <c r="CR281" s="450"/>
      <c r="CS281" s="450"/>
      <c r="CT281" s="450"/>
      <c r="CU281" s="450"/>
      <c r="CV281" s="450"/>
      <c r="CW281" s="450"/>
      <c r="CX281" s="450"/>
      <c r="CY281" s="450"/>
      <c r="CZ281" s="450"/>
      <c r="DA281" s="450"/>
      <c r="DB281" s="454"/>
    </row>
    <row r="282" spans="1:106">
      <c r="A282" s="452"/>
      <c r="B282" s="450"/>
      <c r="C282" s="450"/>
      <c r="D282" s="450"/>
      <c r="E282" s="450"/>
      <c r="F282" s="450"/>
      <c r="G282" s="450"/>
      <c r="H282" s="450"/>
      <c r="I282" s="450"/>
      <c r="J282" s="450"/>
      <c r="K282" s="450"/>
      <c r="L282" s="450"/>
      <c r="M282" s="450"/>
      <c r="N282" s="450"/>
      <c r="O282" s="450"/>
      <c r="P282" s="450"/>
      <c r="Q282" s="453"/>
      <c r="R282" s="453"/>
      <c r="S282" s="453"/>
      <c r="T282" s="453"/>
      <c r="U282" s="453"/>
      <c r="V282" s="453"/>
      <c r="W282" s="453"/>
      <c r="X282" s="453"/>
      <c r="Y282" s="450"/>
      <c r="Z282" s="450"/>
      <c r="AA282" s="450"/>
      <c r="AB282" s="450"/>
      <c r="AC282" s="450"/>
      <c r="AD282" s="450"/>
      <c r="AE282" s="450"/>
      <c r="AF282" s="450"/>
      <c r="AG282" s="450"/>
      <c r="AH282" s="450"/>
      <c r="AI282" s="450"/>
      <c r="AJ282" s="450"/>
      <c r="AK282" s="450"/>
      <c r="AL282" s="450"/>
      <c r="AM282" s="510"/>
      <c r="AN282" s="451"/>
      <c r="AO282" s="451"/>
      <c r="AP282" s="451"/>
      <c r="AQ282" s="451"/>
      <c r="AR282" s="450"/>
      <c r="AS282" s="450"/>
      <c r="AT282" s="512"/>
      <c r="AU282" s="512"/>
      <c r="AV282" s="512"/>
      <c r="AW282" s="512"/>
      <c r="AX282" s="512"/>
      <c r="AY282" s="512"/>
      <c r="AZ282" s="512"/>
      <c r="BA282" s="450"/>
      <c r="BB282" s="450"/>
      <c r="BC282" s="450"/>
      <c r="BD282" s="450"/>
      <c r="BE282" s="450"/>
      <c r="BF282" s="450"/>
      <c r="BG282" s="450"/>
      <c r="BH282" s="450"/>
      <c r="BI282" s="450"/>
      <c r="BJ282" s="450"/>
      <c r="BK282" s="450"/>
      <c r="BL282" s="450"/>
      <c r="BM282" s="450"/>
      <c r="BN282" s="450"/>
      <c r="BO282" s="450"/>
      <c r="BP282" s="450"/>
      <c r="BQ282" s="450"/>
      <c r="BR282" s="450"/>
      <c r="BS282" s="450"/>
      <c r="BT282" s="450"/>
      <c r="BU282" s="450"/>
      <c r="BV282" s="450"/>
      <c r="BW282" s="450"/>
      <c r="BX282" s="450"/>
      <c r="BY282" s="450"/>
      <c r="BZ282" s="450"/>
      <c r="CA282" s="450"/>
      <c r="CB282" s="450"/>
      <c r="CC282" s="450"/>
      <c r="CD282" s="450"/>
      <c r="CE282" s="450"/>
      <c r="CF282" s="450"/>
      <c r="CG282" s="450"/>
      <c r="CH282" s="450"/>
      <c r="CI282" s="450"/>
      <c r="CJ282" s="450"/>
      <c r="CK282" s="450"/>
      <c r="CL282" s="450"/>
      <c r="CM282" s="450"/>
      <c r="CN282" s="450"/>
      <c r="CO282" s="450"/>
      <c r="CP282" s="450"/>
      <c r="CQ282" s="450"/>
      <c r="CR282" s="450"/>
      <c r="CS282" s="450"/>
      <c r="CT282" s="450"/>
      <c r="CU282" s="450"/>
      <c r="CV282" s="450"/>
      <c r="CW282" s="450"/>
      <c r="CX282" s="450"/>
      <c r="CY282" s="450"/>
      <c r="CZ282" s="450"/>
      <c r="DA282" s="450"/>
      <c r="DB282" s="454"/>
    </row>
    <row r="283" spans="1:106">
      <c r="A283" s="452"/>
      <c r="B283" s="450"/>
      <c r="C283" s="450"/>
      <c r="D283" s="450"/>
      <c r="E283" s="450"/>
      <c r="F283" s="450"/>
      <c r="G283" s="450"/>
      <c r="H283" s="450"/>
      <c r="I283" s="450"/>
      <c r="J283" s="450"/>
      <c r="K283" s="450"/>
      <c r="L283" s="450"/>
      <c r="M283" s="450"/>
      <c r="N283" s="450"/>
      <c r="O283" s="450"/>
      <c r="P283" s="450"/>
      <c r="Q283" s="453"/>
      <c r="R283" s="453"/>
      <c r="S283" s="453"/>
      <c r="T283" s="453"/>
      <c r="U283" s="453"/>
      <c r="V283" s="453"/>
      <c r="W283" s="453"/>
      <c r="X283" s="453"/>
      <c r="Y283" s="450"/>
      <c r="Z283" s="450"/>
      <c r="AA283" s="450"/>
      <c r="AB283" s="450"/>
      <c r="AC283" s="450"/>
      <c r="AD283" s="450"/>
      <c r="AE283" s="450"/>
      <c r="AF283" s="450"/>
      <c r="AG283" s="450"/>
      <c r="AH283" s="450"/>
      <c r="AI283" s="450"/>
      <c r="AJ283" s="450"/>
      <c r="AK283" s="450"/>
      <c r="AL283" s="450"/>
      <c r="AM283" s="510"/>
      <c r="AN283" s="451"/>
      <c r="AO283" s="451"/>
      <c r="AP283" s="451"/>
      <c r="AQ283" s="451"/>
      <c r="AR283" s="450"/>
      <c r="AS283" s="450"/>
      <c r="AT283" s="512"/>
      <c r="AU283" s="512"/>
      <c r="AV283" s="512"/>
      <c r="AW283" s="512"/>
      <c r="AX283" s="512"/>
      <c r="AY283" s="512"/>
      <c r="AZ283" s="512"/>
      <c r="BA283" s="450"/>
      <c r="BB283" s="450"/>
      <c r="BC283" s="450"/>
      <c r="BD283" s="450"/>
      <c r="BE283" s="450"/>
      <c r="BF283" s="450"/>
      <c r="BG283" s="450"/>
      <c r="BH283" s="450"/>
      <c r="BI283" s="450"/>
      <c r="BJ283" s="450"/>
      <c r="BK283" s="450"/>
      <c r="BL283" s="450"/>
      <c r="BM283" s="450"/>
      <c r="BN283" s="450"/>
      <c r="BO283" s="450"/>
      <c r="BP283" s="450"/>
      <c r="BQ283" s="450"/>
      <c r="BR283" s="450"/>
      <c r="BS283" s="450"/>
      <c r="BT283" s="450"/>
      <c r="BU283" s="450"/>
      <c r="BV283" s="450"/>
      <c r="BW283" s="450"/>
      <c r="BX283" s="450"/>
      <c r="BY283" s="450"/>
      <c r="BZ283" s="450"/>
      <c r="CA283" s="450"/>
      <c r="CB283" s="450"/>
      <c r="CC283" s="450"/>
      <c r="CD283" s="450"/>
      <c r="CE283" s="450"/>
      <c r="CF283" s="450"/>
      <c r="CG283" s="450"/>
      <c r="CH283" s="450"/>
      <c r="CI283" s="450"/>
      <c r="CJ283" s="450"/>
      <c r="CK283" s="450"/>
      <c r="CL283" s="450"/>
      <c r="CM283" s="450"/>
      <c r="CN283" s="450"/>
      <c r="CO283" s="450"/>
      <c r="CP283" s="450"/>
      <c r="CQ283" s="450"/>
      <c r="CR283" s="450"/>
      <c r="CS283" s="450"/>
      <c r="CT283" s="450"/>
      <c r="CU283" s="450"/>
      <c r="CV283" s="450"/>
      <c r="CW283" s="450"/>
      <c r="CX283" s="450"/>
      <c r="CY283" s="450"/>
      <c r="CZ283" s="450"/>
      <c r="DA283" s="450"/>
      <c r="DB283" s="454"/>
    </row>
    <row r="284" spans="1:106">
      <c r="A284" s="452"/>
      <c r="B284" s="450"/>
      <c r="C284" s="450"/>
      <c r="D284" s="450"/>
      <c r="E284" s="450"/>
      <c r="F284" s="450"/>
      <c r="G284" s="450"/>
      <c r="H284" s="450"/>
      <c r="I284" s="450"/>
      <c r="J284" s="450"/>
      <c r="K284" s="450"/>
      <c r="L284" s="450"/>
      <c r="M284" s="450"/>
      <c r="N284" s="450"/>
      <c r="O284" s="450"/>
      <c r="P284" s="450"/>
      <c r="Q284" s="453"/>
      <c r="R284" s="453"/>
      <c r="S284" s="453"/>
      <c r="T284" s="453"/>
      <c r="U284" s="453"/>
      <c r="V284" s="453"/>
      <c r="W284" s="453"/>
      <c r="X284" s="453"/>
      <c r="Y284" s="450"/>
      <c r="Z284" s="450"/>
      <c r="AA284" s="450"/>
      <c r="AB284" s="450"/>
      <c r="AC284" s="450"/>
      <c r="AD284" s="450"/>
      <c r="AE284" s="450"/>
      <c r="AF284" s="450"/>
      <c r="AG284" s="450"/>
      <c r="AH284" s="450"/>
      <c r="AI284" s="450"/>
      <c r="AJ284" s="450"/>
      <c r="AK284" s="450"/>
      <c r="AL284" s="450"/>
      <c r="AM284" s="510"/>
      <c r="AN284" s="451"/>
      <c r="AO284" s="451"/>
      <c r="AP284" s="451"/>
      <c r="AQ284" s="451"/>
      <c r="AR284" s="450"/>
      <c r="AS284" s="450"/>
      <c r="AT284" s="512"/>
      <c r="AU284" s="512"/>
      <c r="AV284" s="512"/>
      <c r="AW284" s="512"/>
      <c r="AX284" s="512"/>
      <c r="AY284" s="512"/>
      <c r="AZ284" s="512"/>
      <c r="BA284" s="450"/>
      <c r="BB284" s="450"/>
      <c r="BC284" s="450"/>
      <c r="BD284" s="450"/>
      <c r="BE284" s="450"/>
      <c r="BF284" s="450"/>
      <c r="BG284" s="450"/>
      <c r="BH284" s="450"/>
      <c r="BI284" s="450"/>
      <c r="BJ284" s="450"/>
      <c r="BK284" s="450"/>
      <c r="BL284" s="450"/>
      <c r="BM284" s="450"/>
      <c r="BN284" s="450"/>
      <c r="BO284" s="450"/>
      <c r="BP284" s="450"/>
      <c r="BQ284" s="450"/>
      <c r="BR284" s="450"/>
      <c r="BS284" s="450"/>
      <c r="BT284" s="450"/>
      <c r="BU284" s="450"/>
      <c r="BV284" s="450"/>
      <c r="BW284" s="450"/>
      <c r="BX284" s="450"/>
      <c r="BY284" s="450"/>
      <c r="BZ284" s="450"/>
      <c r="CA284" s="450"/>
      <c r="CB284" s="450"/>
      <c r="CC284" s="450"/>
      <c r="CD284" s="450"/>
      <c r="CE284" s="450"/>
      <c r="CF284" s="450"/>
      <c r="CG284" s="450"/>
      <c r="CH284" s="450"/>
      <c r="CI284" s="450"/>
      <c r="CJ284" s="450"/>
      <c r="CK284" s="450"/>
      <c r="CL284" s="450"/>
      <c r="CM284" s="450"/>
      <c r="CN284" s="450"/>
      <c r="CO284" s="450"/>
      <c r="CP284" s="450"/>
      <c r="CQ284" s="450"/>
      <c r="CR284" s="450"/>
      <c r="CS284" s="450"/>
      <c r="CT284" s="450"/>
      <c r="CU284" s="450"/>
      <c r="CV284" s="450"/>
      <c r="CW284" s="450"/>
      <c r="CX284" s="450"/>
      <c r="CY284" s="450"/>
      <c r="CZ284" s="450"/>
      <c r="DA284" s="450"/>
      <c r="DB284" s="454"/>
    </row>
    <row r="285" spans="1:106">
      <c r="A285" s="452"/>
      <c r="B285" s="450"/>
      <c r="C285" s="450"/>
      <c r="D285" s="450"/>
      <c r="E285" s="450"/>
      <c r="F285" s="450"/>
      <c r="G285" s="450"/>
      <c r="H285" s="450"/>
      <c r="I285" s="450"/>
      <c r="J285" s="450"/>
      <c r="K285" s="450"/>
      <c r="L285" s="450"/>
      <c r="M285" s="450"/>
      <c r="N285" s="450"/>
      <c r="O285" s="450"/>
      <c r="P285" s="450"/>
      <c r="Q285" s="453"/>
      <c r="R285" s="453"/>
      <c r="S285" s="453"/>
      <c r="T285" s="453"/>
      <c r="U285" s="453"/>
      <c r="V285" s="453"/>
      <c r="W285" s="453"/>
      <c r="X285" s="453"/>
      <c r="Y285" s="450"/>
      <c r="Z285" s="450"/>
      <c r="AA285" s="450"/>
      <c r="AB285" s="450"/>
      <c r="AC285" s="450"/>
      <c r="AD285" s="450"/>
      <c r="AE285" s="450"/>
      <c r="AF285" s="450"/>
      <c r="AG285" s="450"/>
      <c r="AH285" s="450"/>
      <c r="AI285" s="450"/>
      <c r="AJ285" s="450"/>
      <c r="AK285" s="450"/>
      <c r="AL285" s="450"/>
      <c r="AM285" s="510"/>
      <c r="AN285" s="451"/>
      <c r="AO285" s="451"/>
      <c r="AP285" s="451"/>
      <c r="AQ285" s="451"/>
      <c r="AR285" s="450"/>
      <c r="AS285" s="450"/>
      <c r="AT285" s="512"/>
      <c r="AU285" s="512"/>
      <c r="AV285" s="512"/>
      <c r="AW285" s="512"/>
      <c r="AX285" s="512"/>
      <c r="AY285" s="512"/>
      <c r="AZ285" s="512"/>
      <c r="BA285" s="450"/>
      <c r="BB285" s="450"/>
      <c r="BC285" s="450"/>
      <c r="BD285" s="450"/>
      <c r="BE285" s="450"/>
      <c r="BF285" s="450"/>
      <c r="BG285" s="450"/>
      <c r="BH285" s="450"/>
      <c r="BI285" s="450"/>
      <c r="BJ285" s="450"/>
      <c r="BK285" s="450"/>
      <c r="BL285" s="450"/>
      <c r="BM285" s="450"/>
      <c r="BN285" s="450"/>
      <c r="BO285" s="450"/>
      <c r="BP285" s="450"/>
      <c r="BQ285" s="450"/>
      <c r="BR285" s="450"/>
      <c r="BS285" s="450"/>
      <c r="BT285" s="450"/>
      <c r="BU285" s="450"/>
      <c r="BV285" s="450"/>
      <c r="BW285" s="450"/>
      <c r="BX285" s="450"/>
      <c r="BY285" s="450"/>
      <c r="BZ285" s="450"/>
      <c r="CA285" s="450"/>
      <c r="CB285" s="450"/>
      <c r="CC285" s="450"/>
      <c r="CD285" s="450"/>
      <c r="CE285" s="450"/>
      <c r="CF285" s="450"/>
      <c r="CG285" s="450"/>
      <c r="CH285" s="450"/>
      <c r="CI285" s="450"/>
      <c r="CJ285" s="450"/>
      <c r="CK285" s="450"/>
      <c r="CL285" s="450"/>
      <c r="CM285" s="450"/>
      <c r="CN285" s="450"/>
      <c r="CO285" s="450"/>
      <c r="CP285" s="450"/>
      <c r="CQ285" s="450"/>
      <c r="CR285" s="450"/>
      <c r="CS285" s="450"/>
      <c r="CT285" s="450"/>
      <c r="CU285" s="450"/>
      <c r="CV285" s="450"/>
      <c r="CW285" s="450"/>
      <c r="CX285" s="450"/>
      <c r="CY285" s="450"/>
      <c r="CZ285" s="450"/>
      <c r="DA285" s="450"/>
      <c r="DB285" s="454"/>
    </row>
    <row r="286" spans="1:106">
      <c r="A286" s="452"/>
      <c r="B286" s="450"/>
      <c r="C286" s="450"/>
      <c r="D286" s="450"/>
      <c r="E286" s="450"/>
      <c r="F286" s="450"/>
      <c r="G286" s="450"/>
      <c r="H286" s="450"/>
      <c r="I286" s="450"/>
      <c r="J286" s="450"/>
      <c r="K286" s="450"/>
      <c r="L286" s="450"/>
      <c r="M286" s="450"/>
      <c r="N286" s="450"/>
      <c r="O286" s="450"/>
      <c r="P286" s="450"/>
      <c r="Q286" s="453"/>
      <c r="R286" s="453"/>
      <c r="S286" s="453"/>
      <c r="T286" s="453"/>
      <c r="U286" s="453"/>
      <c r="V286" s="453"/>
      <c r="W286" s="453"/>
      <c r="X286" s="453"/>
      <c r="Y286" s="450"/>
      <c r="Z286" s="450"/>
      <c r="AA286" s="450"/>
      <c r="AB286" s="450"/>
      <c r="AC286" s="450"/>
      <c r="AD286" s="450"/>
      <c r="AE286" s="450"/>
      <c r="AF286" s="450"/>
      <c r="AG286" s="450"/>
      <c r="AH286" s="450"/>
      <c r="AI286" s="450"/>
      <c r="AJ286" s="450"/>
      <c r="AK286" s="450"/>
      <c r="AL286" s="450"/>
      <c r="AM286" s="510"/>
      <c r="AN286" s="451"/>
      <c r="AO286" s="451"/>
      <c r="AP286" s="451"/>
      <c r="AQ286" s="451"/>
      <c r="AR286" s="450"/>
      <c r="AS286" s="450"/>
      <c r="AT286" s="512"/>
      <c r="AU286" s="512"/>
      <c r="AV286" s="512"/>
      <c r="AW286" s="512"/>
      <c r="AX286" s="512"/>
      <c r="AY286" s="512"/>
      <c r="AZ286" s="512"/>
      <c r="BA286" s="450"/>
      <c r="BB286" s="450"/>
      <c r="BC286" s="450"/>
      <c r="BD286" s="450"/>
      <c r="BE286" s="450"/>
      <c r="BF286" s="450"/>
      <c r="BG286" s="450"/>
      <c r="BH286" s="450"/>
      <c r="BI286" s="450"/>
      <c r="BJ286" s="450"/>
      <c r="BK286" s="450"/>
      <c r="BL286" s="450"/>
      <c r="BM286" s="450"/>
      <c r="BN286" s="450"/>
      <c r="BO286" s="450"/>
      <c r="BP286" s="450"/>
      <c r="BQ286" s="450"/>
      <c r="BR286" s="450"/>
      <c r="BS286" s="450"/>
      <c r="BT286" s="450"/>
      <c r="BU286" s="450"/>
      <c r="BV286" s="450"/>
      <c r="BW286" s="450"/>
      <c r="BX286" s="450"/>
      <c r="BY286" s="450"/>
      <c r="BZ286" s="450"/>
      <c r="CA286" s="450"/>
      <c r="CB286" s="450"/>
      <c r="CC286" s="450"/>
      <c r="CD286" s="450"/>
      <c r="CE286" s="450"/>
      <c r="CF286" s="450"/>
      <c r="CG286" s="450"/>
      <c r="CH286" s="450"/>
      <c r="CI286" s="450"/>
      <c r="CJ286" s="450"/>
      <c r="CK286" s="450"/>
      <c r="CL286" s="450"/>
      <c r="CM286" s="450"/>
      <c r="CN286" s="450"/>
      <c r="CO286" s="450"/>
      <c r="CP286" s="450"/>
      <c r="CQ286" s="450"/>
      <c r="CR286" s="450"/>
      <c r="CS286" s="450"/>
      <c r="CT286" s="450"/>
      <c r="CU286" s="450"/>
      <c r="CV286" s="450"/>
      <c r="CW286" s="450"/>
      <c r="CX286" s="450"/>
      <c r="CY286" s="450"/>
      <c r="CZ286" s="450"/>
      <c r="DA286" s="450"/>
      <c r="DB286" s="454"/>
    </row>
    <row r="287" spans="1:106">
      <c r="A287" s="452"/>
      <c r="B287" s="450"/>
      <c r="C287" s="450"/>
      <c r="D287" s="450"/>
      <c r="E287" s="450"/>
      <c r="F287" s="450"/>
      <c r="G287" s="450"/>
      <c r="H287" s="450"/>
      <c r="I287" s="450"/>
      <c r="J287" s="450"/>
      <c r="K287" s="450"/>
      <c r="L287" s="450"/>
      <c r="M287" s="450"/>
      <c r="N287" s="450"/>
      <c r="O287" s="450"/>
      <c r="P287" s="450"/>
      <c r="Q287" s="453"/>
      <c r="R287" s="453"/>
      <c r="S287" s="453"/>
      <c r="T287" s="453"/>
      <c r="U287" s="453"/>
      <c r="V287" s="453"/>
      <c r="W287" s="453"/>
      <c r="X287" s="453"/>
      <c r="Y287" s="450"/>
      <c r="Z287" s="450"/>
      <c r="AA287" s="450"/>
      <c r="AB287" s="450"/>
      <c r="AC287" s="450"/>
      <c r="AD287" s="450"/>
      <c r="AE287" s="450"/>
      <c r="AF287" s="450"/>
      <c r="AG287" s="450"/>
      <c r="AH287" s="450"/>
      <c r="AI287" s="450"/>
      <c r="AJ287" s="450"/>
      <c r="AK287" s="450"/>
      <c r="AL287" s="450"/>
      <c r="AM287" s="510"/>
      <c r="AN287" s="451"/>
      <c r="AO287" s="451"/>
      <c r="AP287" s="451"/>
      <c r="AQ287" s="451"/>
      <c r="AR287" s="450"/>
      <c r="AS287" s="450"/>
      <c r="AT287" s="512"/>
      <c r="AU287" s="512"/>
      <c r="AV287" s="512"/>
      <c r="AW287" s="512"/>
      <c r="AX287" s="512"/>
      <c r="AY287" s="512"/>
      <c r="AZ287" s="512"/>
      <c r="BA287" s="450"/>
      <c r="BB287" s="450"/>
      <c r="BC287" s="450"/>
      <c r="BD287" s="450"/>
      <c r="BE287" s="450"/>
      <c r="BF287" s="450"/>
      <c r="BG287" s="450"/>
      <c r="BH287" s="450"/>
      <c r="BI287" s="450"/>
      <c r="BJ287" s="450"/>
      <c r="BK287" s="450"/>
      <c r="BL287" s="450"/>
      <c r="BM287" s="450"/>
      <c r="BN287" s="450"/>
      <c r="BO287" s="450"/>
      <c r="BP287" s="450"/>
      <c r="BQ287" s="450"/>
      <c r="BR287" s="450"/>
      <c r="BS287" s="450"/>
      <c r="BT287" s="450"/>
      <c r="BU287" s="450"/>
      <c r="BV287" s="450"/>
      <c r="BW287" s="450"/>
      <c r="BX287" s="450"/>
      <c r="BY287" s="450"/>
      <c r="BZ287" s="450"/>
      <c r="CA287" s="450"/>
      <c r="CB287" s="450"/>
      <c r="CC287" s="450"/>
      <c r="CD287" s="450"/>
      <c r="CE287" s="450"/>
      <c r="CF287" s="450"/>
      <c r="CG287" s="450"/>
      <c r="CH287" s="450"/>
      <c r="CI287" s="450"/>
      <c r="CJ287" s="450"/>
      <c r="CK287" s="450"/>
      <c r="CL287" s="450"/>
      <c r="CM287" s="450"/>
      <c r="CN287" s="450"/>
      <c r="CO287" s="450"/>
      <c r="CP287" s="450"/>
      <c r="CQ287" s="450"/>
      <c r="CR287" s="450"/>
      <c r="CS287" s="450"/>
      <c r="CT287" s="450"/>
      <c r="CU287" s="450"/>
      <c r="CV287" s="450"/>
      <c r="CW287" s="450"/>
      <c r="CX287" s="450"/>
      <c r="CY287" s="450"/>
      <c r="CZ287" s="450"/>
      <c r="DA287" s="450"/>
      <c r="DB287" s="454"/>
    </row>
    <row r="288" spans="1:106">
      <c r="A288" s="452"/>
      <c r="B288" s="450"/>
      <c r="C288" s="450"/>
      <c r="D288" s="450"/>
      <c r="E288" s="450"/>
      <c r="F288" s="450"/>
      <c r="G288" s="450"/>
      <c r="H288" s="450"/>
      <c r="I288" s="450"/>
      <c r="J288" s="450"/>
      <c r="K288" s="450"/>
      <c r="L288" s="450"/>
      <c r="M288" s="450"/>
      <c r="N288" s="450"/>
      <c r="O288" s="450"/>
      <c r="P288" s="450"/>
      <c r="Q288" s="453"/>
      <c r="R288" s="453"/>
      <c r="S288" s="453"/>
      <c r="T288" s="453"/>
      <c r="U288" s="453"/>
      <c r="V288" s="453"/>
      <c r="W288" s="453"/>
      <c r="X288" s="453"/>
      <c r="Y288" s="450"/>
      <c r="Z288" s="450"/>
      <c r="AA288" s="450"/>
      <c r="AB288" s="450"/>
      <c r="AC288" s="450"/>
      <c r="AD288" s="450"/>
      <c r="AE288" s="450"/>
      <c r="AF288" s="450"/>
      <c r="AG288" s="450"/>
      <c r="AH288" s="450"/>
      <c r="AI288" s="450"/>
      <c r="AJ288" s="450"/>
      <c r="AK288" s="450"/>
      <c r="AL288" s="450"/>
      <c r="AM288" s="510"/>
      <c r="AN288" s="451"/>
      <c r="AO288" s="451"/>
      <c r="AP288" s="451"/>
      <c r="AQ288" s="451"/>
      <c r="AR288" s="450"/>
      <c r="AS288" s="450"/>
      <c r="AT288" s="512"/>
      <c r="AU288" s="512"/>
      <c r="AV288" s="512"/>
      <c r="AW288" s="512"/>
      <c r="AX288" s="512"/>
      <c r="AY288" s="512"/>
      <c r="AZ288" s="512"/>
      <c r="BA288" s="450"/>
      <c r="BB288" s="450"/>
      <c r="BC288" s="450"/>
      <c r="BD288" s="450"/>
      <c r="BE288" s="450"/>
      <c r="BF288" s="450"/>
      <c r="BG288" s="450"/>
      <c r="BH288" s="450"/>
      <c r="BI288" s="450"/>
      <c r="BJ288" s="450"/>
      <c r="BK288" s="450"/>
      <c r="BL288" s="450"/>
      <c r="BM288" s="450"/>
      <c r="BN288" s="450"/>
      <c r="BO288" s="450"/>
      <c r="BP288" s="450"/>
      <c r="BQ288" s="450"/>
      <c r="BR288" s="450"/>
      <c r="BS288" s="450"/>
      <c r="BT288" s="450"/>
      <c r="BU288" s="450"/>
      <c r="BV288" s="450"/>
      <c r="BW288" s="450"/>
      <c r="BX288" s="450"/>
      <c r="BY288" s="450"/>
      <c r="BZ288" s="450"/>
      <c r="CA288" s="450"/>
      <c r="CB288" s="450"/>
      <c r="CC288" s="450"/>
      <c r="CD288" s="450"/>
      <c r="CE288" s="450"/>
      <c r="CF288" s="450"/>
      <c r="CG288" s="450"/>
      <c r="CH288" s="450"/>
      <c r="CI288" s="450"/>
      <c r="CJ288" s="450"/>
      <c r="CK288" s="450"/>
      <c r="CL288" s="450"/>
      <c r="CM288" s="450"/>
      <c r="CN288" s="450"/>
      <c r="CO288" s="450"/>
      <c r="CP288" s="450"/>
      <c r="CQ288" s="450"/>
      <c r="CR288" s="450"/>
      <c r="CS288" s="450"/>
      <c r="CT288" s="450"/>
      <c r="CU288" s="450"/>
      <c r="CV288" s="450"/>
      <c r="CW288" s="450"/>
      <c r="CX288" s="450"/>
      <c r="CY288" s="450"/>
      <c r="CZ288" s="450"/>
      <c r="DA288" s="450"/>
      <c r="DB288" s="454"/>
    </row>
    <row r="289" spans="1:106">
      <c r="A289" s="452"/>
      <c r="B289" s="450"/>
      <c r="C289" s="450"/>
      <c r="D289" s="450"/>
      <c r="E289" s="450"/>
      <c r="F289" s="450"/>
      <c r="G289" s="450"/>
      <c r="H289" s="450"/>
      <c r="I289" s="450"/>
      <c r="J289" s="450"/>
      <c r="K289" s="450"/>
      <c r="L289" s="450"/>
      <c r="M289" s="450"/>
      <c r="N289" s="450"/>
      <c r="O289" s="450"/>
      <c r="P289" s="450"/>
      <c r="Q289" s="453"/>
      <c r="R289" s="453"/>
      <c r="S289" s="453"/>
      <c r="T289" s="453"/>
      <c r="U289" s="453"/>
      <c r="V289" s="453"/>
      <c r="W289" s="453"/>
      <c r="X289" s="453"/>
      <c r="Y289" s="450"/>
      <c r="Z289" s="450"/>
      <c r="AA289" s="450"/>
      <c r="AB289" s="450"/>
      <c r="AC289" s="450"/>
      <c r="AD289" s="450"/>
      <c r="AE289" s="450"/>
      <c r="AF289" s="450"/>
      <c r="AG289" s="450"/>
      <c r="AH289" s="450"/>
      <c r="AI289" s="450"/>
      <c r="AJ289" s="450"/>
      <c r="AK289" s="450"/>
      <c r="AL289" s="450"/>
      <c r="AM289" s="510"/>
      <c r="AN289" s="451"/>
      <c r="AO289" s="451"/>
      <c r="AP289" s="451"/>
      <c r="AQ289" s="451"/>
      <c r="AR289" s="450"/>
      <c r="AS289" s="450"/>
      <c r="AT289" s="512"/>
      <c r="AU289" s="512"/>
      <c r="AV289" s="512"/>
      <c r="AW289" s="512"/>
      <c r="AX289" s="512"/>
      <c r="AY289" s="512"/>
      <c r="AZ289" s="512"/>
      <c r="BA289" s="450"/>
      <c r="BB289" s="450"/>
      <c r="BC289" s="450"/>
      <c r="BD289" s="450"/>
      <c r="BE289" s="450"/>
      <c r="BF289" s="450"/>
      <c r="BG289" s="450"/>
      <c r="BH289" s="450"/>
      <c r="BI289" s="450"/>
      <c r="BJ289" s="450"/>
      <c r="BK289" s="450"/>
      <c r="BL289" s="450"/>
      <c r="BM289" s="450"/>
      <c r="BN289" s="450"/>
      <c r="BO289" s="450"/>
      <c r="BP289" s="450"/>
      <c r="BQ289" s="450"/>
      <c r="BR289" s="450"/>
      <c r="BS289" s="450"/>
      <c r="BT289" s="450"/>
      <c r="BU289" s="450"/>
      <c r="BV289" s="450"/>
      <c r="BW289" s="450"/>
      <c r="BX289" s="450"/>
      <c r="BY289" s="450"/>
      <c r="BZ289" s="450"/>
      <c r="CA289" s="450"/>
      <c r="CB289" s="450"/>
      <c r="CC289" s="450"/>
      <c r="CD289" s="450"/>
      <c r="CE289" s="450"/>
      <c r="CF289" s="450"/>
      <c r="CG289" s="450"/>
      <c r="CH289" s="450"/>
      <c r="CI289" s="450"/>
      <c r="CJ289" s="450"/>
      <c r="CK289" s="450"/>
      <c r="CL289" s="450"/>
      <c r="CM289" s="450"/>
      <c r="CN289" s="450"/>
      <c r="CO289" s="450"/>
      <c r="CP289" s="450"/>
      <c r="CQ289" s="450"/>
      <c r="CR289" s="450"/>
      <c r="CS289" s="450"/>
      <c r="CT289" s="450"/>
      <c r="CU289" s="450"/>
      <c r="CV289" s="450"/>
      <c r="CW289" s="450"/>
      <c r="CX289" s="450"/>
      <c r="CY289" s="450"/>
      <c r="CZ289" s="450"/>
      <c r="DA289" s="450"/>
      <c r="DB289" s="454"/>
    </row>
    <row r="290" spans="1:106">
      <c r="A290" s="452"/>
      <c r="B290" s="450"/>
      <c r="C290" s="450"/>
      <c r="D290" s="450"/>
      <c r="E290" s="450"/>
      <c r="F290" s="450"/>
      <c r="G290" s="450"/>
      <c r="H290" s="450"/>
      <c r="I290" s="450"/>
      <c r="J290" s="450"/>
      <c r="K290" s="450"/>
      <c r="L290" s="450"/>
      <c r="M290" s="450"/>
      <c r="N290" s="450"/>
      <c r="O290" s="450"/>
      <c r="P290" s="450"/>
      <c r="Q290" s="453"/>
      <c r="R290" s="453"/>
      <c r="S290" s="453"/>
      <c r="T290" s="453"/>
      <c r="U290" s="453"/>
      <c r="V290" s="453"/>
      <c r="W290" s="453"/>
      <c r="X290" s="453"/>
      <c r="Y290" s="450"/>
      <c r="Z290" s="450"/>
      <c r="AA290" s="450"/>
      <c r="AB290" s="450"/>
      <c r="AC290" s="450"/>
      <c r="AD290" s="450"/>
      <c r="AE290" s="450"/>
      <c r="AF290" s="450"/>
      <c r="AG290" s="450"/>
      <c r="AH290" s="450"/>
      <c r="AI290" s="450"/>
      <c r="AJ290" s="450"/>
      <c r="AK290" s="450"/>
      <c r="AL290" s="450"/>
      <c r="AM290" s="510"/>
      <c r="AN290" s="451"/>
      <c r="AO290" s="451"/>
      <c r="AP290" s="451"/>
      <c r="AQ290" s="451"/>
      <c r="AR290" s="450"/>
      <c r="AS290" s="450"/>
      <c r="AT290" s="512"/>
      <c r="AU290" s="512"/>
      <c r="AV290" s="512"/>
      <c r="AW290" s="512"/>
      <c r="AX290" s="512"/>
      <c r="AY290" s="512"/>
      <c r="AZ290" s="512"/>
      <c r="BA290" s="450"/>
      <c r="BB290" s="450"/>
      <c r="BC290" s="450"/>
      <c r="BD290" s="450"/>
      <c r="BE290" s="450"/>
      <c r="BF290" s="450"/>
      <c r="BG290" s="450"/>
      <c r="BH290" s="450"/>
      <c r="BI290" s="450"/>
      <c r="BJ290" s="450"/>
      <c r="BK290" s="450"/>
      <c r="BL290" s="450"/>
      <c r="BM290" s="450"/>
      <c r="BN290" s="450"/>
      <c r="BO290" s="450"/>
      <c r="BP290" s="450"/>
      <c r="BQ290" s="450"/>
      <c r="BR290" s="450"/>
      <c r="BS290" s="450"/>
      <c r="BT290" s="450"/>
      <c r="BU290" s="450"/>
      <c r="BV290" s="450"/>
      <c r="BW290" s="450"/>
      <c r="BX290" s="450"/>
      <c r="BY290" s="450"/>
      <c r="BZ290" s="450"/>
      <c r="CA290" s="450"/>
      <c r="CB290" s="450"/>
      <c r="CC290" s="450"/>
      <c r="CD290" s="450"/>
      <c r="CE290" s="450"/>
      <c r="CF290" s="450"/>
      <c r="CG290" s="450"/>
      <c r="CH290" s="450"/>
      <c r="CI290" s="450"/>
      <c r="CJ290" s="450"/>
      <c r="CK290" s="450"/>
      <c r="CL290" s="450"/>
      <c r="CM290" s="450"/>
      <c r="CN290" s="450"/>
      <c r="CO290" s="450"/>
      <c r="CP290" s="450"/>
      <c r="CQ290" s="450"/>
      <c r="CR290" s="450"/>
      <c r="CS290" s="450"/>
      <c r="CT290" s="450"/>
      <c r="CU290" s="450"/>
      <c r="CV290" s="450"/>
      <c r="CW290" s="450"/>
      <c r="CX290" s="450"/>
      <c r="CY290" s="450"/>
      <c r="CZ290" s="450"/>
      <c r="DA290" s="450"/>
      <c r="DB290" s="454"/>
    </row>
    <row r="291" spans="1:106">
      <c r="A291" s="452"/>
      <c r="B291" s="450"/>
      <c r="C291" s="450"/>
      <c r="D291" s="450"/>
      <c r="E291" s="450"/>
      <c r="F291" s="450"/>
      <c r="G291" s="450"/>
      <c r="H291" s="450"/>
      <c r="I291" s="450"/>
      <c r="J291" s="450"/>
      <c r="K291" s="450"/>
      <c r="L291" s="450"/>
      <c r="M291" s="450"/>
      <c r="N291" s="450"/>
      <c r="O291" s="450"/>
      <c r="P291" s="450"/>
      <c r="Q291" s="453"/>
      <c r="R291" s="453"/>
      <c r="S291" s="453"/>
      <c r="T291" s="453"/>
      <c r="U291" s="453"/>
      <c r="V291" s="453"/>
      <c r="W291" s="453"/>
      <c r="X291" s="453"/>
      <c r="Y291" s="450"/>
      <c r="Z291" s="450"/>
      <c r="AA291" s="450"/>
      <c r="AB291" s="450"/>
      <c r="AC291" s="450"/>
      <c r="AD291" s="450"/>
      <c r="AE291" s="450"/>
      <c r="AF291" s="450"/>
      <c r="AG291" s="450"/>
      <c r="AH291" s="450"/>
      <c r="AI291" s="450"/>
      <c r="AJ291" s="450"/>
      <c r="AK291" s="450"/>
      <c r="AL291" s="450"/>
      <c r="AM291" s="510"/>
      <c r="AN291" s="451"/>
      <c r="AO291" s="451"/>
      <c r="AP291" s="451"/>
      <c r="AQ291" s="451"/>
      <c r="AR291" s="450"/>
      <c r="AS291" s="450"/>
      <c r="AT291" s="512"/>
      <c r="AU291" s="512"/>
      <c r="AV291" s="512"/>
      <c r="AW291" s="512"/>
      <c r="AX291" s="512"/>
      <c r="AY291" s="512"/>
      <c r="AZ291" s="512"/>
      <c r="BA291" s="450"/>
      <c r="BB291" s="450"/>
      <c r="BC291" s="450"/>
      <c r="BD291" s="450"/>
      <c r="BE291" s="450"/>
      <c r="BF291" s="450"/>
      <c r="BG291" s="450"/>
      <c r="BH291" s="450"/>
      <c r="BI291" s="450"/>
      <c r="BJ291" s="450"/>
      <c r="BK291" s="450"/>
      <c r="BL291" s="450"/>
      <c r="BM291" s="450"/>
      <c r="BN291" s="450"/>
      <c r="BO291" s="450"/>
      <c r="BP291" s="450"/>
      <c r="BQ291" s="450"/>
      <c r="BR291" s="450"/>
      <c r="BS291" s="450"/>
      <c r="BT291" s="450"/>
      <c r="BU291" s="450"/>
      <c r="BV291" s="450"/>
      <c r="BW291" s="450"/>
      <c r="BX291" s="450"/>
      <c r="BY291" s="450"/>
      <c r="BZ291" s="450"/>
      <c r="CA291" s="450"/>
      <c r="CB291" s="450"/>
      <c r="CC291" s="450"/>
      <c r="CD291" s="450"/>
      <c r="CE291" s="450"/>
      <c r="CF291" s="450"/>
      <c r="CG291" s="450"/>
      <c r="CH291" s="450"/>
      <c r="CI291" s="450"/>
      <c r="CJ291" s="450"/>
      <c r="CK291" s="450"/>
      <c r="CL291" s="450"/>
      <c r="CM291" s="450"/>
      <c r="CN291" s="450"/>
      <c r="CO291" s="450"/>
      <c r="CP291" s="450"/>
      <c r="CQ291" s="450"/>
      <c r="CR291" s="450"/>
      <c r="CS291" s="450"/>
      <c r="CT291" s="450"/>
      <c r="CU291" s="450"/>
      <c r="CV291" s="450"/>
      <c r="CW291" s="450"/>
      <c r="CX291" s="450"/>
      <c r="CY291" s="450"/>
      <c r="CZ291" s="450"/>
      <c r="DA291" s="450"/>
      <c r="DB291" s="454"/>
    </row>
    <row r="292" spans="1:106">
      <c r="A292" s="452"/>
      <c r="B292" s="450"/>
      <c r="C292" s="450"/>
      <c r="D292" s="450"/>
      <c r="E292" s="450"/>
      <c r="F292" s="450"/>
      <c r="G292" s="450"/>
      <c r="H292" s="450"/>
      <c r="I292" s="450"/>
      <c r="J292" s="450"/>
      <c r="K292" s="450"/>
      <c r="L292" s="450"/>
      <c r="M292" s="450"/>
      <c r="N292" s="450"/>
      <c r="O292" s="450"/>
      <c r="P292" s="450"/>
      <c r="Q292" s="453"/>
      <c r="R292" s="453"/>
      <c r="S292" s="453"/>
      <c r="T292" s="453"/>
      <c r="U292" s="453"/>
      <c r="V292" s="453"/>
      <c r="W292" s="453"/>
      <c r="X292" s="453"/>
      <c r="Y292" s="450"/>
      <c r="Z292" s="450"/>
      <c r="AA292" s="450"/>
      <c r="AB292" s="450"/>
      <c r="AC292" s="450"/>
      <c r="AD292" s="450"/>
      <c r="AE292" s="450"/>
      <c r="AF292" s="450"/>
      <c r="AG292" s="450"/>
      <c r="AH292" s="450"/>
      <c r="AI292" s="450"/>
      <c r="AJ292" s="450"/>
      <c r="AK292" s="450"/>
      <c r="AL292" s="450"/>
      <c r="AM292" s="510"/>
      <c r="AN292" s="451"/>
      <c r="AO292" s="451"/>
      <c r="AP292" s="451"/>
      <c r="AQ292" s="451"/>
      <c r="AR292" s="450"/>
      <c r="AS292" s="450"/>
      <c r="AT292" s="512"/>
      <c r="AU292" s="512"/>
      <c r="AV292" s="512"/>
      <c r="AW292" s="512"/>
      <c r="AX292" s="512"/>
      <c r="AY292" s="512"/>
      <c r="AZ292" s="512"/>
      <c r="BA292" s="450"/>
      <c r="BB292" s="450"/>
      <c r="BC292" s="450"/>
      <c r="BD292" s="450"/>
      <c r="BE292" s="450"/>
      <c r="BF292" s="450"/>
      <c r="BG292" s="450"/>
      <c r="BH292" s="450"/>
      <c r="BI292" s="450"/>
      <c r="BJ292" s="450"/>
      <c r="BK292" s="450"/>
      <c r="BL292" s="450"/>
      <c r="BM292" s="450"/>
      <c r="BN292" s="450"/>
      <c r="BO292" s="450"/>
      <c r="BP292" s="450"/>
      <c r="BQ292" s="450"/>
      <c r="BR292" s="450"/>
      <c r="BS292" s="450"/>
      <c r="BT292" s="450"/>
      <c r="BU292" s="450"/>
      <c r="BV292" s="450"/>
      <c r="BW292" s="450"/>
      <c r="BX292" s="450"/>
      <c r="BY292" s="450"/>
      <c r="BZ292" s="450"/>
      <c r="CA292" s="450"/>
      <c r="CB292" s="450"/>
      <c r="CC292" s="450"/>
      <c r="CD292" s="450"/>
      <c r="CE292" s="450"/>
      <c r="CF292" s="450"/>
      <c r="CG292" s="450"/>
      <c r="CH292" s="450"/>
      <c r="CI292" s="450"/>
      <c r="CJ292" s="450"/>
      <c r="CK292" s="450"/>
      <c r="CL292" s="450"/>
      <c r="CM292" s="450"/>
      <c r="CN292" s="450"/>
      <c r="CO292" s="450"/>
      <c r="CP292" s="450"/>
      <c r="CQ292" s="450"/>
      <c r="CR292" s="450"/>
      <c r="CS292" s="450"/>
      <c r="CT292" s="450"/>
      <c r="CU292" s="450"/>
      <c r="CV292" s="450"/>
      <c r="CW292" s="450"/>
      <c r="CX292" s="450"/>
      <c r="CY292" s="450"/>
      <c r="CZ292" s="450"/>
      <c r="DA292" s="450"/>
      <c r="DB292" s="454"/>
    </row>
    <row r="293" spans="1:106">
      <c r="A293" s="452"/>
      <c r="B293" s="450"/>
      <c r="C293" s="450"/>
      <c r="D293" s="450"/>
      <c r="E293" s="450"/>
      <c r="F293" s="450"/>
      <c r="G293" s="450"/>
      <c r="H293" s="450"/>
      <c r="I293" s="450"/>
      <c r="J293" s="450"/>
      <c r="K293" s="450"/>
      <c r="L293" s="450"/>
      <c r="M293" s="450"/>
      <c r="N293" s="450"/>
      <c r="O293" s="450"/>
      <c r="P293" s="450"/>
      <c r="Q293" s="453"/>
      <c r="R293" s="453"/>
      <c r="S293" s="453"/>
      <c r="T293" s="453"/>
      <c r="U293" s="453"/>
      <c r="V293" s="453"/>
      <c r="W293" s="453"/>
      <c r="X293" s="453"/>
      <c r="Y293" s="450"/>
      <c r="Z293" s="450"/>
      <c r="AA293" s="450"/>
      <c r="AB293" s="450"/>
      <c r="AC293" s="450"/>
      <c r="AD293" s="450"/>
      <c r="AE293" s="450"/>
      <c r="AF293" s="450"/>
      <c r="AG293" s="450"/>
      <c r="AH293" s="450"/>
      <c r="AI293" s="450"/>
      <c r="AJ293" s="450"/>
      <c r="AK293" s="450"/>
      <c r="AL293" s="450"/>
      <c r="AM293" s="510"/>
      <c r="AN293" s="451"/>
      <c r="AO293" s="451"/>
      <c r="AP293" s="451"/>
      <c r="AQ293" s="451"/>
      <c r="AR293" s="450"/>
      <c r="AS293" s="450"/>
      <c r="AT293" s="512"/>
      <c r="AU293" s="512"/>
      <c r="AV293" s="512"/>
      <c r="AW293" s="512"/>
      <c r="AX293" s="512"/>
      <c r="AY293" s="512"/>
      <c r="AZ293" s="512"/>
      <c r="BA293" s="450"/>
      <c r="BB293" s="450"/>
      <c r="BC293" s="450"/>
      <c r="BD293" s="450"/>
      <c r="BE293" s="450"/>
      <c r="BF293" s="450"/>
      <c r="BG293" s="450"/>
      <c r="BH293" s="450"/>
      <c r="BI293" s="450"/>
      <c r="BJ293" s="450"/>
      <c r="BK293" s="450"/>
      <c r="BL293" s="450"/>
      <c r="BM293" s="450"/>
      <c r="BN293" s="450"/>
      <c r="BO293" s="450"/>
      <c r="BP293" s="450"/>
      <c r="BQ293" s="450"/>
      <c r="BR293" s="450"/>
      <c r="BS293" s="450"/>
      <c r="BT293" s="450"/>
      <c r="BU293" s="450"/>
      <c r="BV293" s="450"/>
      <c r="BW293" s="450"/>
      <c r="BX293" s="450"/>
      <c r="BY293" s="450"/>
      <c r="BZ293" s="450"/>
      <c r="CA293" s="450"/>
      <c r="CB293" s="450"/>
      <c r="CC293" s="450"/>
      <c r="CD293" s="450"/>
      <c r="CE293" s="450"/>
      <c r="CF293" s="450"/>
      <c r="CG293" s="450"/>
      <c r="CH293" s="450"/>
      <c r="CI293" s="450"/>
      <c r="CJ293" s="450"/>
      <c r="CK293" s="450"/>
      <c r="CL293" s="450"/>
      <c r="CM293" s="450"/>
      <c r="CN293" s="450"/>
      <c r="CO293" s="450"/>
      <c r="CP293" s="450"/>
      <c r="CQ293" s="450"/>
      <c r="CR293" s="450"/>
      <c r="CS293" s="450"/>
      <c r="CT293" s="450"/>
      <c r="CU293" s="450"/>
      <c r="CV293" s="450"/>
      <c r="CW293" s="450"/>
      <c r="CX293" s="450"/>
      <c r="CY293" s="450"/>
      <c r="CZ293" s="450"/>
      <c r="DA293" s="450"/>
      <c r="DB293" s="454"/>
    </row>
    <row r="294" spans="1:106">
      <c r="A294" s="452"/>
      <c r="B294" s="450"/>
      <c r="C294" s="450"/>
      <c r="D294" s="450"/>
      <c r="E294" s="450"/>
      <c r="F294" s="450"/>
      <c r="G294" s="450"/>
      <c r="H294" s="450"/>
      <c r="I294" s="450"/>
      <c r="J294" s="450"/>
      <c r="K294" s="450"/>
      <c r="L294" s="450"/>
      <c r="M294" s="450"/>
      <c r="N294" s="450"/>
      <c r="O294" s="450"/>
      <c r="P294" s="450"/>
      <c r="Q294" s="453"/>
      <c r="R294" s="453"/>
      <c r="S294" s="453"/>
      <c r="T294" s="453"/>
      <c r="U294" s="453"/>
      <c r="V294" s="453"/>
      <c r="W294" s="453"/>
      <c r="X294" s="453"/>
      <c r="Y294" s="450"/>
      <c r="Z294" s="450"/>
      <c r="AA294" s="450"/>
      <c r="AB294" s="450"/>
      <c r="AC294" s="450"/>
      <c r="AD294" s="450"/>
      <c r="AE294" s="450"/>
      <c r="AF294" s="450"/>
      <c r="AG294" s="450"/>
      <c r="AH294" s="450"/>
      <c r="AI294" s="450"/>
      <c r="AJ294" s="450"/>
      <c r="AK294" s="450"/>
      <c r="AL294" s="450"/>
      <c r="AM294" s="510"/>
      <c r="AN294" s="451"/>
      <c r="AO294" s="451"/>
      <c r="AP294" s="451"/>
      <c r="AQ294" s="451"/>
      <c r="AR294" s="450"/>
      <c r="AS294" s="450"/>
      <c r="AT294" s="512"/>
      <c r="AU294" s="512"/>
      <c r="AV294" s="512"/>
      <c r="AW294" s="512"/>
      <c r="AX294" s="512"/>
      <c r="AY294" s="512"/>
      <c r="AZ294" s="512"/>
      <c r="BA294" s="450"/>
      <c r="BB294" s="450"/>
      <c r="BC294" s="450"/>
      <c r="BD294" s="450"/>
      <c r="BE294" s="450"/>
      <c r="BF294" s="450"/>
      <c r="BG294" s="450"/>
      <c r="BH294" s="450"/>
      <c r="BI294" s="450"/>
      <c r="BJ294" s="450"/>
      <c r="BK294" s="450"/>
      <c r="BL294" s="450"/>
      <c r="BM294" s="450"/>
      <c r="BN294" s="450"/>
      <c r="BO294" s="450"/>
      <c r="BP294" s="450"/>
      <c r="BQ294" s="450"/>
      <c r="BR294" s="450"/>
      <c r="BS294" s="450"/>
      <c r="BT294" s="450"/>
      <c r="BU294" s="450"/>
      <c r="BV294" s="450"/>
      <c r="BW294" s="450"/>
      <c r="BX294" s="450"/>
      <c r="BY294" s="450"/>
      <c r="BZ294" s="450"/>
      <c r="CA294" s="450"/>
      <c r="CB294" s="450"/>
      <c r="CC294" s="450"/>
      <c r="CD294" s="450"/>
      <c r="CE294" s="450"/>
      <c r="CF294" s="450"/>
      <c r="CG294" s="450"/>
      <c r="CH294" s="450"/>
      <c r="CI294" s="450"/>
      <c r="CJ294" s="450"/>
      <c r="CK294" s="450"/>
      <c r="CL294" s="450"/>
      <c r="CM294" s="450"/>
      <c r="CN294" s="450"/>
      <c r="CO294" s="450"/>
      <c r="CP294" s="450"/>
      <c r="CQ294" s="450"/>
      <c r="CR294" s="450"/>
      <c r="CS294" s="450"/>
      <c r="CT294" s="450"/>
      <c r="CU294" s="450"/>
      <c r="CV294" s="450"/>
      <c r="CW294" s="450"/>
      <c r="CX294" s="450"/>
      <c r="CY294" s="450"/>
      <c r="CZ294" s="450"/>
      <c r="DA294" s="450"/>
      <c r="DB294" s="454"/>
    </row>
    <row r="295" spans="1:106">
      <c r="A295" s="452"/>
      <c r="B295" s="450"/>
      <c r="C295" s="450"/>
      <c r="D295" s="450"/>
      <c r="E295" s="450"/>
      <c r="F295" s="450"/>
      <c r="G295" s="450"/>
      <c r="H295" s="450"/>
      <c r="I295" s="450"/>
      <c r="J295" s="450"/>
      <c r="K295" s="450"/>
      <c r="L295" s="450"/>
      <c r="M295" s="450"/>
      <c r="N295" s="450"/>
      <c r="O295" s="450"/>
      <c r="P295" s="450"/>
      <c r="Q295" s="453"/>
      <c r="R295" s="453"/>
      <c r="S295" s="453"/>
      <c r="T295" s="453"/>
      <c r="U295" s="453"/>
      <c r="V295" s="453"/>
      <c r="W295" s="453"/>
      <c r="X295" s="453"/>
      <c r="Y295" s="450"/>
      <c r="Z295" s="450"/>
      <c r="AA295" s="450"/>
      <c r="AB295" s="450"/>
      <c r="AC295" s="450"/>
      <c r="AD295" s="450"/>
      <c r="AE295" s="450"/>
      <c r="AF295" s="450"/>
      <c r="AG295" s="450"/>
      <c r="AH295" s="450"/>
      <c r="AI295" s="450"/>
      <c r="AJ295" s="450"/>
      <c r="AK295" s="450"/>
      <c r="AL295" s="450"/>
      <c r="AM295" s="510"/>
      <c r="AN295" s="451"/>
      <c r="AO295" s="451"/>
      <c r="AP295" s="451"/>
      <c r="AQ295" s="451"/>
      <c r="AR295" s="450"/>
      <c r="AS295" s="450"/>
      <c r="AT295" s="512"/>
      <c r="AU295" s="512"/>
      <c r="AV295" s="512"/>
      <c r="AW295" s="512"/>
      <c r="AX295" s="512"/>
      <c r="AY295" s="512"/>
      <c r="AZ295" s="512"/>
      <c r="BA295" s="450"/>
      <c r="BB295" s="450"/>
      <c r="BC295" s="450"/>
      <c r="BD295" s="450"/>
      <c r="BE295" s="450"/>
      <c r="BF295" s="450"/>
      <c r="BG295" s="450"/>
      <c r="BH295" s="450"/>
      <c r="BI295" s="450"/>
      <c r="BJ295" s="450"/>
      <c r="BK295" s="450"/>
      <c r="BL295" s="450"/>
      <c r="BM295" s="450"/>
      <c r="BN295" s="450"/>
      <c r="BO295" s="450"/>
      <c r="BP295" s="450"/>
      <c r="BQ295" s="450"/>
      <c r="BR295" s="450"/>
      <c r="BS295" s="450"/>
      <c r="BT295" s="450"/>
      <c r="BU295" s="450"/>
      <c r="BV295" s="450"/>
      <c r="BW295" s="450"/>
      <c r="BX295" s="450"/>
      <c r="BY295" s="450"/>
      <c r="BZ295" s="450"/>
      <c r="CA295" s="450"/>
      <c r="CB295" s="450"/>
      <c r="CC295" s="450"/>
      <c r="CD295" s="450"/>
      <c r="CE295" s="450"/>
      <c r="CF295" s="450"/>
      <c r="CG295" s="450"/>
      <c r="CH295" s="450"/>
      <c r="CI295" s="450"/>
      <c r="CJ295" s="450"/>
      <c r="CK295" s="450"/>
      <c r="CL295" s="450"/>
      <c r="CM295" s="450"/>
      <c r="CN295" s="450"/>
      <c r="CO295" s="450"/>
      <c r="CP295" s="450"/>
      <c r="CQ295" s="450"/>
      <c r="CR295" s="450"/>
      <c r="CS295" s="450"/>
      <c r="CT295" s="450"/>
      <c r="CU295" s="450"/>
      <c r="CV295" s="450"/>
      <c r="CW295" s="450"/>
      <c r="CX295" s="450"/>
      <c r="CY295" s="450"/>
      <c r="CZ295" s="450"/>
      <c r="DA295" s="450"/>
      <c r="DB295" s="454"/>
    </row>
    <row r="296" spans="1:106">
      <c r="A296" s="452"/>
      <c r="B296" s="450"/>
      <c r="C296" s="450"/>
      <c r="D296" s="450"/>
      <c r="E296" s="450"/>
      <c r="F296" s="450"/>
      <c r="G296" s="450"/>
      <c r="H296" s="450"/>
      <c r="I296" s="450"/>
      <c r="J296" s="450"/>
      <c r="K296" s="450"/>
      <c r="L296" s="450"/>
      <c r="M296" s="450"/>
      <c r="N296" s="450"/>
      <c r="O296" s="450"/>
      <c r="P296" s="450"/>
      <c r="Q296" s="453"/>
      <c r="R296" s="453"/>
      <c r="S296" s="453"/>
      <c r="T296" s="453"/>
      <c r="U296" s="453"/>
      <c r="V296" s="453"/>
      <c r="W296" s="453"/>
      <c r="X296" s="453"/>
      <c r="Y296" s="450"/>
      <c r="Z296" s="450"/>
      <c r="AA296" s="450"/>
      <c r="AB296" s="450"/>
      <c r="AC296" s="450"/>
      <c r="AD296" s="450"/>
      <c r="AE296" s="450"/>
      <c r="AF296" s="450"/>
      <c r="AG296" s="450"/>
      <c r="AH296" s="450"/>
      <c r="AI296" s="450"/>
      <c r="AJ296" s="450"/>
      <c r="AK296" s="450"/>
      <c r="AL296" s="450"/>
      <c r="AM296" s="510"/>
      <c r="AN296" s="451"/>
      <c r="AO296" s="451"/>
      <c r="AP296" s="451"/>
      <c r="AQ296" s="451"/>
      <c r="AR296" s="450"/>
      <c r="AS296" s="450"/>
      <c r="AT296" s="512"/>
      <c r="AU296" s="512"/>
      <c r="AV296" s="512"/>
      <c r="AW296" s="512"/>
      <c r="AX296" s="512"/>
      <c r="AY296" s="512"/>
      <c r="AZ296" s="512"/>
      <c r="BA296" s="450"/>
      <c r="BB296" s="450"/>
      <c r="BC296" s="450"/>
      <c r="BD296" s="450"/>
      <c r="BE296" s="450"/>
      <c r="BF296" s="450"/>
      <c r="BG296" s="450"/>
      <c r="BH296" s="450"/>
      <c r="BI296" s="450"/>
      <c r="BJ296" s="450"/>
      <c r="BK296" s="450"/>
      <c r="BL296" s="450"/>
      <c r="BM296" s="450"/>
      <c r="BN296" s="450"/>
      <c r="BO296" s="450"/>
      <c r="BP296" s="450"/>
      <c r="BQ296" s="450"/>
      <c r="BR296" s="450"/>
      <c r="BS296" s="450"/>
      <c r="BT296" s="450"/>
      <c r="BU296" s="450"/>
      <c r="BV296" s="450"/>
      <c r="BW296" s="450"/>
      <c r="BX296" s="450"/>
      <c r="BY296" s="450"/>
      <c r="BZ296" s="450"/>
      <c r="CA296" s="450"/>
      <c r="CB296" s="450"/>
      <c r="CC296" s="450"/>
      <c r="CD296" s="450"/>
      <c r="CE296" s="450"/>
      <c r="CF296" s="450"/>
      <c r="CG296" s="450"/>
      <c r="CH296" s="450"/>
      <c r="CI296" s="450"/>
      <c r="CJ296" s="450"/>
      <c r="CK296" s="450"/>
      <c r="CL296" s="450"/>
      <c r="CM296" s="450"/>
      <c r="CN296" s="450"/>
      <c r="CO296" s="450"/>
      <c r="CP296" s="450"/>
      <c r="CQ296" s="450"/>
      <c r="CR296" s="450"/>
      <c r="CS296" s="450"/>
      <c r="CT296" s="450"/>
      <c r="CU296" s="450"/>
      <c r="CV296" s="450"/>
      <c r="CW296" s="450"/>
      <c r="CX296" s="450"/>
      <c r="CY296" s="450"/>
      <c r="CZ296" s="450"/>
      <c r="DA296" s="450"/>
      <c r="DB296" s="454"/>
    </row>
    <row r="297" spans="1:106">
      <c r="A297" s="452"/>
      <c r="B297" s="450"/>
      <c r="C297" s="450"/>
      <c r="D297" s="450"/>
      <c r="E297" s="450"/>
      <c r="F297" s="450"/>
      <c r="G297" s="450"/>
      <c r="H297" s="450"/>
      <c r="I297" s="450"/>
      <c r="J297" s="450"/>
      <c r="K297" s="450"/>
      <c r="L297" s="450"/>
      <c r="M297" s="450"/>
      <c r="N297" s="450"/>
      <c r="O297" s="450"/>
      <c r="P297" s="450"/>
      <c r="Q297" s="453"/>
      <c r="R297" s="453"/>
      <c r="S297" s="453"/>
      <c r="T297" s="453"/>
      <c r="U297" s="453"/>
      <c r="V297" s="453"/>
      <c r="W297" s="453"/>
      <c r="X297" s="453"/>
      <c r="Y297" s="450"/>
      <c r="Z297" s="450"/>
      <c r="AA297" s="450"/>
      <c r="AB297" s="450"/>
      <c r="AC297" s="450"/>
      <c r="AD297" s="450"/>
      <c r="AE297" s="450"/>
      <c r="AF297" s="450"/>
      <c r="AG297" s="450"/>
      <c r="AH297" s="450"/>
      <c r="AI297" s="450"/>
      <c r="AJ297" s="450"/>
      <c r="AK297" s="450"/>
      <c r="AL297" s="450"/>
      <c r="AM297" s="510"/>
      <c r="AN297" s="451"/>
      <c r="AO297" s="451"/>
      <c r="AP297" s="451"/>
      <c r="AQ297" s="451"/>
      <c r="AR297" s="450"/>
      <c r="AS297" s="450"/>
      <c r="AT297" s="512"/>
      <c r="AU297" s="512"/>
      <c r="AV297" s="512"/>
      <c r="AW297" s="512"/>
      <c r="AX297" s="512"/>
      <c r="AY297" s="512"/>
      <c r="AZ297" s="512"/>
      <c r="BA297" s="450"/>
      <c r="BB297" s="450"/>
      <c r="BC297" s="450"/>
      <c r="BD297" s="450"/>
      <c r="BE297" s="450"/>
      <c r="BF297" s="450"/>
      <c r="BG297" s="450"/>
      <c r="BH297" s="450"/>
      <c r="BI297" s="450"/>
      <c r="BJ297" s="450"/>
      <c r="BK297" s="450"/>
      <c r="BL297" s="450"/>
      <c r="BM297" s="450"/>
      <c r="BN297" s="450"/>
      <c r="BO297" s="450"/>
      <c r="BP297" s="450"/>
      <c r="BQ297" s="450"/>
      <c r="BR297" s="450"/>
      <c r="BS297" s="450"/>
      <c r="BT297" s="450"/>
      <c r="BU297" s="450"/>
      <c r="BV297" s="450"/>
      <c r="BW297" s="450"/>
      <c r="BX297" s="450"/>
      <c r="BY297" s="450"/>
      <c r="BZ297" s="450"/>
      <c r="CA297" s="450"/>
      <c r="CB297" s="450"/>
      <c r="CC297" s="450"/>
      <c r="CD297" s="450"/>
      <c r="CE297" s="450"/>
      <c r="CF297" s="450"/>
      <c r="CG297" s="450"/>
      <c r="CH297" s="450"/>
      <c r="CI297" s="450"/>
      <c r="CJ297" s="450"/>
      <c r="CK297" s="450"/>
      <c r="CL297" s="450"/>
      <c r="CM297" s="450"/>
      <c r="CN297" s="450"/>
      <c r="CO297" s="450"/>
      <c r="CP297" s="450"/>
      <c r="CQ297" s="450"/>
      <c r="CR297" s="450"/>
      <c r="CS297" s="450"/>
      <c r="CT297" s="450"/>
      <c r="CU297" s="450"/>
      <c r="CV297" s="450"/>
      <c r="CW297" s="450"/>
      <c r="CX297" s="450"/>
      <c r="CY297" s="450"/>
      <c r="CZ297" s="450"/>
      <c r="DA297" s="450"/>
      <c r="DB297" s="454"/>
    </row>
    <row r="298" spans="1:106">
      <c r="A298" s="452"/>
      <c r="B298" s="450"/>
      <c r="C298" s="450"/>
      <c r="D298" s="450"/>
      <c r="E298" s="450"/>
      <c r="F298" s="450"/>
      <c r="G298" s="450"/>
      <c r="H298" s="450"/>
      <c r="I298" s="450"/>
      <c r="J298" s="450"/>
      <c r="K298" s="450"/>
      <c r="L298" s="450"/>
      <c r="M298" s="450"/>
      <c r="N298" s="450"/>
      <c r="O298" s="450"/>
      <c r="P298" s="450"/>
      <c r="Q298" s="453"/>
      <c r="R298" s="453"/>
      <c r="S298" s="453"/>
      <c r="T298" s="453"/>
      <c r="U298" s="453"/>
      <c r="V298" s="453"/>
      <c r="W298" s="453"/>
      <c r="X298" s="453"/>
      <c r="Y298" s="450"/>
      <c r="Z298" s="450"/>
      <c r="AA298" s="450"/>
      <c r="AB298" s="450"/>
      <c r="AC298" s="450"/>
      <c r="AD298" s="450"/>
      <c r="AE298" s="450"/>
      <c r="AF298" s="450"/>
      <c r="AG298" s="450"/>
      <c r="AH298" s="450"/>
      <c r="AI298" s="450"/>
      <c r="AJ298" s="450"/>
      <c r="AK298" s="450"/>
      <c r="AL298" s="450"/>
      <c r="AM298" s="510"/>
      <c r="AN298" s="451"/>
      <c r="AO298" s="451"/>
      <c r="AP298" s="451"/>
      <c r="AQ298" s="451"/>
      <c r="AR298" s="450"/>
      <c r="AS298" s="450"/>
      <c r="AT298" s="512"/>
      <c r="AU298" s="512"/>
      <c r="AV298" s="512"/>
      <c r="AW298" s="512"/>
      <c r="AX298" s="512"/>
      <c r="AY298" s="512"/>
      <c r="AZ298" s="512"/>
      <c r="BA298" s="450"/>
      <c r="BB298" s="450"/>
      <c r="BC298" s="450"/>
      <c r="BD298" s="450"/>
      <c r="BE298" s="450"/>
      <c r="BF298" s="450"/>
      <c r="BG298" s="450"/>
      <c r="BH298" s="450"/>
      <c r="BI298" s="450"/>
      <c r="BJ298" s="450"/>
      <c r="BK298" s="450"/>
      <c r="BL298" s="450"/>
      <c r="BM298" s="450"/>
      <c r="BN298" s="450"/>
      <c r="BO298" s="450"/>
      <c r="BP298" s="450"/>
      <c r="BQ298" s="450"/>
      <c r="BR298" s="450"/>
      <c r="BS298" s="450"/>
      <c r="BT298" s="450"/>
      <c r="BU298" s="450"/>
      <c r="BV298" s="450"/>
      <c r="BW298" s="450"/>
      <c r="BX298" s="450"/>
      <c r="BY298" s="450"/>
      <c r="BZ298" s="450"/>
      <c r="CA298" s="450"/>
      <c r="CB298" s="450"/>
      <c r="CC298" s="450"/>
      <c r="CD298" s="450"/>
      <c r="CE298" s="450"/>
      <c r="CF298" s="450"/>
      <c r="CG298" s="450"/>
      <c r="CH298" s="450"/>
      <c r="CI298" s="450"/>
      <c r="CJ298" s="450"/>
      <c r="CK298" s="450"/>
      <c r="CL298" s="450"/>
      <c r="CM298" s="450"/>
      <c r="CN298" s="450"/>
      <c r="CO298" s="450"/>
      <c r="CP298" s="450"/>
      <c r="CQ298" s="450"/>
      <c r="CR298" s="450"/>
      <c r="CS298" s="450"/>
      <c r="CT298" s="450"/>
      <c r="CU298" s="450"/>
      <c r="CV298" s="450"/>
      <c r="CW298" s="450"/>
      <c r="CX298" s="450"/>
      <c r="CY298" s="450"/>
      <c r="CZ298" s="450"/>
      <c r="DA298" s="450"/>
      <c r="DB298" s="454"/>
    </row>
    <row r="299" spans="1:106">
      <c r="A299" s="452"/>
      <c r="B299" s="450"/>
      <c r="C299" s="450"/>
      <c r="D299" s="450"/>
      <c r="E299" s="450"/>
      <c r="F299" s="450"/>
      <c r="G299" s="450"/>
      <c r="H299" s="450"/>
      <c r="I299" s="450"/>
      <c r="J299" s="450"/>
      <c r="K299" s="450"/>
      <c r="L299" s="450"/>
      <c r="M299" s="450"/>
      <c r="N299" s="450"/>
      <c r="O299" s="450"/>
      <c r="P299" s="450"/>
      <c r="Q299" s="453"/>
      <c r="R299" s="453"/>
      <c r="S299" s="453"/>
      <c r="T299" s="453"/>
      <c r="U299" s="453"/>
      <c r="V299" s="453"/>
      <c r="W299" s="453"/>
      <c r="X299" s="453"/>
      <c r="Y299" s="450"/>
      <c r="Z299" s="450"/>
      <c r="AA299" s="450"/>
      <c r="AB299" s="450"/>
      <c r="AC299" s="450"/>
      <c r="AD299" s="450"/>
      <c r="AE299" s="450"/>
      <c r="AF299" s="450"/>
      <c r="AG299" s="450"/>
      <c r="AH299" s="450"/>
      <c r="AI299" s="450"/>
      <c r="AJ299" s="450"/>
      <c r="AK299" s="450"/>
      <c r="AL299" s="450"/>
      <c r="AM299" s="510"/>
      <c r="AN299" s="451"/>
      <c r="AO299" s="451"/>
      <c r="AP299" s="451"/>
      <c r="AQ299" s="451"/>
      <c r="AR299" s="450"/>
      <c r="AS299" s="450"/>
      <c r="AT299" s="512"/>
      <c r="AU299" s="512"/>
      <c r="AV299" s="512"/>
      <c r="AW299" s="512"/>
      <c r="AX299" s="512"/>
      <c r="AY299" s="512"/>
      <c r="AZ299" s="512"/>
      <c r="BA299" s="450"/>
      <c r="BB299" s="450"/>
      <c r="BC299" s="450"/>
      <c r="BD299" s="450"/>
      <c r="BE299" s="450"/>
      <c r="BF299" s="450"/>
      <c r="BG299" s="450"/>
      <c r="BH299" s="450"/>
      <c r="BI299" s="450"/>
      <c r="BJ299" s="450"/>
      <c r="BK299" s="450"/>
      <c r="BL299" s="450"/>
      <c r="BM299" s="450"/>
      <c r="BN299" s="450"/>
      <c r="BO299" s="450"/>
      <c r="BP299" s="450"/>
      <c r="BQ299" s="450"/>
      <c r="BR299" s="450"/>
      <c r="BS299" s="450"/>
      <c r="BT299" s="450"/>
      <c r="BU299" s="450"/>
      <c r="BV299" s="450"/>
      <c r="BW299" s="450"/>
      <c r="BX299" s="450"/>
      <c r="BY299" s="450"/>
      <c r="BZ299" s="450"/>
      <c r="CA299" s="450"/>
      <c r="CB299" s="450"/>
      <c r="CC299" s="450"/>
      <c r="CD299" s="450"/>
      <c r="CE299" s="450"/>
      <c r="CF299" s="450"/>
      <c r="CG299" s="450"/>
      <c r="CH299" s="450"/>
      <c r="CI299" s="450"/>
      <c r="CJ299" s="450"/>
      <c r="CK299" s="450"/>
      <c r="CL299" s="450"/>
      <c r="CM299" s="450"/>
      <c r="CN299" s="450"/>
      <c r="CO299" s="450"/>
      <c r="CP299" s="450"/>
      <c r="CQ299" s="450"/>
      <c r="CR299" s="450"/>
      <c r="CS299" s="450"/>
      <c r="CT299" s="450"/>
      <c r="CU299" s="450"/>
      <c r="CV299" s="450"/>
      <c r="CW299" s="450"/>
      <c r="CX299" s="450"/>
      <c r="CY299" s="450"/>
      <c r="CZ299" s="450"/>
      <c r="DA299" s="450"/>
      <c r="DB299" s="454"/>
    </row>
    <row r="300" spans="1:106">
      <c r="A300" s="452"/>
      <c r="B300" s="450"/>
      <c r="C300" s="450"/>
      <c r="D300" s="450"/>
      <c r="E300" s="450"/>
      <c r="F300" s="450"/>
      <c r="G300" s="450"/>
      <c r="H300" s="450"/>
      <c r="I300" s="450"/>
      <c r="J300" s="450"/>
      <c r="K300" s="450"/>
      <c r="L300" s="450"/>
      <c r="M300" s="450"/>
      <c r="N300" s="450"/>
      <c r="O300" s="450"/>
      <c r="P300" s="450"/>
      <c r="Q300" s="453"/>
      <c r="R300" s="453"/>
      <c r="S300" s="453"/>
      <c r="T300" s="453"/>
      <c r="U300" s="453"/>
      <c r="V300" s="453"/>
      <c r="W300" s="453"/>
      <c r="X300" s="453"/>
      <c r="Y300" s="450"/>
      <c r="Z300" s="450"/>
      <c r="AA300" s="450"/>
      <c r="AB300" s="450"/>
      <c r="AC300" s="450"/>
      <c r="AD300" s="450"/>
      <c r="AE300" s="450"/>
      <c r="AF300" s="450"/>
      <c r="AG300" s="450"/>
      <c r="AH300" s="450"/>
      <c r="AI300" s="450"/>
      <c r="AJ300" s="450"/>
      <c r="AK300" s="450"/>
      <c r="AL300" s="450"/>
      <c r="AM300" s="510"/>
      <c r="AN300" s="451"/>
      <c r="AO300" s="451"/>
      <c r="AP300" s="451"/>
      <c r="AQ300" s="451"/>
      <c r="AR300" s="450"/>
      <c r="AS300" s="450"/>
      <c r="AT300" s="512"/>
      <c r="AU300" s="512"/>
      <c r="AV300" s="512"/>
      <c r="AW300" s="512"/>
      <c r="AX300" s="512"/>
      <c r="AY300" s="512"/>
      <c r="AZ300" s="512"/>
      <c r="BA300" s="450"/>
      <c r="BB300" s="450"/>
      <c r="BC300" s="450"/>
      <c r="BD300" s="450"/>
      <c r="BE300" s="450"/>
      <c r="BF300" s="450"/>
      <c r="BG300" s="450"/>
      <c r="BH300" s="450"/>
      <c r="BI300" s="450"/>
      <c r="BJ300" s="450"/>
      <c r="BK300" s="450"/>
      <c r="BL300" s="450"/>
      <c r="BM300" s="450"/>
      <c r="BN300" s="450"/>
      <c r="BO300" s="450"/>
      <c r="BP300" s="450"/>
      <c r="BQ300" s="450"/>
      <c r="BR300" s="450"/>
      <c r="BS300" s="450"/>
      <c r="BT300" s="450"/>
      <c r="BU300" s="450"/>
      <c r="BV300" s="450"/>
      <c r="BW300" s="450"/>
      <c r="BX300" s="450"/>
      <c r="BY300" s="450"/>
      <c r="BZ300" s="450"/>
      <c r="CA300" s="450"/>
      <c r="CB300" s="450"/>
      <c r="CC300" s="450"/>
      <c r="CD300" s="450"/>
      <c r="CE300" s="450"/>
      <c r="CF300" s="450"/>
      <c r="CG300" s="450"/>
      <c r="CH300" s="450"/>
      <c r="CI300" s="450"/>
      <c r="CJ300" s="450"/>
      <c r="CK300" s="450"/>
      <c r="CL300" s="450"/>
      <c r="CM300" s="450"/>
      <c r="CN300" s="450"/>
      <c r="CO300" s="450"/>
      <c r="CP300" s="450"/>
      <c r="CQ300" s="450"/>
      <c r="CR300" s="450"/>
      <c r="CS300" s="450"/>
      <c r="CT300" s="450"/>
      <c r="CU300" s="450"/>
      <c r="CV300" s="450"/>
      <c r="CW300" s="450"/>
      <c r="CX300" s="450"/>
      <c r="CY300" s="450"/>
      <c r="CZ300" s="450"/>
      <c r="DA300" s="450"/>
      <c r="DB300" s="454"/>
    </row>
    <row r="301" spans="1:106">
      <c r="A301" s="452"/>
      <c r="B301" s="450"/>
      <c r="C301" s="450"/>
      <c r="D301" s="450"/>
      <c r="E301" s="450"/>
      <c r="F301" s="450"/>
      <c r="G301" s="450"/>
      <c r="H301" s="450"/>
      <c r="I301" s="450"/>
      <c r="J301" s="450"/>
      <c r="K301" s="450"/>
      <c r="L301" s="450"/>
      <c r="M301" s="450"/>
      <c r="N301" s="450"/>
      <c r="O301" s="450"/>
      <c r="P301" s="450"/>
      <c r="Q301" s="453"/>
      <c r="R301" s="453"/>
      <c r="S301" s="453"/>
      <c r="T301" s="453"/>
      <c r="U301" s="453"/>
      <c r="V301" s="453"/>
      <c r="W301" s="453"/>
      <c r="X301" s="453"/>
      <c r="Y301" s="450"/>
      <c r="Z301" s="450"/>
      <c r="AA301" s="450"/>
      <c r="AB301" s="450"/>
      <c r="AC301" s="450"/>
      <c r="AD301" s="450"/>
      <c r="AE301" s="450"/>
      <c r="AF301" s="450"/>
      <c r="AG301" s="450"/>
      <c r="AH301" s="450"/>
      <c r="AI301" s="450"/>
      <c r="AJ301" s="450"/>
      <c r="AK301" s="450"/>
      <c r="AL301" s="450"/>
      <c r="AM301" s="510"/>
      <c r="AN301" s="451"/>
      <c r="AO301" s="451"/>
      <c r="AP301" s="451"/>
      <c r="AQ301" s="451"/>
      <c r="AR301" s="450"/>
      <c r="AS301" s="450"/>
      <c r="AT301" s="512"/>
      <c r="AU301" s="512"/>
      <c r="AV301" s="512"/>
      <c r="AW301" s="512"/>
      <c r="AX301" s="512"/>
      <c r="AY301" s="512"/>
      <c r="AZ301" s="512"/>
      <c r="BA301" s="450"/>
      <c r="BB301" s="450"/>
      <c r="BC301" s="450"/>
      <c r="BD301" s="450"/>
      <c r="BE301" s="450"/>
      <c r="BF301" s="450"/>
      <c r="BG301" s="450"/>
      <c r="BH301" s="450"/>
      <c r="BI301" s="450"/>
      <c r="BJ301" s="450"/>
      <c r="BK301" s="450"/>
      <c r="BL301" s="450"/>
      <c r="BM301" s="450"/>
      <c r="BN301" s="450"/>
      <c r="BO301" s="450"/>
      <c r="BP301" s="450"/>
      <c r="BQ301" s="450"/>
      <c r="BR301" s="450"/>
      <c r="BS301" s="450"/>
      <c r="BT301" s="450"/>
      <c r="BU301" s="450"/>
      <c r="BV301" s="450"/>
      <c r="BW301" s="450"/>
      <c r="BX301" s="450"/>
      <c r="BY301" s="450"/>
      <c r="BZ301" s="450"/>
      <c r="CA301" s="450"/>
      <c r="CB301" s="450"/>
      <c r="CC301" s="450"/>
      <c r="CD301" s="450"/>
      <c r="CE301" s="450"/>
      <c r="CF301" s="450"/>
      <c r="CG301" s="450"/>
      <c r="CH301" s="450"/>
      <c r="CI301" s="450"/>
      <c r="CJ301" s="450"/>
      <c r="CK301" s="450"/>
      <c r="CL301" s="450"/>
      <c r="CM301" s="450"/>
      <c r="CN301" s="450"/>
      <c r="CO301" s="450"/>
      <c r="CP301" s="450"/>
      <c r="CQ301" s="450"/>
      <c r="CR301" s="450"/>
      <c r="CS301" s="450"/>
      <c r="CT301" s="450"/>
      <c r="CU301" s="450"/>
      <c r="CV301" s="450"/>
      <c r="CW301" s="450"/>
      <c r="CX301" s="450"/>
      <c r="CY301" s="450"/>
      <c r="CZ301" s="450"/>
      <c r="DA301" s="450"/>
      <c r="DB301" s="454"/>
    </row>
    <row r="302" spans="1:106">
      <c r="A302" s="452"/>
      <c r="B302" s="450"/>
      <c r="C302" s="450"/>
      <c r="D302" s="450"/>
      <c r="E302" s="450"/>
      <c r="F302" s="450"/>
      <c r="G302" s="450"/>
      <c r="H302" s="450"/>
      <c r="I302" s="450"/>
      <c r="J302" s="450"/>
      <c r="K302" s="450"/>
      <c r="L302" s="450"/>
      <c r="M302" s="450"/>
      <c r="N302" s="450"/>
      <c r="O302" s="450"/>
      <c r="P302" s="450"/>
      <c r="Q302" s="453"/>
      <c r="R302" s="453"/>
      <c r="S302" s="453"/>
      <c r="T302" s="453"/>
      <c r="U302" s="453"/>
      <c r="V302" s="453"/>
      <c r="W302" s="453"/>
      <c r="X302" s="453"/>
      <c r="Y302" s="450"/>
      <c r="Z302" s="450"/>
      <c r="AA302" s="450"/>
      <c r="AB302" s="450"/>
      <c r="AC302" s="450"/>
      <c r="AD302" s="450"/>
      <c r="AE302" s="450"/>
      <c r="AF302" s="450"/>
      <c r="AG302" s="450"/>
      <c r="AH302" s="450"/>
      <c r="AI302" s="450"/>
      <c r="AJ302" s="450"/>
      <c r="AK302" s="450"/>
      <c r="AL302" s="450"/>
      <c r="AM302" s="510"/>
      <c r="AN302" s="451"/>
      <c r="AO302" s="451"/>
      <c r="AP302" s="451"/>
      <c r="AQ302" s="451"/>
      <c r="AR302" s="450"/>
      <c r="AS302" s="450"/>
      <c r="AT302" s="512"/>
      <c r="AU302" s="512"/>
      <c r="AV302" s="512"/>
      <c r="AW302" s="512"/>
      <c r="AX302" s="512"/>
      <c r="AY302" s="512"/>
      <c r="AZ302" s="512"/>
      <c r="BA302" s="450"/>
      <c r="BB302" s="450"/>
      <c r="BC302" s="450"/>
      <c r="BD302" s="450"/>
      <c r="BE302" s="450"/>
      <c r="BF302" s="450"/>
      <c r="BG302" s="450"/>
      <c r="BH302" s="450"/>
      <c r="BI302" s="450"/>
      <c r="BJ302" s="450"/>
      <c r="BK302" s="450"/>
      <c r="BL302" s="450"/>
      <c r="BM302" s="450"/>
      <c r="BN302" s="450"/>
      <c r="BO302" s="450"/>
      <c r="BP302" s="450"/>
      <c r="BQ302" s="450"/>
      <c r="BR302" s="450"/>
      <c r="BS302" s="450"/>
      <c r="BT302" s="450"/>
      <c r="BU302" s="450"/>
      <c r="BV302" s="450"/>
      <c r="BW302" s="450"/>
      <c r="BX302" s="450"/>
      <c r="BY302" s="450"/>
      <c r="BZ302" s="450"/>
      <c r="CA302" s="450"/>
      <c r="CB302" s="450"/>
      <c r="CC302" s="450"/>
      <c r="CD302" s="450"/>
      <c r="CE302" s="450"/>
      <c r="CF302" s="450"/>
      <c r="CG302" s="450"/>
      <c r="CH302" s="450"/>
      <c r="CI302" s="450"/>
      <c r="CJ302" s="450"/>
      <c r="CK302" s="450"/>
      <c r="CL302" s="450"/>
      <c r="CM302" s="450"/>
      <c r="CN302" s="450"/>
      <c r="CO302" s="450"/>
      <c r="CP302" s="450"/>
      <c r="CQ302" s="450"/>
      <c r="CR302" s="450"/>
      <c r="CS302" s="450"/>
      <c r="CT302" s="450"/>
      <c r="CU302" s="450"/>
      <c r="CV302" s="450"/>
      <c r="CW302" s="450"/>
      <c r="CX302" s="450"/>
      <c r="CY302" s="450"/>
      <c r="CZ302" s="450"/>
      <c r="DA302" s="450"/>
      <c r="DB302" s="454"/>
    </row>
    <row r="303" spans="1:106">
      <c r="A303" s="452"/>
      <c r="B303" s="450"/>
      <c r="C303" s="450"/>
      <c r="D303" s="450"/>
      <c r="E303" s="450"/>
      <c r="F303" s="450"/>
      <c r="G303" s="450"/>
      <c r="H303" s="450"/>
      <c r="I303" s="450"/>
      <c r="J303" s="450"/>
      <c r="K303" s="450"/>
      <c r="L303" s="450"/>
      <c r="M303" s="450"/>
      <c r="N303" s="450"/>
      <c r="O303" s="450"/>
      <c r="P303" s="450"/>
      <c r="Q303" s="453"/>
      <c r="R303" s="453"/>
      <c r="S303" s="453"/>
      <c r="T303" s="453"/>
      <c r="U303" s="453"/>
      <c r="V303" s="453"/>
      <c r="W303" s="453"/>
      <c r="X303" s="453"/>
      <c r="Y303" s="450"/>
      <c r="Z303" s="450"/>
      <c r="AA303" s="450"/>
      <c r="AB303" s="450"/>
      <c r="AC303" s="450"/>
      <c r="AD303" s="450"/>
      <c r="AE303" s="450"/>
      <c r="AF303" s="450"/>
      <c r="AG303" s="450"/>
      <c r="AH303" s="450"/>
      <c r="AI303" s="450"/>
      <c r="AJ303" s="450"/>
      <c r="AK303" s="450"/>
      <c r="AL303" s="450"/>
      <c r="AM303" s="510"/>
      <c r="AN303" s="451"/>
      <c r="AO303" s="451"/>
      <c r="AP303" s="451"/>
      <c r="AQ303" s="451"/>
      <c r="AR303" s="450"/>
      <c r="AS303" s="450"/>
      <c r="AT303" s="512"/>
      <c r="AU303" s="512"/>
      <c r="AV303" s="512"/>
      <c r="AW303" s="512"/>
      <c r="AX303" s="512"/>
      <c r="AY303" s="512"/>
      <c r="AZ303" s="512"/>
      <c r="BA303" s="450"/>
      <c r="BB303" s="450"/>
      <c r="BC303" s="450"/>
      <c r="BD303" s="450"/>
      <c r="BE303" s="450"/>
      <c r="BF303" s="450"/>
      <c r="BG303" s="450"/>
      <c r="BH303" s="450"/>
      <c r="BI303" s="450"/>
      <c r="BJ303" s="450"/>
      <c r="BK303" s="450"/>
      <c r="BL303" s="450"/>
      <c r="BM303" s="450"/>
      <c r="BN303" s="450"/>
      <c r="BO303" s="450"/>
      <c r="BP303" s="450"/>
      <c r="BQ303" s="450"/>
      <c r="BR303" s="450"/>
      <c r="BS303" s="450"/>
      <c r="BT303" s="450"/>
      <c r="BU303" s="450"/>
      <c r="BV303" s="450"/>
      <c r="BW303" s="450"/>
      <c r="BX303" s="450"/>
      <c r="BY303" s="450"/>
      <c r="BZ303" s="450"/>
      <c r="CA303" s="450"/>
      <c r="CB303" s="450"/>
      <c r="CC303" s="450"/>
      <c r="CD303" s="450"/>
      <c r="CE303" s="450"/>
      <c r="CF303" s="450"/>
      <c r="CG303" s="450"/>
      <c r="CH303" s="450"/>
      <c r="CI303" s="450"/>
      <c r="CJ303" s="450"/>
      <c r="CK303" s="450"/>
      <c r="CL303" s="450"/>
      <c r="CM303" s="450"/>
      <c r="CN303" s="450"/>
      <c r="CO303" s="450"/>
      <c r="CP303" s="450"/>
      <c r="CQ303" s="450"/>
      <c r="CR303" s="450"/>
      <c r="CS303" s="450"/>
      <c r="CT303" s="450"/>
      <c r="CU303" s="450"/>
      <c r="CV303" s="450"/>
      <c r="CW303" s="450"/>
      <c r="CX303" s="450"/>
      <c r="CY303" s="450"/>
      <c r="CZ303" s="450"/>
      <c r="DA303" s="450"/>
      <c r="DB303" s="454"/>
    </row>
    <row r="304" spans="1:106">
      <c r="A304" s="452"/>
      <c r="B304" s="450"/>
      <c r="C304" s="450"/>
      <c r="D304" s="450"/>
      <c r="E304" s="450"/>
      <c r="F304" s="450"/>
      <c r="G304" s="450"/>
      <c r="H304" s="450"/>
      <c r="I304" s="450"/>
      <c r="J304" s="450"/>
      <c r="K304" s="450"/>
      <c r="L304" s="450"/>
      <c r="M304" s="450"/>
      <c r="N304" s="450"/>
      <c r="O304" s="450"/>
      <c r="P304" s="450"/>
      <c r="Q304" s="453"/>
      <c r="R304" s="453"/>
      <c r="S304" s="453"/>
      <c r="T304" s="453"/>
      <c r="U304" s="453"/>
      <c r="V304" s="453"/>
      <c r="W304" s="453"/>
      <c r="X304" s="453"/>
      <c r="Y304" s="450"/>
      <c r="Z304" s="450"/>
      <c r="AA304" s="450"/>
      <c r="AB304" s="450"/>
      <c r="AC304" s="450"/>
      <c r="AD304" s="450"/>
      <c r="AE304" s="450"/>
      <c r="AF304" s="450"/>
      <c r="AG304" s="450"/>
      <c r="AH304" s="450"/>
      <c r="AI304" s="450"/>
      <c r="AJ304" s="450"/>
      <c r="AK304" s="450"/>
      <c r="AL304" s="450"/>
      <c r="AM304" s="510"/>
      <c r="AN304" s="451"/>
      <c r="AO304" s="451"/>
      <c r="AP304" s="451"/>
      <c r="AQ304" s="451"/>
      <c r="AR304" s="450"/>
      <c r="AS304" s="450"/>
      <c r="AT304" s="512"/>
      <c r="AU304" s="512"/>
      <c r="AV304" s="512"/>
      <c r="AW304" s="512"/>
      <c r="AX304" s="512"/>
      <c r="AY304" s="512"/>
      <c r="AZ304" s="512"/>
      <c r="BA304" s="450"/>
      <c r="BB304" s="450"/>
      <c r="BC304" s="450"/>
      <c r="BD304" s="450"/>
      <c r="BE304" s="450"/>
      <c r="BF304" s="450"/>
      <c r="BG304" s="450"/>
      <c r="BH304" s="450"/>
      <c r="BI304" s="450"/>
      <c r="BJ304" s="450"/>
      <c r="BK304" s="450"/>
      <c r="BL304" s="450"/>
      <c r="BM304" s="450"/>
      <c r="BN304" s="450"/>
      <c r="BO304" s="450"/>
      <c r="BP304" s="450"/>
      <c r="BQ304" s="450"/>
      <c r="BR304" s="450"/>
      <c r="BS304" s="450"/>
      <c r="BT304" s="450"/>
      <c r="BU304" s="450"/>
      <c r="BV304" s="450"/>
      <c r="BW304" s="450"/>
      <c r="BX304" s="450"/>
      <c r="BY304" s="450"/>
      <c r="BZ304" s="450"/>
      <c r="CA304" s="450"/>
      <c r="CB304" s="450"/>
      <c r="CC304" s="450"/>
      <c r="CD304" s="450"/>
      <c r="CE304" s="450"/>
      <c r="CF304" s="450"/>
      <c r="CG304" s="450"/>
      <c r="CH304" s="450"/>
      <c r="CI304" s="450"/>
      <c r="CJ304" s="450"/>
      <c r="CK304" s="450"/>
      <c r="CL304" s="450"/>
      <c r="CM304" s="450"/>
      <c r="CN304" s="450"/>
      <c r="CO304" s="450"/>
      <c r="CP304" s="450"/>
      <c r="CQ304" s="450"/>
      <c r="CR304" s="450"/>
      <c r="CS304" s="450"/>
      <c r="CT304" s="450"/>
      <c r="CU304" s="450"/>
      <c r="CV304" s="450"/>
      <c r="CW304" s="450"/>
      <c r="CX304" s="450"/>
      <c r="CY304" s="450"/>
      <c r="CZ304" s="450"/>
      <c r="DA304" s="450"/>
      <c r="DB304" s="454"/>
    </row>
    <row r="305" spans="1:106">
      <c r="A305" s="452"/>
      <c r="B305" s="450"/>
      <c r="C305" s="450"/>
      <c r="D305" s="450"/>
      <c r="E305" s="450"/>
      <c r="F305" s="450"/>
      <c r="G305" s="450"/>
      <c r="H305" s="450"/>
      <c r="I305" s="450"/>
      <c r="J305" s="450"/>
      <c r="K305" s="450"/>
      <c r="L305" s="450"/>
      <c r="M305" s="450"/>
      <c r="N305" s="450"/>
      <c r="O305" s="450"/>
      <c r="P305" s="450"/>
      <c r="Q305" s="453"/>
      <c r="R305" s="453"/>
      <c r="S305" s="453"/>
      <c r="T305" s="453"/>
      <c r="U305" s="453"/>
      <c r="V305" s="453"/>
      <c r="W305" s="453"/>
      <c r="X305" s="453"/>
      <c r="Y305" s="450"/>
      <c r="Z305" s="450"/>
      <c r="AA305" s="450"/>
      <c r="AB305" s="450"/>
      <c r="AC305" s="450"/>
      <c r="AD305" s="450"/>
      <c r="AE305" s="450"/>
      <c r="AF305" s="450"/>
      <c r="AG305" s="450"/>
      <c r="AH305" s="450"/>
      <c r="AI305" s="450"/>
      <c r="AJ305" s="450"/>
      <c r="AK305" s="450"/>
      <c r="AL305" s="450"/>
      <c r="AM305" s="510"/>
      <c r="AN305" s="451"/>
      <c r="AO305" s="451"/>
      <c r="AP305" s="451"/>
      <c r="AQ305" s="451"/>
      <c r="AR305" s="450"/>
      <c r="AS305" s="450"/>
      <c r="AT305" s="512"/>
      <c r="AU305" s="512"/>
      <c r="AV305" s="512"/>
      <c r="AW305" s="512"/>
      <c r="AX305" s="512"/>
      <c r="AY305" s="512"/>
      <c r="AZ305" s="512"/>
      <c r="BA305" s="450"/>
      <c r="BB305" s="450"/>
      <c r="BC305" s="450"/>
      <c r="BD305" s="450"/>
      <c r="BE305" s="450"/>
      <c r="BF305" s="450"/>
      <c r="BG305" s="450"/>
      <c r="BH305" s="450"/>
      <c r="BI305" s="450"/>
      <c r="BJ305" s="450"/>
      <c r="BK305" s="450"/>
      <c r="BL305" s="450"/>
      <c r="BM305" s="450"/>
      <c r="BN305" s="450"/>
      <c r="BO305" s="450"/>
      <c r="BP305" s="450"/>
      <c r="BQ305" s="450"/>
      <c r="BR305" s="450"/>
      <c r="BS305" s="450"/>
      <c r="BT305" s="450"/>
      <c r="BU305" s="450"/>
      <c r="BV305" s="450"/>
      <c r="BW305" s="450"/>
      <c r="BX305" s="450"/>
      <c r="BY305" s="450"/>
      <c r="BZ305" s="450"/>
      <c r="CA305" s="450"/>
      <c r="CB305" s="450"/>
      <c r="CC305" s="450"/>
      <c r="CD305" s="450"/>
      <c r="CE305" s="450"/>
      <c r="CF305" s="450"/>
      <c r="CG305" s="450"/>
      <c r="CH305" s="450"/>
      <c r="CI305" s="450"/>
      <c r="CJ305" s="450"/>
      <c r="CK305" s="450"/>
      <c r="CL305" s="450"/>
      <c r="CM305" s="450"/>
      <c r="CN305" s="450"/>
      <c r="CO305" s="450"/>
      <c r="CP305" s="450"/>
      <c r="CQ305" s="450"/>
      <c r="CR305" s="450"/>
      <c r="CS305" s="450"/>
      <c r="CT305" s="450"/>
      <c r="CU305" s="450"/>
      <c r="CV305" s="450"/>
      <c r="CW305" s="450"/>
      <c r="CX305" s="450"/>
      <c r="CY305" s="450"/>
      <c r="CZ305" s="450"/>
      <c r="DA305" s="450"/>
      <c r="DB305" s="454"/>
    </row>
    <row r="306" spans="1:106">
      <c r="A306" s="452"/>
      <c r="B306" s="450"/>
      <c r="C306" s="450"/>
      <c r="D306" s="450"/>
      <c r="E306" s="450"/>
      <c r="F306" s="450"/>
      <c r="G306" s="450"/>
      <c r="H306" s="450"/>
      <c r="I306" s="450"/>
      <c r="J306" s="450"/>
      <c r="K306" s="450"/>
      <c r="L306" s="450"/>
      <c r="M306" s="450"/>
      <c r="N306" s="450"/>
      <c r="O306" s="450"/>
      <c r="P306" s="450"/>
      <c r="Q306" s="453"/>
      <c r="R306" s="453"/>
      <c r="S306" s="453"/>
      <c r="T306" s="453"/>
      <c r="U306" s="453"/>
      <c r="V306" s="453"/>
      <c r="W306" s="453"/>
      <c r="X306" s="453"/>
      <c r="Y306" s="450"/>
      <c r="Z306" s="450"/>
      <c r="AA306" s="450"/>
      <c r="AB306" s="450"/>
      <c r="AC306" s="450"/>
      <c r="AD306" s="450"/>
      <c r="AE306" s="450"/>
      <c r="AF306" s="450"/>
      <c r="AG306" s="450"/>
      <c r="AH306" s="450"/>
      <c r="AI306" s="450"/>
      <c r="AJ306" s="450"/>
      <c r="AK306" s="450"/>
      <c r="AL306" s="450"/>
      <c r="AM306" s="510"/>
      <c r="AN306" s="451"/>
      <c r="AO306" s="451"/>
      <c r="AP306" s="451"/>
      <c r="AQ306" s="451"/>
      <c r="AR306" s="450"/>
      <c r="AS306" s="450"/>
      <c r="AT306" s="512"/>
      <c r="AU306" s="512"/>
      <c r="AV306" s="512"/>
      <c r="AW306" s="512"/>
      <c r="AX306" s="512"/>
      <c r="AY306" s="512"/>
      <c r="AZ306" s="512"/>
      <c r="BA306" s="450"/>
      <c r="BB306" s="450"/>
      <c r="BC306" s="450"/>
      <c r="BD306" s="450"/>
      <c r="BE306" s="450"/>
      <c r="BF306" s="450"/>
      <c r="BG306" s="450"/>
      <c r="BH306" s="450"/>
      <c r="BI306" s="450"/>
      <c r="BJ306" s="450"/>
      <c r="BK306" s="450"/>
      <c r="BL306" s="450"/>
      <c r="BM306" s="450"/>
      <c r="BN306" s="450"/>
      <c r="BO306" s="450"/>
      <c r="BP306" s="450"/>
      <c r="BQ306" s="450"/>
      <c r="BR306" s="450"/>
      <c r="BS306" s="450"/>
      <c r="BT306" s="450"/>
      <c r="BU306" s="450"/>
      <c r="BV306" s="450"/>
      <c r="BW306" s="450"/>
      <c r="BX306" s="450"/>
      <c r="BY306" s="450"/>
      <c r="BZ306" s="450"/>
      <c r="CA306" s="450"/>
      <c r="CB306" s="450"/>
      <c r="CC306" s="450"/>
      <c r="CD306" s="450"/>
      <c r="CE306" s="450"/>
      <c r="CF306" s="450"/>
      <c r="CG306" s="450"/>
      <c r="CH306" s="450"/>
      <c r="CI306" s="450"/>
      <c r="CJ306" s="450"/>
      <c r="CK306" s="450"/>
      <c r="CL306" s="450"/>
      <c r="CM306" s="450"/>
      <c r="CN306" s="450"/>
      <c r="CO306" s="450"/>
      <c r="CP306" s="450"/>
      <c r="CQ306" s="450"/>
      <c r="CR306" s="450"/>
      <c r="CS306" s="450"/>
      <c r="CT306" s="450"/>
      <c r="CU306" s="450"/>
      <c r="CV306" s="450"/>
      <c r="CW306" s="450"/>
      <c r="CX306" s="450"/>
      <c r="CY306" s="450"/>
      <c r="CZ306" s="450"/>
      <c r="DA306" s="450"/>
      <c r="DB306" s="454"/>
    </row>
    <row r="307" spans="1:106">
      <c r="A307" s="452"/>
      <c r="B307" s="450"/>
      <c r="C307" s="450"/>
      <c r="D307" s="450"/>
      <c r="E307" s="450"/>
      <c r="F307" s="450"/>
      <c r="G307" s="450"/>
      <c r="H307" s="450"/>
      <c r="I307" s="450"/>
      <c r="J307" s="450"/>
      <c r="K307" s="450"/>
      <c r="L307" s="450"/>
      <c r="M307" s="450"/>
      <c r="N307" s="450"/>
      <c r="O307" s="450"/>
      <c r="P307" s="450"/>
      <c r="Q307" s="453"/>
      <c r="R307" s="453"/>
      <c r="S307" s="453"/>
      <c r="T307" s="453"/>
      <c r="U307" s="453"/>
      <c r="V307" s="453"/>
      <c r="W307" s="453"/>
      <c r="X307" s="453"/>
      <c r="Y307" s="450"/>
      <c r="Z307" s="450"/>
      <c r="AA307" s="450"/>
      <c r="AB307" s="450"/>
      <c r="AC307" s="450"/>
      <c r="AD307" s="450"/>
      <c r="AE307" s="450"/>
      <c r="AF307" s="450"/>
      <c r="AG307" s="450"/>
      <c r="AH307" s="450"/>
      <c r="AI307" s="450"/>
      <c r="AJ307" s="450"/>
      <c r="AK307" s="450"/>
      <c r="AL307" s="450"/>
      <c r="AM307" s="510"/>
      <c r="AN307" s="451"/>
      <c r="AO307" s="451"/>
      <c r="AP307" s="451"/>
      <c r="AQ307" s="451"/>
      <c r="AR307" s="450"/>
      <c r="AS307" s="450"/>
      <c r="AT307" s="512"/>
      <c r="AU307" s="512"/>
      <c r="AV307" s="512"/>
      <c r="AW307" s="512"/>
      <c r="AX307" s="512"/>
      <c r="AY307" s="512"/>
      <c r="AZ307" s="512"/>
      <c r="BA307" s="450"/>
      <c r="BB307" s="450"/>
      <c r="BC307" s="450"/>
      <c r="BD307" s="450"/>
      <c r="BE307" s="450"/>
      <c r="BF307" s="450"/>
      <c r="BG307" s="450"/>
      <c r="BH307" s="450"/>
      <c r="BI307" s="450"/>
      <c r="BJ307" s="450"/>
      <c r="BK307" s="450"/>
      <c r="BL307" s="450"/>
      <c r="BM307" s="450"/>
      <c r="BN307" s="450"/>
      <c r="BO307" s="450"/>
      <c r="BP307" s="450"/>
      <c r="BQ307" s="450"/>
      <c r="BR307" s="450"/>
      <c r="BS307" s="450"/>
      <c r="BT307" s="450"/>
      <c r="BU307" s="450"/>
      <c r="BV307" s="450"/>
      <c r="BW307" s="450"/>
      <c r="BX307" s="450"/>
      <c r="BY307" s="450"/>
      <c r="BZ307" s="450"/>
      <c r="CA307" s="450"/>
      <c r="CB307" s="450"/>
      <c r="CC307" s="450"/>
      <c r="CD307" s="450"/>
      <c r="CE307" s="450"/>
      <c r="CF307" s="450"/>
      <c r="CG307" s="450"/>
      <c r="CH307" s="450"/>
      <c r="CI307" s="450"/>
      <c r="CJ307" s="450"/>
      <c r="CK307" s="450"/>
      <c r="CL307" s="450"/>
      <c r="CM307" s="450"/>
      <c r="CN307" s="450"/>
      <c r="CO307" s="450"/>
      <c r="CP307" s="450"/>
      <c r="CQ307" s="450"/>
      <c r="CR307" s="450"/>
      <c r="CS307" s="450"/>
      <c r="CT307" s="450"/>
      <c r="CU307" s="450"/>
      <c r="CV307" s="450"/>
      <c r="CW307" s="450"/>
      <c r="CX307" s="450"/>
      <c r="CY307" s="450"/>
      <c r="CZ307" s="450"/>
      <c r="DA307" s="450"/>
      <c r="DB307" s="454"/>
    </row>
    <row r="308" spans="1:106">
      <c r="A308" s="452"/>
      <c r="B308" s="450"/>
      <c r="C308" s="450"/>
      <c r="D308" s="450"/>
      <c r="E308" s="450"/>
      <c r="F308" s="450"/>
      <c r="G308" s="450"/>
      <c r="H308" s="450"/>
      <c r="I308" s="450"/>
      <c r="J308" s="450"/>
      <c r="K308" s="450"/>
      <c r="L308" s="450"/>
      <c r="M308" s="450"/>
      <c r="N308" s="450"/>
      <c r="O308" s="450"/>
      <c r="P308" s="450"/>
      <c r="Q308" s="453"/>
      <c r="R308" s="453"/>
      <c r="S308" s="453"/>
      <c r="T308" s="453"/>
      <c r="U308" s="453"/>
      <c r="V308" s="453"/>
      <c r="W308" s="453"/>
      <c r="X308" s="453"/>
      <c r="Y308" s="450"/>
      <c r="Z308" s="450"/>
      <c r="AA308" s="450"/>
      <c r="AB308" s="450"/>
      <c r="AC308" s="450"/>
      <c r="AD308" s="450"/>
      <c r="AE308" s="450"/>
      <c r="AF308" s="450"/>
      <c r="AG308" s="450"/>
      <c r="AH308" s="450"/>
      <c r="AI308" s="450"/>
      <c r="AJ308" s="450"/>
      <c r="AK308" s="450"/>
      <c r="AL308" s="450"/>
      <c r="AM308" s="510"/>
      <c r="AN308" s="451"/>
      <c r="AO308" s="451"/>
      <c r="AP308" s="451"/>
      <c r="AQ308" s="451"/>
      <c r="AR308" s="450"/>
      <c r="AS308" s="450"/>
      <c r="AT308" s="512"/>
      <c r="AU308" s="512"/>
      <c r="AV308" s="512"/>
      <c r="AW308" s="512"/>
      <c r="AX308" s="512"/>
      <c r="AY308" s="512"/>
      <c r="AZ308" s="512"/>
      <c r="BA308" s="450"/>
      <c r="BB308" s="450"/>
      <c r="BC308" s="450"/>
      <c r="BD308" s="450"/>
      <c r="BE308" s="450"/>
      <c r="BF308" s="450"/>
      <c r="BG308" s="450"/>
      <c r="BH308" s="450"/>
      <c r="BI308" s="450"/>
      <c r="BJ308" s="450"/>
      <c r="BK308" s="450"/>
      <c r="BL308" s="450"/>
      <c r="BM308" s="450"/>
      <c r="BN308" s="450"/>
      <c r="BO308" s="450"/>
      <c r="BP308" s="450"/>
      <c r="BQ308" s="450"/>
      <c r="BR308" s="450"/>
      <c r="BS308" s="450"/>
      <c r="BT308" s="450"/>
      <c r="BU308" s="450"/>
      <c r="BV308" s="450"/>
      <c r="BW308" s="450"/>
      <c r="BX308" s="450"/>
      <c r="BY308" s="450"/>
      <c r="BZ308" s="450"/>
      <c r="CA308" s="450"/>
      <c r="CB308" s="450"/>
      <c r="CC308" s="450"/>
      <c r="CD308" s="450"/>
      <c r="CE308" s="450"/>
      <c r="CF308" s="450"/>
      <c r="CG308" s="450"/>
      <c r="CH308" s="450"/>
      <c r="CI308" s="450"/>
      <c r="CJ308" s="450"/>
      <c r="CK308" s="450"/>
      <c r="CL308" s="450"/>
      <c r="CM308" s="450"/>
      <c r="CN308" s="450"/>
      <c r="CO308" s="450"/>
      <c r="CP308" s="450"/>
      <c r="CQ308" s="450"/>
      <c r="CR308" s="450"/>
      <c r="CS308" s="450"/>
      <c r="CT308" s="450"/>
      <c r="CU308" s="450"/>
      <c r="CV308" s="450"/>
      <c r="CW308" s="450"/>
      <c r="CX308" s="450"/>
      <c r="CY308" s="450"/>
      <c r="CZ308" s="450"/>
      <c r="DA308" s="450"/>
      <c r="DB308" s="454"/>
    </row>
    <row r="309" spans="1:106">
      <c r="A309" s="452"/>
      <c r="B309" s="450"/>
      <c r="C309" s="450"/>
      <c r="D309" s="450"/>
      <c r="E309" s="450"/>
      <c r="F309" s="450"/>
      <c r="G309" s="450"/>
      <c r="H309" s="450"/>
      <c r="I309" s="450"/>
      <c r="J309" s="450"/>
      <c r="K309" s="450"/>
      <c r="L309" s="450"/>
      <c r="M309" s="450"/>
      <c r="N309" s="450"/>
      <c r="O309" s="450"/>
      <c r="P309" s="450"/>
      <c r="Q309" s="453"/>
      <c r="R309" s="453"/>
      <c r="S309" s="453"/>
      <c r="T309" s="453"/>
      <c r="U309" s="453"/>
      <c r="V309" s="453"/>
      <c r="W309" s="453"/>
      <c r="X309" s="453"/>
      <c r="Y309" s="450"/>
      <c r="Z309" s="450"/>
      <c r="AA309" s="450"/>
      <c r="AB309" s="450"/>
      <c r="AC309" s="450"/>
      <c r="AD309" s="450"/>
      <c r="AE309" s="450"/>
      <c r="AF309" s="450"/>
      <c r="AG309" s="450"/>
      <c r="AH309" s="450"/>
      <c r="AI309" s="450"/>
      <c r="AJ309" s="450"/>
      <c r="AK309" s="450"/>
      <c r="AL309" s="450"/>
      <c r="AM309" s="510"/>
      <c r="AN309" s="451"/>
      <c r="AO309" s="451"/>
      <c r="AP309" s="451"/>
      <c r="AQ309" s="451"/>
      <c r="AR309" s="450"/>
      <c r="AS309" s="450"/>
      <c r="AT309" s="512"/>
      <c r="AU309" s="512"/>
      <c r="AV309" s="512"/>
      <c r="AW309" s="512"/>
      <c r="AX309" s="512"/>
      <c r="AY309" s="512"/>
      <c r="AZ309" s="512"/>
      <c r="BA309" s="450"/>
      <c r="BB309" s="450"/>
      <c r="BC309" s="450"/>
      <c r="BD309" s="450"/>
      <c r="BE309" s="450"/>
      <c r="BF309" s="450"/>
      <c r="BG309" s="450"/>
      <c r="BH309" s="450"/>
      <c r="BI309" s="450"/>
      <c r="BJ309" s="450"/>
      <c r="BK309" s="450"/>
      <c r="BL309" s="450"/>
      <c r="BM309" s="450"/>
      <c r="BN309" s="450"/>
      <c r="BO309" s="450"/>
      <c r="BP309" s="450"/>
      <c r="BQ309" s="450"/>
      <c r="BR309" s="450"/>
      <c r="BS309" s="450"/>
      <c r="BT309" s="450"/>
      <c r="BU309" s="450"/>
      <c r="BV309" s="450"/>
      <c r="BW309" s="450"/>
      <c r="BX309" s="450"/>
      <c r="BY309" s="450"/>
      <c r="BZ309" s="450"/>
      <c r="CA309" s="450"/>
      <c r="CB309" s="450"/>
      <c r="CC309" s="450"/>
      <c r="CD309" s="450"/>
      <c r="CE309" s="450"/>
      <c r="CF309" s="450"/>
      <c r="CG309" s="450"/>
      <c r="CH309" s="450"/>
      <c r="CI309" s="450"/>
      <c r="CJ309" s="450"/>
      <c r="CK309" s="450"/>
      <c r="CL309" s="450"/>
      <c r="CM309" s="450"/>
      <c r="CN309" s="450"/>
      <c r="CO309" s="450"/>
      <c r="CP309" s="450"/>
      <c r="CQ309" s="450"/>
      <c r="CR309" s="450"/>
      <c r="CS309" s="450"/>
      <c r="CT309" s="450"/>
      <c r="CU309" s="450"/>
      <c r="CV309" s="450"/>
      <c r="CW309" s="450"/>
      <c r="CX309" s="450"/>
      <c r="CY309" s="450"/>
      <c r="CZ309" s="450"/>
      <c r="DA309" s="450"/>
      <c r="DB309" s="454"/>
    </row>
    <row r="310" spans="1:106">
      <c r="A310" s="452"/>
      <c r="B310" s="450"/>
      <c r="C310" s="450"/>
      <c r="D310" s="450"/>
      <c r="E310" s="450"/>
      <c r="F310" s="450"/>
      <c r="G310" s="450"/>
      <c r="H310" s="450"/>
      <c r="I310" s="450"/>
      <c r="J310" s="450"/>
      <c r="K310" s="450"/>
      <c r="L310" s="450"/>
      <c r="M310" s="450"/>
      <c r="N310" s="450"/>
      <c r="O310" s="450"/>
      <c r="P310" s="450"/>
      <c r="Q310" s="453"/>
      <c r="R310" s="453"/>
      <c r="S310" s="453"/>
      <c r="T310" s="453"/>
      <c r="U310" s="453"/>
      <c r="V310" s="453"/>
      <c r="W310" s="453"/>
      <c r="X310" s="453"/>
      <c r="Y310" s="450"/>
      <c r="Z310" s="450"/>
      <c r="AA310" s="450"/>
      <c r="AB310" s="450"/>
      <c r="AC310" s="450"/>
      <c r="AD310" s="450"/>
      <c r="AE310" s="450"/>
      <c r="AF310" s="450"/>
      <c r="AG310" s="450"/>
      <c r="AH310" s="450"/>
      <c r="AI310" s="450"/>
      <c r="AJ310" s="450"/>
      <c r="AK310" s="450"/>
      <c r="AL310" s="450"/>
      <c r="AM310" s="510"/>
      <c r="AN310" s="451"/>
      <c r="AO310" s="451"/>
      <c r="AP310" s="451"/>
      <c r="AQ310" s="451"/>
      <c r="AR310" s="450"/>
      <c r="AS310" s="450"/>
      <c r="AT310" s="512"/>
      <c r="AU310" s="512"/>
      <c r="AV310" s="512"/>
      <c r="AW310" s="512"/>
      <c r="AX310" s="512"/>
      <c r="AY310" s="512"/>
      <c r="AZ310" s="512"/>
      <c r="BA310" s="450"/>
      <c r="BB310" s="450"/>
      <c r="BC310" s="450"/>
      <c r="BD310" s="450"/>
      <c r="BE310" s="450"/>
      <c r="BF310" s="450"/>
      <c r="BG310" s="450"/>
      <c r="BH310" s="450"/>
      <c r="BI310" s="450"/>
      <c r="BJ310" s="450"/>
      <c r="BK310" s="450"/>
      <c r="BL310" s="450"/>
      <c r="BM310" s="450"/>
      <c r="BN310" s="450"/>
      <c r="BO310" s="450"/>
      <c r="BP310" s="450"/>
      <c r="BQ310" s="450"/>
      <c r="BR310" s="450"/>
      <c r="BS310" s="450"/>
      <c r="BT310" s="450"/>
      <c r="BU310" s="450"/>
      <c r="BV310" s="450"/>
      <c r="BW310" s="450"/>
      <c r="BX310" s="450"/>
      <c r="BY310" s="450"/>
      <c r="BZ310" s="450"/>
      <c r="CA310" s="450"/>
      <c r="CB310" s="450"/>
      <c r="CC310" s="450"/>
      <c r="CD310" s="450"/>
      <c r="CE310" s="450"/>
      <c r="CF310" s="450"/>
      <c r="CG310" s="450"/>
      <c r="CH310" s="450"/>
      <c r="CI310" s="450"/>
      <c r="CJ310" s="450"/>
      <c r="CK310" s="450"/>
      <c r="CL310" s="450"/>
      <c r="CM310" s="450"/>
      <c r="CN310" s="450"/>
      <c r="CO310" s="450"/>
      <c r="CP310" s="450"/>
      <c r="CQ310" s="450"/>
      <c r="CR310" s="450"/>
      <c r="CS310" s="450"/>
      <c r="CT310" s="450"/>
      <c r="CU310" s="450"/>
      <c r="CV310" s="450"/>
      <c r="CW310" s="450"/>
      <c r="CX310" s="450"/>
      <c r="CY310" s="450"/>
      <c r="CZ310" s="450"/>
      <c r="DA310" s="450"/>
      <c r="DB310" s="454"/>
    </row>
    <row r="311" spans="1:106">
      <c r="A311" s="452"/>
      <c r="B311" s="450"/>
      <c r="C311" s="450"/>
      <c r="D311" s="450"/>
      <c r="E311" s="450"/>
      <c r="F311" s="450"/>
      <c r="G311" s="450"/>
      <c r="H311" s="450"/>
      <c r="I311" s="450"/>
      <c r="J311" s="450"/>
      <c r="K311" s="450"/>
      <c r="L311" s="450"/>
      <c r="M311" s="450"/>
      <c r="N311" s="450"/>
      <c r="O311" s="450"/>
      <c r="P311" s="450"/>
      <c r="Q311" s="453"/>
      <c r="R311" s="453"/>
      <c r="S311" s="453"/>
      <c r="T311" s="453"/>
      <c r="U311" s="453"/>
      <c r="V311" s="453"/>
      <c r="W311" s="453"/>
      <c r="X311" s="453"/>
      <c r="Y311" s="450"/>
      <c r="Z311" s="450"/>
      <c r="AA311" s="450"/>
      <c r="AB311" s="450"/>
      <c r="AC311" s="450"/>
      <c r="AD311" s="450"/>
      <c r="AE311" s="450"/>
      <c r="AF311" s="450"/>
      <c r="AG311" s="450"/>
      <c r="AH311" s="450"/>
      <c r="AI311" s="450"/>
      <c r="AJ311" s="450"/>
      <c r="AK311" s="450"/>
      <c r="AL311" s="450"/>
      <c r="AM311" s="510"/>
      <c r="AN311" s="451"/>
      <c r="AO311" s="451"/>
      <c r="AP311" s="451"/>
      <c r="AQ311" s="451"/>
      <c r="AR311" s="450"/>
      <c r="AS311" s="450"/>
      <c r="AT311" s="512"/>
      <c r="AU311" s="512"/>
      <c r="AV311" s="512"/>
      <c r="AW311" s="512"/>
      <c r="AX311" s="512"/>
      <c r="AY311" s="512"/>
      <c r="AZ311" s="512"/>
      <c r="BA311" s="450"/>
      <c r="BB311" s="450"/>
      <c r="BC311" s="450"/>
      <c r="BD311" s="450"/>
      <c r="BE311" s="450"/>
      <c r="BF311" s="450"/>
      <c r="BG311" s="450"/>
      <c r="BH311" s="450"/>
      <c r="BI311" s="450"/>
      <c r="BJ311" s="450"/>
      <c r="BK311" s="450"/>
      <c r="BL311" s="450"/>
      <c r="BM311" s="450"/>
      <c r="BN311" s="450"/>
      <c r="BO311" s="450"/>
      <c r="BP311" s="450"/>
      <c r="BQ311" s="450"/>
      <c r="BR311" s="450"/>
      <c r="BS311" s="450"/>
      <c r="BT311" s="450"/>
      <c r="BU311" s="450"/>
      <c r="BV311" s="450"/>
      <c r="BW311" s="450"/>
      <c r="BX311" s="450"/>
      <c r="BY311" s="450"/>
      <c r="BZ311" s="450"/>
      <c r="CA311" s="450"/>
      <c r="CB311" s="450"/>
      <c r="CC311" s="450"/>
      <c r="CD311" s="450"/>
      <c r="CE311" s="450"/>
      <c r="CF311" s="450"/>
      <c r="CG311" s="450"/>
      <c r="CH311" s="450"/>
      <c r="CI311" s="450"/>
      <c r="CJ311" s="450"/>
      <c r="CK311" s="450"/>
      <c r="CL311" s="450"/>
      <c r="CM311" s="450"/>
      <c r="CN311" s="450"/>
      <c r="CO311" s="450"/>
      <c r="CP311" s="450"/>
      <c r="CQ311" s="450"/>
      <c r="CR311" s="450"/>
      <c r="CS311" s="450"/>
      <c r="CT311" s="450"/>
      <c r="CU311" s="450"/>
      <c r="CV311" s="450"/>
      <c r="CW311" s="450"/>
      <c r="CX311" s="450"/>
      <c r="CY311" s="450"/>
      <c r="CZ311" s="450"/>
      <c r="DA311" s="450"/>
      <c r="DB311" s="454"/>
    </row>
    <row r="312" spans="1:106">
      <c r="A312" s="452"/>
      <c r="B312" s="450"/>
      <c r="C312" s="450"/>
      <c r="D312" s="450"/>
      <c r="E312" s="450"/>
      <c r="F312" s="450"/>
      <c r="G312" s="450"/>
      <c r="H312" s="450"/>
      <c r="I312" s="450"/>
      <c r="J312" s="450"/>
      <c r="K312" s="450"/>
      <c r="L312" s="450"/>
      <c r="M312" s="450"/>
      <c r="N312" s="450"/>
      <c r="O312" s="450"/>
      <c r="P312" s="450"/>
      <c r="Q312" s="453"/>
      <c r="R312" s="453"/>
      <c r="S312" s="453"/>
      <c r="T312" s="453"/>
      <c r="U312" s="453"/>
      <c r="V312" s="453"/>
      <c r="W312" s="453"/>
      <c r="X312" s="453"/>
      <c r="Y312" s="450"/>
      <c r="Z312" s="450"/>
      <c r="AA312" s="450"/>
      <c r="AB312" s="450"/>
      <c r="AC312" s="450"/>
      <c r="AD312" s="450"/>
      <c r="AE312" s="450"/>
      <c r="AF312" s="450"/>
      <c r="AG312" s="450"/>
      <c r="AH312" s="450"/>
      <c r="AI312" s="450"/>
      <c r="AJ312" s="450"/>
      <c r="AK312" s="450"/>
      <c r="AL312" s="450"/>
      <c r="AM312" s="510"/>
      <c r="AN312" s="451"/>
      <c r="AO312" s="451"/>
      <c r="AP312" s="451"/>
      <c r="AQ312" s="451"/>
      <c r="AR312" s="450"/>
      <c r="AS312" s="450"/>
      <c r="AT312" s="512"/>
      <c r="AU312" s="512"/>
      <c r="AV312" s="512"/>
      <c r="AW312" s="512"/>
      <c r="AX312" s="512"/>
      <c r="AY312" s="512"/>
      <c r="AZ312" s="512"/>
      <c r="BA312" s="450"/>
      <c r="BB312" s="450"/>
      <c r="BC312" s="450"/>
      <c r="BD312" s="450"/>
      <c r="BE312" s="450"/>
      <c r="BF312" s="450"/>
      <c r="BG312" s="450"/>
      <c r="BH312" s="450"/>
      <c r="BI312" s="450"/>
      <c r="BJ312" s="450"/>
      <c r="BK312" s="450"/>
      <c r="BL312" s="450"/>
      <c r="BM312" s="450"/>
      <c r="BN312" s="450"/>
      <c r="BO312" s="450"/>
      <c r="BP312" s="450"/>
      <c r="BQ312" s="450"/>
      <c r="BR312" s="450"/>
      <c r="BS312" s="450"/>
      <c r="BT312" s="450"/>
      <c r="BU312" s="450"/>
      <c r="BV312" s="450"/>
      <c r="BW312" s="450"/>
      <c r="BX312" s="450"/>
      <c r="BY312" s="450"/>
      <c r="BZ312" s="450"/>
      <c r="CA312" s="450"/>
      <c r="CB312" s="450"/>
      <c r="CC312" s="450"/>
      <c r="CD312" s="450"/>
      <c r="CE312" s="450"/>
      <c r="CF312" s="450"/>
      <c r="CG312" s="450"/>
      <c r="CH312" s="450"/>
      <c r="CI312" s="450"/>
      <c r="CJ312" s="450"/>
      <c r="CK312" s="450"/>
      <c r="CL312" s="450"/>
      <c r="CM312" s="450"/>
      <c r="CN312" s="450"/>
      <c r="CO312" s="450"/>
      <c r="CP312" s="450"/>
      <c r="CQ312" s="450"/>
      <c r="CR312" s="450"/>
      <c r="CS312" s="450"/>
      <c r="CT312" s="450"/>
      <c r="CU312" s="450"/>
      <c r="CV312" s="450"/>
      <c r="CW312" s="450"/>
      <c r="CX312" s="450"/>
      <c r="CY312" s="450"/>
      <c r="CZ312" s="450"/>
      <c r="DA312" s="450"/>
      <c r="DB312" s="454"/>
    </row>
    <row r="313" spans="1:106">
      <c r="A313" s="452"/>
      <c r="B313" s="450"/>
      <c r="C313" s="450"/>
      <c r="D313" s="450"/>
      <c r="E313" s="450"/>
      <c r="F313" s="450"/>
      <c r="G313" s="450"/>
      <c r="H313" s="450"/>
      <c r="I313" s="450"/>
      <c r="J313" s="450"/>
      <c r="K313" s="450"/>
      <c r="L313" s="450"/>
      <c r="M313" s="450"/>
      <c r="N313" s="450"/>
      <c r="O313" s="450"/>
      <c r="P313" s="450"/>
      <c r="Q313" s="453"/>
      <c r="R313" s="453"/>
      <c r="S313" s="453"/>
      <c r="T313" s="453"/>
      <c r="U313" s="453"/>
      <c r="V313" s="453"/>
      <c r="W313" s="453"/>
      <c r="X313" s="453"/>
      <c r="Y313" s="450"/>
      <c r="Z313" s="450"/>
      <c r="AA313" s="450"/>
      <c r="AB313" s="450"/>
      <c r="AC313" s="450"/>
      <c r="AD313" s="450"/>
      <c r="AE313" s="450"/>
      <c r="AF313" s="450"/>
      <c r="AG313" s="450"/>
      <c r="AH313" s="450"/>
      <c r="AI313" s="450"/>
      <c r="AJ313" s="450"/>
      <c r="AK313" s="450"/>
      <c r="AL313" s="450"/>
      <c r="AM313" s="510"/>
      <c r="AN313" s="451"/>
      <c r="AO313" s="451"/>
      <c r="AP313" s="451"/>
      <c r="AQ313" s="451"/>
      <c r="AR313" s="450"/>
      <c r="AS313" s="450"/>
      <c r="AT313" s="512"/>
      <c r="AU313" s="512"/>
      <c r="AV313" s="512"/>
      <c r="AW313" s="512"/>
      <c r="AX313" s="512"/>
      <c r="AY313" s="512"/>
      <c r="AZ313" s="512"/>
      <c r="BA313" s="450"/>
      <c r="BB313" s="450"/>
      <c r="BC313" s="450"/>
      <c r="BD313" s="450"/>
      <c r="BE313" s="450"/>
      <c r="BF313" s="450"/>
      <c r="BG313" s="450"/>
      <c r="BH313" s="450"/>
      <c r="BI313" s="450"/>
      <c r="BJ313" s="450"/>
      <c r="BK313" s="450"/>
      <c r="BL313" s="450"/>
      <c r="BM313" s="450"/>
      <c r="BN313" s="450"/>
      <c r="BO313" s="450"/>
      <c r="BP313" s="450"/>
      <c r="BQ313" s="450"/>
      <c r="BR313" s="450"/>
      <c r="BS313" s="450"/>
      <c r="BT313" s="450"/>
      <c r="BU313" s="450"/>
      <c r="BV313" s="450"/>
      <c r="BW313" s="450"/>
      <c r="BX313" s="450"/>
      <c r="BY313" s="450"/>
      <c r="BZ313" s="450"/>
      <c r="CA313" s="450"/>
      <c r="CB313" s="450"/>
      <c r="CC313" s="450"/>
      <c r="CD313" s="450"/>
      <c r="CE313" s="450"/>
      <c r="CF313" s="450"/>
      <c r="CG313" s="450"/>
      <c r="CH313" s="450"/>
      <c r="CI313" s="450"/>
      <c r="CJ313" s="450"/>
      <c r="CK313" s="450"/>
      <c r="CL313" s="450"/>
      <c r="CM313" s="450"/>
      <c r="CN313" s="450"/>
      <c r="CO313" s="450"/>
      <c r="CP313" s="450"/>
      <c r="CQ313" s="450"/>
      <c r="CR313" s="450"/>
      <c r="CS313" s="450"/>
      <c r="CT313" s="450"/>
      <c r="CU313" s="450"/>
      <c r="CV313" s="450"/>
      <c r="CW313" s="450"/>
      <c r="CX313" s="450"/>
      <c r="CY313" s="450"/>
      <c r="CZ313" s="450"/>
      <c r="DA313" s="450"/>
      <c r="DB313" s="454"/>
    </row>
    <row r="314" spans="1:106">
      <c r="A314" s="452"/>
      <c r="B314" s="450"/>
      <c r="C314" s="450"/>
      <c r="D314" s="450"/>
      <c r="E314" s="450"/>
      <c r="F314" s="450"/>
      <c r="G314" s="450"/>
      <c r="H314" s="450"/>
      <c r="I314" s="450"/>
      <c r="J314" s="450"/>
      <c r="K314" s="450"/>
      <c r="L314" s="450"/>
      <c r="M314" s="450"/>
      <c r="N314" s="450"/>
      <c r="O314" s="450"/>
      <c r="P314" s="450"/>
      <c r="Q314" s="453"/>
      <c r="R314" s="453"/>
      <c r="S314" s="453"/>
      <c r="T314" s="453"/>
      <c r="U314" s="453"/>
      <c r="V314" s="453"/>
      <c r="W314" s="453"/>
      <c r="X314" s="453"/>
      <c r="Y314" s="450"/>
      <c r="Z314" s="450"/>
      <c r="AA314" s="450"/>
      <c r="AB314" s="450"/>
      <c r="AC314" s="450"/>
      <c r="AD314" s="450"/>
      <c r="AE314" s="450"/>
      <c r="AF314" s="450"/>
      <c r="AG314" s="450"/>
      <c r="AH314" s="450"/>
      <c r="AI314" s="450"/>
      <c r="AJ314" s="450"/>
      <c r="AK314" s="450"/>
      <c r="AL314" s="450"/>
      <c r="AM314" s="510"/>
      <c r="AN314" s="451"/>
      <c r="AO314" s="451"/>
      <c r="AP314" s="451"/>
      <c r="AQ314" s="451"/>
      <c r="AR314" s="450"/>
      <c r="AS314" s="450"/>
      <c r="AT314" s="512"/>
      <c r="AU314" s="512"/>
      <c r="AV314" s="512"/>
      <c r="AW314" s="512"/>
      <c r="AX314" s="512"/>
      <c r="AY314" s="512"/>
      <c r="AZ314" s="512"/>
      <c r="BA314" s="450"/>
      <c r="BB314" s="450"/>
      <c r="BC314" s="450"/>
      <c r="BD314" s="450"/>
      <c r="BE314" s="450"/>
      <c r="BF314" s="450"/>
      <c r="BG314" s="450"/>
      <c r="BH314" s="450"/>
      <c r="BI314" s="450"/>
      <c r="BJ314" s="450"/>
      <c r="BK314" s="450"/>
      <c r="BL314" s="450"/>
      <c r="BM314" s="450"/>
      <c r="BN314" s="450"/>
      <c r="BO314" s="450"/>
      <c r="BP314" s="450"/>
      <c r="BQ314" s="450"/>
      <c r="BR314" s="450"/>
      <c r="BS314" s="450"/>
      <c r="BT314" s="450"/>
      <c r="BU314" s="450"/>
      <c r="BV314" s="450"/>
      <c r="BW314" s="450"/>
      <c r="BX314" s="450"/>
      <c r="BY314" s="450"/>
      <c r="BZ314" s="450"/>
      <c r="CA314" s="450"/>
      <c r="CB314" s="450"/>
      <c r="CC314" s="450"/>
      <c r="CD314" s="450"/>
      <c r="CE314" s="450"/>
      <c r="CF314" s="450"/>
      <c r="CG314" s="450"/>
      <c r="CH314" s="450"/>
      <c r="CI314" s="450"/>
      <c r="CJ314" s="450"/>
      <c r="CK314" s="450"/>
      <c r="CL314" s="450"/>
      <c r="CM314" s="450"/>
      <c r="CN314" s="450"/>
      <c r="CO314" s="450"/>
      <c r="CP314" s="450"/>
      <c r="CQ314" s="450"/>
      <c r="CR314" s="450"/>
      <c r="CS314" s="450"/>
      <c r="CT314" s="450"/>
      <c r="CU314" s="450"/>
      <c r="CV314" s="450"/>
      <c r="CW314" s="450"/>
      <c r="CX314" s="450"/>
      <c r="CY314" s="450"/>
      <c r="CZ314" s="450"/>
      <c r="DA314" s="450"/>
      <c r="DB314" s="454"/>
    </row>
    <row r="315" spans="1:106">
      <c r="A315" s="452"/>
      <c r="B315" s="450"/>
      <c r="C315" s="450"/>
      <c r="D315" s="450"/>
      <c r="E315" s="450"/>
      <c r="F315" s="450"/>
      <c r="G315" s="450"/>
      <c r="H315" s="450"/>
      <c r="I315" s="450"/>
      <c r="J315" s="450"/>
      <c r="K315" s="450"/>
      <c r="L315" s="450"/>
      <c r="M315" s="450"/>
      <c r="N315" s="450"/>
      <c r="O315" s="450"/>
      <c r="P315" s="450"/>
      <c r="Q315" s="453"/>
      <c r="R315" s="453"/>
      <c r="S315" s="453"/>
      <c r="T315" s="453"/>
      <c r="U315" s="453"/>
      <c r="V315" s="453"/>
      <c r="W315" s="453"/>
      <c r="X315" s="453"/>
      <c r="Y315" s="450"/>
      <c r="Z315" s="450"/>
      <c r="AA315" s="450"/>
      <c r="AB315" s="450"/>
      <c r="AC315" s="450"/>
      <c r="AD315" s="450"/>
      <c r="AE315" s="450"/>
      <c r="AF315" s="450"/>
      <c r="AG315" s="450"/>
      <c r="AH315" s="450"/>
      <c r="AI315" s="450"/>
      <c r="AJ315" s="450"/>
      <c r="AK315" s="450"/>
      <c r="AL315" s="450"/>
      <c r="AM315" s="510"/>
      <c r="AN315" s="451"/>
      <c r="AO315" s="451"/>
      <c r="AP315" s="451"/>
      <c r="AQ315" s="451"/>
      <c r="AR315" s="450"/>
      <c r="AS315" s="450"/>
      <c r="AT315" s="512"/>
      <c r="AU315" s="512"/>
      <c r="AV315" s="512"/>
      <c r="AW315" s="512"/>
      <c r="AX315" s="512"/>
      <c r="AY315" s="512"/>
      <c r="AZ315" s="512"/>
      <c r="BA315" s="450"/>
      <c r="BB315" s="450"/>
      <c r="BC315" s="450"/>
      <c r="BD315" s="450"/>
      <c r="BE315" s="450"/>
      <c r="BF315" s="450"/>
      <c r="BG315" s="450"/>
      <c r="BH315" s="450"/>
      <c r="BI315" s="450"/>
      <c r="BJ315" s="450"/>
      <c r="BK315" s="450"/>
      <c r="BL315" s="450"/>
      <c r="BM315" s="450"/>
      <c r="BN315" s="450"/>
      <c r="BO315" s="450"/>
      <c r="BP315" s="450"/>
      <c r="BQ315" s="450"/>
      <c r="BR315" s="450"/>
      <c r="BS315" s="450"/>
      <c r="BT315" s="450"/>
      <c r="BU315" s="450"/>
      <c r="BV315" s="450"/>
      <c r="BW315" s="450"/>
      <c r="BX315" s="450"/>
      <c r="BY315" s="450"/>
      <c r="BZ315" s="450"/>
      <c r="CA315" s="450"/>
      <c r="CB315" s="450"/>
      <c r="CC315" s="450"/>
      <c r="CD315" s="450"/>
      <c r="CE315" s="450"/>
      <c r="CF315" s="450"/>
      <c r="CG315" s="450"/>
      <c r="CH315" s="450"/>
      <c r="CI315" s="450"/>
      <c r="CJ315" s="450"/>
      <c r="CK315" s="450"/>
      <c r="CL315" s="450"/>
      <c r="CM315" s="450"/>
      <c r="CN315" s="450"/>
      <c r="CO315" s="450"/>
      <c r="CP315" s="450"/>
      <c r="CQ315" s="450"/>
      <c r="CR315" s="450"/>
      <c r="CS315" s="450"/>
      <c r="CT315" s="450"/>
      <c r="CU315" s="450"/>
      <c r="CV315" s="450"/>
      <c r="CW315" s="450"/>
      <c r="CX315" s="450"/>
      <c r="CY315" s="450"/>
      <c r="CZ315" s="450"/>
      <c r="DA315" s="450"/>
      <c r="DB315" s="454"/>
    </row>
    <row r="316" spans="1:106">
      <c r="A316" s="452"/>
      <c r="B316" s="450"/>
      <c r="C316" s="450"/>
      <c r="D316" s="450"/>
      <c r="E316" s="450"/>
      <c r="F316" s="450"/>
      <c r="G316" s="450"/>
      <c r="H316" s="450"/>
      <c r="I316" s="450"/>
      <c r="J316" s="450"/>
      <c r="K316" s="450"/>
      <c r="L316" s="450"/>
      <c r="M316" s="450"/>
      <c r="N316" s="450"/>
      <c r="O316" s="450"/>
      <c r="P316" s="450"/>
      <c r="Q316" s="453"/>
      <c r="R316" s="453"/>
      <c r="S316" s="453"/>
      <c r="T316" s="453"/>
      <c r="U316" s="453"/>
      <c r="V316" s="453"/>
      <c r="W316" s="453"/>
      <c r="X316" s="453"/>
      <c r="Y316" s="450"/>
      <c r="Z316" s="450"/>
      <c r="AA316" s="450"/>
      <c r="AB316" s="450"/>
      <c r="AC316" s="450"/>
      <c r="AD316" s="450"/>
      <c r="AE316" s="450"/>
      <c r="AF316" s="450"/>
      <c r="AG316" s="450"/>
      <c r="AH316" s="450"/>
      <c r="AI316" s="450"/>
      <c r="AJ316" s="450"/>
      <c r="AK316" s="450"/>
      <c r="AL316" s="450"/>
      <c r="AM316" s="510"/>
      <c r="AN316" s="451"/>
      <c r="AO316" s="451"/>
      <c r="AP316" s="451"/>
      <c r="AQ316" s="451"/>
      <c r="AR316" s="450"/>
      <c r="AS316" s="450"/>
      <c r="AT316" s="512"/>
      <c r="AU316" s="512"/>
      <c r="AV316" s="512"/>
      <c r="AW316" s="512"/>
      <c r="AX316" s="512"/>
      <c r="AY316" s="512"/>
      <c r="AZ316" s="512"/>
      <c r="BA316" s="450"/>
      <c r="BB316" s="450"/>
      <c r="BC316" s="450"/>
      <c r="BD316" s="450"/>
      <c r="BE316" s="450"/>
      <c r="BF316" s="450"/>
      <c r="BG316" s="450"/>
      <c r="BH316" s="450"/>
      <c r="BI316" s="450"/>
      <c r="BJ316" s="450"/>
      <c r="BK316" s="450"/>
      <c r="BL316" s="450"/>
      <c r="BM316" s="450"/>
      <c r="BN316" s="450"/>
      <c r="BO316" s="450"/>
      <c r="BP316" s="450"/>
      <c r="BQ316" s="450"/>
      <c r="BR316" s="450"/>
      <c r="BS316" s="450"/>
      <c r="BT316" s="450"/>
      <c r="BU316" s="450"/>
      <c r="BV316" s="450"/>
      <c r="BW316" s="450"/>
      <c r="BX316" s="450"/>
      <c r="BY316" s="450"/>
      <c r="BZ316" s="450"/>
      <c r="CA316" s="450"/>
      <c r="CB316" s="450"/>
      <c r="CC316" s="450"/>
      <c r="CD316" s="450"/>
      <c r="CE316" s="450"/>
      <c r="CF316" s="450"/>
      <c r="CG316" s="450"/>
      <c r="CH316" s="450"/>
      <c r="CI316" s="450"/>
      <c r="CJ316" s="450"/>
      <c r="CK316" s="450"/>
      <c r="CL316" s="450"/>
      <c r="CM316" s="450"/>
      <c r="CN316" s="450"/>
      <c r="CO316" s="450"/>
      <c r="CP316" s="450"/>
      <c r="CQ316" s="450"/>
      <c r="CR316" s="450"/>
      <c r="CS316" s="450"/>
      <c r="CT316" s="450"/>
      <c r="CU316" s="450"/>
      <c r="CV316" s="450"/>
      <c r="CW316" s="450"/>
      <c r="CX316" s="450"/>
      <c r="CY316" s="450"/>
      <c r="CZ316" s="450"/>
      <c r="DA316" s="450"/>
      <c r="DB316" s="454"/>
    </row>
    <row r="317" spans="1:106">
      <c r="A317" s="452"/>
      <c r="B317" s="450"/>
      <c r="C317" s="450"/>
      <c r="D317" s="450"/>
      <c r="E317" s="450"/>
      <c r="F317" s="450"/>
      <c r="G317" s="450"/>
      <c r="H317" s="450"/>
      <c r="I317" s="450"/>
      <c r="J317" s="450"/>
      <c r="K317" s="450"/>
      <c r="L317" s="450"/>
      <c r="M317" s="450"/>
      <c r="N317" s="450"/>
      <c r="O317" s="450"/>
      <c r="P317" s="450"/>
      <c r="Q317" s="453"/>
      <c r="R317" s="453"/>
      <c r="S317" s="453"/>
      <c r="T317" s="453"/>
      <c r="U317" s="453"/>
      <c r="V317" s="453"/>
      <c r="W317" s="453"/>
      <c r="X317" s="453"/>
      <c r="Y317" s="450"/>
      <c r="Z317" s="450"/>
      <c r="AA317" s="450"/>
      <c r="AB317" s="450"/>
      <c r="AC317" s="450"/>
      <c r="AD317" s="450"/>
      <c r="AE317" s="450"/>
      <c r="AF317" s="450"/>
      <c r="AG317" s="450"/>
      <c r="AH317" s="450"/>
      <c r="AI317" s="450"/>
      <c r="AJ317" s="450"/>
      <c r="AK317" s="450"/>
      <c r="AL317" s="450"/>
      <c r="AM317" s="510"/>
      <c r="AN317" s="451"/>
      <c r="AO317" s="451"/>
      <c r="AP317" s="451"/>
      <c r="AQ317" s="451"/>
      <c r="AR317" s="450"/>
      <c r="AS317" s="450"/>
      <c r="AT317" s="512"/>
      <c r="AU317" s="512"/>
      <c r="AV317" s="512"/>
      <c r="AW317" s="512"/>
      <c r="AX317" s="512"/>
      <c r="AY317" s="512"/>
      <c r="AZ317" s="512"/>
      <c r="BA317" s="450"/>
      <c r="BB317" s="450"/>
      <c r="BC317" s="450"/>
      <c r="BD317" s="450"/>
      <c r="BE317" s="450"/>
      <c r="BF317" s="450"/>
      <c r="BG317" s="450"/>
      <c r="BH317" s="450"/>
      <c r="BI317" s="450"/>
      <c r="BJ317" s="450"/>
      <c r="BK317" s="450"/>
      <c r="BL317" s="450"/>
      <c r="BM317" s="450"/>
      <c r="BN317" s="450"/>
      <c r="BO317" s="450"/>
      <c r="BP317" s="450"/>
      <c r="BQ317" s="450"/>
      <c r="BR317" s="450"/>
      <c r="BS317" s="450"/>
      <c r="BT317" s="450"/>
      <c r="BU317" s="450"/>
      <c r="BV317" s="450"/>
      <c r="BW317" s="450"/>
      <c r="BX317" s="450"/>
      <c r="BY317" s="450"/>
      <c r="BZ317" s="450"/>
      <c r="CA317" s="450"/>
      <c r="CB317" s="450"/>
      <c r="CC317" s="450"/>
      <c r="CD317" s="450"/>
      <c r="CE317" s="450"/>
      <c r="CF317" s="450"/>
      <c r="CG317" s="450"/>
      <c r="CH317" s="450"/>
      <c r="CI317" s="450"/>
      <c r="CJ317" s="450"/>
      <c r="CK317" s="450"/>
      <c r="CL317" s="450"/>
      <c r="CM317" s="450"/>
      <c r="CN317" s="450"/>
      <c r="CO317" s="450"/>
      <c r="CP317" s="450"/>
      <c r="CQ317" s="450"/>
      <c r="CR317" s="450"/>
      <c r="CS317" s="450"/>
      <c r="CT317" s="450"/>
      <c r="CU317" s="450"/>
      <c r="CV317" s="450"/>
      <c r="CW317" s="450"/>
      <c r="CX317" s="450"/>
      <c r="CY317" s="450"/>
      <c r="CZ317" s="450"/>
      <c r="DA317" s="450"/>
      <c r="DB317" s="454"/>
    </row>
    <row r="318" spans="1:106">
      <c r="A318" s="452"/>
      <c r="B318" s="450"/>
      <c r="C318" s="450"/>
      <c r="D318" s="450"/>
      <c r="E318" s="450"/>
      <c r="F318" s="450"/>
      <c r="G318" s="450"/>
      <c r="H318" s="450"/>
      <c r="I318" s="450"/>
      <c r="J318" s="450"/>
      <c r="K318" s="450"/>
      <c r="L318" s="450"/>
      <c r="M318" s="450"/>
      <c r="N318" s="450"/>
      <c r="O318" s="450"/>
      <c r="P318" s="450"/>
      <c r="Q318" s="453"/>
      <c r="R318" s="453"/>
      <c r="S318" s="453"/>
      <c r="T318" s="453"/>
      <c r="U318" s="453"/>
      <c r="V318" s="453"/>
      <c r="W318" s="453"/>
      <c r="X318" s="453"/>
      <c r="Y318" s="450"/>
      <c r="Z318" s="450"/>
      <c r="AA318" s="450"/>
      <c r="AB318" s="450"/>
      <c r="AC318" s="450"/>
      <c r="AD318" s="450"/>
      <c r="AE318" s="450"/>
      <c r="AF318" s="450"/>
      <c r="AG318" s="450"/>
      <c r="AH318" s="450"/>
      <c r="AI318" s="450"/>
      <c r="AJ318" s="450"/>
      <c r="AK318" s="450"/>
      <c r="AL318" s="450"/>
      <c r="AM318" s="510"/>
      <c r="AN318" s="451"/>
      <c r="AO318" s="451"/>
      <c r="AP318" s="451"/>
      <c r="AQ318" s="451"/>
      <c r="AR318" s="450"/>
      <c r="AS318" s="450"/>
      <c r="AT318" s="512"/>
      <c r="AU318" s="512"/>
      <c r="AV318" s="512"/>
      <c r="AW318" s="512"/>
      <c r="AX318" s="512"/>
      <c r="AY318" s="512"/>
      <c r="AZ318" s="512"/>
      <c r="BA318" s="450"/>
      <c r="BB318" s="450"/>
      <c r="BC318" s="450"/>
      <c r="BD318" s="450"/>
      <c r="BE318" s="450"/>
      <c r="BF318" s="450"/>
      <c r="BG318" s="450"/>
      <c r="BH318" s="450"/>
      <c r="BI318" s="450"/>
      <c r="BJ318" s="450"/>
      <c r="BK318" s="450"/>
      <c r="BL318" s="450"/>
      <c r="BM318" s="450"/>
      <c r="BN318" s="450"/>
      <c r="BO318" s="450"/>
      <c r="BP318" s="450"/>
      <c r="BQ318" s="450"/>
      <c r="BR318" s="450"/>
      <c r="BS318" s="450"/>
      <c r="BT318" s="450"/>
      <c r="BU318" s="450"/>
      <c r="BV318" s="450"/>
      <c r="BW318" s="450"/>
      <c r="BX318" s="450"/>
      <c r="BY318" s="450"/>
      <c r="BZ318" s="450"/>
      <c r="CA318" s="450"/>
      <c r="CB318" s="450"/>
      <c r="CC318" s="450"/>
      <c r="CD318" s="450"/>
      <c r="CE318" s="450"/>
      <c r="CF318" s="450"/>
      <c r="CG318" s="450"/>
      <c r="CH318" s="450"/>
      <c r="CI318" s="450"/>
      <c r="CJ318" s="450"/>
      <c r="CK318" s="450"/>
      <c r="CL318" s="450"/>
      <c r="CM318" s="450"/>
      <c r="CN318" s="450"/>
      <c r="CO318" s="450"/>
      <c r="CP318" s="450"/>
      <c r="CQ318" s="450"/>
      <c r="CR318" s="450"/>
      <c r="CS318" s="450"/>
      <c r="CT318" s="450"/>
      <c r="CU318" s="450"/>
      <c r="CV318" s="450"/>
      <c r="CW318" s="450"/>
      <c r="CX318" s="450"/>
      <c r="CY318" s="450"/>
      <c r="CZ318" s="450"/>
      <c r="DA318" s="450"/>
      <c r="DB318" s="454"/>
    </row>
    <row r="319" spans="1:106">
      <c r="A319" s="452"/>
      <c r="B319" s="450"/>
      <c r="C319" s="450"/>
      <c r="D319" s="450"/>
      <c r="E319" s="450"/>
      <c r="F319" s="450"/>
      <c r="G319" s="450"/>
      <c r="H319" s="450"/>
      <c r="I319" s="450"/>
      <c r="J319" s="450"/>
      <c r="K319" s="450"/>
      <c r="L319" s="450"/>
      <c r="M319" s="450"/>
      <c r="N319" s="450"/>
      <c r="O319" s="450"/>
      <c r="P319" s="450"/>
      <c r="Q319" s="453"/>
      <c r="R319" s="453"/>
      <c r="S319" s="453"/>
      <c r="T319" s="453"/>
      <c r="U319" s="453"/>
      <c r="V319" s="453"/>
      <c r="W319" s="453"/>
      <c r="X319" s="453"/>
      <c r="Y319" s="450"/>
      <c r="Z319" s="450"/>
      <c r="AA319" s="450"/>
      <c r="AB319" s="450"/>
      <c r="AC319" s="450"/>
      <c r="AD319" s="450"/>
      <c r="AE319" s="450"/>
      <c r="AF319" s="450"/>
      <c r="AG319" s="450"/>
      <c r="AH319" s="450"/>
      <c r="AI319" s="450"/>
      <c r="AJ319" s="450"/>
      <c r="AK319" s="450"/>
      <c r="AL319" s="450"/>
      <c r="AM319" s="510"/>
      <c r="AN319" s="451"/>
      <c r="AO319" s="451"/>
      <c r="AP319" s="451"/>
      <c r="AQ319" s="451"/>
      <c r="AR319" s="450"/>
      <c r="AS319" s="450"/>
      <c r="AT319" s="512"/>
      <c r="AU319" s="512"/>
      <c r="AV319" s="512"/>
      <c r="AW319" s="512"/>
      <c r="AX319" s="512"/>
      <c r="AY319" s="512"/>
      <c r="AZ319" s="512"/>
      <c r="BA319" s="450"/>
      <c r="BB319" s="450"/>
      <c r="BC319" s="450"/>
      <c r="BD319" s="450"/>
      <c r="BE319" s="450"/>
      <c r="BF319" s="450"/>
      <c r="BG319" s="450"/>
      <c r="BH319" s="450"/>
      <c r="BI319" s="450"/>
      <c r="BJ319" s="450"/>
      <c r="BK319" s="450"/>
      <c r="BL319" s="450"/>
      <c r="BM319" s="450"/>
      <c r="BN319" s="450"/>
      <c r="BO319" s="450"/>
      <c r="BP319" s="450"/>
      <c r="BQ319" s="450"/>
      <c r="BR319" s="450"/>
      <c r="BS319" s="450"/>
      <c r="BT319" s="450"/>
      <c r="BU319" s="450"/>
      <c r="BV319" s="450"/>
      <c r="BW319" s="450"/>
      <c r="BX319" s="450"/>
      <c r="BY319" s="450"/>
      <c r="BZ319" s="450"/>
      <c r="CA319" s="450"/>
      <c r="CB319" s="450"/>
      <c r="CC319" s="450"/>
      <c r="CD319" s="450"/>
      <c r="CE319" s="450"/>
      <c r="CF319" s="450"/>
      <c r="CG319" s="450"/>
      <c r="CH319" s="450"/>
      <c r="CI319" s="450"/>
      <c r="CJ319" s="450"/>
      <c r="CK319" s="450"/>
      <c r="CL319" s="450"/>
      <c r="CM319" s="450"/>
      <c r="CN319" s="450"/>
      <c r="CO319" s="450"/>
      <c r="CP319" s="450"/>
      <c r="CQ319" s="450"/>
      <c r="CR319" s="450"/>
      <c r="CS319" s="450"/>
      <c r="CT319" s="450"/>
      <c r="CU319" s="450"/>
      <c r="CV319" s="450"/>
      <c r="CW319" s="450"/>
      <c r="CX319" s="450"/>
      <c r="CY319" s="450"/>
      <c r="CZ319" s="450"/>
      <c r="DA319" s="450"/>
      <c r="DB319" s="454"/>
    </row>
    <row r="320" spans="1:106">
      <c r="A320" s="452"/>
      <c r="B320" s="450"/>
      <c r="C320" s="450"/>
      <c r="D320" s="450"/>
      <c r="E320" s="450"/>
      <c r="F320" s="450"/>
      <c r="G320" s="450"/>
      <c r="H320" s="450"/>
      <c r="I320" s="450"/>
      <c r="J320" s="450"/>
      <c r="K320" s="450"/>
      <c r="L320" s="450"/>
      <c r="M320" s="450"/>
      <c r="N320" s="450"/>
      <c r="O320" s="450"/>
      <c r="P320" s="450"/>
      <c r="Q320" s="453"/>
      <c r="R320" s="453"/>
      <c r="S320" s="453"/>
      <c r="T320" s="453"/>
      <c r="U320" s="453"/>
      <c r="V320" s="453"/>
      <c r="W320" s="453"/>
      <c r="X320" s="453"/>
      <c r="Y320" s="450"/>
      <c r="Z320" s="450"/>
      <c r="AA320" s="450"/>
      <c r="AB320" s="450"/>
      <c r="AC320" s="450"/>
      <c r="AD320" s="450"/>
      <c r="AE320" s="450"/>
      <c r="AF320" s="450"/>
      <c r="AG320" s="450"/>
      <c r="AH320" s="450"/>
      <c r="AI320" s="450"/>
      <c r="AJ320" s="450"/>
      <c r="AK320" s="450"/>
      <c r="AL320" s="450"/>
      <c r="AM320" s="510"/>
      <c r="AN320" s="451"/>
      <c r="AO320" s="451"/>
      <c r="AP320" s="451"/>
      <c r="AQ320" s="451"/>
      <c r="AR320" s="450"/>
      <c r="AS320" s="450"/>
      <c r="AT320" s="512"/>
      <c r="AU320" s="512"/>
      <c r="AV320" s="512"/>
      <c r="AW320" s="512"/>
      <c r="AX320" s="512"/>
      <c r="AY320" s="512"/>
      <c r="AZ320" s="512"/>
      <c r="BA320" s="450"/>
      <c r="BB320" s="450"/>
      <c r="BC320" s="450"/>
      <c r="BD320" s="450"/>
      <c r="BE320" s="450"/>
      <c r="BF320" s="450"/>
      <c r="BG320" s="450"/>
      <c r="BH320" s="450"/>
      <c r="BI320" s="450"/>
      <c r="BJ320" s="450"/>
      <c r="BK320" s="450"/>
      <c r="BL320" s="450"/>
      <c r="BM320" s="450"/>
      <c r="BN320" s="450"/>
      <c r="BO320" s="450"/>
      <c r="BP320" s="450"/>
      <c r="BQ320" s="450"/>
      <c r="BR320" s="450"/>
      <c r="BS320" s="450"/>
      <c r="BT320" s="450"/>
      <c r="BU320" s="450"/>
      <c r="BV320" s="450"/>
      <c r="BW320" s="450"/>
      <c r="BX320" s="450"/>
      <c r="BY320" s="450"/>
      <c r="BZ320" s="450"/>
      <c r="CA320" s="450"/>
      <c r="CB320" s="450"/>
      <c r="CC320" s="450"/>
      <c r="CD320" s="450"/>
      <c r="CE320" s="450"/>
      <c r="CF320" s="450"/>
      <c r="CG320" s="450"/>
      <c r="CH320" s="450"/>
      <c r="CI320" s="450"/>
      <c r="CJ320" s="450"/>
      <c r="CK320" s="450"/>
      <c r="CL320" s="450"/>
      <c r="CM320" s="450"/>
      <c r="CN320" s="450"/>
      <c r="CO320" s="450"/>
      <c r="CP320" s="450"/>
      <c r="CQ320" s="450"/>
      <c r="CR320" s="450"/>
      <c r="CS320" s="450"/>
      <c r="CT320" s="450"/>
      <c r="CU320" s="450"/>
      <c r="CV320" s="450"/>
      <c r="CW320" s="450"/>
      <c r="CX320" s="450"/>
      <c r="CY320" s="450"/>
      <c r="CZ320" s="450"/>
      <c r="DA320" s="450"/>
      <c r="DB320" s="454"/>
    </row>
    <row r="321" spans="1:106">
      <c r="A321" s="452"/>
      <c r="B321" s="450"/>
      <c r="C321" s="450"/>
      <c r="D321" s="450"/>
      <c r="E321" s="450"/>
      <c r="F321" s="450"/>
      <c r="G321" s="450"/>
      <c r="H321" s="450"/>
      <c r="I321" s="450"/>
      <c r="J321" s="450"/>
      <c r="K321" s="450"/>
      <c r="L321" s="450"/>
      <c r="M321" s="450"/>
      <c r="N321" s="450"/>
      <c r="O321" s="450"/>
      <c r="P321" s="450"/>
      <c r="Q321" s="453"/>
      <c r="R321" s="453"/>
      <c r="S321" s="453"/>
      <c r="T321" s="453"/>
      <c r="U321" s="453"/>
      <c r="V321" s="453"/>
      <c r="W321" s="453"/>
      <c r="X321" s="453"/>
      <c r="Y321" s="450"/>
      <c r="Z321" s="450"/>
      <c r="AA321" s="450"/>
      <c r="AB321" s="450"/>
      <c r="AC321" s="450"/>
      <c r="AD321" s="450"/>
      <c r="AE321" s="450"/>
      <c r="AF321" s="450"/>
      <c r="AG321" s="450"/>
      <c r="AH321" s="450"/>
      <c r="AI321" s="450"/>
      <c r="AJ321" s="450"/>
      <c r="AK321" s="450"/>
      <c r="AL321" s="450"/>
      <c r="AM321" s="510"/>
      <c r="AN321" s="451"/>
      <c r="AO321" s="451"/>
      <c r="AP321" s="451"/>
      <c r="AQ321" s="451"/>
      <c r="AR321" s="450"/>
      <c r="AS321" s="450"/>
      <c r="AT321" s="512"/>
      <c r="AU321" s="512"/>
      <c r="AV321" s="512"/>
      <c r="AW321" s="512"/>
      <c r="AX321" s="512"/>
      <c r="AY321" s="512"/>
      <c r="AZ321" s="512"/>
      <c r="BA321" s="450"/>
      <c r="BB321" s="450"/>
      <c r="BC321" s="450"/>
      <c r="BD321" s="450"/>
      <c r="BE321" s="450"/>
      <c r="BF321" s="450"/>
      <c r="BG321" s="450"/>
      <c r="BH321" s="450"/>
      <c r="BI321" s="450"/>
      <c r="BJ321" s="450"/>
      <c r="BK321" s="450"/>
      <c r="BL321" s="450"/>
      <c r="BM321" s="450"/>
      <c r="BN321" s="450"/>
      <c r="BO321" s="450"/>
      <c r="BP321" s="450"/>
      <c r="BQ321" s="450"/>
      <c r="BR321" s="450"/>
      <c r="BS321" s="450"/>
      <c r="BT321" s="450"/>
      <c r="BU321" s="450"/>
      <c r="BV321" s="450"/>
      <c r="BW321" s="450"/>
      <c r="BX321" s="450"/>
      <c r="BY321" s="450"/>
      <c r="BZ321" s="450"/>
      <c r="CA321" s="450"/>
      <c r="CB321" s="450"/>
      <c r="CC321" s="450"/>
      <c r="CD321" s="450"/>
      <c r="CE321" s="450"/>
      <c r="CF321" s="450"/>
      <c r="CG321" s="450"/>
      <c r="CH321" s="450"/>
      <c r="CI321" s="450"/>
      <c r="CJ321" s="450"/>
      <c r="CK321" s="450"/>
      <c r="CL321" s="450"/>
      <c r="CM321" s="450"/>
      <c r="CN321" s="450"/>
      <c r="CO321" s="450"/>
      <c r="CP321" s="450"/>
      <c r="CQ321" s="450"/>
      <c r="CR321" s="450"/>
      <c r="CS321" s="450"/>
      <c r="CT321" s="450"/>
      <c r="CU321" s="450"/>
      <c r="CV321" s="450"/>
      <c r="CW321" s="450"/>
      <c r="CX321" s="450"/>
      <c r="CY321" s="450"/>
      <c r="CZ321" s="450"/>
      <c r="DA321" s="450"/>
      <c r="DB321" s="454"/>
    </row>
    <row r="322" spans="1:106">
      <c r="A322" s="452"/>
      <c r="B322" s="450"/>
      <c r="C322" s="450"/>
      <c r="D322" s="450"/>
      <c r="E322" s="450"/>
      <c r="F322" s="450"/>
      <c r="G322" s="450"/>
      <c r="H322" s="450"/>
      <c r="I322" s="450"/>
      <c r="J322" s="450"/>
      <c r="K322" s="450"/>
      <c r="L322" s="450"/>
      <c r="M322" s="450"/>
      <c r="N322" s="450"/>
      <c r="O322" s="450"/>
      <c r="P322" s="450"/>
      <c r="Q322" s="453"/>
      <c r="R322" s="453"/>
      <c r="S322" s="453"/>
      <c r="T322" s="453"/>
      <c r="U322" s="453"/>
      <c r="V322" s="453"/>
      <c r="W322" s="453"/>
      <c r="X322" s="453"/>
      <c r="Y322" s="450"/>
      <c r="Z322" s="450"/>
      <c r="AA322" s="450"/>
      <c r="AB322" s="450"/>
      <c r="AC322" s="450"/>
      <c r="AD322" s="450"/>
      <c r="AE322" s="450"/>
      <c r="AF322" s="450"/>
      <c r="AG322" s="450"/>
      <c r="AH322" s="450"/>
      <c r="AI322" s="450"/>
      <c r="AJ322" s="450"/>
      <c r="AK322" s="450"/>
      <c r="AL322" s="450"/>
      <c r="AM322" s="510"/>
      <c r="AN322" s="451"/>
      <c r="AO322" s="451"/>
      <c r="AP322" s="451"/>
      <c r="AQ322" s="451"/>
      <c r="AR322" s="450"/>
      <c r="AS322" s="450"/>
      <c r="AT322" s="512"/>
      <c r="AU322" s="512"/>
      <c r="AV322" s="512"/>
      <c r="AW322" s="512"/>
      <c r="AX322" s="512"/>
      <c r="AY322" s="512"/>
      <c r="AZ322" s="512"/>
      <c r="BA322" s="450"/>
      <c r="BB322" s="450"/>
      <c r="BC322" s="450"/>
      <c r="BD322" s="450"/>
      <c r="BE322" s="450"/>
      <c r="BF322" s="450"/>
      <c r="BG322" s="450"/>
      <c r="BH322" s="450"/>
      <c r="BI322" s="450"/>
      <c r="BJ322" s="450"/>
      <c r="BK322" s="450"/>
      <c r="BL322" s="450"/>
      <c r="BM322" s="450"/>
      <c r="BN322" s="450"/>
      <c r="BO322" s="450"/>
      <c r="BP322" s="450"/>
      <c r="BQ322" s="450"/>
      <c r="BR322" s="450"/>
      <c r="BS322" s="450"/>
      <c r="BT322" s="450"/>
      <c r="BU322" s="450"/>
      <c r="BV322" s="450"/>
      <c r="BW322" s="450"/>
      <c r="BX322" s="450"/>
      <c r="BY322" s="450"/>
      <c r="BZ322" s="450"/>
      <c r="CA322" s="450"/>
      <c r="CB322" s="450"/>
      <c r="CC322" s="450"/>
      <c r="CD322" s="450"/>
      <c r="CE322" s="450"/>
      <c r="CF322" s="450"/>
      <c r="CG322" s="450"/>
      <c r="CH322" s="450"/>
      <c r="CI322" s="450"/>
      <c r="CJ322" s="450"/>
      <c r="CK322" s="450"/>
      <c r="CL322" s="450"/>
      <c r="CM322" s="450"/>
      <c r="CN322" s="450"/>
      <c r="CO322" s="450"/>
      <c r="CP322" s="450"/>
      <c r="CQ322" s="450"/>
      <c r="CR322" s="450"/>
      <c r="CS322" s="450"/>
      <c r="CT322" s="450"/>
      <c r="CU322" s="450"/>
      <c r="CV322" s="450"/>
      <c r="CW322" s="450"/>
      <c r="CX322" s="450"/>
      <c r="CY322" s="450"/>
      <c r="CZ322" s="450"/>
      <c r="DA322" s="450"/>
      <c r="DB322" s="454"/>
    </row>
    <row r="323" spans="1:106">
      <c r="A323" s="452"/>
      <c r="B323" s="450"/>
      <c r="C323" s="450"/>
      <c r="D323" s="450"/>
      <c r="E323" s="450"/>
      <c r="F323" s="450"/>
      <c r="G323" s="450"/>
      <c r="H323" s="450"/>
      <c r="I323" s="450"/>
      <c r="J323" s="450"/>
      <c r="K323" s="450"/>
      <c r="L323" s="450"/>
      <c r="M323" s="450"/>
      <c r="N323" s="450"/>
      <c r="O323" s="450"/>
      <c r="P323" s="450"/>
      <c r="Q323" s="453"/>
      <c r="R323" s="453"/>
      <c r="S323" s="453"/>
      <c r="T323" s="453"/>
      <c r="U323" s="453"/>
      <c r="V323" s="453"/>
      <c r="W323" s="453"/>
      <c r="X323" s="453"/>
      <c r="Y323" s="450"/>
      <c r="Z323" s="450"/>
      <c r="AA323" s="450"/>
      <c r="AB323" s="450"/>
      <c r="AC323" s="450"/>
      <c r="AD323" s="450"/>
      <c r="AE323" s="450"/>
      <c r="AF323" s="450"/>
      <c r="AG323" s="450"/>
      <c r="AH323" s="450"/>
      <c r="AI323" s="450"/>
      <c r="AJ323" s="450"/>
      <c r="AK323" s="450"/>
      <c r="AL323" s="450"/>
      <c r="AM323" s="510"/>
      <c r="AN323" s="451"/>
      <c r="AO323" s="451"/>
      <c r="AP323" s="451"/>
      <c r="AQ323" s="451"/>
      <c r="AR323" s="450"/>
      <c r="AS323" s="450"/>
      <c r="AT323" s="512"/>
      <c r="AU323" s="512"/>
      <c r="AV323" s="512"/>
      <c r="AW323" s="512"/>
      <c r="AX323" s="512"/>
      <c r="AY323" s="512"/>
      <c r="AZ323" s="512"/>
      <c r="BA323" s="450"/>
      <c r="BB323" s="450"/>
      <c r="BC323" s="450"/>
      <c r="BD323" s="450"/>
      <c r="BE323" s="450"/>
      <c r="BF323" s="450"/>
      <c r="BG323" s="450"/>
      <c r="BH323" s="450"/>
      <c r="BI323" s="450"/>
      <c r="BJ323" s="450"/>
      <c r="BK323" s="450"/>
      <c r="BL323" s="450"/>
      <c r="BM323" s="450"/>
      <c r="BN323" s="450"/>
      <c r="BO323" s="450"/>
      <c r="BP323" s="450"/>
      <c r="BQ323" s="450"/>
      <c r="BR323" s="450"/>
      <c r="BS323" s="450"/>
      <c r="BT323" s="450"/>
      <c r="BU323" s="450"/>
      <c r="BV323" s="450"/>
      <c r="BW323" s="450"/>
      <c r="BX323" s="450"/>
      <c r="BY323" s="450"/>
      <c r="BZ323" s="450"/>
      <c r="CA323" s="450"/>
      <c r="CB323" s="450"/>
      <c r="CC323" s="450"/>
      <c r="CD323" s="450"/>
      <c r="CE323" s="450"/>
      <c r="CF323" s="450"/>
      <c r="CG323" s="450"/>
      <c r="CH323" s="450"/>
      <c r="CI323" s="450"/>
      <c r="CJ323" s="450"/>
      <c r="CK323" s="450"/>
      <c r="CL323" s="450"/>
      <c r="CM323" s="450"/>
      <c r="CN323" s="450"/>
      <c r="CO323" s="450"/>
      <c r="CP323" s="450"/>
      <c r="CQ323" s="450"/>
      <c r="CR323" s="450"/>
      <c r="CS323" s="450"/>
      <c r="CT323" s="450"/>
      <c r="CU323" s="450"/>
      <c r="CV323" s="450"/>
      <c r="CW323" s="450"/>
      <c r="CX323" s="450"/>
      <c r="CY323" s="450"/>
      <c r="CZ323" s="450"/>
      <c r="DA323" s="450"/>
      <c r="DB323" s="454"/>
    </row>
    <row r="324" spans="1:106">
      <c r="A324" s="452"/>
      <c r="B324" s="450"/>
      <c r="C324" s="450"/>
      <c r="D324" s="450"/>
      <c r="E324" s="450"/>
      <c r="F324" s="450"/>
      <c r="G324" s="450"/>
      <c r="H324" s="450"/>
      <c r="I324" s="450"/>
      <c r="J324" s="450"/>
      <c r="K324" s="450"/>
      <c r="L324" s="450"/>
      <c r="M324" s="450"/>
      <c r="N324" s="450"/>
      <c r="O324" s="450"/>
      <c r="P324" s="450"/>
      <c r="Q324" s="453"/>
      <c r="R324" s="453"/>
      <c r="S324" s="453"/>
      <c r="T324" s="453"/>
      <c r="U324" s="453"/>
      <c r="V324" s="453"/>
      <c r="W324" s="453"/>
      <c r="X324" s="453"/>
      <c r="Y324" s="450"/>
      <c r="Z324" s="450"/>
      <c r="AA324" s="450"/>
      <c r="AB324" s="450"/>
      <c r="AC324" s="450"/>
      <c r="AD324" s="450"/>
      <c r="AE324" s="450"/>
      <c r="AF324" s="450"/>
      <c r="AG324" s="450"/>
      <c r="AH324" s="450"/>
      <c r="AI324" s="450"/>
      <c r="AJ324" s="450"/>
      <c r="AK324" s="450"/>
      <c r="AL324" s="450"/>
      <c r="AM324" s="510"/>
      <c r="AN324" s="451"/>
      <c r="AO324" s="451"/>
      <c r="AP324" s="451"/>
      <c r="AQ324" s="451"/>
      <c r="AR324" s="450"/>
      <c r="AS324" s="450"/>
      <c r="AT324" s="512"/>
      <c r="AU324" s="512"/>
      <c r="AV324" s="512"/>
      <c r="AW324" s="512"/>
      <c r="AX324" s="512"/>
      <c r="AY324" s="512"/>
      <c r="AZ324" s="512"/>
      <c r="BA324" s="450"/>
      <c r="BB324" s="450"/>
      <c r="BC324" s="450"/>
      <c r="BD324" s="450"/>
      <c r="BE324" s="450"/>
      <c r="BF324" s="450"/>
      <c r="BG324" s="450"/>
      <c r="BH324" s="450"/>
      <c r="BI324" s="450"/>
      <c r="BJ324" s="450"/>
      <c r="BK324" s="450"/>
      <c r="BL324" s="450"/>
      <c r="BM324" s="450"/>
      <c r="BN324" s="450"/>
      <c r="BO324" s="450"/>
      <c r="BP324" s="450"/>
      <c r="BQ324" s="450"/>
      <c r="BR324" s="450"/>
      <c r="BS324" s="450"/>
      <c r="BT324" s="450"/>
      <c r="BU324" s="450"/>
      <c r="BV324" s="450"/>
      <c r="BW324" s="450"/>
      <c r="BX324" s="450"/>
      <c r="BY324" s="450"/>
      <c r="BZ324" s="450"/>
      <c r="CA324" s="450"/>
      <c r="CB324" s="450"/>
      <c r="CC324" s="450"/>
      <c r="CD324" s="450"/>
      <c r="CE324" s="450"/>
      <c r="CF324" s="450"/>
      <c r="CG324" s="450"/>
      <c r="CH324" s="450"/>
      <c r="CI324" s="450"/>
      <c r="CJ324" s="450"/>
      <c r="CK324" s="450"/>
      <c r="CL324" s="450"/>
      <c r="CM324" s="450"/>
      <c r="CN324" s="450"/>
      <c r="CO324" s="450"/>
      <c r="CP324" s="450"/>
      <c r="CQ324" s="450"/>
      <c r="CR324" s="450"/>
      <c r="CS324" s="450"/>
      <c r="CT324" s="450"/>
      <c r="CU324" s="450"/>
      <c r="CV324" s="450"/>
      <c r="CW324" s="450"/>
      <c r="CX324" s="450"/>
      <c r="CY324" s="450"/>
      <c r="CZ324" s="450"/>
      <c r="DA324" s="450"/>
      <c r="DB324" s="454"/>
    </row>
    <row r="325" spans="1:106">
      <c r="A325" s="452"/>
      <c r="B325" s="450"/>
      <c r="C325" s="450"/>
      <c r="D325" s="450"/>
      <c r="E325" s="450"/>
      <c r="F325" s="450"/>
      <c r="G325" s="450"/>
      <c r="H325" s="450"/>
      <c r="I325" s="450"/>
      <c r="J325" s="450"/>
      <c r="K325" s="450"/>
      <c r="L325" s="450"/>
      <c r="M325" s="450"/>
      <c r="N325" s="450"/>
      <c r="O325" s="450"/>
      <c r="P325" s="450"/>
      <c r="Q325" s="453"/>
      <c r="R325" s="453"/>
      <c r="S325" s="453"/>
      <c r="T325" s="453"/>
      <c r="U325" s="453"/>
      <c r="V325" s="453"/>
      <c r="W325" s="453"/>
      <c r="X325" s="453"/>
      <c r="Y325" s="450"/>
      <c r="Z325" s="450"/>
      <c r="AA325" s="450"/>
      <c r="AB325" s="450"/>
      <c r="AC325" s="450"/>
      <c r="AD325" s="450"/>
      <c r="AE325" s="450"/>
      <c r="AF325" s="450"/>
      <c r="AG325" s="450"/>
      <c r="AH325" s="450"/>
      <c r="AI325" s="450"/>
      <c r="AJ325" s="450"/>
      <c r="AK325" s="450"/>
      <c r="AL325" s="450"/>
      <c r="AM325" s="510"/>
      <c r="AN325" s="451"/>
      <c r="AO325" s="451"/>
      <c r="AP325" s="451"/>
      <c r="AQ325" s="451"/>
      <c r="AR325" s="450"/>
      <c r="AS325" s="450"/>
      <c r="AT325" s="512"/>
      <c r="AU325" s="512"/>
      <c r="AV325" s="512"/>
      <c r="AW325" s="512"/>
      <c r="AX325" s="512"/>
      <c r="AY325" s="512"/>
      <c r="AZ325" s="512"/>
      <c r="BA325" s="450"/>
      <c r="BB325" s="450"/>
      <c r="BC325" s="450"/>
      <c r="BD325" s="450"/>
      <c r="BE325" s="450"/>
      <c r="BF325" s="450"/>
      <c r="BG325" s="450"/>
      <c r="BH325" s="450"/>
      <c r="BI325" s="450"/>
      <c r="BJ325" s="450"/>
      <c r="BK325" s="450"/>
      <c r="BL325" s="450"/>
      <c r="BM325" s="450"/>
      <c r="BN325" s="450"/>
      <c r="BO325" s="450"/>
      <c r="BP325" s="450"/>
      <c r="BQ325" s="450"/>
      <c r="BR325" s="450"/>
      <c r="BS325" s="450"/>
      <c r="BT325" s="450"/>
      <c r="BU325" s="450"/>
      <c r="BV325" s="450"/>
      <c r="BW325" s="450"/>
      <c r="BX325" s="450"/>
      <c r="BY325" s="450"/>
      <c r="BZ325" s="450"/>
      <c r="CA325" s="450"/>
      <c r="CB325" s="450"/>
      <c r="CC325" s="450"/>
      <c r="CD325" s="450"/>
      <c r="CE325" s="450"/>
      <c r="CF325" s="450"/>
      <c r="CG325" s="450"/>
      <c r="CH325" s="450"/>
      <c r="CI325" s="450"/>
      <c r="CJ325" s="450"/>
      <c r="CK325" s="450"/>
      <c r="CL325" s="450"/>
      <c r="CM325" s="450"/>
      <c r="CN325" s="450"/>
      <c r="CO325" s="450"/>
      <c r="CP325" s="450"/>
      <c r="CQ325" s="450"/>
      <c r="CR325" s="450"/>
      <c r="CS325" s="450"/>
      <c r="CT325" s="450"/>
      <c r="CU325" s="450"/>
      <c r="CV325" s="450"/>
      <c r="CW325" s="450"/>
      <c r="CX325" s="450"/>
      <c r="CY325" s="450"/>
      <c r="CZ325" s="450"/>
      <c r="DA325" s="450"/>
      <c r="DB325" s="454"/>
    </row>
    <row r="326" spans="1:106">
      <c r="A326" s="452"/>
      <c r="B326" s="450"/>
      <c r="C326" s="450"/>
      <c r="D326" s="450"/>
      <c r="E326" s="450"/>
      <c r="F326" s="450"/>
      <c r="G326" s="450"/>
      <c r="H326" s="450"/>
      <c r="I326" s="450"/>
      <c r="J326" s="450"/>
      <c r="K326" s="450"/>
      <c r="L326" s="450"/>
      <c r="M326" s="450"/>
      <c r="N326" s="450"/>
      <c r="O326" s="450"/>
      <c r="P326" s="450"/>
      <c r="Q326" s="453"/>
      <c r="R326" s="453"/>
      <c r="S326" s="453"/>
      <c r="T326" s="453"/>
      <c r="U326" s="453"/>
      <c r="V326" s="453"/>
      <c r="W326" s="453"/>
      <c r="X326" s="453"/>
      <c r="Y326" s="450"/>
      <c r="Z326" s="450"/>
      <c r="AA326" s="450"/>
      <c r="AB326" s="450"/>
      <c r="AC326" s="450"/>
      <c r="AD326" s="450"/>
      <c r="AE326" s="450"/>
      <c r="AF326" s="450"/>
      <c r="AG326" s="450"/>
      <c r="AH326" s="450"/>
      <c r="AI326" s="450"/>
      <c r="AJ326" s="450"/>
      <c r="AK326" s="450"/>
      <c r="AL326" s="450"/>
      <c r="AM326" s="510"/>
      <c r="AN326" s="451"/>
      <c r="AO326" s="451"/>
      <c r="AP326" s="451"/>
      <c r="AQ326" s="451"/>
      <c r="AR326" s="450"/>
      <c r="AS326" s="450"/>
      <c r="AT326" s="512"/>
      <c r="AU326" s="512"/>
      <c r="AV326" s="512"/>
      <c r="AW326" s="512"/>
      <c r="AX326" s="512"/>
      <c r="AY326" s="512"/>
      <c r="AZ326" s="512"/>
      <c r="BA326" s="450"/>
      <c r="BB326" s="450"/>
      <c r="BC326" s="450"/>
      <c r="BD326" s="450"/>
      <c r="BE326" s="450"/>
      <c r="BF326" s="450"/>
      <c r="BG326" s="450"/>
      <c r="BH326" s="450"/>
      <c r="BI326" s="450"/>
      <c r="BJ326" s="450"/>
      <c r="BK326" s="450"/>
      <c r="BL326" s="450"/>
      <c r="BM326" s="450"/>
      <c r="BN326" s="450"/>
      <c r="BO326" s="450"/>
      <c r="BP326" s="450"/>
      <c r="BQ326" s="450"/>
      <c r="BR326" s="450"/>
      <c r="BS326" s="450"/>
      <c r="BT326" s="450"/>
      <c r="BU326" s="450"/>
      <c r="BV326" s="450"/>
      <c r="BW326" s="450"/>
      <c r="BX326" s="450"/>
      <c r="BY326" s="450"/>
      <c r="BZ326" s="450"/>
      <c r="CA326" s="450"/>
      <c r="CB326" s="450"/>
      <c r="CC326" s="450"/>
      <c r="CD326" s="450"/>
      <c r="CE326" s="450"/>
      <c r="CF326" s="450"/>
      <c r="CG326" s="450"/>
      <c r="CH326" s="450"/>
      <c r="CI326" s="450"/>
      <c r="CJ326" s="450"/>
      <c r="CK326" s="450"/>
      <c r="CL326" s="450"/>
      <c r="CM326" s="450"/>
      <c r="CN326" s="450"/>
      <c r="CO326" s="450"/>
      <c r="CP326" s="450"/>
      <c r="CQ326" s="450"/>
      <c r="CR326" s="450"/>
      <c r="CS326" s="450"/>
      <c r="CT326" s="450"/>
      <c r="CU326" s="450"/>
      <c r="CV326" s="450"/>
      <c r="CW326" s="450"/>
      <c r="CX326" s="450"/>
      <c r="CY326" s="450"/>
      <c r="CZ326" s="450"/>
      <c r="DA326" s="450"/>
      <c r="DB326" s="454"/>
    </row>
    <row r="327" spans="1:106">
      <c r="A327" s="452"/>
      <c r="B327" s="450"/>
      <c r="C327" s="450"/>
      <c r="D327" s="450"/>
      <c r="E327" s="450"/>
      <c r="F327" s="450"/>
      <c r="G327" s="450"/>
      <c r="H327" s="450"/>
      <c r="I327" s="450"/>
      <c r="J327" s="450"/>
      <c r="K327" s="450"/>
      <c r="L327" s="450"/>
      <c r="M327" s="450"/>
      <c r="N327" s="450"/>
      <c r="O327" s="450"/>
      <c r="P327" s="450"/>
      <c r="Q327" s="453"/>
      <c r="R327" s="453"/>
      <c r="S327" s="453"/>
      <c r="T327" s="453"/>
      <c r="U327" s="453"/>
      <c r="V327" s="453"/>
      <c r="W327" s="453"/>
      <c r="X327" s="453"/>
      <c r="Y327" s="450"/>
      <c r="Z327" s="450"/>
      <c r="AA327" s="450"/>
      <c r="AB327" s="450"/>
      <c r="AC327" s="450"/>
      <c r="AD327" s="450"/>
      <c r="AE327" s="450"/>
      <c r="AF327" s="450"/>
      <c r="AG327" s="450"/>
      <c r="AH327" s="450"/>
      <c r="AI327" s="450"/>
      <c r="AJ327" s="450"/>
      <c r="AK327" s="450"/>
      <c r="AL327" s="450"/>
      <c r="AM327" s="510"/>
      <c r="AN327" s="451"/>
      <c r="AO327" s="451"/>
      <c r="AP327" s="451"/>
      <c r="AQ327" s="451"/>
      <c r="AR327" s="450"/>
      <c r="AS327" s="450"/>
      <c r="AT327" s="512"/>
      <c r="AU327" s="512"/>
      <c r="AV327" s="512"/>
      <c r="AW327" s="512"/>
      <c r="AX327" s="512"/>
      <c r="AY327" s="512"/>
      <c r="AZ327" s="512"/>
      <c r="BA327" s="450"/>
      <c r="BB327" s="450"/>
      <c r="BC327" s="450"/>
      <c r="BD327" s="450"/>
      <c r="BE327" s="450"/>
      <c r="BF327" s="450"/>
      <c r="BG327" s="450"/>
      <c r="BH327" s="450"/>
      <c r="BI327" s="450"/>
      <c r="BJ327" s="450"/>
      <c r="BK327" s="450"/>
      <c r="BL327" s="450"/>
      <c r="BM327" s="450"/>
      <c r="BN327" s="450"/>
      <c r="BO327" s="450"/>
      <c r="BP327" s="450"/>
      <c r="BQ327" s="450"/>
      <c r="BR327" s="450"/>
      <c r="BS327" s="450"/>
      <c r="BT327" s="450"/>
      <c r="BU327" s="450"/>
      <c r="BV327" s="450"/>
      <c r="BW327" s="450"/>
      <c r="BX327" s="450"/>
      <c r="BY327" s="450"/>
      <c r="BZ327" s="450"/>
      <c r="CA327" s="450"/>
      <c r="CB327" s="450"/>
      <c r="CC327" s="450"/>
      <c r="CD327" s="450"/>
      <c r="CE327" s="450"/>
      <c r="CF327" s="450"/>
      <c r="CG327" s="450"/>
      <c r="CH327" s="450"/>
      <c r="CI327" s="450"/>
      <c r="CJ327" s="450"/>
      <c r="CK327" s="450"/>
      <c r="CL327" s="450"/>
      <c r="CM327" s="450"/>
      <c r="CN327" s="450"/>
      <c r="CO327" s="450"/>
      <c r="CP327" s="450"/>
      <c r="CQ327" s="450"/>
      <c r="CR327" s="450"/>
      <c r="CS327" s="450"/>
      <c r="CT327" s="450"/>
      <c r="CU327" s="450"/>
      <c r="CV327" s="450"/>
      <c r="CW327" s="450"/>
      <c r="CX327" s="450"/>
      <c r="CY327" s="450"/>
      <c r="CZ327" s="450"/>
      <c r="DA327" s="450"/>
      <c r="DB327" s="454"/>
    </row>
    <row r="328" spans="1:106">
      <c r="A328" s="452"/>
      <c r="B328" s="450"/>
      <c r="C328" s="450"/>
      <c r="D328" s="450"/>
      <c r="E328" s="450"/>
      <c r="F328" s="450"/>
      <c r="G328" s="450"/>
      <c r="H328" s="450"/>
      <c r="I328" s="450"/>
      <c r="J328" s="450"/>
      <c r="K328" s="450"/>
      <c r="L328" s="450"/>
      <c r="M328" s="450"/>
      <c r="N328" s="450"/>
      <c r="O328" s="450"/>
      <c r="P328" s="450"/>
      <c r="Q328" s="453"/>
      <c r="R328" s="453"/>
      <c r="S328" s="453"/>
      <c r="T328" s="453"/>
      <c r="U328" s="453"/>
      <c r="V328" s="453"/>
      <c r="W328" s="453"/>
      <c r="X328" s="453"/>
      <c r="Y328" s="450"/>
      <c r="Z328" s="450"/>
      <c r="AA328" s="450"/>
      <c r="AB328" s="450"/>
      <c r="AC328" s="450"/>
      <c r="AD328" s="450"/>
      <c r="AE328" s="450"/>
      <c r="AF328" s="450"/>
      <c r="AG328" s="450"/>
      <c r="AH328" s="450"/>
      <c r="AI328" s="450"/>
      <c r="AJ328" s="450"/>
      <c r="AK328" s="450"/>
      <c r="AL328" s="450"/>
      <c r="AM328" s="510"/>
      <c r="AN328" s="451"/>
      <c r="AO328" s="451"/>
      <c r="AP328" s="451"/>
      <c r="AQ328" s="451"/>
      <c r="AR328" s="450"/>
      <c r="AS328" s="450"/>
      <c r="AT328" s="512"/>
      <c r="AU328" s="512"/>
      <c r="AV328" s="512"/>
      <c r="AW328" s="512"/>
      <c r="AX328" s="512"/>
      <c r="AY328" s="512"/>
      <c r="AZ328" s="512"/>
      <c r="BA328" s="450"/>
      <c r="BB328" s="450"/>
      <c r="BC328" s="450"/>
      <c r="BD328" s="450"/>
      <c r="BE328" s="450"/>
      <c r="BF328" s="450"/>
      <c r="BG328" s="450"/>
      <c r="BH328" s="450"/>
      <c r="BI328" s="450"/>
      <c r="BJ328" s="450"/>
      <c r="BK328" s="450"/>
      <c r="BL328" s="450"/>
      <c r="BM328" s="450"/>
      <c r="BN328" s="450"/>
      <c r="BO328" s="450"/>
      <c r="BP328" s="450"/>
      <c r="BQ328" s="450"/>
      <c r="BR328" s="450"/>
      <c r="BS328" s="450"/>
      <c r="BT328" s="450"/>
      <c r="BU328" s="450"/>
      <c r="BV328" s="450"/>
      <c r="BW328" s="450"/>
      <c r="BX328" s="450"/>
      <c r="BY328" s="450"/>
      <c r="BZ328" s="450"/>
      <c r="CA328" s="450"/>
      <c r="CB328" s="450"/>
      <c r="CC328" s="450"/>
      <c r="CD328" s="450"/>
      <c r="CE328" s="450"/>
      <c r="CF328" s="450"/>
      <c r="CG328" s="450"/>
      <c r="CH328" s="450"/>
      <c r="CI328" s="450"/>
      <c r="CJ328" s="450"/>
      <c r="CK328" s="450"/>
      <c r="CL328" s="450"/>
      <c r="CM328" s="450"/>
      <c r="CN328" s="450"/>
      <c r="CO328" s="450"/>
      <c r="CP328" s="450"/>
      <c r="CQ328" s="450"/>
      <c r="CR328" s="450"/>
      <c r="CS328" s="450"/>
      <c r="CT328" s="450"/>
      <c r="CU328" s="450"/>
      <c r="CV328" s="450"/>
      <c r="CW328" s="450"/>
      <c r="CX328" s="450"/>
      <c r="CY328" s="450"/>
      <c r="CZ328" s="450"/>
      <c r="DA328" s="450"/>
      <c r="DB328" s="454"/>
    </row>
    <row r="329" spans="1:106">
      <c r="A329" s="452"/>
      <c r="B329" s="450"/>
      <c r="C329" s="450"/>
      <c r="D329" s="450"/>
      <c r="E329" s="450"/>
      <c r="F329" s="450"/>
      <c r="G329" s="450"/>
      <c r="H329" s="450"/>
      <c r="I329" s="450"/>
      <c r="J329" s="450"/>
      <c r="K329" s="450"/>
      <c r="L329" s="450"/>
      <c r="M329" s="450"/>
      <c r="N329" s="450"/>
      <c r="O329" s="450"/>
      <c r="P329" s="450"/>
      <c r="Q329" s="453"/>
      <c r="R329" s="453"/>
      <c r="S329" s="453"/>
      <c r="T329" s="453"/>
      <c r="U329" s="453"/>
      <c r="V329" s="453"/>
      <c r="W329" s="453"/>
      <c r="X329" s="453"/>
      <c r="Y329" s="450"/>
      <c r="Z329" s="450"/>
      <c r="AA329" s="450"/>
      <c r="AB329" s="450"/>
      <c r="AC329" s="450"/>
      <c r="AD329" s="450"/>
      <c r="AE329" s="450"/>
      <c r="AF329" s="450"/>
      <c r="AG329" s="450"/>
      <c r="AH329" s="450"/>
      <c r="AI329" s="450"/>
      <c r="AJ329" s="450"/>
      <c r="AK329" s="450"/>
      <c r="AL329" s="450"/>
      <c r="AM329" s="510"/>
      <c r="AN329" s="451"/>
      <c r="AO329" s="451"/>
      <c r="AP329" s="451"/>
      <c r="AQ329" s="451"/>
      <c r="AR329" s="450"/>
      <c r="AS329" s="450"/>
      <c r="AT329" s="512"/>
      <c r="AU329" s="512"/>
      <c r="AV329" s="512"/>
      <c r="AW329" s="512"/>
      <c r="AX329" s="512"/>
      <c r="AY329" s="512"/>
      <c r="AZ329" s="512"/>
      <c r="BA329" s="450"/>
      <c r="BB329" s="450"/>
      <c r="BC329" s="450"/>
      <c r="BD329" s="450"/>
      <c r="BE329" s="450"/>
      <c r="BF329" s="450"/>
      <c r="BG329" s="450"/>
      <c r="BH329" s="450"/>
      <c r="BI329" s="450"/>
      <c r="BJ329" s="450"/>
      <c r="BK329" s="450"/>
      <c r="BL329" s="450"/>
      <c r="BM329" s="450"/>
      <c r="BN329" s="450"/>
      <c r="BO329" s="450"/>
      <c r="BP329" s="450"/>
      <c r="BQ329" s="450"/>
      <c r="BR329" s="450"/>
      <c r="BS329" s="450"/>
      <c r="BT329" s="450"/>
      <c r="BU329" s="450"/>
      <c r="BV329" s="450"/>
      <c r="BW329" s="450"/>
      <c r="BX329" s="450"/>
      <c r="BY329" s="450"/>
      <c r="BZ329" s="450"/>
      <c r="CA329" s="450"/>
      <c r="CB329" s="450"/>
      <c r="CC329" s="450"/>
      <c r="CD329" s="450"/>
      <c r="CE329" s="450"/>
      <c r="CF329" s="450"/>
      <c r="CG329" s="450"/>
      <c r="CH329" s="450"/>
      <c r="CI329" s="450"/>
      <c r="CJ329" s="450"/>
      <c r="CK329" s="450"/>
      <c r="CL329" s="450"/>
      <c r="CM329" s="450"/>
      <c r="CN329" s="450"/>
      <c r="CO329" s="450"/>
      <c r="CP329" s="450"/>
      <c r="CQ329" s="450"/>
      <c r="CR329" s="450"/>
      <c r="CS329" s="450"/>
      <c r="CT329" s="450"/>
      <c r="CU329" s="450"/>
      <c r="CV329" s="450"/>
      <c r="CW329" s="450"/>
      <c r="CX329" s="450"/>
      <c r="CY329" s="450"/>
      <c r="CZ329" s="450"/>
      <c r="DA329" s="450"/>
      <c r="DB329" s="454"/>
    </row>
    <row r="330" spans="1:106">
      <c r="A330" s="452"/>
      <c r="B330" s="450"/>
      <c r="C330" s="450"/>
      <c r="D330" s="450"/>
      <c r="E330" s="450"/>
      <c r="F330" s="450"/>
      <c r="G330" s="450"/>
      <c r="H330" s="450"/>
      <c r="I330" s="450"/>
      <c r="J330" s="450"/>
      <c r="K330" s="450"/>
      <c r="L330" s="450"/>
      <c r="M330" s="450"/>
      <c r="N330" s="450"/>
      <c r="O330" s="450"/>
      <c r="P330" s="450"/>
      <c r="Q330" s="453"/>
      <c r="R330" s="453"/>
      <c r="S330" s="453"/>
      <c r="T330" s="453"/>
      <c r="U330" s="453"/>
      <c r="V330" s="453"/>
      <c r="W330" s="453"/>
      <c r="X330" s="453"/>
      <c r="Y330" s="450"/>
      <c r="Z330" s="450"/>
      <c r="AA330" s="450"/>
      <c r="AB330" s="450"/>
      <c r="AC330" s="450"/>
      <c r="AD330" s="450"/>
      <c r="AE330" s="450"/>
      <c r="AF330" s="450"/>
      <c r="AG330" s="450"/>
      <c r="AH330" s="450"/>
      <c r="AI330" s="450"/>
      <c r="AJ330" s="450"/>
      <c r="AK330" s="450"/>
      <c r="AL330" s="450"/>
      <c r="AM330" s="510"/>
      <c r="AN330" s="451"/>
      <c r="AO330" s="451"/>
      <c r="AP330" s="451"/>
      <c r="AQ330" s="451"/>
      <c r="AR330" s="450"/>
      <c r="AS330" s="450"/>
      <c r="AT330" s="512"/>
      <c r="AU330" s="512"/>
      <c r="AV330" s="512"/>
      <c r="AW330" s="512"/>
      <c r="AX330" s="512"/>
      <c r="AY330" s="512"/>
      <c r="AZ330" s="512"/>
      <c r="BA330" s="450"/>
      <c r="BB330" s="450"/>
      <c r="BC330" s="450"/>
      <c r="BD330" s="450"/>
      <c r="BE330" s="450"/>
      <c r="BF330" s="450"/>
      <c r="BG330" s="450"/>
      <c r="BH330" s="450"/>
      <c r="BI330" s="450"/>
      <c r="BJ330" s="450"/>
      <c r="BK330" s="450"/>
      <c r="BL330" s="450"/>
      <c r="BM330" s="450"/>
      <c r="BN330" s="450"/>
      <c r="BO330" s="450"/>
      <c r="BP330" s="450"/>
      <c r="BQ330" s="450"/>
      <c r="BR330" s="450"/>
      <c r="BS330" s="450"/>
      <c r="BT330" s="450"/>
      <c r="BU330" s="450"/>
      <c r="BV330" s="450"/>
      <c r="BW330" s="450"/>
      <c r="BX330" s="450"/>
      <c r="BY330" s="450"/>
      <c r="BZ330" s="450"/>
      <c r="CA330" s="450"/>
      <c r="CB330" s="450"/>
      <c r="CC330" s="450"/>
      <c r="CD330" s="450"/>
      <c r="CE330" s="450"/>
      <c r="CF330" s="450"/>
      <c r="CG330" s="450"/>
      <c r="CH330" s="450"/>
      <c r="CI330" s="450"/>
      <c r="CJ330" s="450"/>
      <c r="CK330" s="450"/>
      <c r="CL330" s="450"/>
      <c r="CM330" s="450"/>
      <c r="CN330" s="450"/>
      <c r="CO330" s="450"/>
      <c r="CP330" s="450"/>
      <c r="CQ330" s="450"/>
      <c r="CR330" s="450"/>
      <c r="CS330" s="450"/>
      <c r="CT330" s="450"/>
      <c r="CU330" s="450"/>
      <c r="CV330" s="450"/>
      <c r="CW330" s="450"/>
      <c r="CX330" s="450"/>
      <c r="CY330" s="450"/>
      <c r="CZ330" s="450"/>
      <c r="DA330" s="450"/>
      <c r="DB330" s="454"/>
    </row>
    <row r="331" spans="1:106">
      <c r="A331" s="452"/>
      <c r="B331" s="450"/>
      <c r="C331" s="450"/>
      <c r="D331" s="450"/>
      <c r="E331" s="450"/>
      <c r="F331" s="450"/>
      <c r="G331" s="450"/>
      <c r="H331" s="450"/>
      <c r="I331" s="450"/>
      <c r="J331" s="450"/>
      <c r="K331" s="450"/>
      <c r="L331" s="450"/>
      <c r="M331" s="450"/>
      <c r="N331" s="450"/>
      <c r="O331" s="450"/>
      <c r="P331" s="450"/>
      <c r="Q331" s="453"/>
      <c r="R331" s="453"/>
      <c r="S331" s="453"/>
      <c r="T331" s="453"/>
      <c r="U331" s="453"/>
      <c r="V331" s="453"/>
      <c r="W331" s="453"/>
      <c r="X331" s="453"/>
      <c r="Y331" s="450"/>
      <c r="Z331" s="450"/>
      <c r="AA331" s="450"/>
      <c r="AB331" s="450"/>
      <c r="AC331" s="450"/>
      <c r="AD331" s="450"/>
      <c r="AE331" s="450"/>
      <c r="AF331" s="450"/>
      <c r="AG331" s="450"/>
      <c r="AH331" s="450"/>
      <c r="AI331" s="450"/>
      <c r="AJ331" s="450"/>
      <c r="AK331" s="450"/>
      <c r="AL331" s="450"/>
      <c r="AM331" s="510"/>
      <c r="AN331" s="451"/>
      <c r="AO331" s="451"/>
      <c r="AP331" s="451"/>
      <c r="AQ331" s="451"/>
      <c r="AR331" s="450"/>
      <c r="AS331" s="450"/>
      <c r="AT331" s="512"/>
      <c r="AU331" s="512"/>
      <c r="AV331" s="512"/>
      <c r="AW331" s="512"/>
      <c r="AX331" s="512"/>
      <c r="AY331" s="512"/>
      <c r="AZ331" s="512"/>
      <c r="BA331" s="450"/>
      <c r="BB331" s="450"/>
      <c r="BC331" s="450"/>
      <c r="BD331" s="450"/>
      <c r="BE331" s="450"/>
      <c r="BF331" s="450"/>
      <c r="BG331" s="450"/>
      <c r="BH331" s="450"/>
      <c r="BI331" s="450"/>
      <c r="BJ331" s="450"/>
      <c r="BK331" s="450"/>
      <c r="BL331" s="450"/>
      <c r="BM331" s="450"/>
      <c r="BN331" s="450"/>
      <c r="BO331" s="450"/>
      <c r="BP331" s="450"/>
      <c r="BQ331" s="450"/>
      <c r="BR331" s="450"/>
      <c r="BS331" s="450"/>
      <c r="BT331" s="450"/>
      <c r="BU331" s="450"/>
      <c r="BV331" s="450"/>
      <c r="BW331" s="450"/>
      <c r="BX331" s="450"/>
      <c r="BY331" s="450"/>
      <c r="BZ331" s="450"/>
      <c r="CA331" s="450"/>
      <c r="CB331" s="450"/>
      <c r="CC331" s="450"/>
      <c r="CD331" s="450"/>
      <c r="CE331" s="450"/>
      <c r="CF331" s="450"/>
      <c r="CG331" s="450"/>
      <c r="CH331" s="450"/>
      <c r="CI331" s="450"/>
      <c r="CJ331" s="450"/>
      <c r="CK331" s="450"/>
      <c r="CL331" s="450"/>
      <c r="CM331" s="450"/>
      <c r="CN331" s="450"/>
      <c r="CO331" s="450"/>
      <c r="CP331" s="450"/>
      <c r="CQ331" s="450"/>
      <c r="CR331" s="450"/>
      <c r="CS331" s="450"/>
      <c r="CT331" s="450"/>
      <c r="CU331" s="450"/>
      <c r="CV331" s="450"/>
      <c r="CW331" s="450"/>
      <c r="CX331" s="450"/>
      <c r="CY331" s="450"/>
      <c r="CZ331" s="450"/>
      <c r="DA331" s="450"/>
      <c r="DB331" s="454"/>
    </row>
    <row r="332" spans="1:106">
      <c r="A332" s="452"/>
      <c r="B332" s="450"/>
      <c r="C332" s="450"/>
      <c r="D332" s="450"/>
      <c r="E332" s="450"/>
      <c r="F332" s="450"/>
      <c r="G332" s="450"/>
      <c r="H332" s="450"/>
      <c r="I332" s="450"/>
      <c r="J332" s="450"/>
      <c r="K332" s="450"/>
      <c r="L332" s="450"/>
      <c r="M332" s="450"/>
      <c r="N332" s="450"/>
      <c r="O332" s="450"/>
      <c r="P332" s="450"/>
      <c r="Q332" s="453"/>
      <c r="R332" s="453"/>
      <c r="S332" s="453"/>
      <c r="T332" s="453"/>
      <c r="U332" s="453"/>
      <c r="V332" s="453"/>
      <c r="W332" s="453"/>
      <c r="X332" s="453"/>
      <c r="Y332" s="450"/>
      <c r="Z332" s="450"/>
      <c r="AA332" s="450"/>
      <c r="AB332" s="450"/>
      <c r="AC332" s="450"/>
      <c r="AD332" s="450"/>
      <c r="AE332" s="450"/>
      <c r="AF332" s="450"/>
      <c r="AG332" s="450"/>
      <c r="AH332" s="450"/>
      <c r="AI332" s="450"/>
      <c r="AJ332" s="450"/>
      <c r="AK332" s="450"/>
      <c r="AL332" s="450"/>
      <c r="AM332" s="510"/>
      <c r="AN332" s="451"/>
      <c r="AO332" s="451"/>
      <c r="AP332" s="451"/>
      <c r="AQ332" s="451"/>
      <c r="AR332" s="450"/>
      <c r="AS332" s="450"/>
      <c r="AT332" s="512"/>
      <c r="AU332" s="512"/>
      <c r="AV332" s="512"/>
      <c r="AW332" s="512"/>
      <c r="AX332" s="512"/>
      <c r="AY332" s="512"/>
      <c r="AZ332" s="512"/>
      <c r="BA332" s="450"/>
      <c r="BB332" s="450"/>
      <c r="BC332" s="450"/>
      <c r="BD332" s="450"/>
      <c r="BE332" s="450"/>
      <c r="BF332" s="450"/>
      <c r="BG332" s="450"/>
      <c r="BH332" s="450"/>
      <c r="BI332" s="450"/>
      <c r="BJ332" s="450"/>
      <c r="BK332" s="450"/>
      <c r="BL332" s="450"/>
      <c r="BM332" s="450"/>
      <c r="BN332" s="450"/>
      <c r="BO332" s="450"/>
      <c r="BP332" s="450"/>
      <c r="BQ332" s="450"/>
      <c r="BR332" s="450"/>
      <c r="BS332" s="450"/>
      <c r="BT332" s="450"/>
      <c r="BU332" s="450"/>
      <c r="BV332" s="450"/>
      <c r="BW332" s="450"/>
      <c r="BX332" s="450"/>
      <c r="BY332" s="450"/>
      <c r="BZ332" s="450"/>
      <c r="CA332" s="450"/>
      <c r="CB332" s="450"/>
      <c r="CC332" s="450"/>
      <c r="CD332" s="450"/>
      <c r="CE332" s="450"/>
      <c r="CF332" s="450"/>
      <c r="CG332" s="450"/>
      <c r="CH332" s="450"/>
      <c r="CI332" s="450"/>
      <c r="CJ332" s="450"/>
      <c r="CK332" s="450"/>
      <c r="CL332" s="450"/>
      <c r="CM332" s="450"/>
      <c r="CN332" s="450"/>
      <c r="CO332" s="450"/>
      <c r="CP332" s="450"/>
      <c r="CQ332" s="450"/>
      <c r="CR332" s="450"/>
      <c r="CS332" s="450"/>
      <c r="CT332" s="450"/>
      <c r="CU332" s="450"/>
      <c r="CV332" s="450"/>
      <c r="CW332" s="450"/>
      <c r="CX332" s="450"/>
      <c r="CY332" s="450"/>
      <c r="CZ332" s="450"/>
      <c r="DA332" s="450"/>
      <c r="DB332" s="454"/>
    </row>
    <row r="333" spans="1:106">
      <c r="A333" s="452"/>
      <c r="B333" s="450"/>
      <c r="C333" s="450"/>
      <c r="D333" s="450"/>
      <c r="E333" s="450"/>
      <c r="F333" s="450"/>
      <c r="G333" s="450"/>
      <c r="H333" s="450"/>
      <c r="I333" s="450"/>
      <c r="J333" s="450"/>
      <c r="K333" s="450"/>
      <c r="L333" s="450"/>
      <c r="M333" s="450"/>
      <c r="N333" s="450"/>
      <c r="O333" s="450"/>
      <c r="P333" s="450"/>
      <c r="Q333" s="453"/>
      <c r="R333" s="453"/>
      <c r="S333" s="453"/>
      <c r="T333" s="453"/>
      <c r="U333" s="453"/>
      <c r="V333" s="453"/>
      <c r="W333" s="453"/>
      <c r="X333" s="453"/>
      <c r="Y333" s="450"/>
      <c r="Z333" s="450"/>
      <c r="AA333" s="450"/>
      <c r="AB333" s="450"/>
      <c r="AC333" s="450"/>
      <c r="AD333" s="450"/>
      <c r="AE333" s="450"/>
      <c r="AF333" s="450"/>
      <c r="AG333" s="450"/>
      <c r="AH333" s="450"/>
      <c r="AI333" s="450"/>
      <c r="AJ333" s="450"/>
      <c r="AK333" s="450"/>
      <c r="AL333" s="450"/>
      <c r="AM333" s="510"/>
      <c r="AN333" s="451"/>
      <c r="AO333" s="451"/>
      <c r="AP333" s="451"/>
      <c r="AQ333" s="451"/>
      <c r="AR333" s="450"/>
      <c r="AS333" s="450"/>
      <c r="AT333" s="512"/>
      <c r="AU333" s="512"/>
      <c r="AV333" s="512"/>
      <c r="AW333" s="512"/>
      <c r="AX333" s="512"/>
      <c r="AY333" s="512"/>
      <c r="AZ333" s="512"/>
      <c r="BA333" s="450"/>
      <c r="BB333" s="450"/>
      <c r="BC333" s="450"/>
      <c r="BD333" s="450"/>
      <c r="BE333" s="450"/>
      <c r="BF333" s="450"/>
      <c r="BG333" s="450"/>
      <c r="BH333" s="450"/>
      <c r="BI333" s="450"/>
      <c r="BJ333" s="450"/>
      <c r="BK333" s="450"/>
      <c r="BL333" s="450"/>
      <c r="BM333" s="450"/>
      <c r="BN333" s="450"/>
      <c r="BO333" s="450"/>
      <c r="BP333" s="450"/>
      <c r="BQ333" s="450"/>
      <c r="BR333" s="450"/>
      <c r="BS333" s="450"/>
      <c r="BT333" s="450"/>
      <c r="BU333" s="450"/>
      <c r="BV333" s="450"/>
      <c r="BW333" s="450"/>
      <c r="BX333" s="450"/>
      <c r="BY333" s="450"/>
      <c r="BZ333" s="450"/>
      <c r="CA333" s="450"/>
      <c r="CB333" s="450"/>
      <c r="CC333" s="450"/>
      <c r="CD333" s="450"/>
      <c r="CE333" s="450"/>
      <c r="CF333" s="450"/>
      <c r="CG333" s="450"/>
      <c r="CH333" s="450"/>
      <c r="CI333" s="450"/>
      <c r="CJ333" s="450"/>
      <c r="CK333" s="450"/>
      <c r="CL333" s="450"/>
      <c r="CM333" s="450"/>
      <c r="CN333" s="450"/>
      <c r="CO333" s="450"/>
      <c r="CP333" s="450"/>
      <c r="CQ333" s="450"/>
      <c r="CR333" s="450"/>
      <c r="CS333" s="450"/>
      <c r="CT333" s="450"/>
      <c r="CU333" s="450"/>
      <c r="CV333" s="450"/>
      <c r="CW333" s="450"/>
      <c r="CX333" s="450"/>
      <c r="CY333" s="450"/>
      <c r="CZ333" s="450"/>
      <c r="DA333" s="450"/>
      <c r="DB333" s="454"/>
    </row>
    <row r="334" spans="1:106">
      <c r="A334" s="452"/>
      <c r="B334" s="450"/>
      <c r="C334" s="450"/>
      <c r="D334" s="450"/>
      <c r="E334" s="450"/>
      <c r="F334" s="450"/>
      <c r="G334" s="450"/>
      <c r="H334" s="450"/>
      <c r="I334" s="450"/>
      <c r="J334" s="450"/>
      <c r="K334" s="450"/>
      <c r="L334" s="450"/>
      <c r="M334" s="450"/>
      <c r="N334" s="450"/>
      <c r="O334" s="450"/>
      <c r="P334" s="450"/>
      <c r="Q334" s="453"/>
      <c r="R334" s="453"/>
      <c r="S334" s="453"/>
      <c r="T334" s="453"/>
      <c r="U334" s="453"/>
      <c r="V334" s="453"/>
      <c r="W334" s="453"/>
      <c r="X334" s="453"/>
      <c r="Y334" s="450"/>
      <c r="Z334" s="450"/>
      <c r="AA334" s="450"/>
      <c r="AB334" s="450"/>
      <c r="AC334" s="450"/>
      <c r="AD334" s="450"/>
      <c r="AE334" s="450"/>
      <c r="AF334" s="450"/>
      <c r="AG334" s="450"/>
      <c r="AH334" s="450"/>
      <c r="AI334" s="450"/>
      <c r="AJ334" s="450"/>
      <c r="AK334" s="450"/>
      <c r="AL334" s="450"/>
      <c r="AM334" s="510"/>
      <c r="AN334" s="451"/>
      <c r="AO334" s="451"/>
      <c r="AP334" s="451"/>
      <c r="AQ334" s="451"/>
      <c r="AR334" s="450"/>
      <c r="AS334" s="450"/>
      <c r="AT334" s="512"/>
      <c r="AU334" s="512"/>
      <c r="AV334" s="512"/>
      <c r="AW334" s="512"/>
      <c r="AX334" s="512"/>
      <c r="AY334" s="512"/>
      <c r="AZ334" s="512"/>
      <c r="BA334" s="450"/>
      <c r="BB334" s="450"/>
      <c r="BC334" s="450"/>
      <c r="BD334" s="450"/>
      <c r="BE334" s="450"/>
      <c r="BF334" s="450"/>
      <c r="BG334" s="450"/>
      <c r="BH334" s="450"/>
      <c r="BI334" s="450"/>
      <c r="BJ334" s="450"/>
      <c r="BK334" s="450"/>
      <c r="BL334" s="450"/>
      <c r="BM334" s="450"/>
      <c r="BN334" s="450"/>
      <c r="BO334" s="450"/>
      <c r="BP334" s="450"/>
      <c r="BQ334" s="450"/>
      <c r="BR334" s="450"/>
      <c r="BS334" s="450"/>
      <c r="BT334" s="450"/>
      <c r="BU334" s="450"/>
      <c r="BV334" s="450"/>
      <c r="BW334" s="450"/>
      <c r="BX334" s="450"/>
      <c r="BY334" s="450"/>
      <c r="BZ334" s="450"/>
      <c r="CA334" s="450"/>
      <c r="CB334" s="450"/>
      <c r="CC334" s="450"/>
      <c r="CD334" s="450"/>
      <c r="CE334" s="450"/>
      <c r="CF334" s="450"/>
      <c r="CG334" s="450"/>
      <c r="CH334" s="450"/>
      <c r="CI334" s="450"/>
      <c r="CJ334" s="450"/>
      <c r="CK334" s="450"/>
      <c r="CL334" s="450"/>
      <c r="CM334" s="450"/>
      <c r="CN334" s="450"/>
      <c r="CO334" s="450"/>
      <c r="CP334" s="450"/>
      <c r="CQ334" s="450"/>
      <c r="CR334" s="450"/>
      <c r="CS334" s="450"/>
      <c r="CT334" s="450"/>
      <c r="CU334" s="450"/>
      <c r="CV334" s="450"/>
      <c r="CW334" s="450"/>
      <c r="CX334" s="450"/>
      <c r="CY334" s="450"/>
      <c r="CZ334" s="450"/>
      <c r="DA334" s="450"/>
      <c r="DB334" s="454"/>
    </row>
    <row r="335" spans="1:106">
      <c r="A335" s="452"/>
      <c r="B335" s="450"/>
      <c r="C335" s="450"/>
      <c r="D335" s="450"/>
      <c r="E335" s="450"/>
      <c r="F335" s="450"/>
      <c r="G335" s="450"/>
      <c r="H335" s="450"/>
      <c r="I335" s="450"/>
      <c r="J335" s="450"/>
      <c r="K335" s="450"/>
      <c r="L335" s="450"/>
      <c r="M335" s="450"/>
      <c r="N335" s="450"/>
      <c r="O335" s="450"/>
      <c r="P335" s="450"/>
      <c r="Q335" s="453"/>
      <c r="R335" s="453"/>
      <c r="S335" s="453"/>
      <c r="T335" s="453"/>
      <c r="U335" s="453"/>
      <c r="V335" s="453"/>
      <c r="W335" s="453"/>
      <c r="X335" s="453"/>
      <c r="Y335" s="450"/>
      <c r="Z335" s="450"/>
      <c r="AA335" s="450"/>
      <c r="AB335" s="450"/>
      <c r="AC335" s="450"/>
      <c r="AD335" s="450"/>
      <c r="AE335" s="450"/>
      <c r="AF335" s="450"/>
      <c r="AG335" s="450"/>
      <c r="AH335" s="450"/>
      <c r="AI335" s="450"/>
      <c r="AJ335" s="450"/>
      <c r="AK335" s="450"/>
      <c r="AL335" s="450"/>
      <c r="AM335" s="510"/>
      <c r="AN335" s="451"/>
      <c r="AO335" s="451"/>
      <c r="AP335" s="451"/>
      <c r="AQ335" s="451"/>
      <c r="AR335" s="450"/>
      <c r="AS335" s="450"/>
      <c r="AT335" s="512"/>
      <c r="AU335" s="512"/>
      <c r="AV335" s="512"/>
      <c r="AW335" s="512"/>
      <c r="AX335" s="512"/>
      <c r="AY335" s="512"/>
      <c r="AZ335" s="512"/>
      <c r="BA335" s="450"/>
      <c r="BB335" s="450"/>
      <c r="BC335" s="450"/>
      <c r="BD335" s="450"/>
      <c r="BE335" s="450"/>
      <c r="BF335" s="450"/>
      <c r="BG335" s="450"/>
      <c r="BH335" s="450"/>
      <c r="BI335" s="450"/>
      <c r="BJ335" s="450"/>
      <c r="BK335" s="450"/>
      <c r="BL335" s="450"/>
      <c r="BM335" s="450"/>
      <c r="BN335" s="450"/>
      <c r="BO335" s="450"/>
      <c r="BP335" s="450"/>
      <c r="BQ335" s="450"/>
      <c r="BR335" s="450"/>
      <c r="BS335" s="450"/>
      <c r="BT335" s="450"/>
      <c r="BU335" s="450"/>
      <c r="BV335" s="450"/>
      <c r="BW335" s="450"/>
      <c r="BX335" s="450"/>
      <c r="BY335" s="450"/>
      <c r="BZ335" s="450"/>
      <c r="CA335" s="450"/>
      <c r="CB335" s="450"/>
      <c r="CC335" s="450"/>
      <c r="CD335" s="450"/>
      <c r="CE335" s="450"/>
      <c r="CF335" s="450"/>
      <c r="CG335" s="450"/>
      <c r="CH335" s="450"/>
      <c r="CI335" s="450"/>
      <c r="CJ335" s="450"/>
      <c r="CK335" s="450"/>
      <c r="CL335" s="450"/>
      <c r="CM335" s="450"/>
      <c r="CN335" s="450"/>
      <c r="CO335" s="450"/>
      <c r="CP335" s="450"/>
      <c r="CQ335" s="450"/>
      <c r="CR335" s="450"/>
      <c r="CS335" s="450"/>
      <c r="CT335" s="450"/>
      <c r="CU335" s="450"/>
      <c r="CV335" s="450"/>
      <c r="CW335" s="450"/>
      <c r="CX335" s="450"/>
      <c r="CY335" s="450"/>
      <c r="CZ335" s="450"/>
      <c r="DA335" s="450"/>
      <c r="DB335" s="454"/>
    </row>
    <row r="336" spans="1:106">
      <c r="A336" s="452"/>
      <c r="B336" s="450"/>
      <c r="C336" s="450"/>
      <c r="D336" s="450"/>
      <c r="E336" s="450"/>
      <c r="F336" s="450"/>
      <c r="G336" s="450"/>
      <c r="H336" s="450"/>
      <c r="I336" s="450"/>
      <c r="J336" s="450"/>
      <c r="K336" s="450"/>
      <c r="L336" s="450"/>
      <c r="M336" s="450"/>
      <c r="N336" s="450"/>
      <c r="O336" s="450"/>
      <c r="P336" s="450"/>
      <c r="Q336" s="453"/>
      <c r="R336" s="453"/>
      <c r="S336" s="453"/>
      <c r="T336" s="453"/>
      <c r="U336" s="453"/>
      <c r="V336" s="453"/>
      <c r="W336" s="453"/>
      <c r="X336" s="453"/>
      <c r="Y336" s="450"/>
      <c r="Z336" s="450"/>
      <c r="AA336" s="450"/>
      <c r="AB336" s="450"/>
      <c r="AC336" s="450"/>
      <c r="AD336" s="450"/>
      <c r="AE336" s="450"/>
      <c r="AF336" s="450"/>
      <c r="AG336" s="450"/>
      <c r="AH336" s="450"/>
      <c r="AI336" s="450"/>
      <c r="AJ336" s="450"/>
      <c r="AK336" s="450"/>
      <c r="AL336" s="450"/>
      <c r="AM336" s="510"/>
      <c r="AN336" s="451"/>
      <c r="AO336" s="451"/>
      <c r="AP336" s="451"/>
      <c r="AQ336" s="451"/>
      <c r="AR336" s="450"/>
      <c r="AS336" s="450"/>
      <c r="AT336" s="512"/>
      <c r="AU336" s="512"/>
      <c r="AV336" s="512"/>
      <c r="AW336" s="512"/>
      <c r="AX336" s="512"/>
      <c r="AY336" s="512"/>
      <c r="AZ336" s="512"/>
      <c r="BA336" s="450"/>
      <c r="BB336" s="450"/>
      <c r="BC336" s="450"/>
      <c r="BD336" s="450"/>
      <c r="BE336" s="450"/>
      <c r="BF336" s="450"/>
      <c r="BG336" s="450"/>
      <c r="BH336" s="450"/>
      <c r="BI336" s="450"/>
      <c r="BJ336" s="450"/>
      <c r="BK336" s="450"/>
      <c r="BL336" s="450"/>
      <c r="BM336" s="450"/>
      <c r="BN336" s="450"/>
      <c r="BO336" s="450"/>
      <c r="BP336" s="450"/>
      <c r="BQ336" s="450"/>
      <c r="BR336" s="450"/>
      <c r="BS336" s="450"/>
      <c r="BT336" s="450"/>
      <c r="BU336" s="450"/>
      <c r="BV336" s="450"/>
      <c r="BW336" s="450"/>
      <c r="BX336" s="450"/>
      <c r="BY336" s="450"/>
      <c r="BZ336" s="450"/>
      <c r="CA336" s="450"/>
      <c r="CB336" s="450"/>
      <c r="CC336" s="450"/>
      <c r="CD336" s="450"/>
      <c r="CE336" s="450"/>
      <c r="CF336" s="450"/>
      <c r="CG336" s="450"/>
      <c r="CH336" s="450"/>
      <c r="CI336" s="450"/>
      <c r="CJ336" s="450"/>
      <c r="CK336" s="450"/>
      <c r="CL336" s="450"/>
      <c r="CM336" s="450"/>
      <c r="CN336" s="450"/>
      <c r="CO336" s="450"/>
      <c r="CP336" s="450"/>
      <c r="CQ336" s="450"/>
      <c r="CR336" s="450"/>
      <c r="CS336" s="450"/>
      <c r="CT336" s="450"/>
      <c r="CU336" s="450"/>
      <c r="CV336" s="450"/>
      <c r="CW336" s="450"/>
      <c r="CX336" s="450"/>
      <c r="CY336" s="450"/>
      <c r="CZ336" s="450"/>
      <c r="DA336" s="450"/>
      <c r="DB336" s="454"/>
    </row>
    <row r="337" spans="1:106">
      <c r="A337" s="452"/>
      <c r="B337" s="450"/>
      <c r="C337" s="450"/>
      <c r="D337" s="450"/>
      <c r="E337" s="450"/>
      <c r="F337" s="450"/>
      <c r="G337" s="450"/>
      <c r="H337" s="450"/>
      <c r="I337" s="450"/>
      <c r="J337" s="450"/>
      <c r="K337" s="450"/>
      <c r="L337" s="450"/>
      <c r="M337" s="450"/>
      <c r="N337" s="450"/>
      <c r="O337" s="450"/>
      <c r="P337" s="450"/>
      <c r="Q337" s="453"/>
      <c r="R337" s="453"/>
      <c r="S337" s="453"/>
      <c r="T337" s="453"/>
      <c r="U337" s="453"/>
      <c r="V337" s="453"/>
      <c r="W337" s="453"/>
      <c r="X337" s="453"/>
      <c r="Y337" s="450"/>
      <c r="Z337" s="450"/>
      <c r="AA337" s="450"/>
      <c r="AB337" s="450"/>
      <c r="AC337" s="450"/>
      <c r="AD337" s="450"/>
      <c r="AE337" s="450"/>
      <c r="AF337" s="450"/>
      <c r="AG337" s="450"/>
      <c r="AH337" s="450"/>
      <c r="AI337" s="450"/>
      <c r="AJ337" s="450"/>
      <c r="AK337" s="450"/>
      <c r="AL337" s="450"/>
      <c r="AM337" s="510"/>
      <c r="AN337" s="451"/>
      <c r="AO337" s="451"/>
      <c r="AP337" s="451"/>
      <c r="AQ337" s="451"/>
      <c r="AR337" s="450"/>
      <c r="AS337" s="450"/>
      <c r="AT337" s="512"/>
      <c r="AU337" s="512"/>
      <c r="AV337" s="512"/>
      <c r="AW337" s="512"/>
      <c r="AX337" s="512"/>
      <c r="AY337" s="512"/>
      <c r="AZ337" s="512"/>
      <c r="BA337" s="450"/>
      <c r="BB337" s="450"/>
      <c r="BC337" s="450"/>
      <c r="BD337" s="450"/>
      <c r="BE337" s="450"/>
      <c r="BF337" s="450"/>
      <c r="BG337" s="450"/>
      <c r="BH337" s="450"/>
      <c r="BI337" s="450"/>
      <c r="BJ337" s="450"/>
      <c r="BK337" s="450"/>
      <c r="BL337" s="450"/>
      <c r="BM337" s="450"/>
      <c r="BN337" s="450"/>
      <c r="BO337" s="450"/>
      <c r="BP337" s="450"/>
      <c r="BQ337" s="450"/>
      <c r="BR337" s="450"/>
      <c r="BS337" s="450"/>
      <c r="BT337" s="450"/>
      <c r="BU337" s="450"/>
      <c r="BV337" s="450"/>
      <c r="BW337" s="450"/>
      <c r="BX337" s="450"/>
      <c r="BY337" s="450"/>
      <c r="BZ337" s="450"/>
      <c r="CA337" s="450"/>
      <c r="CB337" s="450"/>
      <c r="CC337" s="450"/>
      <c r="CD337" s="450"/>
      <c r="CE337" s="450"/>
      <c r="CF337" s="450"/>
      <c r="CG337" s="450"/>
      <c r="CH337" s="450"/>
      <c r="CI337" s="450"/>
      <c r="CJ337" s="450"/>
      <c r="CK337" s="450"/>
      <c r="CL337" s="450"/>
      <c r="CM337" s="450"/>
      <c r="CN337" s="450"/>
      <c r="CO337" s="450"/>
      <c r="CP337" s="450"/>
      <c r="CQ337" s="450"/>
      <c r="CR337" s="450"/>
      <c r="CS337" s="450"/>
      <c r="CT337" s="450"/>
      <c r="CU337" s="450"/>
      <c r="CV337" s="450"/>
      <c r="CW337" s="450"/>
      <c r="CX337" s="450"/>
      <c r="CY337" s="450"/>
      <c r="CZ337" s="450"/>
      <c r="DA337" s="450"/>
      <c r="DB337" s="454"/>
    </row>
    <row r="338" spans="1:106">
      <c r="A338" s="452"/>
      <c r="B338" s="450"/>
      <c r="C338" s="450"/>
      <c r="D338" s="450"/>
      <c r="E338" s="450"/>
      <c r="F338" s="450"/>
      <c r="G338" s="450"/>
      <c r="H338" s="450"/>
      <c r="I338" s="450"/>
      <c r="J338" s="450"/>
      <c r="K338" s="450"/>
      <c r="L338" s="450"/>
      <c r="M338" s="450"/>
      <c r="N338" s="450"/>
      <c r="O338" s="450"/>
      <c r="P338" s="450"/>
      <c r="Q338" s="453"/>
      <c r="R338" s="453"/>
      <c r="S338" s="453"/>
      <c r="T338" s="453"/>
      <c r="U338" s="453"/>
      <c r="V338" s="453"/>
      <c r="W338" s="453"/>
      <c r="X338" s="453"/>
      <c r="Y338" s="450"/>
      <c r="Z338" s="450"/>
      <c r="AA338" s="450"/>
      <c r="AB338" s="450"/>
      <c r="AC338" s="450"/>
      <c r="AD338" s="450"/>
      <c r="AE338" s="450"/>
      <c r="AF338" s="450"/>
      <c r="AG338" s="450"/>
      <c r="AH338" s="450"/>
      <c r="AI338" s="450"/>
      <c r="AJ338" s="450"/>
      <c r="AK338" s="450"/>
      <c r="AL338" s="450"/>
      <c r="AM338" s="510"/>
      <c r="AN338" s="451"/>
      <c r="AO338" s="451"/>
      <c r="AP338" s="451"/>
      <c r="AQ338" s="451"/>
      <c r="AR338" s="450"/>
      <c r="AS338" s="450"/>
      <c r="AT338" s="512"/>
      <c r="AU338" s="512"/>
      <c r="AV338" s="512"/>
      <c r="AW338" s="512"/>
      <c r="AX338" s="512"/>
      <c r="AY338" s="512"/>
      <c r="AZ338" s="512"/>
      <c r="BA338" s="450"/>
      <c r="BB338" s="450"/>
      <c r="BC338" s="450"/>
      <c r="BD338" s="450"/>
      <c r="BE338" s="450"/>
      <c r="BF338" s="450"/>
      <c r="BG338" s="450"/>
      <c r="BH338" s="450"/>
      <c r="BI338" s="450"/>
      <c r="BJ338" s="450"/>
      <c r="BK338" s="450"/>
      <c r="BL338" s="450"/>
      <c r="BM338" s="450"/>
      <c r="BN338" s="450"/>
      <c r="BO338" s="450"/>
      <c r="BP338" s="450"/>
      <c r="BQ338" s="450"/>
      <c r="BR338" s="450"/>
      <c r="BS338" s="450"/>
      <c r="BT338" s="450"/>
      <c r="BU338" s="450"/>
      <c r="BV338" s="450"/>
      <c r="BW338" s="450"/>
      <c r="BX338" s="450"/>
      <c r="BY338" s="450"/>
      <c r="BZ338" s="450"/>
      <c r="CA338" s="450"/>
      <c r="CB338" s="450"/>
      <c r="CC338" s="450"/>
      <c r="CD338" s="450"/>
      <c r="CE338" s="450"/>
      <c r="CF338" s="450"/>
      <c r="CG338" s="450"/>
      <c r="CH338" s="450"/>
      <c r="CI338" s="450"/>
      <c r="CJ338" s="450"/>
      <c r="CK338" s="450"/>
      <c r="CL338" s="450"/>
      <c r="CM338" s="450"/>
      <c r="CN338" s="450"/>
      <c r="CO338" s="450"/>
      <c r="CP338" s="450"/>
      <c r="CQ338" s="450"/>
      <c r="CR338" s="450"/>
      <c r="CS338" s="450"/>
      <c r="CT338" s="450"/>
      <c r="CU338" s="450"/>
      <c r="CV338" s="450"/>
      <c r="CW338" s="450"/>
      <c r="CX338" s="450"/>
      <c r="CY338" s="450"/>
      <c r="CZ338" s="450"/>
      <c r="DA338" s="450"/>
      <c r="DB338" s="454"/>
    </row>
    <row r="339" spans="1:106">
      <c r="A339" s="452"/>
      <c r="B339" s="450"/>
      <c r="C339" s="450"/>
      <c r="D339" s="450"/>
      <c r="E339" s="450"/>
      <c r="F339" s="450"/>
      <c r="G339" s="450"/>
      <c r="H339" s="450"/>
      <c r="I339" s="450"/>
      <c r="J339" s="450"/>
      <c r="K339" s="450"/>
      <c r="L339" s="450"/>
      <c r="M339" s="450"/>
      <c r="N339" s="450"/>
      <c r="O339" s="450"/>
      <c r="P339" s="450"/>
      <c r="Q339" s="453"/>
      <c r="R339" s="453"/>
      <c r="S339" s="453"/>
      <c r="T339" s="453"/>
      <c r="U339" s="453"/>
      <c r="V339" s="453"/>
      <c r="W339" s="453"/>
      <c r="X339" s="453"/>
      <c r="Y339" s="450"/>
      <c r="Z339" s="450"/>
      <c r="AA339" s="450"/>
      <c r="AB339" s="450"/>
      <c r="AC339" s="450"/>
      <c r="AD339" s="450"/>
      <c r="AE339" s="450"/>
      <c r="AF339" s="450"/>
      <c r="AG339" s="450"/>
      <c r="AH339" s="450"/>
      <c r="AI339" s="450"/>
      <c r="AJ339" s="450"/>
      <c r="AK339" s="450"/>
      <c r="AL339" s="450"/>
      <c r="AM339" s="510"/>
      <c r="AN339" s="451"/>
      <c r="AO339" s="451"/>
      <c r="AP339" s="451"/>
      <c r="AQ339" s="451"/>
      <c r="AR339" s="450"/>
      <c r="AS339" s="450"/>
      <c r="AT339" s="512"/>
      <c r="AU339" s="512"/>
      <c r="AV339" s="512"/>
      <c r="AW339" s="512"/>
      <c r="AX339" s="512"/>
      <c r="AY339" s="512"/>
      <c r="AZ339" s="512"/>
      <c r="BA339" s="450"/>
      <c r="BB339" s="450"/>
      <c r="BC339" s="450"/>
      <c r="BD339" s="450"/>
      <c r="BE339" s="450"/>
      <c r="BF339" s="450"/>
      <c r="BG339" s="450"/>
      <c r="BH339" s="450"/>
      <c r="BI339" s="450"/>
      <c r="BJ339" s="450"/>
      <c r="BK339" s="450"/>
      <c r="BL339" s="450"/>
      <c r="BM339" s="450"/>
      <c r="BN339" s="450"/>
      <c r="BO339" s="450"/>
      <c r="BP339" s="450"/>
      <c r="BQ339" s="450"/>
      <c r="BR339" s="450"/>
      <c r="BS339" s="450"/>
      <c r="BT339" s="450"/>
      <c r="BU339" s="450"/>
      <c r="BV339" s="450"/>
      <c r="BW339" s="450"/>
      <c r="BX339" s="450"/>
      <c r="BY339" s="450"/>
      <c r="BZ339" s="450"/>
      <c r="CA339" s="450"/>
      <c r="CB339" s="450"/>
      <c r="CC339" s="450"/>
      <c r="CD339" s="450"/>
      <c r="CE339" s="450"/>
      <c r="CF339" s="450"/>
      <c r="CG339" s="450"/>
      <c r="CH339" s="450"/>
      <c r="CI339" s="450"/>
      <c r="CJ339" s="450"/>
      <c r="CK339" s="450"/>
      <c r="CL339" s="450"/>
      <c r="CM339" s="450"/>
      <c r="CN339" s="450"/>
      <c r="CO339" s="450"/>
      <c r="CP339" s="450"/>
      <c r="CQ339" s="450"/>
      <c r="CR339" s="450"/>
      <c r="CS339" s="450"/>
      <c r="CT339" s="450"/>
      <c r="CU339" s="450"/>
      <c r="CV339" s="450"/>
      <c r="CW339" s="450"/>
      <c r="CX339" s="450"/>
      <c r="CY339" s="450"/>
      <c r="CZ339" s="450"/>
      <c r="DA339" s="450"/>
      <c r="DB339" s="454"/>
    </row>
    <row r="340" spans="1:106">
      <c r="A340" s="452"/>
      <c r="B340" s="450"/>
      <c r="C340" s="450"/>
      <c r="D340" s="450"/>
      <c r="E340" s="450"/>
      <c r="F340" s="450"/>
      <c r="G340" s="450"/>
      <c r="H340" s="450"/>
      <c r="I340" s="450"/>
      <c r="J340" s="450"/>
      <c r="K340" s="450"/>
      <c r="L340" s="450"/>
      <c r="M340" s="450"/>
      <c r="N340" s="450"/>
      <c r="O340" s="450"/>
      <c r="P340" s="450"/>
      <c r="Q340" s="453"/>
      <c r="R340" s="453"/>
      <c r="S340" s="453"/>
      <c r="T340" s="453"/>
      <c r="U340" s="453"/>
      <c r="V340" s="453"/>
      <c r="W340" s="453"/>
      <c r="X340" s="453"/>
      <c r="Y340" s="450"/>
      <c r="Z340" s="450"/>
      <c r="AA340" s="450"/>
      <c r="AB340" s="450"/>
      <c r="AC340" s="450"/>
      <c r="AD340" s="450"/>
      <c r="AE340" s="450"/>
      <c r="AF340" s="450"/>
      <c r="AG340" s="450"/>
      <c r="AH340" s="450"/>
      <c r="AI340" s="450"/>
      <c r="AJ340" s="450"/>
      <c r="AK340" s="450"/>
      <c r="AL340" s="450"/>
      <c r="AM340" s="510"/>
      <c r="AN340" s="451"/>
      <c r="AO340" s="451"/>
      <c r="AP340" s="451"/>
      <c r="AQ340" s="451"/>
      <c r="AR340" s="450"/>
      <c r="AS340" s="450"/>
      <c r="AT340" s="512"/>
      <c r="AU340" s="512"/>
      <c r="AV340" s="512"/>
      <c r="AW340" s="512"/>
      <c r="AX340" s="512"/>
      <c r="AY340" s="512"/>
      <c r="AZ340" s="512"/>
      <c r="BA340" s="450"/>
      <c r="BB340" s="450"/>
      <c r="BC340" s="450"/>
      <c r="BD340" s="450"/>
      <c r="BE340" s="450"/>
      <c r="BF340" s="450"/>
      <c r="BG340" s="450"/>
      <c r="BH340" s="450"/>
      <c r="BI340" s="450"/>
      <c r="BJ340" s="450"/>
      <c r="BK340" s="450"/>
      <c r="BL340" s="450"/>
      <c r="BM340" s="450"/>
      <c r="BN340" s="450"/>
      <c r="BO340" s="450"/>
      <c r="BP340" s="450"/>
      <c r="BQ340" s="450"/>
      <c r="BR340" s="450"/>
      <c r="BS340" s="450"/>
      <c r="BT340" s="450"/>
      <c r="BU340" s="450"/>
      <c r="BV340" s="450"/>
      <c r="BW340" s="450"/>
      <c r="BX340" s="450"/>
      <c r="BY340" s="450"/>
      <c r="BZ340" s="450"/>
      <c r="CA340" s="450"/>
      <c r="CB340" s="450"/>
      <c r="CC340" s="450"/>
      <c r="CD340" s="450"/>
      <c r="CE340" s="450"/>
      <c r="CF340" s="450"/>
      <c r="CG340" s="450"/>
      <c r="CH340" s="450"/>
      <c r="CI340" s="450"/>
      <c r="CJ340" s="450"/>
      <c r="CK340" s="450"/>
      <c r="CL340" s="450"/>
      <c r="CM340" s="450"/>
      <c r="CN340" s="450"/>
      <c r="CO340" s="450"/>
      <c r="CP340" s="450"/>
      <c r="CQ340" s="450"/>
      <c r="CR340" s="450"/>
      <c r="CS340" s="450"/>
      <c r="CT340" s="450"/>
      <c r="CU340" s="450"/>
      <c r="CV340" s="450"/>
      <c r="CW340" s="450"/>
      <c r="CX340" s="450"/>
      <c r="CY340" s="450"/>
      <c r="CZ340" s="450"/>
      <c r="DA340" s="450"/>
      <c r="DB340" s="454"/>
    </row>
    <row r="341" spans="1:106">
      <c r="A341" s="452"/>
      <c r="B341" s="450"/>
      <c r="C341" s="450"/>
      <c r="D341" s="450"/>
      <c r="E341" s="450"/>
      <c r="F341" s="450"/>
      <c r="G341" s="450"/>
      <c r="H341" s="450"/>
      <c r="I341" s="450"/>
      <c r="J341" s="450"/>
      <c r="K341" s="450"/>
      <c r="L341" s="450"/>
      <c r="M341" s="450"/>
      <c r="N341" s="450"/>
      <c r="O341" s="450"/>
      <c r="P341" s="450"/>
      <c r="Q341" s="453"/>
      <c r="R341" s="453"/>
      <c r="S341" s="453"/>
      <c r="T341" s="453"/>
      <c r="U341" s="453"/>
      <c r="V341" s="453"/>
      <c r="W341" s="453"/>
      <c r="X341" s="453"/>
      <c r="Y341" s="450"/>
      <c r="Z341" s="450"/>
      <c r="AA341" s="450"/>
      <c r="AB341" s="450"/>
      <c r="AC341" s="450"/>
      <c r="AD341" s="450"/>
      <c r="AE341" s="450"/>
      <c r="AF341" s="450"/>
      <c r="AG341" s="450"/>
      <c r="AH341" s="450"/>
      <c r="AI341" s="450"/>
      <c r="AJ341" s="450"/>
      <c r="AK341" s="450"/>
      <c r="AL341" s="450"/>
      <c r="AM341" s="510"/>
      <c r="AN341" s="451"/>
      <c r="AO341" s="451"/>
      <c r="AP341" s="451"/>
      <c r="AQ341" s="451"/>
      <c r="AR341" s="450"/>
      <c r="AS341" s="450"/>
      <c r="AT341" s="512"/>
      <c r="AU341" s="512"/>
      <c r="AV341" s="512"/>
      <c r="AW341" s="512"/>
      <c r="AX341" s="512"/>
      <c r="AY341" s="512"/>
      <c r="AZ341" s="512"/>
      <c r="BA341" s="450"/>
      <c r="BB341" s="450"/>
      <c r="BC341" s="450"/>
      <c r="BD341" s="450"/>
      <c r="BE341" s="450"/>
      <c r="BF341" s="450"/>
      <c r="BG341" s="450"/>
      <c r="BH341" s="450"/>
      <c r="BI341" s="450"/>
      <c r="BJ341" s="450"/>
      <c r="BK341" s="450"/>
      <c r="BL341" s="450"/>
      <c r="BM341" s="450"/>
      <c r="BN341" s="450"/>
      <c r="BO341" s="450"/>
      <c r="BP341" s="450"/>
      <c r="BQ341" s="450"/>
      <c r="BR341" s="450"/>
      <c r="BS341" s="450"/>
      <c r="BT341" s="450"/>
      <c r="BU341" s="450"/>
      <c r="BV341" s="450"/>
      <c r="BW341" s="450"/>
      <c r="BX341" s="450"/>
      <c r="BY341" s="450"/>
      <c r="BZ341" s="450"/>
      <c r="CA341" s="450"/>
      <c r="CB341" s="450"/>
      <c r="CC341" s="450"/>
      <c r="CD341" s="450"/>
      <c r="CE341" s="450"/>
      <c r="CF341" s="450"/>
      <c r="CG341" s="450"/>
      <c r="CH341" s="450"/>
      <c r="CI341" s="450"/>
      <c r="CJ341" s="450"/>
      <c r="CK341" s="450"/>
      <c r="CL341" s="450"/>
      <c r="CM341" s="450"/>
      <c r="CN341" s="450"/>
      <c r="CO341" s="450"/>
      <c r="CP341" s="450"/>
      <c r="CQ341" s="450"/>
      <c r="CR341" s="450"/>
      <c r="CS341" s="450"/>
      <c r="CT341" s="450"/>
      <c r="CU341" s="450"/>
      <c r="CV341" s="450"/>
      <c r="CW341" s="450"/>
      <c r="CX341" s="450"/>
      <c r="CY341" s="450"/>
      <c r="CZ341" s="450"/>
      <c r="DA341" s="450"/>
      <c r="DB341" s="454"/>
    </row>
    <row r="342" spans="1:106">
      <c r="A342" s="452"/>
      <c r="B342" s="450"/>
      <c r="C342" s="450"/>
      <c r="D342" s="450"/>
      <c r="E342" s="450"/>
      <c r="F342" s="450"/>
      <c r="G342" s="450"/>
      <c r="H342" s="450"/>
      <c r="I342" s="450"/>
      <c r="J342" s="450"/>
      <c r="K342" s="450"/>
      <c r="L342" s="450"/>
      <c r="M342" s="450"/>
      <c r="N342" s="450"/>
      <c r="O342" s="450"/>
      <c r="P342" s="450"/>
      <c r="Q342" s="453"/>
      <c r="R342" s="453"/>
      <c r="S342" s="453"/>
      <c r="T342" s="453"/>
      <c r="U342" s="453"/>
      <c r="V342" s="453"/>
      <c r="W342" s="453"/>
      <c r="X342" s="453"/>
      <c r="Y342" s="450"/>
      <c r="Z342" s="450"/>
      <c r="AA342" s="450"/>
      <c r="AB342" s="450"/>
      <c r="AC342" s="450"/>
      <c r="AD342" s="450"/>
      <c r="AE342" s="450"/>
      <c r="AF342" s="450"/>
      <c r="AG342" s="450"/>
      <c r="AH342" s="450"/>
      <c r="AI342" s="450"/>
      <c r="AJ342" s="450"/>
      <c r="AK342" s="450"/>
      <c r="AL342" s="450"/>
      <c r="AM342" s="510"/>
      <c r="AN342" s="451"/>
      <c r="AO342" s="451"/>
      <c r="AP342" s="451"/>
      <c r="AQ342" s="451"/>
      <c r="AR342" s="450"/>
      <c r="AS342" s="450"/>
      <c r="AT342" s="512"/>
      <c r="AU342" s="512"/>
      <c r="AV342" s="512"/>
      <c r="AW342" s="512"/>
      <c r="AX342" s="512"/>
      <c r="AY342" s="512"/>
      <c r="AZ342" s="512"/>
      <c r="BA342" s="450"/>
      <c r="BB342" s="450"/>
      <c r="BC342" s="450"/>
      <c r="BD342" s="450"/>
      <c r="BE342" s="450"/>
      <c r="BF342" s="450"/>
      <c r="BG342" s="450"/>
      <c r="BH342" s="450"/>
      <c r="BI342" s="450"/>
      <c r="BJ342" s="450"/>
      <c r="BK342" s="450"/>
      <c r="BL342" s="450"/>
      <c r="BM342" s="450"/>
      <c r="BN342" s="450"/>
      <c r="BO342" s="450"/>
      <c r="BP342" s="450"/>
      <c r="BQ342" s="450"/>
      <c r="BR342" s="450"/>
      <c r="BS342" s="450"/>
      <c r="BT342" s="450"/>
      <c r="BU342" s="450"/>
      <c r="BV342" s="450"/>
      <c r="BW342" s="450"/>
      <c r="BX342" s="450"/>
      <c r="BY342" s="450"/>
      <c r="BZ342" s="450"/>
      <c r="CA342" s="450"/>
      <c r="CB342" s="450"/>
      <c r="CC342" s="450"/>
      <c r="CD342" s="450"/>
      <c r="CE342" s="450"/>
      <c r="CF342" s="450"/>
      <c r="CG342" s="450"/>
      <c r="CH342" s="450"/>
      <c r="CI342" s="450"/>
      <c r="CJ342" s="450"/>
      <c r="CK342" s="450"/>
      <c r="CL342" s="450"/>
      <c r="CM342" s="450"/>
      <c r="CN342" s="450"/>
      <c r="CO342" s="450"/>
      <c r="CP342" s="450"/>
      <c r="CQ342" s="450"/>
      <c r="CR342" s="450"/>
      <c r="CS342" s="450"/>
      <c r="CT342" s="450"/>
      <c r="CU342" s="450"/>
      <c r="CV342" s="450"/>
      <c r="CW342" s="450"/>
      <c r="CX342" s="450"/>
      <c r="CY342" s="450"/>
      <c r="CZ342" s="450"/>
      <c r="DA342" s="450"/>
      <c r="DB342" s="454"/>
    </row>
    <row r="343" spans="1:106">
      <c r="A343" s="452"/>
      <c r="B343" s="450"/>
      <c r="C343" s="450"/>
      <c r="D343" s="450"/>
      <c r="E343" s="450"/>
      <c r="F343" s="450"/>
      <c r="G343" s="450"/>
      <c r="H343" s="450"/>
      <c r="I343" s="450"/>
      <c r="J343" s="450"/>
      <c r="K343" s="450"/>
      <c r="L343" s="450"/>
      <c r="M343" s="450"/>
      <c r="N343" s="450"/>
      <c r="O343" s="450"/>
      <c r="P343" s="450"/>
      <c r="Q343" s="453"/>
      <c r="R343" s="453"/>
      <c r="S343" s="453"/>
      <c r="T343" s="453"/>
      <c r="U343" s="453"/>
      <c r="V343" s="453"/>
      <c r="W343" s="453"/>
      <c r="X343" s="453"/>
      <c r="Y343" s="450"/>
      <c r="Z343" s="450"/>
      <c r="AA343" s="450"/>
      <c r="AB343" s="450"/>
      <c r="AC343" s="450"/>
      <c r="AD343" s="450"/>
      <c r="AE343" s="450"/>
      <c r="AF343" s="450"/>
      <c r="AG343" s="450"/>
      <c r="AH343" s="450"/>
      <c r="AI343" s="450"/>
      <c r="AJ343" s="450"/>
      <c r="AK343" s="450"/>
      <c r="AL343" s="450"/>
      <c r="AM343" s="510"/>
      <c r="AN343" s="451"/>
      <c r="AO343" s="451"/>
      <c r="AP343" s="451"/>
      <c r="AQ343" s="451"/>
      <c r="AR343" s="450"/>
      <c r="AS343" s="450"/>
      <c r="AT343" s="512"/>
      <c r="AU343" s="512"/>
      <c r="AV343" s="512"/>
      <c r="AW343" s="512"/>
      <c r="AX343" s="512"/>
      <c r="AY343" s="512"/>
      <c r="AZ343" s="512"/>
      <c r="BA343" s="450"/>
      <c r="BB343" s="450"/>
      <c r="BC343" s="450"/>
      <c r="BD343" s="450"/>
      <c r="BE343" s="450"/>
      <c r="BF343" s="450"/>
      <c r="BG343" s="450"/>
      <c r="BH343" s="450"/>
      <c r="BI343" s="450"/>
      <c r="BJ343" s="450"/>
      <c r="BK343" s="450"/>
      <c r="BL343" s="450"/>
      <c r="BM343" s="450"/>
      <c r="BN343" s="450"/>
      <c r="BO343" s="450"/>
      <c r="BP343" s="450"/>
      <c r="BQ343" s="450"/>
      <c r="BR343" s="450"/>
      <c r="BS343" s="450"/>
      <c r="BT343" s="450"/>
      <c r="BU343" s="450"/>
      <c r="BV343" s="450"/>
      <c r="BW343" s="450"/>
      <c r="BX343" s="450"/>
      <c r="BY343" s="450"/>
      <c r="BZ343" s="450"/>
      <c r="CA343" s="450"/>
      <c r="CB343" s="450"/>
      <c r="CC343" s="450"/>
      <c r="CD343" s="450"/>
      <c r="CE343" s="450"/>
      <c r="CF343" s="450"/>
      <c r="CG343" s="450"/>
      <c r="CH343" s="450"/>
      <c r="CI343" s="450"/>
      <c r="CJ343" s="450"/>
      <c r="CK343" s="450"/>
      <c r="CL343" s="450"/>
      <c r="CM343" s="450"/>
      <c r="CN343" s="450"/>
      <c r="CO343" s="450"/>
      <c r="CP343" s="450"/>
      <c r="CQ343" s="450"/>
      <c r="CR343" s="450"/>
      <c r="CS343" s="450"/>
      <c r="CT343" s="450"/>
      <c r="CU343" s="450"/>
      <c r="CV343" s="450"/>
      <c r="CW343" s="450"/>
      <c r="CX343" s="450"/>
      <c r="CY343" s="450"/>
      <c r="CZ343" s="450"/>
      <c r="DA343" s="450"/>
      <c r="DB343" s="454"/>
    </row>
    <row r="344" spans="1:106">
      <c r="A344" s="452"/>
      <c r="B344" s="450"/>
      <c r="C344" s="450"/>
      <c r="D344" s="450"/>
      <c r="E344" s="450"/>
      <c r="F344" s="450"/>
      <c r="G344" s="450"/>
      <c r="H344" s="450"/>
      <c r="I344" s="450"/>
      <c r="J344" s="450"/>
      <c r="K344" s="450"/>
      <c r="L344" s="450"/>
      <c r="M344" s="450"/>
      <c r="N344" s="450"/>
      <c r="O344" s="450"/>
      <c r="P344" s="450"/>
      <c r="Q344" s="453"/>
      <c r="R344" s="453"/>
      <c r="S344" s="453"/>
      <c r="T344" s="453"/>
      <c r="U344" s="453"/>
      <c r="V344" s="453"/>
      <c r="W344" s="453"/>
      <c r="X344" s="453"/>
      <c r="Y344" s="450"/>
      <c r="Z344" s="450"/>
      <c r="AA344" s="450"/>
      <c r="AB344" s="450"/>
      <c r="AC344" s="450"/>
      <c r="AD344" s="450"/>
      <c r="AE344" s="450"/>
      <c r="AF344" s="450"/>
      <c r="AG344" s="450"/>
      <c r="AH344" s="450"/>
      <c r="AI344" s="450"/>
      <c r="AJ344" s="450"/>
      <c r="AK344" s="450"/>
      <c r="AL344" s="450"/>
      <c r="AM344" s="510"/>
      <c r="AN344" s="451"/>
      <c r="AO344" s="451"/>
      <c r="AP344" s="451"/>
      <c r="AQ344" s="451"/>
      <c r="AR344" s="450"/>
      <c r="AS344" s="450"/>
      <c r="AT344" s="512"/>
      <c r="AU344" s="512"/>
      <c r="AV344" s="512"/>
      <c r="AW344" s="512"/>
      <c r="AX344" s="512"/>
      <c r="AY344" s="512"/>
      <c r="AZ344" s="512"/>
      <c r="BA344" s="450"/>
      <c r="BB344" s="450"/>
      <c r="BC344" s="450"/>
      <c r="BD344" s="450"/>
      <c r="BE344" s="450"/>
      <c r="BF344" s="450"/>
      <c r="BG344" s="450"/>
      <c r="BH344" s="450"/>
      <c r="BI344" s="450"/>
      <c r="BJ344" s="450"/>
      <c r="BK344" s="450"/>
      <c r="BL344" s="450"/>
      <c r="BM344" s="450"/>
      <c r="BN344" s="450"/>
      <c r="BO344" s="450"/>
      <c r="BP344" s="450"/>
      <c r="BQ344" s="450"/>
      <c r="BR344" s="450"/>
      <c r="BS344" s="450"/>
      <c r="BT344" s="450"/>
      <c r="BU344" s="450"/>
      <c r="BV344" s="450"/>
      <c r="BW344" s="450"/>
      <c r="BX344" s="450"/>
      <c r="BY344" s="450"/>
      <c r="BZ344" s="450"/>
      <c r="CA344" s="450"/>
      <c r="CB344" s="450"/>
      <c r="CC344" s="450"/>
      <c r="CD344" s="450"/>
      <c r="CE344" s="450"/>
      <c r="CF344" s="450"/>
      <c r="CG344" s="450"/>
      <c r="CH344" s="450"/>
      <c r="CI344" s="450"/>
      <c r="CJ344" s="450"/>
      <c r="CK344" s="450"/>
      <c r="CL344" s="450"/>
      <c r="CM344" s="450"/>
      <c r="CN344" s="450"/>
      <c r="CO344" s="450"/>
      <c r="CP344" s="450"/>
      <c r="CQ344" s="450"/>
      <c r="CR344" s="450"/>
      <c r="CS344" s="450"/>
      <c r="CT344" s="450"/>
      <c r="CU344" s="450"/>
      <c r="CV344" s="450"/>
      <c r="CW344" s="450"/>
      <c r="CX344" s="450"/>
      <c r="CY344" s="450"/>
      <c r="CZ344" s="450"/>
      <c r="DA344" s="450"/>
      <c r="DB344" s="454"/>
    </row>
    <row r="345" spans="1:106">
      <c r="A345" s="452"/>
      <c r="B345" s="450"/>
      <c r="C345" s="450"/>
      <c r="D345" s="450"/>
      <c r="E345" s="450"/>
      <c r="F345" s="450"/>
      <c r="G345" s="450"/>
      <c r="H345" s="450"/>
      <c r="I345" s="450"/>
      <c r="J345" s="450"/>
      <c r="K345" s="450"/>
      <c r="L345" s="450"/>
      <c r="M345" s="450"/>
      <c r="N345" s="450"/>
      <c r="O345" s="450"/>
      <c r="P345" s="450"/>
      <c r="Q345" s="453"/>
      <c r="R345" s="453"/>
      <c r="S345" s="453"/>
      <c r="T345" s="453"/>
      <c r="U345" s="453"/>
      <c r="V345" s="453"/>
      <c r="W345" s="453"/>
      <c r="X345" s="453"/>
      <c r="Y345" s="450"/>
      <c r="Z345" s="450"/>
      <c r="AA345" s="450"/>
      <c r="AB345" s="450"/>
      <c r="AC345" s="450"/>
      <c r="AD345" s="450"/>
      <c r="AE345" s="450"/>
      <c r="AF345" s="450"/>
      <c r="AG345" s="450"/>
      <c r="AH345" s="450"/>
      <c r="AI345" s="450"/>
      <c r="AJ345" s="450"/>
      <c r="AK345" s="450"/>
      <c r="AL345" s="450"/>
      <c r="AM345" s="510"/>
      <c r="AN345" s="451"/>
      <c r="AO345" s="451"/>
      <c r="AP345" s="451"/>
      <c r="AQ345" s="451"/>
      <c r="AR345" s="450"/>
      <c r="AS345" s="450"/>
      <c r="AT345" s="512"/>
      <c r="AU345" s="512"/>
      <c r="AV345" s="512"/>
      <c r="AW345" s="512"/>
      <c r="AX345" s="512"/>
      <c r="AY345" s="512"/>
      <c r="AZ345" s="512"/>
      <c r="BA345" s="450"/>
      <c r="BB345" s="450"/>
      <c r="BC345" s="450"/>
      <c r="BD345" s="450"/>
      <c r="BE345" s="450"/>
      <c r="BF345" s="450"/>
      <c r="BG345" s="450"/>
      <c r="BH345" s="450"/>
      <c r="BI345" s="450"/>
      <c r="BJ345" s="450"/>
      <c r="BK345" s="450"/>
      <c r="BL345" s="450"/>
      <c r="BM345" s="450"/>
      <c r="BN345" s="450"/>
      <c r="BO345" s="450"/>
      <c r="BP345" s="450"/>
      <c r="BQ345" s="450"/>
      <c r="BR345" s="450"/>
      <c r="BS345" s="450"/>
      <c r="BT345" s="450"/>
      <c r="BU345" s="450"/>
      <c r="BV345" s="450"/>
      <c r="BW345" s="450"/>
      <c r="BX345" s="450"/>
      <c r="BY345" s="450"/>
      <c r="BZ345" s="450"/>
      <c r="CA345" s="450"/>
      <c r="CB345" s="450"/>
      <c r="CC345" s="450"/>
      <c r="CD345" s="450"/>
      <c r="CE345" s="450"/>
      <c r="CF345" s="450"/>
      <c r="CG345" s="450"/>
      <c r="CH345" s="450"/>
      <c r="CI345" s="450"/>
      <c r="CJ345" s="450"/>
      <c r="CK345" s="450"/>
      <c r="CL345" s="450"/>
      <c r="CM345" s="450"/>
      <c r="CN345" s="450"/>
      <c r="CO345" s="450"/>
      <c r="CP345" s="450"/>
      <c r="CQ345" s="450"/>
      <c r="CR345" s="450"/>
      <c r="CS345" s="450"/>
      <c r="CT345" s="450"/>
      <c r="CU345" s="450"/>
      <c r="CV345" s="450"/>
      <c r="CW345" s="450"/>
      <c r="CX345" s="450"/>
      <c r="CY345" s="450"/>
      <c r="CZ345" s="450"/>
      <c r="DA345" s="450"/>
      <c r="DB345" s="454"/>
    </row>
    <row r="346" spans="1:106">
      <c r="A346" s="452"/>
      <c r="B346" s="450"/>
      <c r="C346" s="450"/>
      <c r="D346" s="450"/>
      <c r="E346" s="450"/>
      <c r="F346" s="450"/>
      <c r="G346" s="450"/>
      <c r="H346" s="450"/>
      <c r="I346" s="450"/>
      <c r="J346" s="450"/>
      <c r="K346" s="450"/>
      <c r="L346" s="450"/>
      <c r="M346" s="450"/>
      <c r="N346" s="450"/>
      <c r="O346" s="450"/>
      <c r="P346" s="450"/>
      <c r="Q346" s="453"/>
      <c r="R346" s="453"/>
      <c r="S346" s="453"/>
      <c r="T346" s="453"/>
      <c r="U346" s="453"/>
      <c r="V346" s="453"/>
      <c r="W346" s="453"/>
      <c r="X346" s="453"/>
      <c r="Y346" s="450"/>
      <c r="Z346" s="450"/>
      <c r="AA346" s="450"/>
      <c r="AB346" s="450"/>
      <c r="AC346" s="450"/>
      <c r="AD346" s="450"/>
      <c r="AE346" s="450"/>
      <c r="AF346" s="450"/>
      <c r="AG346" s="450"/>
      <c r="AH346" s="450"/>
      <c r="AI346" s="450"/>
      <c r="AJ346" s="450"/>
      <c r="AK346" s="450"/>
      <c r="AL346" s="450"/>
      <c r="AM346" s="510"/>
      <c r="AN346" s="451"/>
      <c r="AO346" s="451"/>
      <c r="AP346" s="451"/>
      <c r="AQ346" s="451"/>
      <c r="AR346" s="450"/>
      <c r="AS346" s="450"/>
      <c r="AT346" s="512"/>
      <c r="AU346" s="512"/>
      <c r="AV346" s="512"/>
      <c r="AW346" s="512"/>
      <c r="AX346" s="512"/>
      <c r="AY346" s="512"/>
      <c r="AZ346" s="512"/>
      <c r="BA346" s="450"/>
      <c r="BB346" s="450"/>
      <c r="BC346" s="450"/>
      <c r="BD346" s="450"/>
      <c r="BE346" s="450"/>
      <c r="BF346" s="450"/>
      <c r="BG346" s="450"/>
      <c r="BH346" s="450"/>
      <c r="BI346" s="450"/>
      <c r="BJ346" s="450"/>
      <c r="BK346" s="450"/>
      <c r="BL346" s="450"/>
      <c r="BM346" s="450"/>
      <c r="BN346" s="450"/>
      <c r="BO346" s="450"/>
      <c r="BP346" s="450"/>
      <c r="BQ346" s="450"/>
      <c r="BR346" s="450"/>
      <c r="BS346" s="450"/>
      <c r="BT346" s="450"/>
      <c r="BU346" s="450"/>
      <c r="BV346" s="450"/>
      <c r="BW346" s="450"/>
      <c r="BX346" s="450"/>
      <c r="BY346" s="450"/>
      <c r="BZ346" s="450"/>
      <c r="CA346" s="450"/>
      <c r="CB346" s="450"/>
      <c r="CC346" s="450"/>
      <c r="CD346" s="450"/>
      <c r="CE346" s="450"/>
      <c r="CF346" s="450"/>
      <c r="CG346" s="450"/>
      <c r="CH346" s="450"/>
      <c r="CI346" s="450"/>
      <c r="CJ346" s="450"/>
      <c r="CK346" s="450"/>
      <c r="CL346" s="450"/>
      <c r="CM346" s="450"/>
      <c r="CN346" s="450"/>
      <c r="CO346" s="450"/>
      <c r="CP346" s="450"/>
      <c r="CQ346" s="450"/>
      <c r="CR346" s="450"/>
      <c r="CS346" s="450"/>
      <c r="CT346" s="450"/>
      <c r="CU346" s="450"/>
      <c r="CV346" s="450"/>
      <c r="CW346" s="450"/>
      <c r="CX346" s="450"/>
      <c r="CY346" s="450"/>
      <c r="CZ346" s="450"/>
      <c r="DA346" s="450"/>
      <c r="DB346" s="454"/>
    </row>
    <row r="347" spans="1:106">
      <c r="A347" s="452"/>
      <c r="B347" s="450"/>
      <c r="C347" s="450"/>
      <c r="D347" s="450"/>
      <c r="E347" s="450"/>
      <c r="F347" s="450"/>
      <c r="G347" s="450"/>
      <c r="H347" s="450"/>
      <c r="I347" s="450"/>
      <c r="J347" s="450"/>
      <c r="K347" s="450"/>
      <c r="L347" s="450"/>
      <c r="M347" s="450"/>
      <c r="N347" s="450"/>
      <c r="O347" s="450"/>
      <c r="P347" s="450"/>
      <c r="Q347" s="453"/>
      <c r="R347" s="453"/>
      <c r="S347" s="453"/>
      <c r="T347" s="453"/>
      <c r="U347" s="453"/>
      <c r="V347" s="453"/>
      <c r="W347" s="453"/>
      <c r="X347" s="453"/>
      <c r="Y347" s="450"/>
      <c r="Z347" s="450"/>
      <c r="AA347" s="450"/>
      <c r="AB347" s="450"/>
      <c r="AC347" s="450"/>
      <c r="AD347" s="450"/>
      <c r="AE347" s="450"/>
      <c r="AF347" s="450"/>
      <c r="AG347" s="450"/>
      <c r="AH347" s="450"/>
      <c r="AI347" s="450"/>
      <c r="AJ347" s="450"/>
      <c r="AK347" s="450"/>
      <c r="AL347" s="450"/>
      <c r="AM347" s="510"/>
      <c r="AN347" s="451"/>
      <c r="AO347" s="451"/>
      <c r="AP347" s="451"/>
      <c r="AQ347" s="451"/>
      <c r="AR347" s="450"/>
      <c r="AS347" s="450"/>
      <c r="AT347" s="512"/>
      <c r="AU347" s="512"/>
      <c r="AV347" s="512"/>
      <c r="AW347" s="512"/>
      <c r="AX347" s="512"/>
      <c r="AY347" s="512"/>
      <c r="AZ347" s="512"/>
      <c r="BA347" s="450"/>
      <c r="BB347" s="450"/>
      <c r="BC347" s="450"/>
      <c r="BD347" s="450"/>
      <c r="BE347" s="450"/>
      <c r="BF347" s="450"/>
      <c r="BG347" s="450"/>
      <c r="BH347" s="450"/>
      <c r="BI347" s="450"/>
      <c r="BJ347" s="450"/>
      <c r="BK347" s="450"/>
      <c r="BL347" s="450"/>
      <c r="BM347" s="450"/>
      <c r="BN347" s="450"/>
      <c r="BO347" s="450"/>
      <c r="BP347" s="450"/>
      <c r="BQ347" s="450"/>
      <c r="BR347" s="450"/>
      <c r="BS347" s="450"/>
      <c r="BT347" s="450"/>
      <c r="BU347" s="450"/>
      <c r="BV347" s="450"/>
      <c r="BW347" s="450"/>
      <c r="BX347" s="450"/>
      <c r="BY347" s="450"/>
      <c r="BZ347" s="450"/>
      <c r="CA347" s="450"/>
      <c r="CB347" s="450"/>
      <c r="CC347" s="450"/>
      <c r="CD347" s="450"/>
      <c r="CE347" s="450"/>
      <c r="CF347" s="450"/>
      <c r="CG347" s="450"/>
      <c r="CH347" s="450"/>
      <c r="CI347" s="450"/>
      <c r="CJ347" s="450"/>
      <c r="CK347" s="450"/>
      <c r="CL347" s="450"/>
      <c r="CM347" s="450"/>
      <c r="CN347" s="450"/>
      <c r="CO347" s="450"/>
      <c r="CP347" s="450"/>
      <c r="CQ347" s="450"/>
      <c r="CR347" s="450"/>
      <c r="CS347" s="450"/>
      <c r="CT347" s="450"/>
      <c r="CU347" s="450"/>
      <c r="CV347" s="450"/>
      <c r="CW347" s="450"/>
      <c r="CX347" s="450"/>
      <c r="CY347" s="450"/>
      <c r="CZ347" s="450"/>
      <c r="DA347" s="450"/>
      <c r="DB347" s="454"/>
    </row>
    <row r="348" spans="1:106">
      <c r="A348" s="452"/>
      <c r="B348" s="450"/>
      <c r="C348" s="450"/>
      <c r="D348" s="450"/>
      <c r="E348" s="450"/>
      <c r="F348" s="450"/>
      <c r="G348" s="450"/>
      <c r="H348" s="450"/>
      <c r="I348" s="450"/>
      <c r="J348" s="450"/>
      <c r="K348" s="450"/>
      <c r="L348" s="450"/>
      <c r="M348" s="450"/>
      <c r="N348" s="450"/>
      <c r="O348" s="450"/>
      <c r="P348" s="450"/>
      <c r="Q348" s="453"/>
      <c r="R348" s="453"/>
      <c r="S348" s="453"/>
      <c r="T348" s="453"/>
      <c r="U348" s="453"/>
      <c r="V348" s="453"/>
      <c r="W348" s="453"/>
      <c r="X348" s="453"/>
      <c r="Y348" s="450"/>
      <c r="Z348" s="450"/>
      <c r="AA348" s="450"/>
      <c r="AB348" s="450"/>
      <c r="AC348" s="450"/>
      <c r="AD348" s="450"/>
      <c r="AE348" s="450"/>
      <c r="AF348" s="450"/>
      <c r="AG348" s="450"/>
      <c r="AH348" s="450"/>
      <c r="AI348" s="450"/>
      <c r="AJ348" s="450"/>
      <c r="AK348" s="450"/>
      <c r="AL348" s="450"/>
      <c r="AM348" s="510"/>
      <c r="AN348" s="451"/>
      <c r="AO348" s="451"/>
      <c r="AP348" s="451"/>
      <c r="AQ348" s="451"/>
      <c r="AR348" s="450"/>
      <c r="AS348" s="450"/>
      <c r="AT348" s="512"/>
      <c r="AU348" s="512"/>
      <c r="AV348" s="512"/>
      <c r="AW348" s="512"/>
      <c r="AX348" s="512"/>
      <c r="AY348" s="512"/>
      <c r="AZ348" s="512"/>
      <c r="BA348" s="450"/>
      <c r="BB348" s="450"/>
      <c r="BC348" s="450"/>
      <c r="BD348" s="450"/>
      <c r="BE348" s="450"/>
      <c r="BF348" s="450"/>
      <c r="BG348" s="450"/>
      <c r="BH348" s="450"/>
      <c r="BI348" s="450"/>
      <c r="BJ348" s="450"/>
      <c r="BK348" s="450"/>
      <c r="BL348" s="450"/>
      <c r="BM348" s="450"/>
      <c r="BN348" s="450"/>
      <c r="BO348" s="450"/>
      <c r="BP348" s="450"/>
      <c r="BQ348" s="450"/>
      <c r="BR348" s="450"/>
      <c r="BS348" s="450"/>
      <c r="BT348" s="450"/>
      <c r="BU348" s="450"/>
      <c r="BV348" s="450"/>
      <c r="BW348" s="450"/>
      <c r="BX348" s="450"/>
      <c r="BY348" s="450"/>
      <c r="BZ348" s="450"/>
      <c r="CA348" s="450"/>
      <c r="CB348" s="450"/>
      <c r="CC348" s="450"/>
      <c r="CD348" s="450"/>
      <c r="CE348" s="450"/>
      <c r="CF348" s="450"/>
      <c r="CG348" s="450"/>
      <c r="CH348" s="450"/>
      <c r="CI348" s="450"/>
      <c r="CJ348" s="450"/>
      <c r="CK348" s="450"/>
      <c r="CL348" s="450"/>
      <c r="CM348" s="450"/>
      <c r="CN348" s="450"/>
      <c r="CO348" s="450"/>
      <c r="CP348" s="450"/>
      <c r="CQ348" s="450"/>
      <c r="CR348" s="450"/>
      <c r="CS348" s="450"/>
      <c r="CT348" s="450"/>
      <c r="CU348" s="450"/>
      <c r="CV348" s="450"/>
      <c r="CW348" s="450"/>
      <c r="CX348" s="450"/>
      <c r="CY348" s="450"/>
      <c r="CZ348" s="450"/>
      <c r="DA348" s="450"/>
      <c r="DB348" s="454"/>
    </row>
    <row r="349" spans="1:106">
      <c r="A349" s="452"/>
      <c r="B349" s="450"/>
      <c r="C349" s="450"/>
      <c r="D349" s="450"/>
      <c r="E349" s="450"/>
      <c r="F349" s="450"/>
      <c r="G349" s="450"/>
      <c r="H349" s="450"/>
      <c r="I349" s="450"/>
      <c r="J349" s="450"/>
      <c r="K349" s="450"/>
      <c r="L349" s="450"/>
      <c r="M349" s="450"/>
      <c r="N349" s="450"/>
      <c r="O349" s="450"/>
      <c r="P349" s="450"/>
      <c r="Q349" s="453"/>
      <c r="R349" s="453"/>
      <c r="S349" s="453"/>
      <c r="T349" s="453"/>
      <c r="U349" s="453"/>
      <c r="V349" s="453"/>
      <c r="W349" s="453"/>
      <c r="X349" s="453"/>
      <c r="Y349" s="450"/>
      <c r="Z349" s="450"/>
      <c r="AA349" s="450"/>
      <c r="AB349" s="450"/>
      <c r="AC349" s="450"/>
      <c r="AD349" s="450"/>
      <c r="AE349" s="450"/>
      <c r="AF349" s="450"/>
      <c r="AG349" s="450"/>
      <c r="AH349" s="450"/>
      <c r="AI349" s="450"/>
      <c r="AJ349" s="450"/>
      <c r="AK349" s="450"/>
      <c r="AL349" s="450"/>
      <c r="AM349" s="510"/>
      <c r="AN349" s="451"/>
      <c r="AO349" s="451"/>
      <c r="AP349" s="451"/>
      <c r="AQ349" s="451"/>
      <c r="AR349" s="450"/>
      <c r="AS349" s="450"/>
      <c r="AT349" s="512"/>
      <c r="AU349" s="512"/>
      <c r="AV349" s="512"/>
      <c r="AW349" s="512"/>
      <c r="AX349" s="512"/>
      <c r="AY349" s="512"/>
      <c r="AZ349" s="512"/>
      <c r="BA349" s="450"/>
      <c r="BB349" s="450"/>
      <c r="BC349" s="450"/>
      <c r="BD349" s="450"/>
      <c r="BE349" s="450"/>
      <c r="BF349" s="450"/>
      <c r="BG349" s="450"/>
      <c r="BH349" s="450"/>
      <c r="BI349" s="450"/>
      <c r="BJ349" s="450"/>
      <c r="BK349" s="450"/>
      <c r="BL349" s="450"/>
      <c r="BM349" s="450"/>
      <c r="BN349" s="450"/>
      <c r="BO349" s="450"/>
      <c r="BP349" s="450"/>
      <c r="BQ349" s="450"/>
      <c r="BR349" s="450"/>
      <c r="BS349" s="450"/>
      <c r="BT349" s="450"/>
      <c r="BU349" s="450"/>
      <c r="BV349" s="450"/>
      <c r="BW349" s="450"/>
      <c r="BX349" s="450"/>
      <c r="BY349" s="450"/>
      <c r="BZ349" s="450"/>
      <c r="CA349" s="450"/>
      <c r="CB349" s="450"/>
      <c r="CC349" s="450"/>
      <c r="CD349" s="450"/>
      <c r="CE349" s="450"/>
      <c r="CF349" s="450"/>
      <c r="CG349" s="450"/>
      <c r="CH349" s="450"/>
      <c r="CI349" s="450"/>
      <c r="CJ349" s="450"/>
      <c r="CK349" s="450"/>
      <c r="CL349" s="450"/>
      <c r="CM349" s="450"/>
      <c r="CN349" s="450"/>
      <c r="CO349" s="450"/>
      <c r="CP349" s="450"/>
      <c r="CQ349" s="450"/>
      <c r="CR349" s="450"/>
      <c r="CS349" s="450"/>
      <c r="CT349" s="450"/>
      <c r="CU349" s="450"/>
      <c r="CV349" s="450"/>
      <c r="CW349" s="450"/>
      <c r="CX349" s="450"/>
      <c r="CY349" s="450"/>
      <c r="CZ349" s="450"/>
      <c r="DA349" s="450"/>
      <c r="DB349" s="454"/>
    </row>
    <row r="350" spans="1:106">
      <c r="A350" s="452"/>
      <c r="B350" s="450"/>
      <c r="C350" s="450"/>
      <c r="D350" s="450"/>
      <c r="E350" s="450"/>
      <c r="F350" s="450"/>
      <c r="G350" s="450"/>
      <c r="H350" s="450"/>
      <c r="I350" s="450"/>
      <c r="J350" s="450"/>
      <c r="K350" s="450"/>
      <c r="L350" s="450"/>
      <c r="M350" s="450"/>
      <c r="N350" s="450"/>
      <c r="O350" s="450"/>
      <c r="P350" s="450"/>
      <c r="Q350" s="453"/>
      <c r="R350" s="453"/>
      <c r="S350" s="453"/>
      <c r="T350" s="453"/>
      <c r="U350" s="453"/>
      <c r="V350" s="453"/>
      <c r="W350" s="453"/>
      <c r="X350" s="453"/>
      <c r="Y350" s="450"/>
      <c r="Z350" s="450"/>
      <c r="AA350" s="450"/>
      <c r="AB350" s="450"/>
      <c r="AC350" s="450"/>
      <c r="AD350" s="450"/>
      <c r="AE350" s="450"/>
      <c r="AF350" s="450"/>
      <c r="AG350" s="450"/>
      <c r="AH350" s="450"/>
      <c r="AI350" s="450"/>
      <c r="AJ350" s="450"/>
      <c r="AK350" s="450"/>
      <c r="AL350" s="450"/>
      <c r="AM350" s="510"/>
      <c r="AN350" s="451"/>
      <c r="AO350" s="451"/>
      <c r="AP350" s="451"/>
      <c r="AQ350" s="451"/>
      <c r="AR350" s="450"/>
      <c r="AS350" s="450"/>
      <c r="AT350" s="512"/>
      <c r="AU350" s="512"/>
      <c r="AV350" s="512"/>
      <c r="AW350" s="512"/>
      <c r="AX350" s="512"/>
      <c r="AY350" s="512"/>
      <c r="AZ350" s="512"/>
      <c r="BA350" s="450"/>
      <c r="BB350" s="450"/>
      <c r="BC350" s="450"/>
      <c r="BD350" s="450"/>
      <c r="BE350" s="450"/>
      <c r="BF350" s="450"/>
      <c r="BG350" s="450"/>
      <c r="BH350" s="450"/>
      <c r="BI350" s="450"/>
      <c r="BJ350" s="450"/>
      <c r="BK350" s="450"/>
      <c r="BL350" s="450"/>
      <c r="BM350" s="450"/>
      <c r="BN350" s="450"/>
      <c r="BO350" s="450"/>
      <c r="BP350" s="450"/>
      <c r="BQ350" s="450"/>
      <c r="BR350" s="450"/>
      <c r="BS350" s="450"/>
      <c r="BT350" s="450"/>
      <c r="BU350" s="450"/>
      <c r="BV350" s="450"/>
      <c r="BW350" s="450"/>
      <c r="BX350" s="450"/>
      <c r="BY350" s="450"/>
      <c r="BZ350" s="450"/>
      <c r="CA350" s="450"/>
      <c r="CB350" s="450"/>
      <c r="CC350" s="450"/>
      <c r="CD350" s="450"/>
      <c r="CE350" s="450"/>
      <c r="CF350" s="450"/>
      <c r="CG350" s="450"/>
      <c r="CH350" s="450"/>
      <c r="CI350" s="450"/>
      <c r="CJ350" s="450"/>
      <c r="CK350" s="450"/>
      <c r="CL350" s="450"/>
      <c r="CM350" s="450"/>
      <c r="CN350" s="450"/>
      <c r="CO350" s="450"/>
      <c r="CP350" s="450"/>
      <c r="CQ350" s="450"/>
      <c r="CR350" s="450"/>
      <c r="CS350" s="450"/>
      <c r="CT350" s="450"/>
      <c r="CU350" s="450"/>
      <c r="CV350" s="450"/>
      <c r="CW350" s="450"/>
      <c r="CX350" s="450"/>
      <c r="CY350" s="450"/>
      <c r="CZ350" s="450"/>
      <c r="DA350" s="450"/>
      <c r="DB350" s="454"/>
    </row>
    <row r="351" spans="1:106">
      <c r="A351" s="452"/>
      <c r="B351" s="450"/>
      <c r="C351" s="450"/>
      <c r="D351" s="450"/>
      <c r="E351" s="450"/>
      <c r="F351" s="450"/>
      <c r="G351" s="450"/>
      <c r="H351" s="450"/>
      <c r="I351" s="450"/>
      <c r="J351" s="450"/>
      <c r="K351" s="450"/>
      <c r="L351" s="450"/>
      <c r="M351" s="450"/>
      <c r="N351" s="450"/>
      <c r="O351" s="450"/>
      <c r="P351" s="450"/>
      <c r="Q351" s="453"/>
      <c r="R351" s="453"/>
      <c r="S351" s="453"/>
      <c r="T351" s="453"/>
      <c r="U351" s="453"/>
      <c r="V351" s="453"/>
      <c r="W351" s="453"/>
      <c r="X351" s="453"/>
      <c r="Y351" s="450"/>
      <c r="Z351" s="450"/>
      <c r="AA351" s="450"/>
      <c r="AB351" s="450"/>
      <c r="AC351" s="450"/>
      <c r="AD351" s="450"/>
      <c r="AE351" s="450"/>
      <c r="AF351" s="450"/>
      <c r="AG351" s="450"/>
      <c r="AH351" s="450"/>
      <c r="AI351" s="450"/>
      <c r="AJ351" s="450"/>
      <c r="AK351" s="450"/>
      <c r="AL351" s="450"/>
      <c r="AM351" s="510"/>
      <c r="AN351" s="451"/>
      <c r="AO351" s="451"/>
      <c r="AP351" s="451"/>
      <c r="AQ351" s="451"/>
      <c r="AR351" s="450"/>
      <c r="AS351" s="450"/>
      <c r="AT351" s="512"/>
      <c r="AU351" s="512"/>
      <c r="AV351" s="512"/>
      <c r="AW351" s="512"/>
      <c r="AX351" s="512"/>
      <c r="AY351" s="512"/>
      <c r="AZ351" s="512"/>
      <c r="BA351" s="450"/>
      <c r="BB351" s="450"/>
      <c r="BC351" s="450"/>
      <c r="BD351" s="450"/>
      <c r="BE351" s="450"/>
      <c r="BF351" s="450"/>
      <c r="BG351" s="450"/>
      <c r="BH351" s="450"/>
      <c r="BI351" s="450"/>
      <c r="BJ351" s="450"/>
      <c r="BK351" s="450"/>
      <c r="BL351" s="450"/>
      <c r="BM351" s="450"/>
      <c r="BN351" s="450"/>
      <c r="BO351" s="450"/>
      <c r="BP351" s="450"/>
      <c r="BQ351" s="450"/>
      <c r="BR351" s="450"/>
      <c r="BS351" s="450"/>
      <c r="BT351" s="450"/>
      <c r="BU351" s="450"/>
      <c r="BV351" s="450"/>
      <c r="BW351" s="450"/>
      <c r="BX351" s="450"/>
      <c r="BY351" s="450"/>
      <c r="BZ351" s="450"/>
      <c r="CA351" s="450"/>
      <c r="CB351" s="450"/>
      <c r="CC351" s="450"/>
      <c r="CD351" s="450"/>
      <c r="CE351" s="450"/>
      <c r="CF351" s="450"/>
      <c r="CG351" s="450"/>
      <c r="CH351" s="450"/>
      <c r="CI351" s="450"/>
      <c r="CJ351" s="450"/>
      <c r="CK351" s="450"/>
      <c r="CL351" s="450"/>
      <c r="CM351" s="450"/>
      <c r="CN351" s="450"/>
      <c r="CO351" s="450"/>
      <c r="CP351" s="450"/>
      <c r="CQ351" s="450"/>
      <c r="CR351" s="450"/>
      <c r="CS351" s="450"/>
      <c r="CT351" s="450"/>
      <c r="CU351" s="450"/>
      <c r="CV351" s="450"/>
      <c r="CW351" s="450"/>
      <c r="CX351" s="450"/>
      <c r="CY351" s="450"/>
      <c r="CZ351" s="450"/>
      <c r="DA351" s="450"/>
      <c r="DB351" s="454"/>
    </row>
    <row r="352" spans="1:106">
      <c r="A352" s="452"/>
      <c r="B352" s="450"/>
      <c r="C352" s="450"/>
      <c r="D352" s="450"/>
      <c r="E352" s="450"/>
      <c r="F352" s="450"/>
      <c r="G352" s="450"/>
      <c r="H352" s="450"/>
      <c r="I352" s="450"/>
      <c r="J352" s="450"/>
      <c r="K352" s="450"/>
      <c r="L352" s="450"/>
      <c r="M352" s="450"/>
      <c r="N352" s="450"/>
      <c r="O352" s="450"/>
      <c r="P352" s="450"/>
      <c r="Q352" s="453"/>
      <c r="R352" s="453"/>
      <c r="S352" s="453"/>
      <c r="T352" s="453"/>
      <c r="U352" s="453"/>
      <c r="V352" s="453"/>
      <c r="W352" s="453"/>
      <c r="X352" s="453"/>
      <c r="Y352" s="450"/>
      <c r="Z352" s="450"/>
      <c r="AA352" s="450"/>
      <c r="AB352" s="450"/>
      <c r="AC352" s="450"/>
      <c r="AD352" s="450"/>
      <c r="AE352" s="450"/>
      <c r="AF352" s="450"/>
      <c r="AG352" s="450"/>
      <c r="AH352" s="450"/>
      <c r="AI352" s="450"/>
      <c r="AJ352" s="450"/>
      <c r="AK352" s="450"/>
      <c r="AL352" s="450"/>
      <c r="AM352" s="510"/>
      <c r="AN352" s="451"/>
      <c r="AO352" s="451"/>
      <c r="AP352" s="451"/>
      <c r="AQ352" s="451"/>
      <c r="AR352" s="450"/>
      <c r="AS352" s="450"/>
      <c r="AT352" s="512"/>
      <c r="AU352" s="512"/>
      <c r="AV352" s="512"/>
      <c r="AW352" s="512"/>
      <c r="AX352" s="512"/>
      <c r="AY352" s="512"/>
      <c r="AZ352" s="512"/>
      <c r="BA352" s="450"/>
      <c r="BB352" s="450"/>
      <c r="BC352" s="450"/>
      <c r="BD352" s="450"/>
      <c r="BE352" s="450"/>
      <c r="BF352" s="450"/>
      <c r="BG352" s="450"/>
      <c r="BH352" s="450"/>
      <c r="BI352" s="450"/>
      <c r="BJ352" s="450"/>
      <c r="BK352" s="450"/>
      <c r="BL352" s="450"/>
      <c r="BM352" s="450"/>
      <c r="BN352" s="450"/>
      <c r="BO352" s="450"/>
      <c r="BP352" s="450"/>
      <c r="BQ352" s="450"/>
      <c r="BR352" s="450"/>
      <c r="BS352" s="450"/>
      <c r="BT352" s="450"/>
      <c r="BU352" s="450"/>
      <c r="BV352" s="450"/>
      <c r="BW352" s="450"/>
      <c r="BX352" s="450"/>
      <c r="BY352" s="450"/>
      <c r="BZ352" s="450"/>
      <c r="CA352" s="450"/>
      <c r="CB352" s="450"/>
      <c r="CC352" s="450"/>
      <c r="CD352" s="450"/>
      <c r="CE352" s="450"/>
      <c r="CF352" s="450"/>
      <c r="CG352" s="450"/>
      <c r="CH352" s="450"/>
      <c r="CI352" s="450"/>
      <c r="CJ352" s="450"/>
      <c r="CK352" s="450"/>
      <c r="CL352" s="450"/>
      <c r="CM352" s="450"/>
      <c r="CN352" s="450"/>
      <c r="CO352" s="450"/>
      <c r="CP352" s="450"/>
      <c r="CQ352" s="450"/>
      <c r="CR352" s="450"/>
      <c r="CS352" s="450"/>
      <c r="CT352" s="450"/>
      <c r="CU352" s="450"/>
      <c r="CV352" s="450"/>
      <c r="CW352" s="450"/>
      <c r="CX352" s="450"/>
      <c r="CY352" s="450"/>
      <c r="CZ352" s="450"/>
      <c r="DA352" s="450"/>
      <c r="DB352" s="454"/>
    </row>
    <row r="353" spans="1:106">
      <c r="A353" s="519"/>
      <c r="B353" s="515"/>
      <c r="C353" s="515"/>
      <c r="D353" s="515"/>
      <c r="E353" s="515"/>
      <c r="F353" s="515"/>
      <c r="G353" s="515"/>
      <c r="H353" s="515"/>
      <c r="I353" s="515"/>
      <c r="J353" s="515"/>
      <c r="K353" s="515"/>
      <c r="L353" s="515"/>
      <c r="M353" s="515"/>
      <c r="N353" s="515"/>
      <c r="O353" s="515"/>
      <c r="P353" s="515"/>
      <c r="Q353" s="520"/>
      <c r="R353" s="520"/>
      <c r="S353" s="520"/>
      <c r="T353" s="520"/>
      <c r="U353" s="520"/>
      <c r="V353" s="520"/>
      <c r="W353" s="520"/>
      <c r="X353" s="520"/>
      <c r="Y353" s="515"/>
      <c r="Z353" s="515"/>
      <c r="AA353" s="515"/>
      <c r="AB353" s="515"/>
      <c r="AC353" s="515"/>
      <c r="AD353" s="515"/>
      <c r="AE353" s="515"/>
      <c r="AF353" s="515"/>
      <c r="AG353" s="515"/>
      <c r="AH353" s="515"/>
      <c r="AI353" s="515"/>
      <c r="AJ353" s="515"/>
      <c r="AK353" s="515"/>
      <c r="AL353" s="515"/>
      <c r="AM353" s="516"/>
      <c r="AN353" s="517"/>
      <c r="AO353" s="517"/>
      <c r="AP353" s="517"/>
      <c r="AQ353" s="517"/>
      <c r="AR353" s="515"/>
      <c r="AS353" s="515"/>
      <c r="AT353" s="518"/>
      <c r="AU353" s="518"/>
      <c r="AV353" s="518"/>
      <c r="AW353" s="518"/>
      <c r="AX353" s="518"/>
      <c r="AY353" s="518"/>
      <c r="AZ353" s="518"/>
      <c r="BA353" s="515"/>
      <c r="BB353" s="515"/>
      <c r="BC353" s="515"/>
      <c r="BD353" s="515"/>
      <c r="BE353" s="515"/>
      <c r="BF353" s="515"/>
      <c r="BG353" s="515"/>
      <c r="BH353" s="515"/>
      <c r="BI353" s="515"/>
      <c r="BJ353" s="515"/>
      <c r="BK353" s="515"/>
      <c r="BL353" s="515"/>
      <c r="BM353" s="515"/>
      <c r="BN353" s="515"/>
      <c r="BO353" s="515"/>
      <c r="BP353" s="515"/>
      <c r="BQ353" s="515"/>
      <c r="BR353" s="515"/>
      <c r="BS353" s="515"/>
      <c r="BT353" s="515"/>
      <c r="BU353" s="515"/>
      <c r="BV353" s="515"/>
      <c r="BW353" s="515"/>
      <c r="BX353" s="515"/>
      <c r="BY353" s="515"/>
      <c r="BZ353" s="515"/>
      <c r="CA353" s="515"/>
      <c r="CB353" s="515"/>
      <c r="CC353" s="515"/>
      <c r="CD353" s="515"/>
      <c r="CE353" s="515"/>
      <c r="CF353" s="515"/>
      <c r="CG353" s="515"/>
      <c r="CH353" s="515"/>
      <c r="CI353" s="515"/>
      <c r="CJ353" s="515"/>
      <c r="CK353" s="515"/>
      <c r="CL353" s="515"/>
      <c r="CM353" s="515"/>
      <c r="CN353" s="515"/>
      <c r="CO353" s="515"/>
      <c r="CP353" s="515"/>
      <c r="CQ353" s="515"/>
      <c r="CR353" s="515"/>
      <c r="CS353" s="515"/>
      <c r="CT353" s="515"/>
      <c r="CU353" s="515"/>
      <c r="CV353" s="515"/>
      <c r="CW353" s="515"/>
      <c r="CX353" s="515"/>
      <c r="CY353" s="515"/>
      <c r="CZ353" s="515"/>
      <c r="DA353" s="515"/>
      <c r="DB353" s="521"/>
    </row>
  </sheetData>
  <sheetProtection algorithmName="SHA-512" hashValue="qfH/FDMArnAPpq5cb/r94a37BEM0GZEyDKXN8nt/rh4ejDDvxp7jBEtOH8r1eruYTCpUKIPCipu96kH0O7ub0A==" saltValue="nCEK5LeosaCZT7GmzkOtDw==" spinCount="100000" sheet="1" objects="1" scenarios="1" sort="0" autoFilter="0"/>
  <autoFilter ref="A58:H204">
    <filterColumn colId="0" showButton="0">
      <filters blank="1"/>
    </filterColumn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9754">
    <mergeCell ref="CK353:CL353"/>
    <mergeCell ref="CM353:CN353"/>
    <mergeCell ref="CO353:CP353"/>
    <mergeCell ref="CQ353:CT353"/>
    <mergeCell ref="CU353:CX353"/>
    <mergeCell ref="CY353:DB353"/>
    <mergeCell ref="BY353:BZ353"/>
    <mergeCell ref="CA353:CB353"/>
    <mergeCell ref="CC353:CD353"/>
    <mergeCell ref="CE353:CF353"/>
    <mergeCell ref="CG353:CH353"/>
    <mergeCell ref="CI353:CJ353"/>
    <mergeCell ref="AV353:AY353"/>
    <mergeCell ref="AZ353:BC353"/>
    <mergeCell ref="BD353:BJ353"/>
    <mergeCell ref="BK353:BQ353"/>
    <mergeCell ref="BR353:BV353"/>
    <mergeCell ref="BW353:BX353"/>
    <mergeCell ref="Y353:AC353"/>
    <mergeCell ref="AD353:AF353"/>
    <mergeCell ref="AG353:AK353"/>
    <mergeCell ref="AL353:AM353"/>
    <mergeCell ref="AN353:AQ353"/>
    <mergeCell ref="AR353:AU353"/>
    <mergeCell ref="CY352:DB352"/>
    <mergeCell ref="A353:H353"/>
    <mergeCell ref="I353:J353"/>
    <mergeCell ref="K353:L353"/>
    <mergeCell ref="M353:N353"/>
    <mergeCell ref="O353:P353"/>
    <mergeCell ref="Q353:R353"/>
    <mergeCell ref="S353:T353"/>
    <mergeCell ref="U353:V353"/>
    <mergeCell ref="W353:X353"/>
    <mergeCell ref="CI352:CJ352"/>
    <mergeCell ref="CK352:CL352"/>
    <mergeCell ref="CM352:CN352"/>
    <mergeCell ref="CO352:CP352"/>
    <mergeCell ref="CQ352:CT352"/>
    <mergeCell ref="CU352:CX352"/>
    <mergeCell ref="BW352:BX352"/>
    <mergeCell ref="BY352:BZ352"/>
    <mergeCell ref="CA352:CB352"/>
    <mergeCell ref="CC352:CD352"/>
    <mergeCell ref="CE352:CF352"/>
    <mergeCell ref="CG352:CH352"/>
    <mergeCell ref="AR352:AU352"/>
    <mergeCell ref="AV352:AY352"/>
    <mergeCell ref="AZ352:BC352"/>
    <mergeCell ref="BD352:BJ352"/>
    <mergeCell ref="BK352:BQ352"/>
    <mergeCell ref="BR352:BV352"/>
    <mergeCell ref="W352:X352"/>
    <mergeCell ref="Y352:AC352"/>
    <mergeCell ref="AD352:AF352"/>
    <mergeCell ref="AG352:AK352"/>
    <mergeCell ref="AL352:AM352"/>
    <mergeCell ref="AN352:AQ352"/>
    <mergeCell ref="CU351:CX351"/>
    <mergeCell ref="CY351:DB351"/>
    <mergeCell ref="A352:H352"/>
    <mergeCell ref="I352:J352"/>
    <mergeCell ref="K352:L352"/>
    <mergeCell ref="M352:N352"/>
    <mergeCell ref="O352:P352"/>
    <mergeCell ref="Q352:R352"/>
    <mergeCell ref="S352:T352"/>
    <mergeCell ref="U352:V352"/>
    <mergeCell ref="CG351:CH351"/>
    <mergeCell ref="CI351:CJ351"/>
    <mergeCell ref="CK351:CL351"/>
    <mergeCell ref="CM351:CN351"/>
    <mergeCell ref="CO351:CP351"/>
    <mergeCell ref="CQ351:CT351"/>
    <mergeCell ref="BR351:BV351"/>
    <mergeCell ref="BW351:BX351"/>
    <mergeCell ref="BY351:BZ351"/>
    <mergeCell ref="CA351:CB351"/>
    <mergeCell ref="CC351:CD351"/>
    <mergeCell ref="CE351:CF351"/>
    <mergeCell ref="AN351:AQ351"/>
    <mergeCell ref="AR351:AU351"/>
    <mergeCell ref="AV351:AY351"/>
    <mergeCell ref="AZ351:BC351"/>
    <mergeCell ref="BD351:BJ351"/>
    <mergeCell ref="BK351:BQ351"/>
    <mergeCell ref="U351:V351"/>
    <mergeCell ref="W351:X351"/>
    <mergeCell ref="Y351:AC351"/>
    <mergeCell ref="AD351:AF351"/>
    <mergeCell ref="AG351:AK351"/>
    <mergeCell ref="AL351:AM351"/>
    <mergeCell ref="CQ350:CT350"/>
    <mergeCell ref="CU350:CX350"/>
    <mergeCell ref="CY350:DB350"/>
    <mergeCell ref="A351:H351"/>
    <mergeCell ref="I351:J351"/>
    <mergeCell ref="K351:L351"/>
    <mergeCell ref="M351:N351"/>
    <mergeCell ref="O351:P351"/>
    <mergeCell ref="Q351:R351"/>
    <mergeCell ref="S351:T351"/>
    <mergeCell ref="CE350:CF350"/>
    <mergeCell ref="CG350:CH350"/>
    <mergeCell ref="CI350:CJ350"/>
    <mergeCell ref="CK350:CL350"/>
    <mergeCell ref="CM350:CN350"/>
    <mergeCell ref="CO350:CP350"/>
    <mergeCell ref="BK350:BQ350"/>
    <mergeCell ref="BR350:BV350"/>
    <mergeCell ref="BW350:BX350"/>
    <mergeCell ref="BY350:BZ350"/>
    <mergeCell ref="CA350:CB350"/>
    <mergeCell ref="CC350:CD350"/>
    <mergeCell ref="AL350:AM350"/>
    <mergeCell ref="AN350:AQ350"/>
    <mergeCell ref="AR350:AU350"/>
    <mergeCell ref="AV350:AY350"/>
    <mergeCell ref="AZ350:BC350"/>
    <mergeCell ref="BD350:BJ350"/>
    <mergeCell ref="S350:T350"/>
    <mergeCell ref="U350:V350"/>
    <mergeCell ref="W350:X350"/>
    <mergeCell ref="Y350:AC350"/>
    <mergeCell ref="AD350:AF350"/>
    <mergeCell ref="AG350:AK350"/>
    <mergeCell ref="A350:H350"/>
    <mergeCell ref="I350:J350"/>
    <mergeCell ref="K350:L350"/>
    <mergeCell ref="M350:N350"/>
    <mergeCell ref="O350:P350"/>
    <mergeCell ref="Q350:R350"/>
    <mergeCell ref="CK349:CL349"/>
    <mergeCell ref="CM349:CN349"/>
    <mergeCell ref="CO349:CP349"/>
    <mergeCell ref="CQ349:CT349"/>
    <mergeCell ref="CU349:CX349"/>
    <mergeCell ref="CY349:DB349"/>
    <mergeCell ref="BY349:BZ349"/>
    <mergeCell ref="CA349:CB349"/>
    <mergeCell ref="CC349:CD349"/>
    <mergeCell ref="CE349:CF349"/>
    <mergeCell ref="CG349:CH349"/>
    <mergeCell ref="CI349:CJ349"/>
    <mergeCell ref="AV349:AY349"/>
    <mergeCell ref="AZ349:BC349"/>
    <mergeCell ref="BD349:BJ349"/>
    <mergeCell ref="BK349:BQ349"/>
    <mergeCell ref="BR349:BV349"/>
    <mergeCell ref="BW349:BX349"/>
    <mergeCell ref="Y349:AC349"/>
    <mergeCell ref="AD349:AF349"/>
    <mergeCell ref="AG349:AK349"/>
    <mergeCell ref="AL349:AM349"/>
    <mergeCell ref="AN349:AQ349"/>
    <mergeCell ref="AR349:AU349"/>
    <mergeCell ref="CY348:DB348"/>
    <mergeCell ref="A349:H349"/>
    <mergeCell ref="I349:J349"/>
    <mergeCell ref="K349:L349"/>
    <mergeCell ref="M349:N349"/>
    <mergeCell ref="O349:P349"/>
    <mergeCell ref="Q349:R349"/>
    <mergeCell ref="S349:T349"/>
    <mergeCell ref="U349:V349"/>
    <mergeCell ref="W349:X349"/>
    <mergeCell ref="CI348:CJ348"/>
    <mergeCell ref="CK348:CL348"/>
    <mergeCell ref="CM348:CN348"/>
    <mergeCell ref="CO348:CP348"/>
    <mergeCell ref="CQ348:CT348"/>
    <mergeCell ref="CU348:CX348"/>
    <mergeCell ref="BW348:BX348"/>
    <mergeCell ref="BY348:BZ348"/>
    <mergeCell ref="CA348:CB348"/>
    <mergeCell ref="CC348:CD348"/>
    <mergeCell ref="CE348:CF348"/>
    <mergeCell ref="CG348:CH348"/>
    <mergeCell ref="AR348:AU348"/>
    <mergeCell ref="AV348:AY348"/>
    <mergeCell ref="AZ348:BC348"/>
    <mergeCell ref="BD348:BJ348"/>
    <mergeCell ref="BK348:BQ348"/>
    <mergeCell ref="BR348:BV348"/>
    <mergeCell ref="W348:X348"/>
    <mergeCell ref="Y348:AC348"/>
    <mergeCell ref="AD348:AF348"/>
    <mergeCell ref="AG348:AK348"/>
    <mergeCell ref="AL348:AM348"/>
    <mergeCell ref="AN348:AQ348"/>
    <mergeCell ref="CU347:CX347"/>
    <mergeCell ref="CY347:DB347"/>
    <mergeCell ref="A348:H348"/>
    <mergeCell ref="I348:J348"/>
    <mergeCell ref="K348:L348"/>
    <mergeCell ref="M348:N348"/>
    <mergeCell ref="O348:P348"/>
    <mergeCell ref="Q348:R348"/>
    <mergeCell ref="S348:T348"/>
    <mergeCell ref="U348:V348"/>
    <mergeCell ref="CG347:CH347"/>
    <mergeCell ref="CI347:CJ347"/>
    <mergeCell ref="CK347:CL347"/>
    <mergeCell ref="CM347:CN347"/>
    <mergeCell ref="CO347:CP347"/>
    <mergeCell ref="CQ347:CT347"/>
    <mergeCell ref="BR347:BV347"/>
    <mergeCell ref="BW347:BX347"/>
    <mergeCell ref="BY347:BZ347"/>
    <mergeCell ref="CA347:CB347"/>
    <mergeCell ref="CC347:CD347"/>
    <mergeCell ref="CE347:CF347"/>
    <mergeCell ref="AN347:AQ347"/>
    <mergeCell ref="AR347:AU347"/>
    <mergeCell ref="AV347:AY347"/>
    <mergeCell ref="AZ347:BC347"/>
    <mergeCell ref="BD347:BJ347"/>
    <mergeCell ref="BK347:BQ347"/>
    <mergeCell ref="U347:V347"/>
    <mergeCell ref="W347:X347"/>
    <mergeCell ref="Y347:AC347"/>
    <mergeCell ref="AD347:AF347"/>
    <mergeCell ref="AG347:AK347"/>
    <mergeCell ref="AL347:AM347"/>
    <mergeCell ref="CQ346:CT346"/>
    <mergeCell ref="CU346:CX346"/>
    <mergeCell ref="CY346:DB346"/>
    <mergeCell ref="A347:H347"/>
    <mergeCell ref="I347:J347"/>
    <mergeCell ref="K347:L347"/>
    <mergeCell ref="M347:N347"/>
    <mergeCell ref="O347:P347"/>
    <mergeCell ref="Q347:R347"/>
    <mergeCell ref="S347:T347"/>
    <mergeCell ref="CE346:CF346"/>
    <mergeCell ref="CG346:CH346"/>
    <mergeCell ref="CI346:CJ346"/>
    <mergeCell ref="CK346:CL346"/>
    <mergeCell ref="CM346:CN346"/>
    <mergeCell ref="CO346:CP346"/>
    <mergeCell ref="BK346:BQ346"/>
    <mergeCell ref="BR346:BV346"/>
    <mergeCell ref="BW346:BX346"/>
    <mergeCell ref="BY346:BZ346"/>
    <mergeCell ref="CA346:CB346"/>
    <mergeCell ref="CC346:CD346"/>
    <mergeCell ref="AL346:AM346"/>
    <mergeCell ref="AN346:AQ346"/>
    <mergeCell ref="AR346:AU346"/>
    <mergeCell ref="AV346:AY346"/>
    <mergeCell ref="AZ346:BC346"/>
    <mergeCell ref="BD346:BJ346"/>
    <mergeCell ref="S346:T346"/>
    <mergeCell ref="U346:V346"/>
    <mergeCell ref="W346:X346"/>
    <mergeCell ref="Y346:AC346"/>
    <mergeCell ref="AD346:AF346"/>
    <mergeCell ref="AG346:AK346"/>
    <mergeCell ref="A346:H346"/>
    <mergeCell ref="I346:J346"/>
    <mergeCell ref="K346:L346"/>
    <mergeCell ref="M346:N346"/>
    <mergeCell ref="O346:P346"/>
    <mergeCell ref="Q346:R346"/>
    <mergeCell ref="CK345:CL345"/>
    <mergeCell ref="CM345:CN345"/>
    <mergeCell ref="CO345:CP345"/>
    <mergeCell ref="CQ345:CT345"/>
    <mergeCell ref="CU345:CX345"/>
    <mergeCell ref="CY345:DB345"/>
    <mergeCell ref="BY345:BZ345"/>
    <mergeCell ref="CA345:CB345"/>
    <mergeCell ref="CC345:CD345"/>
    <mergeCell ref="CE345:CF345"/>
    <mergeCell ref="CG345:CH345"/>
    <mergeCell ref="CI345:CJ345"/>
    <mergeCell ref="AV345:AY345"/>
    <mergeCell ref="AZ345:BC345"/>
    <mergeCell ref="BD345:BJ345"/>
    <mergeCell ref="BK345:BQ345"/>
    <mergeCell ref="BR345:BV345"/>
    <mergeCell ref="BW345:BX345"/>
    <mergeCell ref="Y345:AC345"/>
    <mergeCell ref="AD345:AF345"/>
    <mergeCell ref="AG345:AK345"/>
    <mergeCell ref="AL345:AM345"/>
    <mergeCell ref="AN345:AQ345"/>
    <mergeCell ref="AR345:AU345"/>
    <mergeCell ref="CY344:DB344"/>
    <mergeCell ref="A345:H345"/>
    <mergeCell ref="I345:J345"/>
    <mergeCell ref="K345:L345"/>
    <mergeCell ref="M345:N345"/>
    <mergeCell ref="O345:P345"/>
    <mergeCell ref="Q345:R345"/>
    <mergeCell ref="S345:T345"/>
    <mergeCell ref="U345:V345"/>
    <mergeCell ref="W345:X345"/>
    <mergeCell ref="CI344:CJ344"/>
    <mergeCell ref="CK344:CL344"/>
    <mergeCell ref="CM344:CN344"/>
    <mergeCell ref="CO344:CP344"/>
    <mergeCell ref="CQ344:CT344"/>
    <mergeCell ref="CU344:CX344"/>
    <mergeCell ref="BW344:BX344"/>
    <mergeCell ref="BY344:BZ344"/>
    <mergeCell ref="CA344:CB344"/>
    <mergeCell ref="CC344:CD344"/>
    <mergeCell ref="CE344:CF344"/>
    <mergeCell ref="CG344:CH344"/>
    <mergeCell ref="AR344:AU344"/>
    <mergeCell ref="AV344:AY344"/>
    <mergeCell ref="AZ344:BC344"/>
    <mergeCell ref="BD344:BJ344"/>
    <mergeCell ref="BK344:BQ344"/>
    <mergeCell ref="BR344:BV344"/>
    <mergeCell ref="W344:X344"/>
    <mergeCell ref="Y344:AC344"/>
    <mergeCell ref="AD344:AF344"/>
    <mergeCell ref="AG344:AK344"/>
    <mergeCell ref="AL344:AM344"/>
    <mergeCell ref="AN344:AQ344"/>
    <mergeCell ref="CU343:CX343"/>
    <mergeCell ref="CY343:DB343"/>
    <mergeCell ref="A344:H344"/>
    <mergeCell ref="I344:J344"/>
    <mergeCell ref="K344:L344"/>
    <mergeCell ref="M344:N344"/>
    <mergeCell ref="O344:P344"/>
    <mergeCell ref="Q344:R344"/>
    <mergeCell ref="S344:T344"/>
    <mergeCell ref="U344:V344"/>
    <mergeCell ref="CG343:CH343"/>
    <mergeCell ref="CI343:CJ343"/>
    <mergeCell ref="CK343:CL343"/>
    <mergeCell ref="CM343:CN343"/>
    <mergeCell ref="CO343:CP343"/>
    <mergeCell ref="CQ343:CT343"/>
    <mergeCell ref="BR343:BV343"/>
    <mergeCell ref="BW343:BX343"/>
    <mergeCell ref="BY343:BZ343"/>
    <mergeCell ref="CA343:CB343"/>
    <mergeCell ref="CC343:CD343"/>
    <mergeCell ref="CE343:CF343"/>
    <mergeCell ref="AN343:AQ343"/>
    <mergeCell ref="AR343:AU343"/>
    <mergeCell ref="AV343:AY343"/>
    <mergeCell ref="AZ343:BC343"/>
    <mergeCell ref="BD343:BJ343"/>
    <mergeCell ref="BK343:BQ343"/>
    <mergeCell ref="U343:V343"/>
    <mergeCell ref="W343:X343"/>
    <mergeCell ref="Y343:AC343"/>
    <mergeCell ref="AD343:AF343"/>
    <mergeCell ref="AG343:AK343"/>
    <mergeCell ref="AL343:AM343"/>
    <mergeCell ref="CQ342:CT342"/>
    <mergeCell ref="CU342:CX342"/>
    <mergeCell ref="CY342:DB342"/>
    <mergeCell ref="A343:H343"/>
    <mergeCell ref="I343:J343"/>
    <mergeCell ref="K343:L343"/>
    <mergeCell ref="M343:N343"/>
    <mergeCell ref="O343:P343"/>
    <mergeCell ref="Q343:R343"/>
    <mergeCell ref="S343:T343"/>
    <mergeCell ref="CE342:CF342"/>
    <mergeCell ref="CG342:CH342"/>
    <mergeCell ref="CI342:CJ342"/>
    <mergeCell ref="CK342:CL342"/>
    <mergeCell ref="CM342:CN342"/>
    <mergeCell ref="CO342:CP342"/>
    <mergeCell ref="BK342:BQ342"/>
    <mergeCell ref="BR342:BV342"/>
    <mergeCell ref="BW342:BX342"/>
    <mergeCell ref="BY342:BZ342"/>
    <mergeCell ref="CA342:CB342"/>
    <mergeCell ref="CC342:CD342"/>
    <mergeCell ref="AL342:AM342"/>
    <mergeCell ref="AN342:AQ342"/>
    <mergeCell ref="AR342:AU342"/>
    <mergeCell ref="AV342:AY342"/>
    <mergeCell ref="AZ342:BC342"/>
    <mergeCell ref="BD342:BJ342"/>
    <mergeCell ref="S342:T342"/>
    <mergeCell ref="U342:V342"/>
    <mergeCell ref="W342:X342"/>
    <mergeCell ref="Y342:AC342"/>
    <mergeCell ref="AD342:AF342"/>
    <mergeCell ref="AG342:AK342"/>
    <mergeCell ref="A342:H342"/>
    <mergeCell ref="I342:J342"/>
    <mergeCell ref="K342:L342"/>
    <mergeCell ref="M342:N342"/>
    <mergeCell ref="O342:P342"/>
    <mergeCell ref="Q342:R342"/>
    <mergeCell ref="CK341:CL341"/>
    <mergeCell ref="CM341:CN341"/>
    <mergeCell ref="CO341:CP341"/>
    <mergeCell ref="CQ341:CT341"/>
    <mergeCell ref="CU341:CX341"/>
    <mergeCell ref="CY341:DB341"/>
    <mergeCell ref="BY341:BZ341"/>
    <mergeCell ref="CA341:CB341"/>
    <mergeCell ref="CC341:CD341"/>
    <mergeCell ref="CE341:CF341"/>
    <mergeCell ref="CG341:CH341"/>
    <mergeCell ref="CI341:CJ341"/>
    <mergeCell ref="AV341:AY341"/>
    <mergeCell ref="AZ341:BC341"/>
    <mergeCell ref="BD341:BJ341"/>
    <mergeCell ref="BK341:BQ341"/>
    <mergeCell ref="BR341:BV341"/>
    <mergeCell ref="BW341:BX341"/>
    <mergeCell ref="Y341:AC341"/>
    <mergeCell ref="AD341:AF341"/>
    <mergeCell ref="AG341:AK341"/>
    <mergeCell ref="AL341:AM341"/>
    <mergeCell ref="AN341:AQ341"/>
    <mergeCell ref="AR341:AU341"/>
    <mergeCell ref="CY340:DB340"/>
    <mergeCell ref="A341:H341"/>
    <mergeCell ref="I341:J341"/>
    <mergeCell ref="K341:L341"/>
    <mergeCell ref="M341:N341"/>
    <mergeCell ref="O341:P341"/>
    <mergeCell ref="Q341:R341"/>
    <mergeCell ref="S341:T341"/>
    <mergeCell ref="U341:V341"/>
    <mergeCell ref="W341:X341"/>
    <mergeCell ref="CI340:CJ340"/>
    <mergeCell ref="CK340:CL340"/>
    <mergeCell ref="CM340:CN340"/>
    <mergeCell ref="CO340:CP340"/>
    <mergeCell ref="CQ340:CT340"/>
    <mergeCell ref="CU340:CX340"/>
    <mergeCell ref="BW340:BX340"/>
    <mergeCell ref="BY340:BZ340"/>
    <mergeCell ref="CA340:CB340"/>
    <mergeCell ref="CC340:CD340"/>
    <mergeCell ref="CE340:CF340"/>
    <mergeCell ref="CG340:CH340"/>
    <mergeCell ref="AR340:AU340"/>
    <mergeCell ref="AV340:AY340"/>
    <mergeCell ref="AZ340:BC340"/>
    <mergeCell ref="BD340:BJ340"/>
    <mergeCell ref="BK340:BQ340"/>
    <mergeCell ref="BR340:BV340"/>
    <mergeCell ref="W340:X340"/>
    <mergeCell ref="Y340:AC340"/>
    <mergeCell ref="AD340:AF340"/>
    <mergeCell ref="AG340:AK340"/>
    <mergeCell ref="AL340:AM340"/>
    <mergeCell ref="AN340:AQ340"/>
    <mergeCell ref="CU339:CX339"/>
    <mergeCell ref="CY339:DB339"/>
    <mergeCell ref="A340:H340"/>
    <mergeCell ref="I340:J340"/>
    <mergeCell ref="K340:L340"/>
    <mergeCell ref="M340:N340"/>
    <mergeCell ref="O340:P340"/>
    <mergeCell ref="Q340:R340"/>
    <mergeCell ref="S340:T340"/>
    <mergeCell ref="U340:V340"/>
    <mergeCell ref="CG339:CH339"/>
    <mergeCell ref="CI339:CJ339"/>
    <mergeCell ref="CK339:CL339"/>
    <mergeCell ref="CM339:CN339"/>
    <mergeCell ref="CO339:CP339"/>
    <mergeCell ref="CQ339:CT339"/>
    <mergeCell ref="BR339:BV339"/>
    <mergeCell ref="BW339:BX339"/>
    <mergeCell ref="BY339:BZ339"/>
    <mergeCell ref="CA339:CB339"/>
    <mergeCell ref="CC339:CD339"/>
    <mergeCell ref="CE339:CF339"/>
    <mergeCell ref="AN339:AQ339"/>
    <mergeCell ref="AR339:AU339"/>
    <mergeCell ref="AV339:AY339"/>
    <mergeCell ref="AZ339:BC339"/>
    <mergeCell ref="BD339:BJ339"/>
    <mergeCell ref="BK339:BQ339"/>
    <mergeCell ref="U339:V339"/>
    <mergeCell ref="W339:X339"/>
    <mergeCell ref="Y339:AC339"/>
    <mergeCell ref="AD339:AF339"/>
    <mergeCell ref="AG339:AK339"/>
    <mergeCell ref="AL339:AM339"/>
    <mergeCell ref="CQ338:CT338"/>
    <mergeCell ref="CU338:CX338"/>
    <mergeCell ref="CY338:DB338"/>
    <mergeCell ref="A339:H339"/>
    <mergeCell ref="I339:J339"/>
    <mergeCell ref="K339:L339"/>
    <mergeCell ref="M339:N339"/>
    <mergeCell ref="O339:P339"/>
    <mergeCell ref="Q339:R339"/>
    <mergeCell ref="S339:T339"/>
    <mergeCell ref="CE338:CF338"/>
    <mergeCell ref="CG338:CH338"/>
    <mergeCell ref="CI338:CJ338"/>
    <mergeCell ref="CK338:CL338"/>
    <mergeCell ref="CM338:CN338"/>
    <mergeCell ref="CO338:CP338"/>
    <mergeCell ref="BK338:BQ338"/>
    <mergeCell ref="BR338:BV338"/>
    <mergeCell ref="BW338:BX338"/>
    <mergeCell ref="BY338:BZ338"/>
    <mergeCell ref="CA338:CB338"/>
    <mergeCell ref="CC338:CD338"/>
    <mergeCell ref="AL338:AM338"/>
    <mergeCell ref="AN338:AQ338"/>
    <mergeCell ref="AR338:AU338"/>
    <mergeCell ref="AV338:AY338"/>
    <mergeCell ref="AZ338:BC338"/>
    <mergeCell ref="BD338:BJ338"/>
    <mergeCell ref="S338:T338"/>
    <mergeCell ref="U338:V338"/>
    <mergeCell ref="W338:X338"/>
    <mergeCell ref="Y338:AC338"/>
    <mergeCell ref="AD338:AF338"/>
    <mergeCell ref="AG338:AK338"/>
    <mergeCell ref="A338:H338"/>
    <mergeCell ref="I338:J338"/>
    <mergeCell ref="K338:L338"/>
    <mergeCell ref="M338:N338"/>
    <mergeCell ref="O338:P338"/>
    <mergeCell ref="Q338:R338"/>
    <mergeCell ref="CK337:CL337"/>
    <mergeCell ref="CM337:CN337"/>
    <mergeCell ref="CO337:CP337"/>
    <mergeCell ref="CQ337:CT337"/>
    <mergeCell ref="CU337:CX337"/>
    <mergeCell ref="CY337:DB337"/>
    <mergeCell ref="BY337:BZ337"/>
    <mergeCell ref="CA337:CB337"/>
    <mergeCell ref="CC337:CD337"/>
    <mergeCell ref="CE337:CF337"/>
    <mergeCell ref="CG337:CH337"/>
    <mergeCell ref="CI337:CJ337"/>
    <mergeCell ref="AV337:AY337"/>
    <mergeCell ref="AZ337:BC337"/>
    <mergeCell ref="BD337:BJ337"/>
    <mergeCell ref="BK337:BQ337"/>
    <mergeCell ref="BR337:BV337"/>
    <mergeCell ref="BW337:BX337"/>
    <mergeCell ref="Y337:AC337"/>
    <mergeCell ref="AD337:AF337"/>
    <mergeCell ref="AG337:AK337"/>
    <mergeCell ref="AL337:AM337"/>
    <mergeCell ref="AN337:AQ337"/>
    <mergeCell ref="AR337:AU337"/>
    <mergeCell ref="CY336:DB336"/>
    <mergeCell ref="A337:H337"/>
    <mergeCell ref="I337:J337"/>
    <mergeCell ref="K337:L337"/>
    <mergeCell ref="M337:N337"/>
    <mergeCell ref="O337:P337"/>
    <mergeCell ref="Q337:R337"/>
    <mergeCell ref="S337:T337"/>
    <mergeCell ref="U337:V337"/>
    <mergeCell ref="W337:X337"/>
    <mergeCell ref="CI336:CJ336"/>
    <mergeCell ref="CK336:CL336"/>
    <mergeCell ref="CM336:CN336"/>
    <mergeCell ref="CO336:CP336"/>
    <mergeCell ref="CQ336:CT336"/>
    <mergeCell ref="CU336:CX336"/>
    <mergeCell ref="BW336:BX336"/>
    <mergeCell ref="BY336:BZ336"/>
    <mergeCell ref="CA336:CB336"/>
    <mergeCell ref="CC336:CD336"/>
    <mergeCell ref="CE336:CF336"/>
    <mergeCell ref="CG336:CH336"/>
    <mergeCell ref="AR336:AU336"/>
    <mergeCell ref="AV336:AY336"/>
    <mergeCell ref="AZ336:BC336"/>
    <mergeCell ref="BD336:BJ336"/>
    <mergeCell ref="BK336:BQ336"/>
    <mergeCell ref="BR336:BV336"/>
    <mergeCell ref="W336:X336"/>
    <mergeCell ref="Y336:AC336"/>
    <mergeCell ref="AD336:AF336"/>
    <mergeCell ref="AG336:AK336"/>
    <mergeCell ref="AL336:AM336"/>
    <mergeCell ref="AN336:AQ336"/>
    <mergeCell ref="CU335:CX335"/>
    <mergeCell ref="CY335:DB335"/>
    <mergeCell ref="A336:H336"/>
    <mergeCell ref="I336:J336"/>
    <mergeCell ref="K336:L336"/>
    <mergeCell ref="M336:N336"/>
    <mergeCell ref="O336:P336"/>
    <mergeCell ref="Q336:R336"/>
    <mergeCell ref="S336:T336"/>
    <mergeCell ref="U336:V336"/>
    <mergeCell ref="CG335:CH335"/>
    <mergeCell ref="CI335:CJ335"/>
    <mergeCell ref="CK335:CL335"/>
    <mergeCell ref="CM335:CN335"/>
    <mergeCell ref="CO335:CP335"/>
    <mergeCell ref="CQ335:CT335"/>
    <mergeCell ref="BR335:BV335"/>
    <mergeCell ref="BW335:BX335"/>
    <mergeCell ref="BY335:BZ335"/>
    <mergeCell ref="CA335:CB335"/>
    <mergeCell ref="CC335:CD335"/>
    <mergeCell ref="CE335:CF335"/>
    <mergeCell ref="AN335:AQ335"/>
    <mergeCell ref="AR335:AU335"/>
    <mergeCell ref="AV335:AY335"/>
    <mergeCell ref="AZ335:BC335"/>
    <mergeCell ref="BD335:BJ335"/>
    <mergeCell ref="BK335:BQ335"/>
    <mergeCell ref="U335:V335"/>
    <mergeCell ref="W335:X335"/>
    <mergeCell ref="Y335:AC335"/>
    <mergeCell ref="AD335:AF335"/>
    <mergeCell ref="AG335:AK335"/>
    <mergeCell ref="AL335:AM335"/>
    <mergeCell ref="CQ334:CT334"/>
    <mergeCell ref="CU334:CX334"/>
    <mergeCell ref="CY334:DB334"/>
    <mergeCell ref="A335:H335"/>
    <mergeCell ref="I335:J335"/>
    <mergeCell ref="K335:L335"/>
    <mergeCell ref="M335:N335"/>
    <mergeCell ref="O335:P335"/>
    <mergeCell ref="Q335:R335"/>
    <mergeCell ref="S335:T335"/>
    <mergeCell ref="CE334:CF334"/>
    <mergeCell ref="CG334:CH334"/>
    <mergeCell ref="CI334:CJ334"/>
    <mergeCell ref="CK334:CL334"/>
    <mergeCell ref="CM334:CN334"/>
    <mergeCell ref="CO334:CP334"/>
    <mergeCell ref="BK334:BQ334"/>
    <mergeCell ref="BR334:BV334"/>
    <mergeCell ref="BW334:BX334"/>
    <mergeCell ref="BY334:BZ334"/>
    <mergeCell ref="CA334:CB334"/>
    <mergeCell ref="CC334:CD334"/>
    <mergeCell ref="AL334:AM334"/>
    <mergeCell ref="AN334:AQ334"/>
    <mergeCell ref="AR334:AU334"/>
    <mergeCell ref="AV334:AY334"/>
    <mergeCell ref="AZ334:BC334"/>
    <mergeCell ref="BD334:BJ334"/>
    <mergeCell ref="S334:T334"/>
    <mergeCell ref="U334:V334"/>
    <mergeCell ref="W334:X334"/>
    <mergeCell ref="Y334:AC334"/>
    <mergeCell ref="AD334:AF334"/>
    <mergeCell ref="AG334:AK334"/>
    <mergeCell ref="A334:H334"/>
    <mergeCell ref="I334:J334"/>
    <mergeCell ref="K334:L334"/>
    <mergeCell ref="M334:N334"/>
    <mergeCell ref="O334:P334"/>
    <mergeCell ref="Q334:R334"/>
    <mergeCell ref="CK333:CL333"/>
    <mergeCell ref="CM333:CN333"/>
    <mergeCell ref="CO333:CP333"/>
    <mergeCell ref="CQ333:CT333"/>
    <mergeCell ref="CU333:CX333"/>
    <mergeCell ref="CY333:DB333"/>
    <mergeCell ref="BY333:BZ333"/>
    <mergeCell ref="CA333:CB333"/>
    <mergeCell ref="CC333:CD333"/>
    <mergeCell ref="CE333:CF333"/>
    <mergeCell ref="CG333:CH333"/>
    <mergeCell ref="CI333:CJ333"/>
    <mergeCell ref="AV333:AY333"/>
    <mergeCell ref="AZ333:BC333"/>
    <mergeCell ref="BD333:BJ333"/>
    <mergeCell ref="BK333:BQ333"/>
    <mergeCell ref="BR333:BV333"/>
    <mergeCell ref="BW333:BX333"/>
    <mergeCell ref="Y333:AC333"/>
    <mergeCell ref="AD333:AF333"/>
    <mergeCell ref="AG333:AK333"/>
    <mergeCell ref="AL333:AM333"/>
    <mergeCell ref="AN333:AQ333"/>
    <mergeCell ref="AR333:AU333"/>
    <mergeCell ref="CY332:DB332"/>
    <mergeCell ref="A333:H333"/>
    <mergeCell ref="I333:J333"/>
    <mergeCell ref="K333:L333"/>
    <mergeCell ref="M333:N333"/>
    <mergeCell ref="O333:P333"/>
    <mergeCell ref="Q333:R333"/>
    <mergeCell ref="S333:T333"/>
    <mergeCell ref="U333:V333"/>
    <mergeCell ref="W333:X333"/>
    <mergeCell ref="CI332:CJ332"/>
    <mergeCell ref="CK332:CL332"/>
    <mergeCell ref="CM332:CN332"/>
    <mergeCell ref="CO332:CP332"/>
    <mergeCell ref="CQ332:CT332"/>
    <mergeCell ref="CU332:CX332"/>
    <mergeCell ref="BW332:BX332"/>
    <mergeCell ref="BY332:BZ332"/>
    <mergeCell ref="CA332:CB332"/>
    <mergeCell ref="CC332:CD332"/>
    <mergeCell ref="CE332:CF332"/>
    <mergeCell ref="CG332:CH332"/>
    <mergeCell ref="AR332:AU332"/>
    <mergeCell ref="AV332:AY332"/>
    <mergeCell ref="AZ332:BC332"/>
    <mergeCell ref="BD332:BJ332"/>
    <mergeCell ref="BK332:BQ332"/>
    <mergeCell ref="BR332:BV332"/>
    <mergeCell ref="W332:X332"/>
    <mergeCell ref="Y332:AC332"/>
    <mergeCell ref="AD332:AF332"/>
    <mergeCell ref="AG332:AK332"/>
    <mergeCell ref="AL332:AM332"/>
    <mergeCell ref="AN332:AQ332"/>
    <mergeCell ref="CU331:CX331"/>
    <mergeCell ref="CY331:DB331"/>
    <mergeCell ref="A332:H332"/>
    <mergeCell ref="I332:J332"/>
    <mergeCell ref="K332:L332"/>
    <mergeCell ref="M332:N332"/>
    <mergeCell ref="O332:P332"/>
    <mergeCell ref="Q332:R332"/>
    <mergeCell ref="S332:T332"/>
    <mergeCell ref="U332:V332"/>
    <mergeCell ref="CG331:CH331"/>
    <mergeCell ref="CI331:CJ331"/>
    <mergeCell ref="CK331:CL331"/>
    <mergeCell ref="CM331:CN331"/>
    <mergeCell ref="CO331:CP331"/>
    <mergeCell ref="CQ331:CT331"/>
    <mergeCell ref="BR331:BV331"/>
    <mergeCell ref="BW331:BX331"/>
    <mergeCell ref="BY331:BZ331"/>
    <mergeCell ref="CA331:CB331"/>
    <mergeCell ref="CC331:CD331"/>
    <mergeCell ref="CE331:CF331"/>
    <mergeCell ref="AN331:AQ331"/>
    <mergeCell ref="AR331:AU331"/>
    <mergeCell ref="AV331:AY331"/>
    <mergeCell ref="AZ331:BC331"/>
    <mergeCell ref="BD331:BJ331"/>
    <mergeCell ref="BK331:BQ331"/>
    <mergeCell ref="U331:V331"/>
    <mergeCell ref="W331:X331"/>
    <mergeCell ref="Y331:AC331"/>
    <mergeCell ref="AD331:AF331"/>
    <mergeCell ref="AG331:AK331"/>
    <mergeCell ref="AL331:AM331"/>
    <mergeCell ref="CQ330:CT330"/>
    <mergeCell ref="CU330:CX330"/>
    <mergeCell ref="CY330:DB330"/>
    <mergeCell ref="A331:H331"/>
    <mergeCell ref="I331:J331"/>
    <mergeCell ref="K331:L331"/>
    <mergeCell ref="M331:N331"/>
    <mergeCell ref="O331:P331"/>
    <mergeCell ref="Q331:R331"/>
    <mergeCell ref="S331:T331"/>
    <mergeCell ref="CE330:CF330"/>
    <mergeCell ref="CG330:CH330"/>
    <mergeCell ref="CI330:CJ330"/>
    <mergeCell ref="CK330:CL330"/>
    <mergeCell ref="CM330:CN330"/>
    <mergeCell ref="CO330:CP330"/>
    <mergeCell ref="BK330:BQ330"/>
    <mergeCell ref="BR330:BV330"/>
    <mergeCell ref="BW330:BX330"/>
    <mergeCell ref="BY330:BZ330"/>
    <mergeCell ref="CA330:CB330"/>
    <mergeCell ref="CC330:CD330"/>
    <mergeCell ref="AL330:AM330"/>
    <mergeCell ref="AN330:AQ330"/>
    <mergeCell ref="AR330:AU330"/>
    <mergeCell ref="AV330:AY330"/>
    <mergeCell ref="AZ330:BC330"/>
    <mergeCell ref="BD330:BJ330"/>
    <mergeCell ref="S330:T330"/>
    <mergeCell ref="U330:V330"/>
    <mergeCell ref="W330:X330"/>
    <mergeCell ref="Y330:AC330"/>
    <mergeCell ref="AD330:AF330"/>
    <mergeCell ref="AG330:AK330"/>
    <mergeCell ref="A330:H330"/>
    <mergeCell ref="I330:J330"/>
    <mergeCell ref="K330:L330"/>
    <mergeCell ref="M330:N330"/>
    <mergeCell ref="O330:P330"/>
    <mergeCell ref="Q330:R330"/>
    <mergeCell ref="CK329:CL329"/>
    <mergeCell ref="CM329:CN329"/>
    <mergeCell ref="CO329:CP329"/>
    <mergeCell ref="CQ329:CT329"/>
    <mergeCell ref="CU329:CX329"/>
    <mergeCell ref="CY329:DB329"/>
    <mergeCell ref="BY329:BZ329"/>
    <mergeCell ref="CA329:CB329"/>
    <mergeCell ref="CC329:CD329"/>
    <mergeCell ref="CE329:CF329"/>
    <mergeCell ref="CG329:CH329"/>
    <mergeCell ref="CI329:CJ329"/>
    <mergeCell ref="AV329:AY329"/>
    <mergeCell ref="AZ329:BC329"/>
    <mergeCell ref="BD329:BJ329"/>
    <mergeCell ref="BK329:BQ329"/>
    <mergeCell ref="BR329:BV329"/>
    <mergeCell ref="BW329:BX329"/>
    <mergeCell ref="Y329:AC329"/>
    <mergeCell ref="AD329:AF329"/>
    <mergeCell ref="AG329:AK329"/>
    <mergeCell ref="AL329:AM329"/>
    <mergeCell ref="AN329:AQ329"/>
    <mergeCell ref="AR329:AU329"/>
    <mergeCell ref="CY328:DB328"/>
    <mergeCell ref="A329:H329"/>
    <mergeCell ref="I329:J329"/>
    <mergeCell ref="K329:L329"/>
    <mergeCell ref="M329:N329"/>
    <mergeCell ref="O329:P329"/>
    <mergeCell ref="Q329:R329"/>
    <mergeCell ref="S329:T329"/>
    <mergeCell ref="U329:V329"/>
    <mergeCell ref="W329:X329"/>
    <mergeCell ref="CI328:CJ328"/>
    <mergeCell ref="CK328:CL328"/>
    <mergeCell ref="CM328:CN328"/>
    <mergeCell ref="CO328:CP328"/>
    <mergeCell ref="CQ328:CT328"/>
    <mergeCell ref="CU328:CX328"/>
    <mergeCell ref="BW328:BX328"/>
    <mergeCell ref="BY328:BZ328"/>
    <mergeCell ref="CA328:CB328"/>
    <mergeCell ref="CC328:CD328"/>
    <mergeCell ref="CE328:CF328"/>
    <mergeCell ref="CG328:CH328"/>
    <mergeCell ref="AR328:AU328"/>
    <mergeCell ref="AV328:AY328"/>
    <mergeCell ref="AZ328:BC328"/>
    <mergeCell ref="BD328:BJ328"/>
    <mergeCell ref="BK328:BQ328"/>
    <mergeCell ref="BR328:BV328"/>
    <mergeCell ref="W328:X328"/>
    <mergeCell ref="Y328:AC328"/>
    <mergeCell ref="AD328:AF328"/>
    <mergeCell ref="AG328:AK328"/>
    <mergeCell ref="AL328:AM328"/>
    <mergeCell ref="AN328:AQ328"/>
    <mergeCell ref="CU327:CX327"/>
    <mergeCell ref="CY327:DB327"/>
    <mergeCell ref="A328:H328"/>
    <mergeCell ref="I328:J328"/>
    <mergeCell ref="K328:L328"/>
    <mergeCell ref="M328:N328"/>
    <mergeCell ref="O328:P328"/>
    <mergeCell ref="Q328:R328"/>
    <mergeCell ref="S328:T328"/>
    <mergeCell ref="U328:V328"/>
    <mergeCell ref="CG327:CH327"/>
    <mergeCell ref="CI327:CJ327"/>
    <mergeCell ref="CK327:CL327"/>
    <mergeCell ref="CM327:CN327"/>
    <mergeCell ref="CO327:CP327"/>
    <mergeCell ref="CQ327:CT327"/>
    <mergeCell ref="BR327:BV327"/>
    <mergeCell ref="BW327:BX327"/>
    <mergeCell ref="BY327:BZ327"/>
    <mergeCell ref="CA327:CB327"/>
    <mergeCell ref="CC327:CD327"/>
    <mergeCell ref="CE327:CF327"/>
    <mergeCell ref="AN327:AQ327"/>
    <mergeCell ref="AR327:AU327"/>
    <mergeCell ref="AV327:AY327"/>
    <mergeCell ref="AZ327:BC327"/>
    <mergeCell ref="BD327:BJ327"/>
    <mergeCell ref="BK327:BQ327"/>
    <mergeCell ref="U327:V327"/>
    <mergeCell ref="W327:X327"/>
    <mergeCell ref="Y327:AC327"/>
    <mergeCell ref="AD327:AF327"/>
    <mergeCell ref="AG327:AK327"/>
    <mergeCell ref="AL327:AM327"/>
    <mergeCell ref="CQ326:CT326"/>
    <mergeCell ref="CU326:CX326"/>
    <mergeCell ref="CY326:DB326"/>
    <mergeCell ref="A327:H327"/>
    <mergeCell ref="I327:J327"/>
    <mergeCell ref="K327:L327"/>
    <mergeCell ref="M327:N327"/>
    <mergeCell ref="O327:P327"/>
    <mergeCell ref="Q327:R327"/>
    <mergeCell ref="S327:T327"/>
    <mergeCell ref="CE326:CF326"/>
    <mergeCell ref="CG326:CH326"/>
    <mergeCell ref="CI326:CJ326"/>
    <mergeCell ref="CK326:CL326"/>
    <mergeCell ref="CM326:CN326"/>
    <mergeCell ref="CO326:CP326"/>
    <mergeCell ref="BK326:BQ326"/>
    <mergeCell ref="BR326:BV326"/>
    <mergeCell ref="BW326:BX326"/>
    <mergeCell ref="BY326:BZ326"/>
    <mergeCell ref="CA326:CB326"/>
    <mergeCell ref="CC326:CD326"/>
    <mergeCell ref="AL326:AM326"/>
    <mergeCell ref="AN326:AQ326"/>
    <mergeCell ref="AR326:AU326"/>
    <mergeCell ref="AV326:AY326"/>
    <mergeCell ref="AZ326:BC326"/>
    <mergeCell ref="BD326:BJ326"/>
    <mergeCell ref="S326:T326"/>
    <mergeCell ref="U326:V326"/>
    <mergeCell ref="W326:X326"/>
    <mergeCell ref="Y326:AC326"/>
    <mergeCell ref="AD326:AF326"/>
    <mergeCell ref="AG326:AK326"/>
    <mergeCell ref="A326:H326"/>
    <mergeCell ref="I326:J326"/>
    <mergeCell ref="K326:L326"/>
    <mergeCell ref="M326:N326"/>
    <mergeCell ref="O326:P326"/>
    <mergeCell ref="Q326:R326"/>
    <mergeCell ref="CK325:CL325"/>
    <mergeCell ref="CM325:CN325"/>
    <mergeCell ref="CO325:CP325"/>
    <mergeCell ref="CQ325:CT325"/>
    <mergeCell ref="CU325:CX325"/>
    <mergeCell ref="CY325:DB325"/>
    <mergeCell ref="BY325:BZ325"/>
    <mergeCell ref="CA325:CB325"/>
    <mergeCell ref="CC325:CD325"/>
    <mergeCell ref="CE325:CF325"/>
    <mergeCell ref="CG325:CH325"/>
    <mergeCell ref="CI325:CJ325"/>
    <mergeCell ref="AV325:AY325"/>
    <mergeCell ref="AZ325:BC325"/>
    <mergeCell ref="BD325:BJ325"/>
    <mergeCell ref="BK325:BQ325"/>
    <mergeCell ref="BR325:BV325"/>
    <mergeCell ref="BW325:BX325"/>
    <mergeCell ref="Y325:AC325"/>
    <mergeCell ref="AD325:AF325"/>
    <mergeCell ref="AG325:AK325"/>
    <mergeCell ref="AL325:AM325"/>
    <mergeCell ref="AN325:AQ325"/>
    <mergeCell ref="AR325:AU325"/>
    <mergeCell ref="CY324:DB324"/>
    <mergeCell ref="A325:H325"/>
    <mergeCell ref="I325:J325"/>
    <mergeCell ref="K325:L325"/>
    <mergeCell ref="M325:N325"/>
    <mergeCell ref="O325:P325"/>
    <mergeCell ref="Q325:R325"/>
    <mergeCell ref="S325:T325"/>
    <mergeCell ref="U325:V325"/>
    <mergeCell ref="W325:X325"/>
    <mergeCell ref="CI324:CJ324"/>
    <mergeCell ref="CK324:CL324"/>
    <mergeCell ref="CM324:CN324"/>
    <mergeCell ref="CO324:CP324"/>
    <mergeCell ref="CQ324:CT324"/>
    <mergeCell ref="CU324:CX324"/>
    <mergeCell ref="BW324:BX324"/>
    <mergeCell ref="BY324:BZ324"/>
    <mergeCell ref="CA324:CB324"/>
    <mergeCell ref="CC324:CD324"/>
    <mergeCell ref="CE324:CF324"/>
    <mergeCell ref="CG324:CH324"/>
    <mergeCell ref="AR324:AU324"/>
    <mergeCell ref="AV324:AY324"/>
    <mergeCell ref="AZ324:BC324"/>
    <mergeCell ref="BD324:BJ324"/>
    <mergeCell ref="BK324:BQ324"/>
    <mergeCell ref="BR324:BV324"/>
    <mergeCell ref="W324:X324"/>
    <mergeCell ref="Y324:AC324"/>
    <mergeCell ref="AD324:AF324"/>
    <mergeCell ref="AG324:AK324"/>
    <mergeCell ref="AL324:AM324"/>
    <mergeCell ref="AN324:AQ324"/>
    <mergeCell ref="CU323:CX323"/>
    <mergeCell ref="CY323:DB323"/>
    <mergeCell ref="A324:H324"/>
    <mergeCell ref="I324:J324"/>
    <mergeCell ref="K324:L324"/>
    <mergeCell ref="M324:N324"/>
    <mergeCell ref="O324:P324"/>
    <mergeCell ref="Q324:R324"/>
    <mergeCell ref="S324:T324"/>
    <mergeCell ref="U324:V324"/>
    <mergeCell ref="CG323:CH323"/>
    <mergeCell ref="CI323:CJ323"/>
    <mergeCell ref="CK323:CL323"/>
    <mergeCell ref="CM323:CN323"/>
    <mergeCell ref="CO323:CP323"/>
    <mergeCell ref="CQ323:CT323"/>
    <mergeCell ref="BR323:BV323"/>
    <mergeCell ref="BW323:BX323"/>
    <mergeCell ref="BY323:BZ323"/>
    <mergeCell ref="CA323:CB323"/>
    <mergeCell ref="CC323:CD323"/>
    <mergeCell ref="CE323:CF323"/>
    <mergeCell ref="AN323:AQ323"/>
    <mergeCell ref="AR323:AU323"/>
    <mergeCell ref="AV323:AY323"/>
    <mergeCell ref="AZ323:BC323"/>
    <mergeCell ref="BD323:BJ323"/>
    <mergeCell ref="BK323:BQ323"/>
    <mergeCell ref="U323:V323"/>
    <mergeCell ref="W323:X323"/>
    <mergeCell ref="Y323:AC323"/>
    <mergeCell ref="AD323:AF323"/>
    <mergeCell ref="AG323:AK323"/>
    <mergeCell ref="AL323:AM323"/>
    <mergeCell ref="CQ322:CT322"/>
    <mergeCell ref="CU322:CX322"/>
    <mergeCell ref="CY322:DB322"/>
    <mergeCell ref="A323:H323"/>
    <mergeCell ref="I323:J323"/>
    <mergeCell ref="K323:L323"/>
    <mergeCell ref="M323:N323"/>
    <mergeCell ref="O323:P323"/>
    <mergeCell ref="Q323:R323"/>
    <mergeCell ref="S323:T323"/>
    <mergeCell ref="CE322:CF322"/>
    <mergeCell ref="CG322:CH322"/>
    <mergeCell ref="CI322:CJ322"/>
    <mergeCell ref="CK322:CL322"/>
    <mergeCell ref="CM322:CN322"/>
    <mergeCell ref="CO322:CP322"/>
    <mergeCell ref="BK322:BQ322"/>
    <mergeCell ref="BR322:BV322"/>
    <mergeCell ref="BW322:BX322"/>
    <mergeCell ref="BY322:BZ322"/>
    <mergeCell ref="CA322:CB322"/>
    <mergeCell ref="CC322:CD322"/>
    <mergeCell ref="AL322:AM322"/>
    <mergeCell ref="AN322:AQ322"/>
    <mergeCell ref="AR322:AU322"/>
    <mergeCell ref="AV322:AY322"/>
    <mergeCell ref="AZ322:BC322"/>
    <mergeCell ref="BD322:BJ322"/>
    <mergeCell ref="S322:T322"/>
    <mergeCell ref="U322:V322"/>
    <mergeCell ref="W322:X322"/>
    <mergeCell ref="Y322:AC322"/>
    <mergeCell ref="AD322:AF322"/>
    <mergeCell ref="AG322:AK322"/>
    <mergeCell ref="A322:H322"/>
    <mergeCell ref="I322:J322"/>
    <mergeCell ref="K322:L322"/>
    <mergeCell ref="M322:N322"/>
    <mergeCell ref="O322:P322"/>
    <mergeCell ref="Q322:R322"/>
    <mergeCell ref="CK321:CL321"/>
    <mergeCell ref="CM321:CN321"/>
    <mergeCell ref="CO321:CP321"/>
    <mergeCell ref="CQ321:CT321"/>
    <mergeCell ref="CU321:CX321"/>
    <mergeCell ref="CY321:DB321"/>
    <mergeCell ref="BY321:BZ321"/>
    <mergeCell ref="CA321:CB321"/>
    <mergeCell ref="CC321:CD321"/>
    <mergeCell ref="CE321:CF321"/>
    <mergeCell ref="CG321:CH321"/>
    <mergeCell ref="CI321:CJ321"/>
    <mergeCell ref="AV321:AY321"/>
    <mergeCell ref="AZ321:BC321"/>
    <mergeCell ref="BD321:BJ321"/>
    <mergeCell ref="BK321:BQ321"/>
    <mergeCell ref="BR321:BV321"/>
    <mergeCell ref="BW321:BX321"/>
    <mergeCell ref="Y321:AC321"/>
    <mergeCell ref="AD321:AF321"/>
    <mergeCell ref="AG321:AK321"/>
    <mergeCell ref="AL321:AM321"/>
    <mergeCell ref="AN321:AQ321"/>
    <mergeCell ref="AR321:AU321"/>
    <mergeCell ref="CY320:DB320"/>
    <mergeCell ref="A321:H321"/>
    <mergeCell ref="I321:J321"/>
    <mergeCell ref="K321:L321"/>
    <mergeCell ref="M321:N321"/>
    <mergeCell ref="O321:P321"/>
    <mergeCell ref="Q321:R321"/>
    <mergeCell ref="S321:T321"/>
    <mergeCell ref="U321:V321"/>
    <mergeCell ref="W321:X321"/>
    <mergeCell ref="CI320:CJ320"/>
    <mergeCell ref="CK320:CL320"/>
    <mergeCell ref="CM320:CN320"/>
    <mergeCell ref="CO320:CP320"/>
    <mergeCell ref="CQ320:CT320"/>
    <mergeCell ref="CU320:CX320"/>
    <mergeCell ref="BW320:BX320"/>
    <mergeCell ref="BY320:BZ320"/>
    <mergeCell ref="CA320:CB320"/>
    <mergeCell ref="CC320:CD320"/>
    <mergeCell ref="CE320:CF320"/>
    <mergeCell ref="CG320:CH320"/>
    <mergeCell ref="AR320:AU320"/>
    <mergeCell ref="AV320:AY320"/>
    <mergeCell ref="AZ320:BC320"/>
    <mergeCell ref="BD320:BJ320"/>
    <mergeCell ref="BK320:BQ320"/>
    <mergeCell ref="BR320:BV320"/>
    <mergeCell ref="W320:X320"/>
    <mergeCell ref="Y320:AC320"/>
    <mergeCell ref="AD320:AF320"/>
    <mergeCell ref="AG320:AK320"/>
    <mergeCell ref="AL320:AM320"/>
    <mergeCell ref="AN320:AQ320"/>
    <mergeCell ref="CU319:CX319"/>
    <mergeCell ref="CY319:DB319"/>
    <mergeCell ref="A320:H320"/>
    <mergeCell ref="I320:J320"/>
    <mergeCell ref="K320:L320"/>
    <mergeCell ref="M320:N320"/>
    <mergeCell ref="O320:P320"/>
    <mergeCell ref="Q320:R320"/>
    <mergeCell ref="S320:T320"/>
    <mergeCell ref="U320:V320"/>
    <mergeCell ref="CG319:CH319"/>
    <mergeCell ref="CI319:CJ319"/>
    <mergeCell ref="CK319:CL319"/>
    <mergeCell ref="CM319:CN319"/>
    <mergeCell ref="CO319:CP319"/>
    <mergeCell ref="CQ319:CT319"/>
    <mergeCell ref="BR319:BV319"/>
    <mergeCell ref="BW319:BX319"/>
    <mergeCell ref="BY319:BZ319"/>
    <mergeCell ref="CA319:CB319"/>
    <mergeCell ref="CC319:CD319"/>
    <mergeCell ref="CE319:CF319"/>
    <mergeCell ref="AN319:AQ319"/>
    <mergeCell ref="AR319:AU319"/>
    <mergeCell ref="AV319:AY319"/>
    <mergeCell ref="AZ319:BC319"/>
    <mergeCell ref="BD319:BJ319"/>
    <mergeCell ref="BK319:BQ319"/>
    <mergeCell ref="U319:V319"/>
    <mergeCell ref="W319:X319"/>
    <mergeCell ref="Y319:AC319"/>
    <mergeCell ref="AD319:AF319"/>
    <mergeCell ref="AG319:AK319"/>
    <mergeCell ref="AL319:AM319"/>
    <mergeCell ref="CQ318:CT318"/>
    <mergeCell ref="CU318:CX318"/>
    <mergeCell ref="CY318:DB318"/>
    <mergeCell ref="A319:H319"/>
    <mergeCell ref="I319:J319"/>
    <mergeCell ref="K319:L319"/>
    <mergeCell ref="M319:N319"/>
    <mergeCell ref="O319:P319"/>
    <mergeCell ref="Q319:R319"/>
    <mergeCell ref="S319:T319"/>
    <mergeCell ref="CE318:CF318"/>
    <mergeCell ref="CG318:CH318"/>
    <mergeCell ref="CI318:CJ318"/>
    <mergeCell ref="CK318:CL318"/>
    <mergeCell ref="CM318:CN318"/>
    <mergeCell ref="CO318:CP318"/>
    <mergeCell ref="BK318:BQ318"/>
    <mergeCell ref="BR318:BV318"/>
    <mergeCell ref="BW318:BX318"/>
    <mergeCell ref="BY318:BZ318"/>
    <mergeCell ref="CA318:CB318"/>
    <mergeCell ref="CC318:CD318"/>
    <mergeCell ref="AL318:AM318"/>
    <mergeCell ref="AN318:AQ318"/>
    <mergeCell ref="AR318:AU318"/>
    <mergeCell ref="AV318:AY318"/>
    <mergeCell ref="AZ318:BC318"/>
    <mergeCell ref="BD318:BJ318"/>
    <mergeCell ref="S318:T318"/>
    <mergeCell ref="U318:V318"/>
    <mergeCell ref="W318:X318"/>
    <mergeCell ref="Y318:AC318"/>
    <mergeCell ref="AD318:AF318"/>
    <mergeCell ref="AG318:AK318"/>
    <mergeCell ref="A318:H318"/>
    <mergeCell ref="I318:J318"/>
    <mergeCell ref="K318:L318"/>
    <mergeCell ref="M318:N318"/>
    <mergeCell ref="O318:P318"/>
    <mergeCell ref="Q318:R318"/>
    <mergeCell ref="CK317:CL317"/>
    <mergeCell ref="CM317:CN317"/>
    <mergeCell ref="CO317:CP317"/>
    <mergeCell ref="CQ317:CT317"/>
    <mergeCell ref="CU317:CX317"/>
    <mergeCell ref="CY317:DB317"/>
    <mergeCell ref="BY317:BZ317"/>
    <mergeCell ref="CA317:CB317"/>
    <mergeCell ref="CC317:CD317"/>
    <mergeCell ref="CE317:CF317"/>
    <mergeCell ref="CG317:CH317"/>
    <mergeCell ref="CI317:CJ317"/>
    <mergeCell ref="AV317:AY317"/>
    <mergeCell ref="AZ317:BC317"/>
    <mergeCell ref="BD317:BJ317"/>
    <mergeCell ref="BK317:BQ317"/>
    <mergeCell ref="BR317:BV317"/>
    <mergeCell ref="BW317:BX317"/>
    <mergeCell ref="Y317:AC317"/>
    <mergeCell ref="AD317:AF317"/>
    <mergeCell ref="AG317:AK317"/>
    <mergeCell ref="AL317:AM317"/>
    <mergeCell ref="AN317:AQ317"/>
    <mergeCell ref="AR317:AU317"/>
    <mergeCell ref="CY316:DB316"/>
    <mergeCell ref="A317:H317"/>
    <mergeCell ref="I317:J317"/>
    <mergeCell ref="K317:L317"/>
    <mergeCell ref="M317:N317"/>
    <mergeCell ref="O317:P317"/>
    <mergeCell ref="Q317:R317"/>
    <mergeCell ref="S317:T317"/>
    <mergeCell ref="U317:V317"/>
    <mergeCell ref="W317:X317"/>
    <mergeCell ref="CI316:CJ316"/>
    <mergeCell ref="CK316:CL316"/>
    <mergeCell ref="CM316:CN316"/>
    <mergeCell ref="CO316:CP316"/>
    <mergeCell ref="CQ316:CT316"/>
    <mergeCell ref="CU316:CX316"/>
    <mergeCell ref="BW316:BX316"/>
    <mergeCell ref="BY316:BZ316"/>
    <mergeCell ref="CA316:CB316"/>
    <mergeCell ref="CC316:CD316"/>
    <mergeCell ref="CE316:CF316"/>
    <mergeCell ref="CG316:CH316"/>
    <mergeCell ref="AR316:AU316"/>
    <mergeCell ref="AV316:AY316"/>
    <mergeCell ref="AZ316:BC316"/>
    <mergeCell ref="BD316:BJ316"/>
    <mergeCell ref="BK316:BQ316"/>
    <mergeCell ref="BR316:BV316"/>
    <mergeCell ref="W316:X316"/>
    <mergeCell ref="Y316:AC316"/>
    <mergeCell ref="AD316:AF316"/>
    <mergeCell ref="AG316:AK316"/>
    <mergeCell ref="AL316:AM316"/>
    <mergeCell ref="AN316:AQ316"/>
    <mergeCell ref="CU315:CX315"/>
    <mergeCell ref="CY315:DB315"/>
    <mergeCell ref="A316:H316"/>
    <mergeCell ref="I316:J316"/>
    <mergeCell ref="K316:L316"/>
    <mergeCell ref="M316:N316"/>
    <mergeCell ref="O316:P316"/>
    <mergeCell ref="Q316:R316"/>
    <mergeCell ref="S316:T316"/>
    <mergeCell ref="U316:V316"/>
    <mergeCell ref="CG315:CH315"/>
    <mergeCell ref="CI315:CJ315"/>
    <mergeCell ref="CK315:CL315"/>
    <mergeCell ref="CM315:CN315"/>
    <mergeCell ref="CO315:CP315"/>
    <mergeCell ref="CQ315:CT315"/>
    <mergeCell ref="BR315:BV315"/>
    <mergeCell ref="BW315:BX315"/>
    <mergeCell ref="BY315:BZ315"/>
    <mergeCell ref="CA315:CB315"/>
    <mergeCell ref="CC315:CD315"/>
    <mergeCell ref="CE315:CF315"/>
    <mergeCell ref="AN315:AQ315"/>
    <mergeCell ref="AR315:AU315"/>
    <mergeCell ref="AV315:AY315"/>
    <mergeCell ref="AZ315:BC315"/>
    <mergeCell ref="BD315:BJ315"/>
    <mergeCell ref="BK315:BQ315"/>
    <mergeCell ref="U315:V315"/>
    <mergeCell ref="W315:X315"/>
    <mergeCell ref="Y315:AC315"/>
    <mergeCell ref="AD315:AF315"/>
    <mergeCell ref="AG315:AK315"/>
    <mergeCell ref="AL315:AM315"/>
    <mergeCell ref="CQ314:CT314"/>
    <mergeCell ref="CU314:CX314"/>
    <mergeCell ref="CY314:DB314"/>
    <mergeCell ref="A315:H315"/>
    <mergeCell ref="I315:J315"/>
    <mergeCell ref="K315:L315"/>
    <mergeCell ref="M315:N315"/>
    <mergeCell ref="O315:P315"/>
    <mergeCell ref="Q315:R315"/>
    <mergeCell ref="S315:T315"/>
    <mergeCell ref="CE314:CF314"/>
    <mergeCell ref="CG314:CH314"/>
    <mergeCell ref="CI314:CJ314"/>
    <mergeCell ref="CK314:CL314"/>
    <mergeCell ref="CM314:CN314"/>
    <mergeCell ref="CO314:CP314"/>
    <mergeCell ref="BK314:BQ314"/>
    <mergeCell ref="BR314:BV314"/>
    <mergeCell ref="BW314:BX314"/>
    <mergeCell ref="BY314:BZ314"/>
    <mergeCell ref="CA314:CB314"/>
    <mergeCell ref="CC314:CD314"/>
    <mergeCell ref="AL314:AM314"/>
    <mergeCell ref="AN314:AQ314"/>
    <mergeCell ref="AR314:AU314"/>
    <mergeCell ref="AV314:AY314"/>
    <mergeCell ref="AZ314:BC314"/>
    <mergeCell ref="BD314:BJ314"/>
    <mergeCell ref="S314:T314"/>
    <mergeCell ref="U314:V314"/>
    <mergeCell ref="W314:X314"/>
    <mergeCell ref="Y314:AC314"/>
    <mergeCell ref="AD314:AF314"/>
    <mergeCell ref="AG314:AK314"/>
    <mergeCell ref="A314:H314"/>
    <mergeCell ref="I314:J314"/>
    <mergeCell ref="K314:L314"/>
    <mergeCell ref="M314:N314"/>
    <mergeCell ref="O314:P314"/>
    <mergeCell ref="Q314:R314"/>
    <mergeCell ref="CK313:CL313"/>
    <mergeCell ref="CM313:CN313"/>
    <mergeCell ref="CO313:CP313"/>
    <mergeCell ref="CQ313:CT313"/>
    <mergeCell ref="CU313:CX313"/>
    <mergeCell ref="CY313:DB313"/>
    <mergeCell ref="BY313:BZ313"/>
    <mergeCell ref="CA313:CB313"/>
    <mergeCell ref="CC313:CD313"/>
    <mergeCell ref="CE313:CF313"/>
    <mergeCell ref="CG313:CH313"/>
    <mergeCell ref="CI313:CJ313"/>
    <mergeCell ref="AV313:AY313"/>
    <mergeCell ref="AZ313:BC313"/>
    <mergeCell ref="BD313:BJ313"/>
    <mergeCell ref="BK313:BQ313"/>
    <mergeCell ref="BR313:BV313"/>
    <mergeCell ref="BW313:BX313"/>
    <mergeCell ref="Y313:AC313"/>
    <mergeCell ref="AD313:AF313"/>
    <mergeCell ref="AG313:AK313"/>
    <mergeCell ref="AL313:AM313"/>
    <mergeCell ref="AN313:AQ313"/>
    <mergeCell ref="AR313:AU313"/>
    <mergeCell ref="CY312:DB312"/>
    <mergeCell ref="A313:H313"/>
    <mergeCell ref="I313:J313"/>
    <mergeCell ref="K313:L313"/>
    <mergeCell ref="M313:N313"/>
    <mergeCell ref="O313:P313"/>
    <mergeCell ref="Q313:R313"/>
    <mergeCell ref="S313:T313"/>
    <mergeCell ref="U313:V313"/>
    <mergeCell ref="W313:X313"/>
    <mergeCell ref="CI312:CJ312"/>
    <mergeCell ref="CK312:CL312"/>
    <mergeCell ref="CM312:CN312"/>
    <mergeCell ref="CO312:CP312"/>
    <mergeCell ref="CQ312:CT312"/>
    <mergeCell ref="CU312:CX312"/>
    <mergeCell ref="BW312:BX312"/>
    <mergeCell ref="BY312:BZ312"/>
    <mergeCell ref="CA312:CB312"/>
    <mergeCell ref="CC312:CD312"/>
    <mergeCell ref="CE312:CF312"/>
    <mergeCell ref="CG312:CH312"/>
    <mergeCell ref="AR312:AU312"/>
    <mergeCell ref="AV312:AY312"/>
    <mergeCell ref="AZ312:BC312"/>
    <mergeCell ref="BD312:BJ312"/>
    <mergeCell ref="BK312:BQ312"/>
    <mergeCell ref="BR312:BV312"/>
    <mergeCell ref="W312:X312"/>
    <mergeCell ref="Y312:AC312"/>
    <mergeCell ref="AD312:AF312"/>
    <mergeCell ref="AG312:AK312"/>
    <mergeCell ref="AL312:AM312"/>
    <mergeCell ref="AN312:AQ312"/>
    <mergeCell ref="CU311:CX311"/>
    <mergeCell ref="CY311:DB311"/>
    <mergeCell ref="A312:H312"/>
    <mergeCell ref="I312:J312"/>
    <mergeCell ref="K312:L312"/>
    <mergeCell ref="M312:N312"/>
    <mergeCell ref="O312:P312"/>
    <mergeCell ref="Q312:R312"/>
    <mergeCell ref="S312:T312"/>
    <mergeCell ref="U312:V312"/>
    <mergeCell ref="CG311:CH311"/>
    <mergeCell ref="CI311:CJ311"/>
    <mergeCell ref="CK311:CL311"/>
    <mergeCell ref="CM311:CN311"/>
    <mergeCell ref="CO311:CP311"/>
    <mergeCell ref="CQ311:CT311"/>
    <mergeCell ref="BR311:BV311"/>
    <mergeCell ref="BW311:BX311"/>
    <mergeCell ref="BY311:BZ311"/>
    <mergeCell ref="CA311:CB311"/>
    <mergeCell ref="CC311:CD311"/>
    <mergeCell ref="CE311:CF311"/>
    <mergeCell ref="AN311:AQ311"/>
    <mergeCell ref="AR311:AU311"/>
    <mergeCell ref="AV311:AY311"/>
    <mergeCell ref="AZ311:BC311"/>
    <mergeCell ref="BD311:BJ311"/>
    <mergeCell ref="BK311:BQ311"/>
    <mergeCell ref="U311:V311"/>
    <mergeCell ref="W311:X311"/>
    <mergeCell ref="Y311:AC311"/>
    <mergeCell ref="AD311:AF311"/>
    <mergeCell ref="AG311:AK311"/>
    <mergeCell ref="AL311:AM311"/>
    <mergeCell ref="CQ310:CT310"/>
    <mergeCell ref="CU310:CX310"/>
    <mergeCell ref="CY310:DB310"/>
    <mergeCell ref="A311:H311"/>
    <mergeCell ref="I311:J311"/>
    <mergeCell ref="K311:L311"/>
    <mergeCell ref="M311:N311"/>
    <mergeCell ref="O311:P311"/>
    <mergeCell ref="Q311:R311"/>
    <mergeCell ref="S311:T311"/>
    <mergeCell ref="CE310:CF310"/>
    <mergeCell ref="CG310:CH310"/>
    <mergeCell ref="CI310:CJ310"/>
    <mergeCell ref="CK310:CL310"/>
    <mergeCell ref="CM310:CN310"/>
    <mergeCell ref="CO310:CP310"/>
    <mergeCell ref="BK310:BQ310"/>
    <mergeCell ref="BR310:BV310"/>
    <mergeCell ref="BW310:BX310"/>
    <mergeCell ref="BY310:BZ310"/>
    <mergeCell ref="CA310:CB310"/>
    <mergeCell ref="CC310:CD310"/>
    <mergeCell ref="AL310:AM310"/>
    <mergeCell ref="AN310:AQ310"/>
    <mergeCell ref="AR310:AU310"/>
    <mergeCell ref="AV310:AY310"/>
    <mergeCell ref="AZ310:BC310"/>
    <mergeCell ref="BD310:BJ310"/>
    <mergeCell ref="S310:T310"/>
    <mergeCell ref="U310:V310"/>
    <mergeCell ref="W310:X310"/>
    <mergeCell ref="Y310:AC310"/>
    <mergeCell ref="AD310:AF310"/>
    <mergeCell ref="AG310:AK310"/>
    <mergeCell ref="A310:H310"/>
    <mergeCell ref="I310:J310"/>
    <mergeCell ref="K310:L310"/>
    <mergeCell ref="M310:N310"/>
    <mergeCell ref="O310:P310"/>
    <mergeCell ref="Q310:R310"/>
    <mergeCell ref="CK309:CL309"/>
    <mergeCell ref="CM309:CN309"/>
    <mergeCell ref="CO309:CP309"/>
    <mergeCell ref="CQ309:CT309"/>
    <mergeCell ref="CU309:CX309"/>
    <mergeCell ref="CY309:DB309"/>
    <mergeCell ref="BY309:BZ309"/>
    <mergeCell ref="CA309:CB309"/>
    <mergeCell ref="CC309:CD309"/>
    <mergeCell ref="CE309:CF309"/>
    <mergeCell ref="CG309:CH309"/>
    <mergeCell ref="CI309:CJ309"/>
    <mergeCell ref="AV309:AY309"/>
    <mergeCell ref="AZ309:BC309"/>
    <mergeCell ref="BD309:BJ309"/>
    <mergeCell ref="BK309:BQ309"/>
    <mergeCell ref="BR309:BV309"/>
    <mergeCell ref="BW309:BX309"/>
    <mergeCell ref="Y309:AC309"/>
    <mergeCell ref="AD309:AF309"/>
    <mergeCell ref="AG309:AK309"/>
    <mergeCell ref="AL309:AM309"/>
    <mergeCell ref="AN309:AQ309"/>
    <mergeCell ref="AR309:AU309"/>
    <mergeCell ref="CY308:DB308"/>
    <mergeCell ref="A309:H309"/>
    <mergeCell ref="I309:J309"/>
    <mergeCell ref="K309:L309"/>
    <mergeCell ref="M309:N309"/>
    <mergeCell ref="O309:P309"/>
    <mergeCell ref="Q309:R309"/>
    <mergeCell ref="S309:T309"/>
    <mergeCell ref="U309:V309"/>
    <mergeCell ref="W309:X309"/>
    <mergeCell ref="CI308:CJ308"/>
    <mergeCell ref="CK308:CL308"/>
    <mergeCell ref="CM308:CN308"/>
    <mergeCell ref="CO308:CP308"/>
    <mergeCell ref="CQ308:CT308"/>
    <mergeCell ref="CU308:CX308"/>
    <mergeCell ref="BW308:BX308"/>
    <mergeCell ref="BY308:BZ308"/>
    <mergeCell ref="CA308:CB308"/>
    <mergeCell ref="CC308:CD308"/>
    <mergeCell ref="CE308:CF308"/>
    <mergeCell ref="CG308:CH308"/>
    <mergeCell ref="AR308:AU308"/>
    <mergeCell ref="AV308:AY308"/>
    <mergeCell ref="AZ308:BC308"/>
    <mergeCell ref="BD308:BJ308"/>
    <mergeCell ref="BK308:BQ308"/>
    <mergeCell ref="BR308:BV308"/>
    <mergeCell ref="W308:X308"/>
    <mergeCell ref="Y308:AC308"/>
    <mergeCell ref="AD308:AF308"/>
    <mergeCell ref="AG308:AK308"/>
    <mergeCell ref="AL308:AM308"/>
    <mergeCell ref="AN308:AQ308"/>
    <mergeCell ref="CU307:CX307"/>
    <mergeCell ref="CY307:DB307"/>
    <mergeCell ref="A308:H308"/>
    <mergeCell ref="I308:J308"/>
    <mergeCell ref="K308:L308"/>
    <mergeCell ref="M308:N308"/>
    <mergeCell ref="O308:P308"/>
    <mergeCell ref="Q308:R308"/>
    <mergeCell ref="S308:T308"/>
    <mergeCell ref="U308:V308"/>
    <mergeCell ref="CG307:CH307"/>
    <mergeCell ref="CI307:CJ307"/>
    <mergeCell ref="CK307:CL307"/>
    <mergeCell ref="CM307:CN307"/>
    <mergeCell ref="CO307:CP307"/>
    <mergeCell ref="CQ307:CT307"/>
    <mergeCell ref="BR307:BV307"/>
    <mergeCell ref="BW307:BX307"/>
    <mergeCell ref="BY307:BZ307"/>
    <mergeCell ref="CA307:CB307"/>
    <mergeCell ref="CC307:CD307"/>
    <mergeCell ref="CE307:CF307"/>
    <mergeCell ref="AN307:AQ307"/>
    <mergeCell ref="AR307:AU307"/>
    <mergeCell ref="AV307:AY307"/>
    <mergeCell ref="AZ307:BC307"/>
    <mergeCell ref="BD307:BJ307"/>
    <mergeCell ref="BK307:BQ307"/>
    <mergeCell ref="U307:V307"/>
    <mergeCell ref="W307:X307"/>
    <mergeCell ref="Y307:AC307"/>
    <mergeCell ref="AD307:AF307"/>
    <mergeCell ref="AG307:AK307"/>
    <mergeCell ref="AL307:AM307"/>
    <mergeCell ref="CQ306:CT306"/>
    <mergeCell ref="CU306:CX306"/>
    <mergeCell ref="CY306:DB306"/>
    <mergeCell ref="A307:H307"/>
    <mergeCell ref="I307:J307"/>
    <mergeCell ref="K307:L307"/>
    <mergeCell ref="M307:N307"/>
    <mergeCell ref="O307:P307"/>
    <mergeCell ref="Q307:R307"/>
    <mergeCell ref="S307:T307"/>
    <mergeCell ref="CE306:CF306"/>
    <mergeCell ref="CG306:CH306"/>
    <mergeCell ref="CI306:CJ306"/>
    <mergeCell ref="CK306:CL306"/>
    <mergeCell ref="CM306:CN306"/>
    <mergeCell ref="CO306:CP306"/>
    <mergeCell ref="BK306:BQ306"/>
    <mergeCell ref="BR306:BV306"/>
    <mergeCell ref="BW306:BX306"/>
    <mergeCell ref="BY306:BZ306"/>
    <mergeCell ref="CA306:CB306"/>
    <mergeCell ref="CC306:CD306"/>
    <mergeCell ref="AL306:AM306"/>
    <mergeCell ref="AN306:AQ306"/>
    <mergeCell ref="AR306:AU306"/>
    <mergeCell ref="AV306:AY306"/>
    <mergeCell ref="AZ306:BC306"/>
    <mergeCell ref="BD306:BJ306"/>
    <mergeCell ref="S306:T306"/>
    <mergeCell ref="U306:V306"/>
    <mergeCell ref="W306:X306"/>
    <mergeCell ref="Y306:AC306"/>
    <mergeCell ref="AD306:AF306"/>
    <mergeCell ref="AG306:AK306"/>
    <mergeCell ref="A306:H306"/>
    <mergeCell ref="I306:J306"/>
    <mergeCell ref="K306:L306"/>
    <mergeCell ref="M306:N306"/>
    <mergeCell ref="O306:P306"/>
    <mergeCell ref="Q306:R306"/>
    <mergeCell ref="CK305:CL305"/>
    <mergeCell ref="CM305:CN305"/>
    <mergeCell ref="CO305:CP305"/>
    <mergeCell ref="CQ305:CT305"/>
    <mergeCell ref="CU305:CX305"/>
    <mergeCell ref="CY305:DB305"/>
    <mergeCell ref="BY305:BZ305"/>
    <mergeCell ref="CA305:CB305"/>
    <mergeCell ref="CC305:CD305"/>
    <mergeCell ref="CE305:CF305"/>
    <mergeCell ref="CG305:CH305"/>
    <mergeCell ref="CI305:CJ305"/>
    <mergeCell ref="AV305:AY305"/>
    <mergeCell ref="AZ305:BC305"/>
    <mergeCell ref="BD305:BJ305"/>
    <mergeCell ref="BK305:BQ305"/>
    <mergeCell ref="BR305:BV305"/>
    <mergeCell ref="BW305:BX305"/>
    <mergeCell ref="Y305:AC305"/>
    <mergeCell ref="AD305:AF305"/>
    <mergeCell ref="AG305:AK305"/>
    <mergeCell ref="AL305:AM305"/>
    <mergeCell ref="AN305:AQ305"/>
    <mergeCell ref="AR305:AU305"/>
    <mergeCell ref="CY304:DB304"/>
    <mergeCell ref="A305:H305"/>
    <mergeCell ref="I305:J305"/>
    <mergeCell ref="K305:L305"/>
    <mergeCell ref="M305:N305"/>
    <mergeCell ref="O305:P305"/>
    <mergeCell ref="Q305:R305"/>
    <mergeCell ref="S305:T305"/>
    <mergeCell ref="U305:V305"/>
    <mergeCell ref="W305:X305"/>
    <mergeCell ref="CI304:CJ304"/>
    <mergeCell ref="CK304:CL304"/>
    <mergeCell ref="CM304:CN304"/>
    <mergeCell ref="CO304:CP304"/>
    <mergeCell ref="CQ304:CT304"/>
    <mergeCell ref="CU304:CX304"/>
    <mergeCell ref="BW304:BX304"/>
    <mergeCell ref="BY304:BZ304"/>
    <mergeCell ref="CA304:CB304"/>
    <mergeCell ref="CC304:CD304"/>
    <mergeCell ref="CE304:CF304"/>
    <mergeCell ref="CG304:CH304"/>
    <mergeCell ref="AR304:AU304"/>
    <mergeCell ref="AV304:AY304"/>
    <mergeCell ref="AZ304:BC304"/>
    <mergeCell ref="BD304:BJ304"/>
    <mergeCell ref="BK304:BQ304"/>
    <mergeCell ref="BR304:BV304"/>
    <mergeCell ref="W304:X304"/>
    <mergeCell ref="Y304:AC304"/>
    <mergeCell ref="AD304:AF304"/>
    <mergeCell ref="AG304:AK304"/>
    <mergeCell ref="AL304:AM304"/>
    <mergeCell ref="AN304:AQ304"/>
    <mergeCell ref="CU303:CX303"/>
    <mergeCell ref="CY303:DB303"/>
    <mergeCell ref="A304:H304"/>
    <mergeCell ref="I304:J304"/>
    <mergeCell ref="K304:L304"/>
    <mergeCell ref="M304:N304"/>
    <mergeCell ref="O304:P304"/>
    <mergeCell ref="Q304:R304"/>
    <mergeCell ref="S304:T304"/>
    <mergeCell ref="U304:V304"/>
    <mergeCell ref="CG303:CH303"/>
    <mergeCell ref="CI303:CJ303"/>
    <mergeCell ref="CK303:CL303"/>
    <mergeCell ref="CM303:CN303"/>
    <mergeCell ref="CO303:CP303"/>
    <mergeCell ref="CQ303:CT303"/>
    <mergeCell ref="BR303:BV303"/>
    <mergeCell ref="BW303:BX303"/>
    <mergeCell ref="BY303:BZ303"/>
    <mergeCell ref="CA303:CB303"/>
    <mergeCell ref="CC303:CD303"/>
    <mergeCell ref="CE303:CF303"/>
    <mergeCell ref="AN303:AQ303"/>
    <mergeCell ref="AR303:AU303"/>
    <mergeCell ref="AV303:AY303"/>
    <mergeCell ref="AZ303:BC303"/>
    <mergeCell ref="BD303:BJ303"/>
    <mergeCell ref="BK303:BQ303"/>
    <mergeCell ref="U303:V303"/>
    <mergeCell ref="W303:X303"/>
    <mergeCell ref="Y303:AC303"/>
    <mergeCell ref="AD303:AF303"/>
    <mergeCell ref="AG303:AK303"/>
    <mergeCell ref="AL303:AM303"/>
    <mergeCell ref="CQ302:CT302"/>
    <mergeCell ref="CU302:CX302"/>
    <mergeCell ref="CY302:DB302"/>
    <mergeCell ref="A303:H303"/>
    <mergeCell ref="I303:J303"/>
    <mergeCell ref="K303:L303"/>
    <mergeCell ref="M303:N303"/>
    <mergeCell ref="O303:P303"/>
    <mergeCell ref="Q303:R303"/>
    <mergeCell ref="S303:T303"/>
    <mergeCell ref="CE302:CF302"/>
    <mergeCell ref="CG302:CH302"/>
    <mergeCell ref="CI302:CJ302"/>
    <mergeCell ref="CK302:CL302"/>
    <mergeCell ref="CM302:CN302"/>
    <mergeCell ref="CO302:CP302"/>
    <mergeCell ref="BK302:BQ302"/>
    <mergeCell ref="BR302:BV302"/>
    <mergeCell ref="BW302:BX302"/>
    <mergeCell ref="BY302:BZ302"/>
    <mergeCell ref="CA302:CB302"/>
    <mergeCell ref="CC302:CD302"/>
    <mergeCell ref="AL302:AM302"/>
    <mergeCell ref="AN302:AQ302"/>
    <mergeCell ref="AR302:AU302"/>
    <mergeCell ref="AV302:AY302"/>
    <mergeCell ref="AZ302:BC302"/>
    <mergeCell ref="BD302:BJ302"/>
    <mergeCell ref="S302:T302"/>
    <mergeCell ref="U302:V302"/>
    <mergeCell ref="W302:X302"/>
    <mergeCell ref="Y302:AC302"/>
    <mergeCell ref="AD302:AF302"/>
    <mergeCell ref="AG302:AK302"/>
    <mergeCell ref="A302:H302"/>
    <mergeCell ref="I302:J302"/>
    <mergeCell ref="K302:L302"/>
    <mergeCell ref="M302:N302"/>
    <mergeCell ref="O302:P302"/>
    <mergeCell ref="Q302:R302"/>
    <mergeCell ref="CK301:CL301"/>
    <mergeCell ref="CM301:CN301"/>
    <mergeCell ref="CO301:CP301"/>
    <mergeCell ref="CQ301:CT301"/>
    <mergeCell ref="CU301:CX301"/>
    <mergeCell ref="CY301:DB301"/>
    <mergeCell ref="BY301:BZ301"/>
    <mergeCell ref="CA301:CB301"/>
    <mergeCell ref="CC301:CD301"/>
    <mergeCell ref="CE301:CF301"/>
    <mergeCell ref="CG301:CH301"/>
    <mergeCell ref="CI301:CJ301"/>
    <mergeCell ref="AV301:AY301"/>
    <mergeCell ref="AZ301:BC301"/>
    <mergeCell ref="BD301:BJ301"/>
    <mergeCell ref="BK301:BQ301"/>
    <mergeCell ref="BR301:BV301"/>
    <mergeCell ref="BW301:BX301"/>
    <mergeCell ref="Y301:AC301"/>
    <mergeCell ref="AD301:AF301"/>
    <mergeCell ref="AG301:AK301"/>
    <mergeCell ref="AL301:AM301"/>
    <mergeCell ref="AN301:AQ301"/>
    <mergeCell ref="AR301:AU301"/>
    <mergeCell ref="CY300:DB300"/>
    <mergeCell ref="A301:H301"/>
    <mergeCell ref="I301:J301"/>
    <mergeCell ref="K301:L301"/>
    <mergeCell ref="M301:N301"/>
    <mergeCell ref="O301:P301"/>
    <mergeCell ref="Q301:R301"/>
    <mergeCell ref="S301:T301"/>
    <mergeCell ref="U301:V301"/>
    <mergeCell ref="W301:X301"/>
    <mergeCell ref="CI300:CJ300"/>
    <mergeCell ref="CK300:CL300"/>
    <mergeCell ref="CM300:CN300"/>
    <mergeCell ref="CO300:CP300"/>
    <mergeCell ref="CQ300:CT300"/>
    <mergeCell ref="CU300:CX300"/>
    <mergeCell ref="BW300:BX300"/>
    <mergeCell ref="BY300:BZ300"/>
    <mergeCell ref="CA300:CB300"/>
    <mergeCell ref="CC300:CD300"/>
    <mergeCell ref="CE300:CF300"/>
    <mergeCell ref="CG300:CH300"/>
    <mergeCell ref="AR300:AU300"/>
    <mergeCell ref="AV300:AY300"/>
    <mergeCell ref="AZ300:BC300"/>
    <mergeCell ref="BD300:BJ300"/>
    <mergeCell ref="BK300:BQ300"/>
    <mergeCell ref="BR300:BV300"/>
    <mergeCell ref="W300:X300"/>
    <mergeCell ref="Y300:AC300"/>
    <mergeCell ref="AD300:AF300"/>
    <mergeCell ref="AG300:AK300"/>
    <mergeCell ref="AL300:AM300"/>
    <mergeCell ref="AN300:AQ300"/>
    <mergeCell ref="CU299:CX299"/>
    <mergeCell ref="CY299:DB299"/>
    <mergeCell ref="A300:H300"/>
    <mergeCell ref="I300:J300"/>
    <mergeCell ref="K300:L300"/>
    <mergeCell ref="M300:N300"/>
    <mergeCell ref="O300:P300"/>
    <mergeCell ref="Q300:R300"/>
    <mergeCell ref="S300:T300"/>
    <mergeCell ref="U300:V300"/>
    <mergeCell ref="CG299:CH299"/>
    <mergeCell ref="CI299:CJ299"/>
    <mergeCell ref="CK299:CL299"/>
    <mergeCell ref="CM299:CN299"/>
    <mergeCell ref="CO299:CP299"/>
    <mergeCell ref="CQ299:CT299"/>
    <mergeCell ref="BR299:BV299"/>
    <mergeCell ref="BW299:BX299"/>
    <mergeCell ref="BY299:BZ299"/>
    <mergeCell ref="CA299:CB299"/>
    <mergeCell ref="CC299:CD299"/>
    <mergeCell ref="CE299:CF299"/>
    <mergeCell ref="AN299:AQ299"/>
    <mergeCell ref="AR299:AU299"/>
    <mergeCell ref="AV299:AY299"/>
    <mergeCell ref="AZ299:BC299"/>
    <mergeCell ref="BD299:BJ299"/>
    <mergeCell ref="BK299:BQ299"/>
    <mergeCell ref="U299:V299"/>
    <mergeCell ref="W299:X299"/>
    <mergeCell ref="Y299:AC299"/>
    <mergeCell ref="AD299:AF299"/>
    <mergeCell ref="AG299:AK299"/>
    <mergeCell ref="AL299:AM299"/>
    <mergeCell ref="CQ298:CT298"/>
    <mergeCell ref="CU298:CX298"/>
    <mergeCell ref="CY298:DB298"/>
    <mergeCell ref="A299:H299"/>
    <mergeCell ref="I299:J299"/>
    <mergeCell ref="K299:L299"/>
    <mergeCell ref="M299:N299"/>
    <mergeCell ref="O299:P299"/>
    <mergeCell ref="Q299:R299"/>
    <mergeCell ref="S299:T299"/>
    <mergeCell ref="CE298:CF298"/>
    <mergeCell ref="CG298:CH298"/>
    <mergeCell ref="CI298:CJ298"/>
    <mergeCell ref="CK298:CL298"/>
    <mergeCell ref="CM298:CN298"/>
    <mergeCell ref="CO298:CP298"/>
    <mergeCell ref="BK298:BQ298"/>
    <mergeCell ref="BR298:BV298"/>
    <mergeCell ref="BW298:BX298"/>
    <mergeCell ref="BY298:BZ298"/>
    <mergeCell ref="CA298:CB298"/>
    <mergeCell ref="CC298:CD298"/>
    <mergeCell ref="AL298:AM298"/>
    <mergeCell ref="AN298:AQ298"/>
    <mergeCell ref="AR298:AU298"/>
    <mergeCell ref="AV298:AY298"/>
    <mergeCell ref="AZ298:BC298"/>
    <mergeCell ref="BD298:BJ298"/>
    <mergeCell ref="S298:T298"/>
    <mergeCell ref="U298:V298"/>
    <mergeCell ref="W298:X298"/>
    <mergeCell ref="Y298:AC298"/>
    <mergeCell ref="AD298:AF298"/>
    <mergeCell ref="AG298:AK298"/>
    <mergeCell ref="A298:H298"/>
    <mergeCell ref="I298:J298"/>
    <mergeCell ref="K298:L298"/>
    <mergeCell ref="M298:N298"/>
    <mergeCell ref="O298:P298"/>
    <mergeCell ref="Q298:R298"/>
    <mergeCell ref="CK297:CL297"/>
    <mergeCell ref="CM297:CN297"/>
    <mergeCell ref="CO297:CP297"/>
    <mergeCell ref="CQ297:CT297"/>
    <mergeCell ref="CU297:CX297"/>
    <mergeCell ref="CY297:DB297"/>
    <mergeCell ref="BY297:BZ297"/>
    <mergeCell ref="CA297:CB297"/>
    <mergeCell ref="CC297:CD297"/>
    <mergeCell ref="CE297:CF297"/>
    <mergeCell ref="CG297:CH297"/>
    <mergeCell ref="CI297:CJ297"/>
    <mergeCell ref="AV297:AY297"/>
    <mergeCell ref="AZ297:BC297"/>
    <mergeCell ref="BD297:BJ297"/>
    <mergeCell ref="BK297:BQ297"/>
    <mergeCell ref="BR297:BV297"/>
    <mergeCell ref="BW297:BX297"/>
    <mergeCell ref="Y297:AC297"/>
    <mergeCell ref="AD297:AF297"/>
    <mergeCell ref="AG297:AK297"/>
    <mergeCell ref="AL297:AM297"/>
    <mergeCell ref="AN297:AQ297"/>
    <mergeCell ref="AR297:AU297"/>
    <mergeCell ref="CY296:DB296"/>
    <mergeCell ref="A297:H297"/>
    <mergeCell ref="I297:J297"/>
    <mergeCell ref="K297:L297"/>
    <mergeCell ref="M297:N297"/>
    <mergeCell ref="O297:P297"/>
    <mergeCell ref="Q297:R297"/>
    <mergeCell ref="S297:T297"/>
    <mergeCell ref="U297:V297"/>
    <mergeCell ref="W297:X297"/>
    <mergeCell ref="CI296:CJ296"/>
    <mergeCell ref="CK296:CL296"/>
    <mergeCell ref="CM296:CN296"/>
    <mergeCell ref="CO296:CP296"/>
    <mergeCell ref="CQ296:CT296"/>
    <mergeCell ref="CU296:CX296"/>
    <mergeCell ref="BW296:BX296"/>
    <mergeCell ref="BY296:BZ296"/>
    <mergeCell ref="CA296:CB296"/>
    <mergeCell ref="CC296:CD296"/>
    <mergeCell ref="CE296:CF296"/>
    <mergeCell ref="CG296:CH296"/>
    <mergeCell ref="AR296:AU296"/>
    <mergeCell ref="AV296:AY296"/>
    <mergeCell ref="AZ296:BC296"/>
    <mergeCell ref="BD296:BJ296"/>
    <mergeCell ref="BK296:BQ296"/>
    <mergeCell ref="BR296:BV296"/>
    <mergeCell ref="W296:X296"/>
    <mergeCell ref="Y296:AC296"/>
    <mergeCell ref="AD296:AF296"/>
    <mergeCell ref="AG296:AK296"/>
    <mergeCell ref="AL296:AM296"/>
    <mergeCell ref="AN296:AQ296"/>
    <mergeCell ref="CU295:CX295"/>
    <mergeCell ref="CY295:DB295"/>
    <mergeCell ref="A296:H296"/>
    <mergeCell ref="I296:J296"/>
    <mergeCell ref="K296:L296"/>
    <mergeCell ref="M296:N296"/>
    <mergeCell ref="O296:P296"/>
    <mergeCell ref="Q296:R296"/>
    <mergeCell ref="S296:T296"/>
    <mergeCell ref="U296:V296"/>
    <mergeCell ref="CG295:CH295"/>
    <mergeCell ref="CI295:CJ295"/>
    <mergeCell ref="CK295:CL295"/>
    <mergeCell ref="CM295:CN295"/>
    <mergeCell ref="CO295:CP295"/>
    <mergeCell ref="CQ295:CT295"/>
    <mergeCell ref="BR295:BV295"/>
    <mergeCell ref="BW295:BX295"/>
    <mergeCell ref="BY295:BZ295"/>
    <mergeCell ref="CA295:CB295"/>
    <mergeCell ref="CC295:CD295"/>
    <mergeCell ref="CE295:CF295"/>
    <mergeCell ref="AN295:AQ295"/>
    <mergeCell ref="AR295:AU295"/>
    <mergeCell ref="AV295:AY295"/>
    <mergeCell ref="AZ295:BC295"/>
    <mergeCell ref="BD295:BJ295"/>
    <mergeCell ref="BK295:BQ295"/>
    <mergeCell ref="U295:V295"/>
    <mergeCell ref="W295:X295"/>
    <mergeCell ref="Y295:AC295"/>
    <mergeCell ref="AD295:AF295"/>
    <mergeCell ref="AG295:AK295"/>
    <mergeCell ref="AL295:AM295"/>
    <mergeCell ref="CQ294:CT294"/>
    <mergeCell ref="CU294:CX294"/>
    <mergeCell ref="CY294:DB294"/>
    <mergeCell ref="A295:H295"/>
    <mergeCell ref="I295:J295"/>
    <mergeCell ref="K295:L295"/>
    <mergeCell ref="M295:N295"/>
    <mergeCell ref="O295:P295"/>
    <mergeCell ref="Q295:R295"/>
    <mergeCell ref="S295:T295"/>
    <mergeCell ref="CE294:CF294"/>
    <mergeCell ref="CG294:CH294"/>
    <mergeCell ref="CI294:CJ294"/>
    <mergeCell ref="CK294:CL294"/>
    <mergeCell ref="CM294:CN294"/>
    <mergeCell ref="CO294:CP294"/>
    <mergeCell ref="BK294:BQ294"/>
    <mergeCell ref="BR294:BV294"/>
    <mergeCell ref="BW294:BX294"/>
    <mergeCell ref="BY294:BZ294"/>
    <mergeCell ref="CA294:CB294"/>
    <mergeCell ref="CC294:CD294"/>
    <mergeCell ref="AL294:AM294"/>
    <mergeCell ref="AN294:AQ294"/>
    <mergeCell ref="AR294:AU294"/>
    <mergeCell ref="AV294:AY294"/>
    <mergeCell ref="AZ294:BC294"/>
    <mergeCell ref="BD294:BJ294"/>
    <mergeCell ref="S294:T294"/>
    <mergeCell ref="U294:V294"/>
    <mergeCell ref="W294:X294"/>
    <mergeCell ref="Y294:AC294"/>
    <mergeCell ref="AD294:AF294"/>
    <mergeCell ref="AG294:AK294"/>
    <mergeCell ref="A294:H294"/>
    <mergeCell ref="I294:J294"/>
    <mergeCell ref="K294:L294"/>
    <mergeCell ref="M294:N294"/>
    <mergeCell ref="O294:P294"/>
    <mergeCell ref="Q294:R294"/>
    <mergeCell ref="CK293:CL293"/>
    <mergeCell ref="CM293:CN293"/>
    <mergeCell ref="CO293:CP293"/>
    <mergeCell ref="CQ293:CT293"/>
    <mergeCell ref="CU293:CX293"/>
    <mergeCell ref="CY293:DB293"/>
    <mergeCell ref="BY293:BZ293"/>
    <mergeCell ref="CA293:CB293"/>
    <mergeCell ref="CC293:CD293"/>
    <mergeCell ref="CE293:CF293"/>
    <mergeCell ref="CG293:CH293"/>
    <mergeCell ref="CI293:CJ293"/>
    <mergeCell ref="AV293:AY293"/>
    <mergeCell ref="AZ293:BC293"/>
    <mergeCell ref="BD293:BJ293"/>
    <mergeCell ref="BK293:BQ293"/>
    <mergeCell ref="BR293:BV293"/>
    <mergeCell ref="BW293:BX293"/>
    <mergeCell ref="Y293:AC293"/>
    <mergeCell ref="AD293:AF293"/>
    <mergeCell ref="AG293:AK293"/>
    <mergeCell ref="AL293:AM293"/>
    <mergeCell ref="AN293:AQ293"/>
    <mergeCell ref="AR293:AU293"/>
    <mergeCell ref="CY292:DB292"/>
    <mergeCell ref="A293:H293"/>
    <mergeCell ref="I293:J293"/>
    <mergeCell ref="K293:L293"/>
    <mergeCell ref="M293:N293"/>
    <mergeCell ref="O293:P293"/>
    <mergeCell ref="Q293:R293"/>
    <mergeCell ref="S293:T293"/>
    <mergeCell ref="U293:V293"/>
    <mergeCell ref="W293:X293"/>
    <mergeCell ref="CI292:CJ292"/>
    <mergeCell ref="CK292:CL292"/>
    <mergeCell ref="CM292:CN292"/>
    <mergeCell ref="CO292:CP292"/>
    <mergeCell ref="CQ292:CT292"/>
    <mergeCell ref="CU292:CX292"/>
    <mergeCell ref="BW292:BX292"/>
    <mergeCell ref="BY292:BZ292"/>
    <mergeCell ref="CA292:CB292"/>
    <mergeCell ref="CC292:CD292"/>
    <mergeCell ref="CE292:CF292"/>
    <mergeCell ref="CG292:CH292"/>
    <mergeCell ref="AR292:AU292"/>
    <mergeCell ref="AV292:AY292"/>
    <mergeCell ref="AZ292:BC292"/>
    <mergeCell ref="BD292:BJ292"/>
    <mergeCell ref="BK292:BQ292"/>
    <mergeCell ref="BR292:BV292"/>
    <mergeCell ref="W292:X292"/>
    <mergeCell ref="Y292:AC292"/>
    <mergeCell ref="AD292:AF292"/>
    <mergeCell ref="AG292:AK292"/>
    <mergeCell ref="AL292:AM292"/>
    <mergeCell ref="AN292:AQ292"/>
    <mergeCell ref="CU291:CX291"/>
    <mergeCell ref="CY291:DB291"/>
    <mergeCell ref="A292:H292"/>
    <mergeCell ref="I292:J292"/>
    <mergeCell ref="K292:L292"/>
    <mergeCell ref="M292:N292"/>
    <mergeCell ref="O292:P292"/>
    <mergeCell ref="Q292:R292"/>
    <mergeCell ref="S292:T292"/>
    <mergeCell ref="U292:V292"/>
    <mergeCell ref="CG291:CH291"/>
    <mergeCell ref="CI291:CJ291"/>
    <mergeCell ref="CK291:CL291"/>
    <mergeCell ref="CM291:CN291"/>
    <mergeCell ref="CO291:CP291"/>
    <mergeCell ref="CQ291:CT291"/>
    <mergeCell ref="BR291:BV291"/>
    <mergeCell ref="BW291:BX291"/>
    <mergeCell ref="BY291:BZ291"/>
    <mergeCell ref="CA291:CB291"/>
    <mergeCell ref="CC291:CD291"/>
    <mergeCell ref="CE291:CF291"/>
    <mergeCell ref="AN291:AQ291"/>
    <mergeCell ref="AR291:AU291"/>
    <mergeCell ref="AV291:AY291"/>
    <mergeCell ref="AZ291:BC291"/>
    <mergeCell ref="BD291:BJ291"/>
    <mergeCell ref="BK291:BQ291"/>
    <mergeCell ref="U291:V291"/>
    <mergeCell ref="W291:X291"/>
    <mergeCell ref="Y291:AC291"/>
    <mergeCell ref="AD291:AF291"/>
    <mergeCell ref="AG291:AK291"/>
    <mergeCell ref="AL291:AM291"/>
    <mergeCell ref="CQ290:CT290"/>
    <mergeCell ref="CU290:CX290"/>
    <mergeCell ref="CY290:DB290"/>
    <mergeCell ref="A291:H291"/>
    <mergeCell ref="I291:J291"/>
    <mergeCell ref="K291:L291"/>
    <mergeCell ref="M291:N291"/>
    <mergeCell ref="O291:P291"/>
    <mergeCell ref="Q291:R291"/>
    <mergeCell ref="S291:T291"/>
    <mergeCell ref="CE290:CF290"/>
    <mergeCell ref="CG290:CH290"/>
    <mergeCell ref="CI290:CJ290"/>
    <mergeCell ref="CK290:CL290"/>
    <mergeCell ref="CM290:CN290"/>
    <mergeCell ref="CO290:CP290"/>
    <mergeCell ref="BK290:BQ290"/>
    <mergeCell ref="BR290:BV290"/>
    <mergeCell ref="BW290:BX290"/>
    <mergeCell ref="BY290:BZ290"/>
    <mergeCell ref="CA290:CB290"/>
    <mergeCell ref="CC290:CD290"/>
    <mergeCell ref="AL290:AM290"/>
    <mergeCell ref="AN290:AQ290"/>
    <mergeCell ref="AR290:AU290"/>
    <mergeCell ref="AV290:AY290"/>
    <mergeCell ref="AZ290:BC290"/>
    <mergeCell ref="BD290:BJ290"/>
    <mergeCell ref="S290:T290"/>
    <mergeCell ref="U290:V290"/>
    <mergeCell ref="W290:X290"/>
    <mergeCell ref="Y290:AC290"/>
    <mergeCell ref="AD290:AF290"/>
    <mergeCell ref="AG290:AK290"/>
    <mergeCell ref="A290:H290"/>
    <mergeCell ref="I290:J290"/>
    <mergeCell ref="K290:L290"/>
    <mergeCell ref="M290:N290"/>
    <mergeCell ref="O290:P290"/>
    <mergeCell ref="Q290:R290"/>
    <mergeCell ref="CK289:CL289"/>
    <mergeCell ref="CM289:CN289"/>
    <mergeCell ref="CO289:CP289"/>
    <mergeCell ref="CQ289:CT289"/>
    <mergeCell ref="CU289:CX289"/>
    <mergeCell ref="CY289:DB289"/>
    <mergeCell ref="BY289:BZ289"/>
    <mergeCell ref="CA289:CB289"/>
    <mergeCell ref="CC289:CD289"/>
    <mergeCell ref="CE289:CF289"/>
    <mergeCell ref="CG289:CH289"/>
    <mergeCell ref="CI289:CJ289"/>
    <mergeCell ref="AV289:AY289"/>
    <mergeCell ref="AZ289:BC289"/>
    <mergeCell ref="BD289:BJ289"/>
    <mergeCell ref="BK289:BQ289"/>
    <mergeCell ref="BR289:BV289"/>
    <mergeCell ref="BW289:BX289"/>
    <mergeCell ref="Y289:AC289"/>
    <mergeCell ref="AD289:AF289"/>
    <mergeCell ref="AG289:AK289"/>
    <mergeCell ref="AL289:AM289"/>
    <mergeCell ref="AN289:AQ289"/>
    <mergeCell ref="AR289:AU289"/>
    <mergeCell ref="CY288:DB288"/>
    <mergeCell ref="A289:H289"/>
    <mergeCell ref="I289:J289"/>
    <mergeCell ref="K289:L289"/>
    <mergeCell ref="M289:N289"/>
    <mergeCell ref="O289:P289"/>
    <mergeCell ref="Q289:R289"/>
    <mergeCell ref="S289:T289"/>
    <mergeCell ref="U289:V289"/>
    <mergeCell ref="W289:X289"/>
    <mergeCell ref="CI288:CJ288"/>
    <mergeCell ref="CK288:CL288"/>
    <mergeCell ref="CM288:CN288"/>
    <mergeCell ref="CO288:CP288"/>
    <mergeCell ref="CQ288:CT288"/>
    <mergeCell ref="CU288:CX288"/>
    <mergeCell ref="BW288:BX288"/>
    <mergeCell ref="BY288:BZ288"/>
    <mergeCell ref="CA288:CB288"/>
    <mergeCell ref="CC288:CD288"/>
    <mergeCell ref="CE288:CF288"/>
    <mergeCell ref="CG288:CH288"/>
    <mergeCell ref="AR288:AU288"/>
    <mergeCell ref="AV288:AY288"/>
    <mergeCell ref="AZ288:BC288"/>
    <mergeCell ref="BD288:BJ288"/>
    <mergeCell ref="BK288:BQ288"/>
    <mergeCell ref="BR288:BV288"/>
    <mergeCell ref="W288:X288"/>
    <mergeCell ref="Y288:AC288"/>
    <mergeCell ref="AD288:AF288"/>
    <mergeCell ref="AG288:AK288"/>
    <mergeCell ref="AL288:AM288"/>
    <mergeCell ref="AN288:AQ288"/>
    <mergeCell ref="CU287:CX287"/>
    <mergeCell ref="CY287:DB287"/>
    <mergeCell ref="A288:H288"/>
    <mergeCell ref="I288:J288"/>
    <mergeCell ref="K288:L288"/>
    <mergeCell ref="M288:N288"/>
    <mergeCell ref="O288:P288"/>
    <mergeCell ref="Q288:R288"/>
    <mergeCell ref="S288:T288"/>
    <mergeCell ref="U288:V288"/>
    <mergeCell ref="CG287:CH287"/>
    <mergeCell ref="CI287:CJ287"/>
    <mergeCell ref="CK287:CL287"/>
    <mergeCell ref="CM287:CN287"/>
    <mergeCell ref="CO287:CP287"/>
    <mergeCell ref="CQ287:CT287"/>
    <mergeCell ref="BR287:BV287"/>
    <mergeCell ref="BW287:BX287"/>
    <mergeCell ref="BY287:BZ287"/>
    <mergeCell ref="CA287:CB287"/>
    <mergeCell ref="CC287:CD287"/>
    <mergeCell ref="CE287:CF287"/>
    <mergeCell ref="AN287:AQ287"/>
    <mergeCell ref="AR287:AU287"/>
    <mergeCell ref="AV287:AY287"/>
    <mergeCell ref="AZ287:BC287"/>
    <mergeCell ref="BD287:BJ287"/>
    <mergeCell ref="BK287:BQ287"/>
    <mergeCell ref="U287:V287"/>
    <mergeCell ref="W287:X287"/>
    <mergeCell ref="Y287:AC287"/>
    <mergeCell ref="AD287:AF287"/>
    <mergeCell ref="AG287:AK287"/>
    <mergeCell ref="AL287:AM287"/>
    <mergeCell ref="CQ286:CT286"/>
    <mergeCell ref="CU286:CX286"/>
    <mergeCell ref="CY286:DB286"/>
    <mergeCell ref="A287:H287"/>
    <mergeCell ref="I287:J287"/>
    <mergeCell ref="K287:L287"/>
    <mergeCell ref="M287:N287"/>
    <mergeCell ref="O287:P287"/>
    <mergeCell ref="Q287:R287"/>
    <mergeCell ref="S287:T287"/>
    <mergeCell ref="CE286:CF286"/>
    <mergeCell ref="CG286:CH286"/>
    <mergeCell ref="CI286:CJ286"/>
    <mergeCell ref="CK286:CL286"/>
    <mergeCell ref="CM286:CN286"/>
    <mergeCell ref="CO286:CP286"/>
    <mergeCell ref="BK286:BQ286"/>
    <mergeCell ref="BR286:BV286"/>
    <mergeCell ref="BW286:BX286"/>
    <mergeCell ref="BY286:BZ286"/>
    <mergeCell ref="CA286:CB286"/>
    <mergeCell ref="CC286:CD286"/>
    <mergeCell ref="AL286:AM286"/>
    <mergeCell ref="AN286:AQ286"/>
    <mergeCell ref="AR286:AU286"/>
    <mergeCell ref="AV286:AY286"/>
    <mergeCell ref="AZ286:BC286"/>
    <mergeCell ref="BD286:BJ286"/>
    <mergeCell ref="S286:T286"/>
    <mergeCell ref="U286:V286"/>
    <mergeCell ref="W286:X286"/>
    <mergeCell ref="Y286:AC286"/>
    <mergeCell ref="AD286:AF286"/>
    <mergeCell ref="AG286:AK286"/>
    <mergeCell ref="A286:H286"/>
    <mergeCell ref="I286:J286"/>
    <mergeCell ref="K286:L286"/>
    <mergeCell ref="M286:N286"/>
    <mergeCell ref="O286:P286"/>
    <mergeCell ref="Q286:R286"/>
    <mergeCell ref="CK285:CL285"/>
    <mergeCell ref="CM285:CN285"/>
    <mergeCell ref="CO285:CP285"/>
    <mergeCell ref="CQ285:CT285"/>
    <mergeCell ref="CU285:CX285"/>
    <mergeCell ref="CY285:DB285"/>
    <mergeCell ref="BY285:BZ285"/>
    <mergeCell ref="CA285:CB285"/>
    <mergeCell ref="CC285:CD285"/>
    <mergeCell ref="CE285:CF285"/>
    <mergeCell ref="CG285:CH285"/>
    <mergeCell ref="CI285:CJ285"/>
    <mergeCell ref="AV285:AY285"/>
    <mergeCell ref="AZ285:BC285"/>
    <mergeCell ref="BD285:BJ285"/>
    <mergeCell ref="BK285:BQ285"/>
    <mergeCell ref="BR285:BV285"/>
    <mergeCell ref="BW285:BX285"/>
    <mergeCell ref="Y285:AC285"/>
    <mergeCell ref="AD285:AF285"/>
    <mergeCell ref="AG285:AK285"/>
    <mergeCell ref="AL285:AM285"/>
    <mergeCell ref="AN285:AQ285"/>
    <mergeCell ref="AR285:AU285"/>
    <mergeCell ref="CY284:DB284"/>
    <mergeCell ref="A285:H285"/>
    <mergeCell ref="I285:J285"/>
    <mergeCell ref="K285:L285"/>
    <mergeCell ref="M285:N285"/>
    <mergeCell ref="O285:P285"/>
    <mergeCell ref="Q285:R285"/>
    <mergeCell ref="S285:T285"/>
    <mergeCell ref="U285:V285"/>
    <mergeCell ref="W285:X285"/>
    <mergeCell ref="CI284:CJ284"/>
    <mergeCell ref="CK284:CL284"/>
    <mergeCell ref="CM284:CN284"/>
    <mergeCell ref="CO284:CP284"/>
    <mergeCell ref="CQ284:CT284"/>
    <mergeCell ref="CU284:CX284"/>
    <mergeCell ref="BW284:BX284"/>
    <mergeCell ref="BY284:BZ284"/>
    <mergeCell ref="CA284:CB284"/>
    <mergeCell ref="CC284:CD284"/>
    <mergeCell ref="CE284:CF284"/>
    <mergeCell ref="CG284:CH284"/>
    <mergeCell ref="AR284:AU284"/>
    <mergeCell ref="AV284:AY284"/>
    <mergeCell ref="AZ284:BC284"/>
    <mergeCell ref="BD284:BJ284"/>
    <mergeCell ref="BK284:BQ284"/>
    <mergeCell ref="BR284:BV284"/>
    <mergeCell ref="W284:X284"/>
    <mergeCell ref="Y284:AC284"/>
    <mergeCell ref="AD284:AF284"/>
    <mergeCell ref="AG284:AK284"/>
    <mergeCell ref="AL284:AM284"/>
    <mergeCell ref="AN284:AQ284"/>
    <mergeCell ref="CU283:CX283"/>
    <mergeCell ref="CY283:DB283"/>
    <mergeCell ref="A284:H284"/>
    <mergeCell ref="I284:J284"/>
    <mergeCell ref="K284:L284"/>
    <mergeCell ref="M284:N284"/>
    <mergeCell ref="O284:P284"/>
    <mergeCell ref="Q284:R284"/>
    <mergeCell ref="S284:T284"/>
    <mergeCell ref="U284:V284"/>
    <mergeCell ref="CG283:CH283"/>
    <mergeCell ref="CI283:CJ283"/>
    <mergeCell ref="CK283:CL283"/>
    <mergeCell ref="CM283:CN283"/>
    <mergeCell ref="CO283:CP283"/>
    <mergeCell ref="CQ283:CT283"/>
    <mergeCell ref="BR283:BV283"/>
    <mergeCell ref="BW283:BX283"/>
    <mergeCell ref="BY283:BZ283"/>
    <mergeCell ref="CA283:CB283"/>
    <mergeCell ref="CC283:CD283"/>
    <mergeCell ref="CE283:CF283"/>
    <mergeCell ref="AN283:AQ283"/>
    <mergeCell ref="AR283:AU283"/>
    <mergeCell ref="AV283:AY283"/>
    <mergeCell ref="AZ283:BC283"/>
    <mergeCell ref="BD283:BJ283"/>
    <mergeCell ref="BK283:BQ283"/>
    <mergeCell ref="U283:V283"/>
    <mergeCell ref="W283:X283"/>
    <mergeCell ref="Y283:AC283"/>
    <mergeCell ref="AD283:AF283"/>
    <mergeCell ref="AG283:AK283"/>
    <mergeCell ref="AL283:AM283"/>
    <mergeCell ref="CQ282:CT282"/>
    <mergeCell ref="CU282:CX282"/>
    <mergeCell ref="CY282:DB282"/>
    <mergeCell ref="A283:H283"/>
    <mergeCell ref="I283:J283"/>
    <mergeCell ref="K283:L283"/>
    <mergeCell ref="M283:N283"/>
    <mergeCell ref="O283:P283"/>
    <mergeCell ref="Q283:R283"/>
    <mergeCell ref="S283:T283"/>
    <mergeCell ref="CE282:CF282"/>
    <mergeCell ref="CG282:CH282"/>
    <mergeCell ref="CI282:CJ282"/>
    <mergeCell ref="CK282:CL282"/>
    <mergeCell ref="CM282:CN282"/>
    <mergeCell ref="CO282:CP282"/>
    <mergeCell ref="BK282:BQ282"/>
    <mergeCell ref="BR282:BV282"/>
    <mergeCell ref="BW282:BX282"/>
    <mergeCell ref="BY282:BZ282"/>
    <mergeCell ref="CA282:CB282"/>
    <mergeCell ref="CC282:CD282"/>
    <mergeCell ref="AL282:AM282"/>
    <mergeCell ref="AN282:AQ282"/>
    <mergeCell ref="AR282:AU282"/>
    <mergeCell ref="AV282:AY282"/>
    <mergeCell ref="AZ282:BC282"/>
    <mergeCell ref="BD282:BJ282"/>
    <mergeCell ref="S282:T282"/>
    <mergeCell ref="U282:V282"/>
    <mergeCell ref="W282:X282"/>
    <mergeCell ref="Y282:AC282"/>
    <mergeCell ref="AD282:AF282"/>
    <mergeCell ref="AG282:AK282"/>
    <mergeCell ref="A282:H282"/>
    <mergeCell ref="I282:J282"/>
    <mergeCell ref="K282:L282"/>
    <mergeCell ref="M282:N282"/>
    <mergeCell ref="O282:P282"/>
    <mergeCell ref="Q282:R282"/>
    <mergeCell ref="CK281:CL281"/>
    <mergeCell ref="CM281:CN281"/>
    <mergeCell ref="CO281:CP281"/>
    <mergeCell ref="CQ281:CT281"/>
    <mergeCell ref="CU281:CX281"/>
    <mergeCell ref="CY281:DB281"/>
    <mergeCell ref="BY281:BZ281"/>
    <mergeCell ref="CA281:CB281"/>
    <mergeCell ref="CC281:CD281"/>
    <mergeCell ref="CE281:CF281"/>
    <mergeCell ref="CG281:CH281"/>
    <mergeCell ref="CI281:CJ281"/>
    <mergeCell ref="AV281:AY281"/>
    <mergeCell ref="AZ281:BC281"/>
    <mergeCell ref="BD281:BJ281"/>
    <mergeCell ref="BK281:BQ281"/>
    <mergeCell ref="BR281:BV281"/>
    <mergeCell ref="BW281:BX281"/>
    <mergeCell ref="Y281:AC281"/>
    <mergeCell ref="AD281:AF281"/>
    <mergeCell ref="AG281:AK281"/>
    <mergeCell ref="AL281:AM281"/>
    <mergeCell ref="AN281:AQ281"/>
    <mergeCell ref="AR281:AU281"/>
    <mergeCell ref="CY280:DB280"/>
    <mergeCell ref="A281:H281"/>
    <mergeCell ref="I281:J281"/>
    <mergeCell ref="K281:L281"/>
    <mergeCell ref="M281:N281"/>
    <mergeCell ref="O281:P281"/>
    <mergeCell ref="Q281:R281"/>
    <mergeCell ref="S281:T281"/>
    <mergeCell ref="U281:V281"/>
    <mergeCell ref="W281:X281"/>
    <mergeCell ref="CI280:CJ280"/>
    <mergeCell ref="CK280:CL280"/>
    <mergeCell ref="CM280:CN280"/>
    <mergeCell ref="CO280:CP280"/>
    <mergeCell ref="CQ280:CT280"/>
    <mergeCell ref="CU280:CX280"/>
    <mergeCell ref="BW280:BX280"/>
    <mergeCell ref="BY280:BZ280"/>
    <mergeCell ref="CA280:CB280"/>
    <mergeCell ref="CC280:CD280"/>
    <mergeCell ref="CE280:CF280"/>
    <mergeCell ref="CG280:CH280"/>
    <mergeCell ref="AR280:AU280"/>
    <mergeCell ref="AV280:AY280"/>
    <mergeCell ref="AZ280:BC280"/>
    <mergeCell ref="BD280:BJ280"/>
    <mergeCell ref="BK280:BQ280"/>
    <mergeCell ref="BR280:BV280"/>
    <mergeCell ref="W280:X280"/>
    <mergeCell ref="Y280:AC280"/>
    <mergeCell ref="AD280:AF280"/>
    <mergeCell ref="AG280:AK280"/>
    <mergeCell ref="AL280:AM280"/>
    <mergeCell ref="AN280:AQ280"/>
    <mergeCell ref="CU279:CX279"/>
    <mergeCell ref="CY279:DB279"/>
    <mergeCell ref="A280:H280"/>
    <mergeCell ref="I280:J280"/>
    <mergeCell ref="K280:L280"/>
    <mergeCell ref="M280:N280"/>
    <mergeCell ref="O280:P280"/>
    <mergeCell ref="Q280:R280"/>
    <mergeCell ref="S280:T280"/>
    <mergeCell ref="U280:V280"/>
    <mergeCell ref="CG279:CH279"/>
    <mergeCell ref="CI279:CJ279"/>
    <mergeCell ref="CK279:CL279"/>
    <mergeCell ref="CM279:CN279"/>
    <mergeCell ref="CO279:CP279"/>
    <mergeCell ref="CQ279:CT279"/>
    <mergeCell ref="BR279:BV279"/>
    <mergeCell ref="BW279:BX279"/>
    <mergeCell ref="BY279:BZ279"/>
    <mergeCell ref="CA279:CB279"/>
    <mergeCell ref="CC279:CD279"/>
    <mergeCell ref="CE279:CF279"/>
    <mergeCell ref="AN279:AQ279"/>
    <mergeCell ref="AR279:AU279"/>
    <mergeCell ref="AV279:AY279"/>
    <mergeCell ref="AZ279:BC279"/>
    <mergeCell ref="BD279:BJ279"/>
    <mergeCell ref="BK279:BQ279"/>
    <mergeCell ref="U279:V279"/>
    <mergeCell ref="W279:X279"/>
    <mergeCell ref="Y279:AC279"/>
    <mergeCell ref="AD279:AF279"/>
    <mergeCell ref="AG279:AK279"/>
    <mergeCell ref="AL279:AM279"/>
    <mergeCell ref="CQ278:CT278"/>
    <mergeCell ref="CU278:CX278"/>
    <mergeCell ref="CY278:DB278"/>
    <mergeCell ref="A279:H279"/>
    <mergeCell ref="I279:J279"/>
    <mergeCell ref="K279:L279"/>
    <mergeCell ref="M279:N279"/>
    <mergeCell ref="O279:P279"/>
    <mergeCell ref="Q279:R279"/>
    <mergeCell ref="S279:T279"/>
    <mergeCell ref="CE278:CF278"/>
    <mergeCell ref="CG278:CH278"/>
    <mergeCell ref="CI278:CJ278"/>
    <mergeCell ref="CK278:CL278"/>
    <mergeCell ref="CM278:CN278"/>
    <mergeCell ref="CO278:CP278"/>
    <mergeCell ref="BK278:BQ278"/>
    <mergeCell ref="BR278:BV278"/>
    <mergeCell ref="BW278:BX278"/>
    <mergeCell ref="BY278:BZ278"/>
    <mergeCell ref="CA278:CB278"/>
    <mergeCell ref="CC278:CD278"/>
    <mergeCell ref="AL278:AM278"/>
    <mergeCell ref="AN278:AQ278"/>
    <mergeCell ref="AR278:AU278"/>
    <mergeCell ref="AV278:AY278"/>
    <mergeCell ref="AZ278:BC278"/>
    <mergeCell ref="BD278:BJ278"/>
    <mergeCell ref="S278:T278"/>
    <mergeCell ref="U278:V278"/>
    <mergeCell ref="W278:X278"/>
    <mergeCell ref="Y278:AC278"/>
    <mergeCell ref="AD278:AF278"/>
    <mergeCell ref="AG278:AK278"/>
    <mergeCell ref="A278:H278"/>
    <mergeCell ref="I278:J278"/>
    <mergeCell ref="K278:L278"/>
    <mergeCell ref="M278:N278"/>
    <mergeCell ref="O278:P278"/>
    <mergeCell ref="Q278:R278"/>
    <mergeCell ref="CK277:CL277"/>
    <mergeCell ref="CM277:CN277"/>
    <mergeCell ref="CO277:CP277"/>
    <mergeCell ref="CQ277:CT277"/>
    <mergeCell ref="CU277:CX277"/>
    <mergeCell ref="CY277:DB277"/>
    <mergeCell ref="BY277:BZ277"/>
    <mergeCell ref="CA277:CB277"/>
    <mergeCell ref="CC277:CD277"/>
    <mergeCell ref="CE277:CF277"/>
    <mergeCell ref="CG277:CH277"/>
    <mergeCell ref="CI277:CJ277"/>
    <mergeCell ref="AV277:AY277"/>
    <mergeCell ref="AZ277:BC277"/>
    <mergeCell ref="BD277:BJ277"/>
    <mergeCell ref="BK277:BQ277"/>
    <mergeCell ref="BR277:BV277"/>
    <mergeCell ref="BW277:BX277"/>
    <mergeCell ref="Y277:AC277"/>
    <mergeCell ref="AD277:AF277"/>
    <mergeCell ref="AG277:AK277"/>
    <mergeCell ref="AL277:AM277"/>
    <mergeCell ref="AN277:AQ277"/>
    <mergeCell ref="AR277:AU277"/>
    <mergeCell ref="CY276:DB276"/>
    <mergeCell ref="A277:H277"/>
    <mergeCell ref="I277:J277"/>
    <mergeCell ref="K277:L277"/>
    <mergeCell ref="M277:N277"/>
    <mergeCell ref="O277:P277"/>
    <mergeCell ref="Q277:R277"/>
    <mergeCell ref="S277:T277"/>
    <mergeCell ref="U277:V277"/>
    <mergeCell ref="W277:X277"/>
    <mergeCell ref="CI276:CJ276"/>
    <mergeCell ref="CK276:CL276"/>
    <mergeCell ref="CM276:CN276"/>
    <mergeCell ref="CO276:CP276"/>
    <mergeCell ref="CQ276:CT276"/>
    <mergeCell ref="CU276:CX276"/>
    <mergeCell ref="BW276:BX276"/>
    <mergeCell ref="BY276:BZ276"/>
    <mergeCell ref="CA276:CB276"/>
    <mergeCell ref="CC276:CD276"/>
    <mergeCell ref="CE276:CF276"/>
    <mergeCell ref="CG276:CH276"/>
    <mergeCell ref="AR276:AU276"/>
    <mergeCell ref="AV276:AY276"/>
    <mergeCell ref="AZ276:BC276"/>
    <mergeCell ref="BD276:BJ276"/>
    <mergeCell ref="BK276:BQ276"/>
    <mergeCell ref="BR276:BV276"/>
    <mergeCell ref="W276:X276"/>
    <mergeCell ref="Y276:AC276"/>
    <mergeCell ref="AD276:AF276"/>
    <mergeCell ref="AG276:AK276"/>
    <mergeCell ref="AL276:AM276"/>
    <mergeCell ref="AN276:AQ276"/>
    <mergeCell ref="CU275:CX275"/>
    <mergeCell ref="CY275:DB275"/>
    <mergeCell ref="A276:H276"/>
    <mergeCell ref="I276:J276"/>
    <mergeCell ref="K276:L276"/>
    <mergeCell ref="M276:N276"/>
    <mergeCell ref="O276:P276"/>
    <mergeCell ref="Q276:R276"/>
    <mergeCell ref="S276:T276"/>
    <mergeCell ref="U276:V276"/>
    <mergeCell ref="CG275:CH275"/>
    <mergeCell ref="CI275:CJ275"/>
    <mergeCell ref="CK275:CL275"/>
    <mergeCell ref="CM275:CN275"/>
    <mergeCell ref="CO275:CP275"/>
    <mergeCell ref="CQ275:CT275"/>
    <mergeCell ref="BR275:BV275"/>
    <mergeCell ref="BW275:BX275"/>
    <mergeCell ref="BY275:BZ275"/>
    <mergeCell ref="CA275:CB275"/>
    <mergeCell ref="CC275:CD275"/>
    <mergeCell ref="CE275:CF275"/>
    <mergeCell ref="AN275:AQ275"/>
    <mergeCell ref="AR275:AU275"/>
    <mergeCell ref="AV275:AY275"/>
    <mergeCell ref="AZ275:BC275"/>
    <mergeCell ref="BD275:BJ275"/>
    <mergeCell ref="BK275:BQ275"/>
    <mergeCell ref="U275:V275"/>
    <mergeCell ref="W275:X275"/>
    <mergeCell ref="Y275:AC275"/>
    <mergeCell ref="AD275:AF275"/>
    <mergeCell ref="AG275:AK275"/>
    <mergeCell ref="AL275:AM275"/>
    <mergeCell ref="CQ274:CT274"/>
    <mergeCell ref="CU274:CX274"/>
    <mergeCell ref="CY274:DB274"/>
    <mergeCell ref="A275:H275"/>
    <mergeCell ref="I275:J275"/>
    <mergeCell ref="K275:L275"/>
    <mergeCell ref="M275:N275"/>
    <mergeCell ref="O275:P275"/>
    <mergeCell ref="Q275:R275"/>
    <mergeCell ref="S275:T275"/>
    <mergeCell ref="CE274:CF274"/>
    <mergeCell ref="CG274:CH274"/>
    <mergeCell ref="CI274:CJ274"/>
    <mergeCell ref="CK274:CL274"/>
    <mergeCell ref="CM274:CN274"/>
    <mergeCell ref="CO274:CP274"/>
    <mergeCell ref="BK274:BQ274"/>
    <mergeCell ref="BR274:BV274"/>
    <mergeCell ref="BW274:BX274"/>
    <mergeCell ref="BY274:BZ274"/>
    <mergeCell ref="CA274:CB274"/>
    <mergeCell ref="CC274:CD274"/>
    <mergeCell ref="AL274:AM274"/>
    <mergeCell ref="AN274:AQ274"/>
    <mergeCell ref="AR274:AU274"/>
    <mergeCell ref="AV274:AY274"/>
    <mergeCell ref="AZ274:BC274"/>
    <mergeCell ref="BD274:BJ274"/>
    <mergeCell ref="S274:T274"/>
    <mergeCell ref="U274:V274"/>
    <mergeCell ref="W274:X274"/>
    <mergeCell ref="Y274:AC274"/>
    <mergeCell ref="AD274:AF274"/>
    <mergeCell ref="AG274:AK274"/>
    <mergeCell ref="A274:H274"/>
    <mergeCell ref="I274:J274"/>
    <mergeCell ref="K274:L274"/>
    <mergeCell ref="M274:N274"/>
    <mergeCell ref="O274:P274"/>
    <mergeCell ref="Q274:R274"/>
    <mergeCell ref="CK273:CL273"/>
    <mergeCell ref="CM273:CN273"/>
    <mergeCell ref="CO273:CP273"/>
    <mergeCell ref="CQ273:CT273"/>
    <mergeCell ref="CU273:CX273"/>
    <mergeCell ref="CY273:DB273"/>
    <mergeCell ref="BY273:BZ273"/>
    <mergeCell ref="CA273:CB273"/>
    <mergeCell ref="CC273:CD273"/>
    <mergeCell ref="CE273:CF273"/>
    <mergeCell ref="CG273:CH273"/>
    <mergeCell ref="CI273:CJ273"/>
    <mergeCell ref="AV273:AY273"/>
    <mergeCell ref="AZ273:BC273"/>
    <mergeCell ref="BD273:BJ273"/>
    <mergeCell ref="BK273:BQ273"/>
    <mergeCell ref="BR273:BV273"/>
    <mergeCell ref="BW273:BX273"/>
    <mergeCell ref="Y273:AC273"/>
    <mergeCell ref="AD273:AF273"/>
    <mergeCell ref="AG273:AK273"/>
    <mergeCell ref="AL273:AM273"/>
    <mergeCell ref="AN273:AQ273"/>
    <mergeCell ref="AR273:AU273"/>
    <mergeCell ref="CY272:DB272"/>
    <mergeCell ref="A273:H273"/>
    <mergeCell ref="I273:J273"/>
    <mergeCell ref="K273:L273"/>
    <mergeCell ref="M273:N273"/>
    <mergeCell ref="O273:P273"/>
    <mergeCell ref="Q273:R273"/>
    <mergeCell ref="S273:T273"/>
    <mergeCell ref="U273:V273"/>
    <mergeCell ref="W273:X273"/>
    <mergeCell ref="CI272:CJ272"/>
    <mergeCell ref="CK272:CL272"/>
    <mergeCell ref="CM272:CN272"/>
    <mergeCell ref="CO272:CP272"/>
    <mergeCell ref="CQ272:CT272"/>
    <mergeCell ref="CU272:CX272"/>
    <mergeCell ref="BW272:BX272"/>
    <mergeCell ref="BY272:BZ272"/>
    <mergeCell ref="CA272:CB272"/>
    <mergeCell ref="CC272:CD272"/>
    <mergeCell ref="CE272:CF272"/>
    <mergeCell ref="CG272:CH272"/>
    <mergeCell ref="AR272:AU272"/>
    <mergeCell ref="AV272:AY272"/>
    <mergeCell ref="AZ272:BC272"/>
    <mergeCell ref="BD272:BJ272"/>
    <mergeCell ref="BK272:BQ272"/>
    <mergeCell ref="BR272:BV272"/>
    <mergeCell ref="W272:X272"/>
    <mergeCell ref="Y272:AC272"/>
    <mergeCell ref="AD272:AF272"/>
    <mergeCell ref="AG272:AK272"/>
    <mergeCell ref="AL272:AM272"/>
    <mergeCell ref="AN272:AQ272"/>
    <mergeCell ref="CU271:CX271"/>
    <mergeCell ref="CY271:DB271"/>
    <mergeCell ref="A272:H272"/>
    <mergeCell ref="I272:J272"/>
    <mergeCell ref="K272:L272"/>
    <mergeCell ref="M272:N272"/>
    <mergeCell ref="O272:P272"/>
    <mergeCell ref="Q272:R272"/>
    <mergeCell ref="S272:T272"/>
    <mergeCell ref="U272:V272"/>
    <mergeCell ref="CG271:CH271"/>
    <mergeCell ref="CI271:CJ271"/>
    <mergeCell ref="CK271:CL271"/>
    <mergeCell ref="CM271:CN271"/>
    <mergeCell ref="CO271:CP271"/>
    <mergeCell ref="CQ271:CT271"/>
    <mergeCell ref="BR271:BV271"/>
    <mergeCell ref="BW271:BX271"/>
    <mergeCell ref="BY271:BZ271"/>
    <mergeCell ref="CA271:CB271"/>
    <mergeCell ref="CC271:CD271"/>
    <mergeCell ref="CE271:CF271"/>
    <mergeCell ref="AN271:AQ271"/>
    <mergeCell ref="AR271:AU271"/>
    <mergeCell ref="AV271:AY271"/>
    <mergeCell ref="AZ271:BC271"/>
    <mergeCell ref="BD271:BJ271"/>
    <mergeCell ref="BK271:BQ271"/>
    <mergeCell ref="U271:V271"/>
    <mergeCell ref="W271:X271"/>
    <mergeCell ref="Y271:AC271"/>
    <mergeCell ref="AD271:AF271"/>
    <mergeCell ref="AG271:AK271"/>
    <mergeCell ref="AL271:AM271"/>
    <mergeCell ref="CQ270:CT270"/>
    <mergeCell ref="CU270:CX270"/>
    <mergeCell ref="CY270:DB270"/>
    <mergeCell ref="A271:H271"/>
    <mergeCell ref="I271:J271"/>
    <mergeCell ref="K271:L271"/>
    <mergeCell ref="M271:N271"/>
    <mergeCell ref="O271:P271"/>
    <mergeCell ref="Q271:R271"/>
    <mergeCell ref="S271:T271"/>
    <mergeCell ref="CE270:CF270"/>
    <mergeCell ref="CG270:CH270"/>
    <mergeCell ref="CI270:CJ270"/>
    <mergeCell ref="CK270:CL270"/>
    <mergeCell ref="CM270:CN270"/>
    <mergeCell ref="CO270:CP270"/>
    <mergeCell ref="BK270:BQ270"/>
    <mergeCell ref="BR270:BV270"/>
    <mergeCell ref="BW270:BX270"/>
    <mergeCell ref="BY270:BZ270"/>
    <mergeCell ref="CA270:CB270"/>
    <mergeCell ref="CC270:CD270"/>
    <mergeCell ref="AL270:AM270"/>
    <mergeCell ref="AN270:AQ270"/>
    <mergeCell ref="AR270:AU270"/>
    <mergeCell ref="AV270:AY270"/>
    <mergeCell ref="AZ270:BC270"/>
    <mergeCell ref="BD270:BJ270"/>
    <mergeCell ref="S270:T270"/>
    <mergeCell ref="U270:V270"/>
    <mergeCell ref="W270:X270"/>
    <mergeCell ref="Y270:AC270"/>
    <mergeCell ref="AD270:AF270"/>
    <mergeCell ref="AG270:AK270"/>
    <mergeCell ref="A270:H270"/>
    <mergeCell ref="I270:J270"/>
    <mergeCell ref="K270:L270"/>
    <mergeCell ref="M270:N270"/>
    <mergeCell ref="O270:P270"/>
    <mergeCell ref="Q270:R270"/>
    <mergeCell ref="CK269:CL269"/>
    <mergeCell ref="CM269:CN269"/>
    <mergeCell ref="CO269:CP269"/>
    <mergeCell ref="CQ269:CT269"/>
    <mergeCell ref="CU269:CX269"/>
    <mergeCell ref="CY269:DB269"/>
    <mergeCell ref="BY269:BZ269"/>
    <mergeCell ref="CA269:CB269"/>
    <mergeCell ref="CC269:CD269"/>
    <mergeCell ref="CE269:CF269"/>
    <mergeCell ref="CG269:CH269"/>
    <mergeCell ref="CI269:CJ269"/>
    <mergeCell ref="AV269:AY269"/>
    <mergeCell ref="AZ269:BC269"/>
    <mergeCell ref="BD269:BJ269"/>
    <mergeCell ref="BK269:BQ269"/>
    <mergeCell ref="BR269:BV269"/>
    <mergeCell ref="BW269:BX269"/>
    <mergeCell ref="Y269:AC269"/>
    <mergeCell ref="AD269:AF269"/>
    <mergeCell ref="AG269:AK269"/>
    <mergeCell ref="AL269:AM269"/>
    <mergeCell ref="AN269:AQ269"/>
    <mergeCell ref="AR269:AU269"/>
    <mergeCell ref="CY268:DB268"/>
    <mergeCell ref="A269:H269"/>
    <mergeCell ref="I269:J269"/>
    <mergeCell ref="K269:L269"/>
    <mergeCell ref="M269:N269"/>
    <mergeCell ref="O269:P269"/>
    <mergeCell ref="Q269:R269"/>
    <mergeCell ref="S269:T269"/>
    <mergeCell ref="U269:V269"/>
    <mergeCell ref="W269:X269"/>
    <mergeCell ref="CI268:CJ268"/>
    <mergeCell ref="CK268:CL268"/>
    <mergeCell ref="CM268:CN268"/>
    <mergeCell ref="CO268:CP268"/>
    <mergeCell ref="CQ268:CT268"/>
    <mergeCell ref="CU268:CX268"/>
    <mergeCell ref="BW268:BX268"/>
    <mergeCell ref="BY268:BZ268"/>
    <mergeCell ref="CA268:CB268"/>
    <mergeCell ref="CC268:CD268"/>
    <mergeCell ref="CE268:CF268"/>
    <mergeCell ref="CG268:CH268"/>
    <mergeCell ref="AR268:AU268"/>
    <mergeCell ref="AV268:AY268"/>
    <mergeCell ref="AZ268:BC268"/>
    <mergeCell ref="BD268:BJ268"/>
    <mergeCell ref="BK268:BQ268"/>
    <mergeCell ref="BR268:BV268"/>
    <mergeCell ref="W268:X268"/>
    <mergeCell ref="Y268:AC268"/>
    <mergeCell ref="AD268:AF268"/>
    <mergeCell ref="AG268:AK268"/>
    <mergeCell ref="AL268:AM268"/>
    <mergeCell ref="AN268:AQ268"/>
    <mergeCell ref="CU267:CX267"/>
    <mergeCell ref="CY267:DB267"/>
    <mergeCell ref="A268:H268"/>
    <mergeCell ref="I268:J268"/>
    <mergeCell ref="K268:L268"/>
    <mergeCell ref="M268:N268"/>
    <mergeCell ref="O268:P268"/>
    <mergeCell ref="Q268:R268"/>
    <mergeCell ref="S268:T268"/>
    <mergeCell ref="U268:V268"/>
    <mergeCell ref="CG267:CH267"/>
    <mergeCell ref="CI267:CJ267"/>
    <mergeCell ref="CK267:CL267"/>
    <mergeCell ref="CM267:CN267"/>
    <mergeCell ref="CO267:CP267"/>
    <mergeCell ref="CQ267:CT267"/>
    <mergeCell ref="BR267:BV267"/>
    <mergeCell ref="BW267:BX267"/>
    <mergeCell ref="BY267:BZ267"/>
    <mergeCell ref="CA267:CB267"/>
    <mergeCell ref="CC267:CD267"/>
    <mergeCell ref="CE267:CF267"/>
    <mergeCell ref="AN267:AQ267"/>
    <mergeCell ref="AR267:AU267"/>
    <mergeCell ref="AV267:AY267"/>
    <mergeCell ref="AZ267:BC267"/>
    <mergeCell ref="BD267:BJ267"/>
    <mergeCell ref="BK267:BQ267"/>
    <mergeCell ref="U267:V267"/>
    <mergeCell ref="W267:X267"/>
    <mergeCell ref="Y267:AC267"/>
    <mergeCell ref="AD267:AF267"/>
    <mergeCell ref="AG267:AK267"/>
    <mergeCell ref="AL267:AM267"/>
    <mergeCell ref="CQ266:CT266"/>
    <mergeCell ref="CU266:CX266"/>
    <mergeCell ref="CY266:DB266"/>
    <mergeCell ref="A267:H267"/>
    <mergeCell ref="I267:J267"/>
    <mergeCell ref="K267:L267"/>
    <mergeCell ref="M267:N267"/>
    <mergeCell ref="O267:P267"/>
    <mergeCell ref="Q267:R267"/>
    <mergeCell ref="S267:T267"/>
    <mergeCell ref="CE266:CF266"/>
    <mergeCell ref="CG266:CH266"/>
    <mergeCell ref="CI266:CJ266"/>
    <mergeCell ref="CK266:CL266"/>
    <mergeCell ref="CM266:CN266"/>
    <mergeCell ref="CO266:CP266"/>
    <mergeCell ref="BK266:BQ266"/>
    <mergeCell ref="BR266:BV266"/>
    <mergeCell ref="BW266:BX266"/>
    <mergeCell ref="BY266:BZ266"/>
    <mergeCell ref="CA266:CB266"/>
    <mergeCell ref="CC266:CD266"/>
    <mergeCell ref="AL266:AM266"/>
    <mergeCell ref="AN266:AQ266"/>
    <mergeCell ref="AR266:AU266"/>
    <mergeCell ref="AV266:AY266"/>
    <mergeCell ref="AZ266:BC266"/>
    <mergeCell ref="BD266:BJ266"/>
    <mergeCell ref="S266:T266"/>
    <mergeCell ref="U266:V266"/>
    <mergeCell ref="W266:X266"/>
    <mergeCell ref="Y266:AC266"/>
    <mergeCell ref="AD266:AF266"/>
    <mergeCell ref="AG266:AK266"/>
    <mergeCell ref="A266:H266"/>
    <mergeCell ref="I266:J266"/>
    <mergeCell ref="K266:L266"/>
    <mergeCell ref="M266:N266"/>
    <mergeCell ref="O266:P266"/>
    <mergeCell ref="Q266:R266"/>
    <mergeCell ref="CK265:CL265"/>
    <mergeCell ref="CM265:CN265"/>
    <mergeCell ref="CO265:CP265"/>
    <mergeCell ref="CQ265:CT265"/>
    <mergeCell ref="CU265:CX265"/>
    <mergeCell ref="CY265:DB265"/>
    <mergeCell ref="BY265:BZ265"/>
    <mergeCell ref="CA265:CB265"/>
    <mergeCell ref="CC265:CD265"/>
    <mergeCell ref="CE265:CF265"/>
    <mergeCell ref="CG265:CH265"/>
    <mergeCell ref="CI265:CJ265"/>
    <mergeCell ref="AV265:AY265"/>
    <mergeCell ref="AZ265:BC265"/>
    <mergeCell ref="BD265:BJ265"/>
    <mergeCell ref="BK265:BQ265"/>
    <mergeCell ref="BR265:BV265"/>
    <mergeCell ref="BW265:BX265"/>
    <mergeCell ref="Y265:AC265"/>
    <mergeCell ref="AD265:AF265"/>
    <mergeCell ref="AG265:AK265"/>
    <mergeCell ref="AL265:AM265"/>
    <mergeCell ref="AN265:AQ265"/>
    <mergeCell ref="AR265:AU265"/>
    <mergeCell ref="CY264:DB264"/>
    <mergeCell ref="A265:H265"/>
    <mergeCell ref="I265:J265"/>
    <mergeCell ref="K265:L265"/>
    <mergeCell ref="M265:N265"/>
    <mergeCell ref="O265:P265"/>
    <mergeCell ref="Q265:R265"/>
    <mergeCell ref="S265:T265"/>
    <mergeCell ref="U265:V265"/>
    <mergeCell ref="W265:X265"/>
    <mergeCell ref="CI264:CJ264"/>
    <mergeCell ref="CK264:CL264"/>
    <mergeCell ref="CM264:CN264"/>
    <mergeCell ref="CO264:CP264"/>
    <mergeCell ref="CQ264:CT264"/>
    <mergeCell ref="CU264:CX264"/>
    <mergeCell ref="BW264:BX264"/>
    <mergeCell ref="BY264:BZ264"/>
    <mergeCell ref="CA264:CB264"/>
    <mergeCell ref="CC264:CD264"/>
    <mergeCell ref="CE264:CF264"/>
    <mergeCell ref="CG264:CH264"/>
    <mergeCell ref="AR264:AU264"/>
    <mergeCell ref="AV264:AY264"/>
    <mergeCell ref="AZ264:BC264"/>
    <mergeCell ref="BD264:BJ264"/>
    <mergeCell ref="BK264:BQ264"/>
    <mergeCell ref="BR264:BV264"/>
    <mergeCell ref="W264:X264"/>
    <mergeCell ref="Y264:AC264"/>
    <mergeCell ref="AD264:AF264"/>
    <mergeCell ref="AG264:AK264"/>
    <mergeCell ref="AL264:AM264"/>
    <mergeCell ref="AN264:AQ264"/>
    <mergeCell ref="CU263:CX263"/>
    <mergeCell ref="CY263:DB263"/>
    <mergeCell ref="A264:H264"/>
    <mergeCell ref="I264:J264"/>
    <mergeCell ref="K264:L264"/>
    <mergeCell ref="M264:N264"/>
    <mergeCell ref="O264:P264"/>
    <mergeCell ref="Q264:R264"/>
    <mergeCell ref="S264:T264"/>
    <mergeCell ref="U264:V264"/>
    <mergeCell ref="CG263:CH263"/>
    <mergeCell ref="CI263:CJ263"/>
    <mergeCell ref="CK263:CL263"/>
    <mergeCell ref="CM263:CN263"/>
    <mergeCell ref="CO263:CP263"/>
    <mergeCell ref="CQ263:CT263"/>
    <mergeCell ref="BR263:BV263"/>
    <mergeCell ref="BW263:BX263"/>
    <mergeCell ref="BY263:BZ263"/>
    <mergeCell ref="CA263:CB263"/>
    <mergeCell ref="CC263:CD263"/>
    <mergeCell ref="CE263:CF263"/>
    <mergeCell ref="AN263:AQ263"/>
    <mergeCell ref="AR263:AU263"/>
    <mergeCell ref="AV263:AY263"/>
    <mergeCell ref="AZ263:BC263"/>
    <mergeCell ref="BD263:BJ263"/>
    <mergeCell ref="BK263:BQ263"/>
    <mergeCell ref="U263:V263"/>
    <mergeCell ref="W263:X263"/>
    <mergeCell ref="Y263:AC263"/>
    <mergeCell ref="AD263:AF263"/>
    <mergeCell ref="AG263:AK263"/>
    <mergeCell ref="AL263:AM263"/>
    <mergeCell ref="CQ262:CT262"/>
    <mergeCell ref="CU262:CX262"/>
    <mergeCell ref="CY262:DB262"/>
    <mergeCell ref="A263:H263"/>
    <mergeCell ref="I263:J263"/>
    <mergeCell ref="K263:L263"/>
    <mergeCell ref="M263:N263"/>
    <mergeCell ref="O263:P263"/>
    <mergeCell ref="Q263:R263"/>
    <mergeCell ref="S263:T263"/>
    <mergeCell ref="CE262:CF262"/>
    <mergeCell ref="CG262:CH262"/>
    <mergeCell ref="CI262:CJ262"/>
    <mergeCell ref="CK262:CL262"/>
    <mergeCell ref="CM262:CN262"/>
    <mergeCell ref="CO262:CP262"/>
    <mergeCell ref="BK262:BQ262"/>
    <mergeCell ref="BR262:BV262"/>
    <mergeCell ref="BW262:BX262"/>
    <mergeCell ref="BY262:BZ262"/>
    <mergeCell ref="CA262:CB262"/>
    <mergeCell ref="CC262:CD262"/>
    <mergeCell ref="AL262:AM262"/>
    <mergeCell ref="AN262:AQ262"/>
    <mergeCell ref="AR262:AU262"/>
    <mergeCell ref="AV262:AY262"/>
    <mergeCell ref="AZ262:BC262"/>
    <mergeCell ref="BD262:BJ262"/>
    <mergeCell ref="S262:T262"/>
    <mergeCell ref="U262:V262"/>
    <mergeCell ref="W262:X262"/>
    <mergeCell ref="Y262:AC262"/>
    <mergeCell ref="AD262:AF262"/>
    <mergeCell ref="AG262:AK262"/>
    <mergeCell ref="A262:H262"/>
    <mergeCell ref="I262:J262"/>
    <mergeCell ref="K262:L262"/>
    <mergeCell ref="M262:N262"/>
    <mergeCell ref="O262:P262"/>
    <mergeCell ref="Q262:R262"/>
    <mergeCell ref="CK261:CL261"/>
    <mergeCell ref="CM261:CN261"/>
    <mergeCell ref="CO261:CP261"/>
    <mergeCell ref="CQ261:CT261"/>
    <mergeCell ref="CU261:CX261"/>
    <mergeCell ref="CY261:DB261"/>
    <mergeCell ref="BY261:BZ261"/>
    <mergeCell ref="CA261:CB261"/>
    <mergeCell ref="CC261:CD261"/>
    <mergeCell ref="CE261:CF261"/>
    <mergeCell ref="CG261:CH261"/>
    <mergeCell ref="CI261:CJ261"/>
    <mergeCell ref="AV261:AY261"/>
    <mergeCell ref="AZ261:BC261"/>
    <mergeCell ref="BD261:BJ261"/>
    <mergeCell ref="BK261:BQ261"/>
    <mergeCell ref="BR261:BV261"/>
    <mergeCell ref="BW261:BX261"/>
    <mergeCell ref="Y261:AC261"/>
    <mergeCell ref="AD261:AF261"/>
    <mergeCell ref="AG261:AK261"/>
    <mergeCell ref="AL261:AM261"/>
    <mergeCell ref="AN261:AQ261"/>
    <mergeCell ref="AR261:AU261"/>
    <mergeCell ref="CY260:DB260"/>
    <mergeCell ref="A261:H261"/>
    <mergeCell ref="I261:J261"/>
    <mergeCell ref="K261:L261"/>
    <mergeCell ref="M261:N261"/>
    <mergeCell ref="O261:P261"/>
    <mergeCell ref="Q261:R261"/>
    <mergeCell ref="S261:T261"/>
    <mergeCell ref="U261:V261"/>
    <mergeCell ref="W261:X261"/>
    <mergeCell ref="CI260:CJ260"/>
    <mergeCell ref="CK260:CL260"/>
    <mergeCell ref="CM260:CN260"/>
    <mergeCell ref="CO260:CP260"/>
    <mergeCell ref="CQ260:CT260"/>
    <mergeCell ref="CU260:CX260"/>
    <mergeCell ref="BW260:BX260"/>
    <mergeCell ref="BY260:BZ260"/>
    <mergeCell ref="CA260:CB260"/>
    <mergeCell ref="CC260:CD260"/>
    <mergeCell ref="CE260:CF260"/>
    <mergeCell ref="CG260:CH260"/>
    <mergeCell ref="AR260:AU260"/>
    <mergeCell ref="AV260:AY260"/>
    <mergeCell ref="AZ260:BC260"/>
    <mergeCell ref="BD260:BJ260"/>
    <mergeCell ref="BK260:BQ260"/>
    <mergeCell ref="BR260:BV260"/>
    <mergeCell ref="W260:X260"/>
    <mergeCell ref="Y260:AC260"/>
    <mergeCell ref="AD260:AF260"/>
    <mergeCell ref="AG260:AK260"/>
    <mergeCell ref="AL260:AM260"/>
    <mergeCell ref="AN260:AQ260"/>
    <mergeCell ref="CU259:CX259"/>
    <mergeCell ref="CY259:DB259"/>
    <mergeCell ref="A260:H260"/>
    <mergeCell ref="I260:J260"/>
    <mergeCell ref="K260:L260"/>
    <mergeCell ref="M260:N260"/>
    <mergeCell ref="O260:P260"/>
    <mergeCell ref="Q260:R260"/>
    <mergeCell ref="S260:T260"/>
    <mergeCell ref="U260:V260"/>
    <mergeCell ref="CG259:CH259"/>
    <mergeCell ref="CI259:CJ259"/>
    <mergeCell ref="CK259:CL259"/>
    <mergeCell ref="CM259:CN259"/>
    <mergeCell ref="CO259:CP259"/>
    <mergeCell ref="CQ259:CT259"/>
    <mergeCell ref="BR259:BV259"/>
    <mergeCell ref="BW259:BX259"/>
    <mergeCell ref="BY259:BZ259"/>
    <mergeCell ref="CA259:CB259"/>
    <mergeCell ref="CC259:CD259"/>
    <mergeCell ref="CE259:CF259"/>
    <mergeCell ref="AN259:AQ259"/>
    <mergeCell ref="AR259:AU259"/>
    <mergeCell ref="AV259:AY259"/>
    <mergeCell ref="AZ259:BC259"/>
    <mergeCell ref="BD259:BJ259"/>
    <mergeCell ref="BK259:BQ259"/>
    <mergeCell ref="U259:V259"/>
    <mergeCell ref="W259:X259"/>
    <mergeCell ref="Y259:AC259"/>
    <mergeCell ref="AD259:AF259"/>
    <mergeCell ref="AG259:AK259"/>
    <mergeCell ref="AL259:AM259"/>
    <mergeCell ref="CQ258:CT258"/>
    <mergeCell ref="CU258:CX258"/>
    <mergeCell ref="CY258:DB258"/>
    <mergeCell ref="A259:H259"/>
    <mergeCell ref="I259:J259"/>
    <mergeCell ref="K259:L259"/>
    <mergeCell ref="M259:N259"/>
    <mergeCell ref="O259:P259"/>
    <mergeCell ref="Q259:R259"/>
    <mergeCell ref="S259:T259"/>
    <mergeCell ref="CE258:CF258"/>
    <mergeCell ref="CG258:CH258"/>
    <mergeCell ref="CI258:CJ258"/>
    <mergeCell ref="CK258:CL258"/>
    <mergeCell ref="CM258:CN258"/>
    <mergeCell ref="CO258:CP258"/>
    <mergeCell ref="BK258:BQ258"/>
    <mergeCell ref="BR258:BV258"/>
    <mergeCell ref="BW258:BX258"/>
    <mergeCell ref="BY258:BZ258"/>
    <mergeCell ref="CA258:CB258"/>
    <mergeCell ref="CC258:CD258"/>
    <mergeCell ref="AL258:AM258"/>
    <mergeCell ref="AN258:AQ258"/>
    <mergeCell ref="AR258:AU258"/>
    <mergeCell ref="AV258:AY258"/>
    <mergeCell ref="AZ258:BC258"/>
    <mergeCell ref="BD258:BJ258"/>
    <mergeCell ref="S258:T258"/>
    <mergeCell ref="U258:V258"/>
    <mergeCell ref="W258:X258"/>
    <mergeCell ref="Y258:AC258"/>
    <mergeCell ref="AD258:AF258"/>
    <mergeCell ref="AG258:AK258"/>
    <mergeCell ref="A258:H258"/>
    <mergeCell ref="I258:J258"/>
    <mergeCell ref="K258:L258"/>
    <mergeCell ref="M258:N258"/>
    <mergeCell ref="O258:P258"/>
    <mergeCell ref="Q258:R258"/>
    <mergeCell ref="CK257:CL257"/>
    <mergeCell ref="CM257:CN257"/>
    <mergeCell ref="CO257:CP257"/>
    <mergeCell ref="CQ257:CT257"/>
    <mergeCell ref="CU257:CX257"/>
    <mergeCell ref="CY257:DB257"/>
    <mergeCell ref="BY257:BZ257"/>
    <mergeCell ref="CA257:CB257"/>
    <mergeCell ref="CC257:CD257"/>
    <mergeCell ref="CE257:CF257"/>
    <mergeCell ref="CG257:CH257"/>
    <mergeCell ref="CI257:CJ257"/>
    <mergeCell ref="AV257:AY257"/>
    <mergeCell ref="AZ257:BC257"/>
    <mergeCell ref="BD257:BJ257"/>
    <mergeCell ref="BK257:BQ257"/>
    <mergeCell ref="BR257:BV257"/>
    <mergeCell ref="BW257:BX257"/>
    <mergeCell ref="Y257:AC257"/>
    <mergeCell ref="AD257:AF257"/>
    <mergeCell ref="AG257:AK257"/>
    <mergeCell ref="AL257:AM257"/>
    <mergeCell ref="AN257:AQ257"/>
    <mergeCell ref="AR257:AU257"/>
    <mergeCell ref="CY256:DB256"/>
    <mergeCell ref="A257:H257"/>
    <mergeCell ref="I257:J257"/>
    <mergeCell ref="K257:L257"/>
    <mergeCell ref="M257:N257"/>
    <mergeCell ref="O257:P257"/>
    <mergeCell ref="Q257:R257"/>
    <mergeCell ref="S257:T257"/>
    <mergeCell ref="U257:V257"/>
    <mergeCell ref="W257:X257"/>
    <mergeCell ref="CI256:CJ256"/>
    <mergeCell ref="CK256:CL256"/>
    <mergeCell ref="CM256:CN256"/>
    <mergeCell ref="CO256:CP256"/>
    <mergeCell ref="CQ256:CT256"/>
    <mergeCell ref="CU256:CX256"/>
    <mergeCell ref="BW256:BX256"/>
    <mergeCell ref="BY256:BZ256"/>
    <mergeCell ref="CA256:CB256"/>
    <mergeCell ref="CC256:CD256"/>
    <mergeCell ref="CE256:CF256"/>
    <mergeCell ref="CG256:CH256"/>
    <mergeCell ref="AR256:AU256"/>
    <mergeCell ref="AV256:AY256"/>
    <mergeCell ref="AZ256:BC256"/>
    <mergeCell ref="BD256:BJ256"/>
    <mergeCell ref="BK256:BQ256"/>
    <mergeCell ref="BR256:BV256"/>
    <mergeCell ref="W256:X256"/>
    <mergeCell ref="Y256:AC256"/>
    <mergeCell ref="AD256:AF256"/>
    <mergeCell ref="AG256:AK256"/>
    <mergeCell ref="AL256:AM256"/>
    <mergeCell ref="AN256:AQ256"/>
    <mergeCell ref="CU255:CX255"/>
    <mergeCell ref="CY255:DB255"/>
    <mergeCell ref="A256:H256"/>
    <mergeCell ref="I256:J256"/>
    <mergeCell ref="K256:L256"/>
    <mergeCell ref="M256:N256"/>
    <mergeCell ref="O256:P256"/>
    <mergeCell ref="Q256:R256"/>
    <mergeCell ref="S256:T256"/>
    <mergeCell ref="U256:V256"/>
    <mergeCell ref="CG255:CH255"/>
    <mergeCell ref="CI255:CJ255"/>
    <mergeCell ref="CK255:CL255"/>
    <mergeCell ref="CM255:CN255"/>
    <mergeCell ref="CO255:CP255"/>
    <mergeCell ref="CQ255:CT255"/>
    <mergeCell ref="BR255:BV255"/>
    <mergeCell ref="BW255:BX255"/>
    <mergeCell ref="BY255:BZ255"/>
    <mergeCell ref="CA255:CB255"/>
    <mergeCell ref="CC255:CD255"/>
    <mergeCell ref="CE255:CF255"/>
    <mergeCell ref="AN255:AQ255"/>
    <mergeCell ref="AR255:AU255"/>
    <mergeCell ref="AV255:AY255"/>
    <mergeCell ref="AZ255:BC255"/>
    <mergeCell ref="BD255:BJ255"/>
    <mergeCell ref="BK255:BQ255"/>
    <mergeCell ref="U255:V255"/>
    <mergeCell ref="W255:X255"/>
    <mergeCell ref="Y255:AC255"/>
    <mergeCell ref="AD255:AF255"/>
    <mergeCell ref="AG255:AK255"/>
    <mergeCell ref="AL255:AM255"/>
    <mergeCell ref="CQ254:CT254"/>
    <mergeCell ref="CU254:CX254"/>
    <mergeCell ref="CY254:DB254"/>
    <mergeCell ref="A255:H255"/>
    <mergeCell ref="I255:J255"/>
    <mergeCell ref="K255:L255"/>
    <mergeCell ref="M255:N255"/>
    <mergeCell ref="O255:P255"/>
    <mergeCell ref="Q255:R255"/>
    <mergeCell ref="S255:T255"/>
    <mergeCell ref="CE254:CF254"/>
    <mergeCell ref="CG254:CH254"/>
    <mergeCell ref="CI254:CJ254"/>
    <mergeCell ref="CK254:CL254"/>
    <mergeCell ref="CM254:CN254"/>
    <mergeCell ref="CO254:CP254"/>
    <mergeCell ref="BK254:BQ254"/>
    <mergeCell ref="BR254:BV254"/>
    <mergeCell ref="BW254:BX254"/>
    <mergeCell ref="BY254:BZ254"/>
    <mergeCell ref="CA254:CB254"/>
    <mergeCell ref="CC254:CD254"/>
    <mergeCell ref="AL254:AM254"/>
    <mergeCell ref="AN254:AQ254"/>
    <mergeCell ref="AR254:AU254"/>
    <mergeCell ref="AV254:AY254"/>
    <mergeCell ref="AZ254:BC254"/>
    <mergeCell ref="BD254:BJ254"/>
    <mergeCell ref="S254:T254"/>
    <mergeCell ref="U254:V254"/>
    <mergeCell ref="W254:X254"/>
    <mergeCell ref="Y254:AC254"/>
    <mergeCell ref="AD254:AF254"/>
    <mergeCell ref="AG254:AK254"/>
    <mergeCell ref="A254:H254"/>
    <mergeCell ref="I254:J254"/>
    <mergeCell ref="K254:L254"/>
    <mergeCell ref="M254:N254"/>
    <mergeCell ref="O254:P254"/>
    <mergeCell ref="Q254:R254"/>
    <mergeCell ref="CK253:CL253"/>
    <mergeCell ref="CM253:CN253"/>
    <mergeCell ref="CO253:CP253"/>
    <mergeCell ref="CQ253:CT253"/>
    <mergeCell ref="CU253:CX253"/>
    <mergeCell ref="CY253:DB253"/>
    <mergeCell ref="BY253:BZ253"/>
    <mergeCell ref="CA253:CB253"/>
    <mergeCell ref="CC253:CD253"/>
    <mergeCell ref="CE253:CF253"/>
    <mergeCell ref="CG253:CH253"/>
    <mergeCell ref="CI253:CJ253"/>
    <mergeCell ref="AV253:AY253"/>
    <mergeCell ref="AZ253:BC253"/>
    <mergeCell ref="BD253:BJ253"/>
    <mergeCell ref="BK253:BQ253"/>
    <mergeCell ref="BR253:BV253"/>
    <mergeCell ref="BW253:BX253"/>
    <mergeCell ref="Y253:AC253"/>
    <mergeCell ref="AD253:AF253"/>
    <mergeCell ref="AG253:AK253"/>
    <mergeCell ref="AL253:AM253"/>
    <mergeCell ref="AN253:AQ253"/>
    <mergeCell ref="AR253:AU253"/>
    <mergeCell ref="CY252:DB252"/>
    <mergeCell ref="A253:H253"/>
    <mergeCell ref="I253:J253"/>
    <mergeCell ref="K253:L253"/>
    <mergeCell ref="M253:N253"/>
    <mergeCell ref="O253:P253"/>
    <mergeCell ref="Q253:R253"/>
    <mergeCell ref="S253:T253"/>
    <mergeCell ref="U253:V253"/>
    <mergeCell ref="W253:X253"/>
    <mergeCell ref="CI252:CJ252"/>
    <mergeCell ref="CK252:CL252"/>
    <mergeCell ref="CM252:CN252"/>
    <mergeCell ref="CO252:CP252"/>
    <mergeCell ref="CQ252:CT252"/>
    <mergeCell ref="CU252:CX252"/>
    <mergeCell ref="BW252:BX252"/>
    <mergeCell ref="BY252:BZ252"/>
    <mergeCell ref="CA252:CB252"/>
    <mergeCell ref="CC252:CD252"/>
    <mergeCell ref="CE252:CF252"/>
    <mergeCell ref="CG252:CH252"/>
    <mergeCell ref="AR252:AU252"/>
    <mergeCell ref="AV252:AY252"/>
    <mergeCell ref="AZ252:BC252"/>
    <mergeCell ref="BD252:BJ252"/>
    <mergeCell ref="BK252:BQ252"/>
    <mergeCell ref="BR252:BV252"/>
    <mergeCell ref="W252:X252"/>
    <mergeCell ref="Y252:AC252"/>
    <mergeCell ref="AD252:AF252"/>
    <mergeCell ref="AG252:AK252"/>
    <mergeCell ref="AL252:AM252"/>
    <mergeCell ref="AN252:AQ252"/>
    <mergeCell ref="CU251:CX251"/>
    <mergeCell ref="CY251:DB251"/>
    <mergeCell ref="A252:H252"/>
    <mergeCell ref="I252:J252"/>
    <mergeCell ref="K252:L252"/>
    <mergeCell ref="M252:N252"/>
    <mergeCell ref="O252:P252"/>
    <mergeCell ref="Q252:R252"/>
    <mergeCell ref="S252:T252"/>
    <mergeCell ref="U252:V252"/>
    <mergeCell ref="CG251:CH251"/>
    <mergeCell ref="CI251:CJ251"/>
    <mergeCell ref="CK251:CL251"/>
    <mergeCell ref="CM251:CN251"/>
    <mergeCell ref="CO251:CP251"/>
    <mergeCell ref="CQ251:CT251"/>
    <mergeCell ref="BR251:BV251"/>
    <mergeCell ref="BW251:BX251"/>
    <mergeCell ref="BY251:BZ251"/>
    <mergeCell ref="CA251:CB251"/>
    <mergeCell ref="CC251:CD251"/>
    <mergeCell ref="CE251:CF251"/>
    <mergeCell ref="AN251:AQ251"/>
    <mergeCell ref="AR251:AU251"/>
    <mergeCell ref="AV251:AY251"/>
    <mergeCell ref="AZ251:BC251"/>
    <mergeCell ref="BD251:BJ251"/>
    <mergeCell ref="BK251:BQ251"/>
    <mergeCell ref="U251:V251"/>
    <mergeCell ref="W251:X251"/>
    <mergeCell ref="Y251:AC251"/>
    <mergeCell ref="AD251:AF251"/>
    <mergeCell ref="AG251:AK251"/>
    <mergeCell ref="AL251:AM251"/>
    <mergeCell ref="CQ250:CT250"/>
    <mergeCell ref="CU250:CX250"/>
    <mergeCell ref="CY250:DB250"/>
    <mergeCell ref="A251:H251"/>
    <mergeCell ref="I251:J251"/>
    <mergeCell ref="K251:L251"/>
    <mergeCell ref="M251:N251"/>
    <mergeCell ref="O251:P251"/>
    <mergeCell ref="Q251:R251"/>
    <mergeCell ref="S251:T251"/>
    <mergeCell ref="CE250:CF250"/>
    <mergeCell ref="CG250:CH250"/>
    <mergeCell ref="CI250:CJ250"/>
    <mergeCell ref="CK250:CL250"/>
    <mergeCell ref="CM250:CN250"/>
    <mergeCell ref="CO250:CP250"/>
    <mergeCell ref="BK250:BQ250"/>
    <mergeCell ref="BR250:BV250"/>
    <mergeCell ref="BW250:BX250"/>
    <mergeCell ref="BY250:BZ250"/>
    <mergeCell ref="CA250:CB250"/>
    <mergeCell ref="CC250:CD250"/>
    <mergeCell ref="AL250:AM250"/>
    <mergeCell ref="AN250:AQ250"/>
    <mergeCell ref="AR250:AU250"/>
    <mergeCell ref="AV250:AY250"/>
    <mergeCell ref="AZ250:BC250"/>
    <mergeCell ref="BD250:BJ250"/>
    <mergeCell ref="S250:T250"/>
    <mergeCell ref="U250:V250"/>
    <mergeCell ref="W250:X250"/>
    <mergeCell ref="Y250:AC250"/>
    <mergeCell ref="AD250:AF250"/>
    <mergeCell ref="AG250:AK250"/>
    <mergeCell ref="A250:H250"/>
    <mergeCell ref="I250:J250"/>
    <mergeCell ref="K250:L250"/>
    <mergeCell ref="M250:N250"/>
    <mergeCell ref="O250:P250"/>
    <mergeCell ref="Q250:R250"/>
    <mergeCell ref="CK249:CL249"/>
    <mergeCell ref="CM249:CN249"/>
    <mergeCell ref="CO249:CP249"/>
    <mergeCell ref="CQ249:CT249"/>
    <mergeCell ref="CU249:CX249"/>
    <mergeCell ref="CY249:DB249"/>
    <mergeCell ref="BY249:BZ249"/>
    <mergeCell ref="CA249:CB249"/>
    <mergeCell ref="CC249:CD249"/>
    <mergeCell ref="CE249:CF249"/>
    <mergeCell ref="CG249:CH249"/>
    <mergeCell ref="CI249:CJ249"/>
    <mergeCell ref="AV249:AY249"/>
    <mergeCell ref="AZ249:BC249"/>
    <mergeCell ref="BD249:BJ249"/>
    <mergeCell ref="BK249:BQ249"/>
    <mergeCell ref="BR249:BV249"/>
    <mergeCell ref="BW249:BX249"/>
    <mergeCell ref="Y249:AC249"/>
    <mergeCell ref="AD249:AF249"/>
    <mergeCell ref="AG249:AK249"/>
    <mergeCell ref="AL249:AM249"/>
    <mergeCell ref="AN249:AQ249"/>
    <mergeCell ref="AR249:AU249"/>
    <mergeCell ref="CY248:DB248"/>
    <mergeCell ref="A249:H249"/>
    <mergeCell ref="I249:J249"/>
    <mergeCell ref="K249:L249"/>
    <mergeCell ref="M249:N249"/>
    <mergeCell ref="O249:P249"/>
    <mergeCell ref="Q249:R249"/>
    <mergeCell ref="S249:T249"/>
    <mergeCell ref="U249:V249"/>
    <mergeCell ref="W249:X249"/>
    <mergeCell ref="CI248:CJ248"/>
    <mergeCell ref="CK248:CL248"/>
    <mergeCell ref="CM248:CN248"/>
    <mergeCell ref="CO248:CP248"/>
    <mergeCell ref="CQ248:CT248"/>
    <mergeCell ref="CU248:CX248"/>
    <mergeCell ref="BW248:BX248"/>
    <mergeCell ref="BY248:BZ248"/>
    <mergeCell ref="CA248:CB248"/>
    <mergeCell ref="CC248:CD248"/>
    <mergeCell ref="CE248:CF248"/>
    <mergeCell ref="CG248:CH248"/>
    <mergeCell ref="AR248:AU248"/>
    <mergeCell ref="AV248:AY248"/>
    <mergeCell ref="AZ248:BC248"/>
    <mergeCell ref="BD248:BJ248"/>
    <mergeCell ref="BK248:BQ248"/>
    <mergeCell ref="BR248:BV248"/>
    <mergeCell ref="W248:X248"/>
    <mergeCell ref="Y248:AC248"/>
    <mergeCell ref="AD248:AF248"/>
    <mergeCell ref="AG248:AK248"/>
    <mergeCell ref="AL248:AM248"/>
    <mergeCell ref="AN248:AQ248"/>
    <mergeCell ref="CU247:CX247"/>
    <mergeCell ref="CY247:DB247"/>
    <mergeCell ref="A248:H248"/>
    <mergeCell ref="I248:J248"/>
    <mergeCell ref="K248:L248"/>
    <mergeCell ref="M248:N248"/>
    <mergeCell ref="O248:P248"/>
    <mergeCell ref="Q248:R248"/>
    <mergeCell ref="S248:T248"/>
    <mergeCell ref="U248:V248"/>
    <mergeCell ref="CG247:CH247"/>
    <mergeCell ref="CI247:CJ247"/>
    <mergeCell ref="CK247:CL247"/>
    <mergeCell ref="CM247:CN247"/>
    <mergeCell ref="CO247:CP247"/>
    <mergeCell ref="CQ247:CT247"/>
    <mergeCell ref="BR247:BV247"/>
    <mergeCell ref="BW247:BX247"/>
    <mergeCell ref="BY247:BZ247"/>
    <mergeCell ref="CA247:CB247"/>
    <mergeCell ref="CC247:CD247"/>
    <mergeCell ref="CE247:CF247"/>
    <mergeCell ref="AN247:AQ247"/>
    <mergeCell ref="AR247:AU247"/>
    <mergeCell ref="AV247:AY247"/>
    <mergeCell ref="AZ247:BC247"/>
    <mergeCell ref="BD247:BJ247"/>
    <mergeCell ref="BK247:BQ247"/>
    <mergeCell ref="U247:V247"/>
    <mergeCell ref="W247:X247"/>
    <mergeCell ref="Y247:AC247"/>
    <mergeCell ref="AD247:AF247"/>
    <mergeCell ref="AG247:AK247"/>
    <mergeCell ref="AL247:AM247"/>
    <mergeCell ref="CQ246:CT246"/>
    <mergeCell ref="CU246:CX246"/>
    <mergeCell ref="CY246:DB246"/>
    <mergeCell ref="A247:H247"/>
    <mergeCell ref="I247:J247"/>
    <mergeCell ref="K247:L247"/>
    <mergeCell ref="M247:N247"/>
    <mergeCell ref="O247:P247"/>
    <mergeCell ref="Q247:R247"/>
    <mergeCell ref="S247:T247"/>
    <mergeCell ref="CE246:CF246"/>
    <mergeCell ref="CG246:CH246"/>
    <mergeCell ref="CI246:CJ246"/>
    <mergeCell ref="CK246:CL246"/>
    <mergeCell ref="CM246:CN246"/>
    <mergeCell ref="CO246:CP246"/>
    <mergeCell ref="BK246:BQ246"/>
    <mergeCell ref="BR246:BV246"/>
    <mergeCell ref="BW246:BX246"/>
    <mergeCell ref="BY246:BZ246"/>
    <mergeCell ref="CA246:CB246"/>
    <mergeCell ref="CC246:CD246"/>
    <mergeCell ref="AL246:AM246"/>
    <mergeCell ref="AN246:AQ246"/>
    <mergeCell ref="AR246:AU246"/>
    <mergeCell ref="AV246:AY246"/>
    <mergeCell ref="AZ246:BC246"/>
    <mergeCell ref="BD246:BJ246"/>
    <mergeCell ref="S246:T246"/>
    <mergeCell ref="U246:V246"/>
    <mergeCell ref="W246:X246"/>
    <mergeCell ref="Y246:AC246"/>
    <mergeCell ref="AD246:AF246"/>
    <mergeCell ref="AG246:AK246"/>
    <mergeCell ref="A246:H246"/>
    <mergeCell ref="I246:J246"/>
    <mergeCell ref="K246:L246"/>
    <mergeCell ref="M246:N246"/>
    <mergeCell ref="O246:P246"/>
    <mergeCell ref="Q246:R246"/>
    <mergeCell ref="CK245:CL245"/>
    <mergeCell ref="CM245:CN245"/>
    <mergeCell ref="CO245:CP245"/>
    <mergeCell ref="CQ245:CT245"/>
    <mergeCell ref="CU245:CX245"/>
    <mergeCell ref="CY245:DB245"/>
    <mergeCell ref="BY245:BZ245"/>
    <mergeCell ref="CA245:CB245"/>
    <mergeCell ref="CC245:CD245"/>
    <mergeCell ref="CE245:CF245"/>
    <mergeCell ref="CG245:CH245"/>
    <mergeCell ref="CI245:CJ245"/>
    <mergeCell ref="AV245:AY245"/>
    <mergeCell ref="AZ245:BC245"/>
    <mergeCell ref="BD245:BJ245"/>
    <mergeCell ref="BK245:BQ245"/>
    <mergeCell ref="BR245:BV245"/>
    <mergeCell ref="BW245:BX245"/>
    <mergeCell ref="Y245:AC245"/>
    <mergeCell ref="AD245:AF245"/>
    <mergeCell ref="AG245:AK245"/>
    <mergeCell ref="AL245:AM245"/>
    <mergeCell ref="AN245:AQ245"/>
    <mergeCell ref="AR245:AU245"/>
    <mergeCell ref="CY244:DB244"/>
    <mergeCell ref="A245:H245"/>
    <mergeCell ref="I245:J245"/>
    <mergeCell ref="K245:L245"/>
    <mergeCell ref="M245:N245"/>
    <mergeCell ref="O245:P245"/>
    <mergeCell ref="Q245:R245"/>
    <mergeCell ref="S245:T245"/>
    <mergeCell ref="U245:V245"/>
    <mergeCell ref="W245:X245"/>
    <mergeCell ref="CI244:CJ244"/>
    <mergeCell ref="CK244:CL244"/>
    <mergeCell ref="CM244:CN244"/>
    <mergeCell ref="CO244:CP244"/>
    <mergeCell ref="CQ244:CT244"/>
    <mergeCell ref="CU244:CX244"/>
    <mergeCell ref="BW244:BX244"/>
    <mergeCell ref="BY244:BZ244"/>
    <mergeCell ref="CA244:CB244"/>
    <mergeCell ref="CC244:CD244"/>
    <mergeCell ref="CE244:CF244"/>
    <mergeCell ref="CG244:CH244"/>
    <mergeCell ref="AR244:AU244"/>
    <mergeCell ref="AV244:AY244"/>
    <mergeCell ref="AZ244:BC244"/>
    <mergeCell ref="BD244:BJ244"/>
    <mergeCell ref="BK244:BQ244"/>
    <mergeCell ref="BR244:BV244"/>
    <mergeCell ref="W244:X244"/>
    <mergeCell ref="Y244:AC244"/>
    <mergeCell ref="AD244:AF244"/>
    <mergeCell ref="AG244:AK244"/>
    <mergeCell ref="AL244:AM244"/>
    <mergeCell ref="AN244:AQ244"/>
    <mergeCell ref="CU243:CX243"/>
    <mergeCell ref="CY243:DB243"/>
    <mergeCell ref="A244:H244"/>
    <mergeCell ref="I244:J244"/>
    <mergeCell ref="K244:L244"/>
    <mergeCell ref="M244:N244"/>
    <mergeCell ref="O244:P244"/>
    <mergeCell ref="Q244:R244"/>
    <mergeCell ref="S244:T244"/>
    <mergeCell ref="U244:V244"/>
    <mergeCell ref="CG243:CH243"/>
    <mergeCell ref="CI243:CJ243"/>
    <mergeCell ref="CK243:CL243"/>
    <mergeCell ref="CM243:CN243"/>
    <mergeCell ref="CO243:CP243"/>
    <mergeCell ref="CQ243:CT243"/>
    <mergeCell ref="BR243:BV243"/>
    <mergeCell ref="BW243:BX243"/>
    <mergeCell ref="BY243:BZ243"/>
    <mergeCell ref="CA243:CB243"/>
    <mergeCell ref="CC243:CD243"/>
    <mergeCell ref="CE243:CF243"/>
    <mergeCell ref="AN243:AQ243"/>
    <mergeCell ref="AR243:AU243"/>
    <mergeCell ref="AV243:AY243"/>
    <mergeCell ref="AZ243:BC243"/>
    <mergeCell ref="BD243:BJ243"/>
    <mergeCell ref="BK243:BQ243"/>
    <mergeCell ref="U243:V243"/>
    <mergeCell ref="W243:X243"/>
    <mergeCell ref="Y243:AC243"/>
    <mergeCell ref="AD243:AF243"/>
    <mergeCell ref="AG243:AK243"/>
    <mergeCell ref="AL243:AM243"/>
    <mergeCell ref="CQ242:CT242"/>
    <mergeCell ref="CU242:CX242"/>
    <mergeCell ref="CY242:DB242"/>
    <mergeCell ref="A243:H243"/>
    <mergeCell ref="I243:J243"/>
    <mergeCell ref="K243:L243"/>
    <mergeCell ref="M243:N243"/>
    <mergeCell ref="O243:P243"/>
    <mergeCell ref="Q243:R243"/>
    <mergeCell ref="S243:T243"/>
    <mergeCell ref="CE242:CF242"/>
    <mergeCell ref="CG242:CH242"/>
    <mergeCell ref="CI242:CJ242"/>
    <mergeCell ref="CK242:CL242"/>
    <mergeCell ref="CM242:CN242"/>
    <mergeCell ref="CO242:CP242"/>
    <mergeCell ref="BK242:BQ242"/>
    <mergeCell ref="BR242:BV242"/>
    <mergeCell ref="BW242:BX242"/>
    <mergeCell ref="BY242:BZ242"/>
    <mergeCell ref="CA242:CB242"/>
    <mergeCell ref="CC242:CD242"/>
    <mergeCell ref="AL242:AM242"/>
    <mergeCell ref="AN242:AQ242"/>
    <mergeCell ref="AR242:AU242"/>
    <mergeCell ref="AV242:AY242"/>
    <mergeCell ref="AZ242:BC242"/>
    <mergeCell ref="BD242:BJ242"/>
    <mergeCell ref="S242:T242"/>
    <mergeCell ref="U242:V242"/>
    <mergeCell ref="W242:X242"/>
    <mergeCell ref="Y242:AC242"/>
    <mergeCell ref="AD242:AF242"/>
    <mergeCell ref="AG242:AK242"/>
    <mergeCell ref="A242:H242"/>
    <mergeCell ref="I242:J242"/>
    <mergeCell ref="K242:L242"/>
    <mergeCell ref="M242:N242"/>
    <mergeCell ref="O242:P242"/>
    <mergeCell ref="Q242:R242"/>
    <mergeCell ref="CK241:CL241"/>
    <mergeCell ref="CM241:CN241"/>
    <mergeCell ref="CO241:CP241"/>
    <mergeCell ref="CQ241:CT241"/>
    <mergeCell ref="CU241:CX241"/>
    <mergeCell ref="CY241:DB241"/>
    <mergeCell ref="BY241:BZ241"/>
    <mergeCell ref="CA241:CB241"/>
    <mergeCell ref="CC241:CD241"/>
    <mergeCell ref="CE241:CF241"/>
    <mergeCell ref="CG241:CH241"/>
    <mergeCell ref="CI241:CJ241"/>
    <mergeCell ref="AV241:AY241"/>
    <mergeCell ref="AZ241:BC241"/>
    <mergeCell ref="BD241:BJ241"/>
    <mergeCell ref="BK241:BQ241"/>
    <mergeCell ref="BR241:BV241"/>
    <mergeCell ref="BW241:BX241"/>
    <mergeCell ref="Y241:AC241"/>
    <mergeCell ref="AD241:AF241"/>
    <mergeCell ref="AG241:AK241"/>
    <mergeCell ref="AL241:AM241"/>
    <mergeCell ref="AN241:AQ241"/>
    <mergeCell ref="AR241:AU241"/>
    <mergeCell ref="CY240:DB240"/>
    <mergeCell ref="A241:H241"/>
    <mergeCell ref="I241:J241"/>
    <mergeCell ref="K241:L241"/>
    <mergeCell ref="M241:N241"/>
    <mergeCell ref="O241:P241"/>
    <mergeCell ref="Q241:R241"/>
    <mergeCell ref="S241:T241"/>
    <mergeCell ref="U241:V241"/>
    <mergeCell ref="W241:X241"/>
    <mergeCell ref="CI240:CJ240"/>
    <mergeCell ref="CK240:CL240"/>
    <mergeCell ref="CM240:CN240"/>
    <mergeCell ref="CO240:CP240"/>
    <mergeCell ref="CQ240:CT240"/>
    <mergeCell ref="CU240:CX240"/>
    <mergeCell ref="BW240:BX240"/>
    <mergeCell ref="BY240:BZ240"/>
    <mergeCell ref="CA240:CB240"/>
    <mergeCell ref="CC240:CD240"/>
    <mergeCell ref="CE240:CF240"/>
    <mergeCell ref="CG240:CH240"/>
    <mergeCell ref="AR240:AU240"/>
    <mergeCell ref="AV240:AY240"/>
    <mergeCell ref="AZ240:BC240"/>
    <mergeCell ref="BD240:BJ240"/>
    <mergeCell ref="BK240:BQ240"/>
    <mergeCell ref="BR240:BV240"/>
    <mergeCell ref="W240:X240"/>
    <mergeCell ref="Y240:AC240"/>
    <mergeCell ref="AD240:AF240"/>
    <mergeCell ref="AG240:AK240"/>
    <mergeCell ref="AL240:AM240"/>
    <mergeCell ref="AN240:AQ240"/>
    <mergeCell ref="CU239:CX239"/>
    <mergeCell ref="CY239:DB239"/>
    <mergeCell ref="A240:H240"/>
    <mergeCell ref="I240:J240"/>
    <mergeCell ref="K240:L240"/>
    <mergeCell ref="M240:N240"/>
    <mergeCell ref="O240:P240"/>
    <mergeCell ref="Q240:R240"/>
    <mergeCell ref="S240:T240"/>
    <mergeCell ref="U240:V240"/>
    <mergeCell ref="CG239:CH239"/>
    <mergeCell ref="CI239:CJ239"/>
    <mergeCell ref="CK239:CL239"/>
    <mergeCell ref="CM239:CN239"/>
    <mergeCell ref="CO239:CP239"/>
    <mergeCell ref="CQ239:CT239"/>
    <mergeCell ref="BR239:BV239"/>
    <mergeCell ref="BW239:BX239"/>
    <mergeCell ref="BY239:BZ239"/>
    <mergeCell ref="CA239:CB239"/>
    <mergeCell ref="CC239:CD239"/>
    <mergeCell ref="CE239:CF239"/>
    <mergeCell ref="AN239:AQ239"/>
    <mergeCell ref="AR239:AU239"/>
    <mergeCell ref="AV239:AY239"/>
    <mergeCell ref="AZ239:BC239"/>
    <mergeCell ref="BD239:BJ239"/>
    <mergeCell ref="BK239:BQ239"/>
    <mergeCell ref="U239:V239"/>
    <mergeCell ref="W239:X239"/>
    <mergeCell ref="Y239:AC239"/>
    <mergeCell ref="AD239:AF239"/>
    <mergeCell ref="AG239:AK239"/>
    <mergeCell ref="AL239:AM239"/>
    <mergeCell ref="CQ238:CT238"/>
    <mergeCell ref="CU238:CX238"/>
    <mergeCell ref="CY238:DB238"/>
    <mergeCell ref="A239:H239"/>
    <mergeCell ref="I239:J239"/>
    <mergeCell ref="K239:L239"/>
    <mergeCell ref="M239:N239"/>
    <mergeCell ref="O239:P239"/>
    <mergeCell ref="Q239:R239"/>
    <mergeCell ref="S239:T239"/>
    <mergeCell ref="CE238:CF238"/>
    <mergeCell ref="CG238:CH238"/>
    <mergeCell ref="CI238:CJ238"/>
    <mergeCell ref="CK238:CL238"/>
    <mergeCell ref="CM238:CN238"/>
    <mergeCell ref="CO238:CP238"/>
    <mergeCell ref="BK238:BQ238"/>
    <mergeCell ref="BR238:BV238"/>
    <mergeCell ref="BW238:BX238"/>
    <mergeCell ref="BY238:BZ238"/>
    <mergeCell ref="CA238:CB238"/>
    <mergeCell ref="CC238:CD238"/>
    <mergeCell ref="AL238:AM238"/>
    <mergeCell ref="AN238:AQ238"/>
    <mergeCell ref="AR238:AU238"/>
    <mergeCell ref="AV238:AY238"/>
    <mergeCell ref="AZ238:BC238"/>
    <mergeCell ref="BD238:BJ238"/>
    <mergeCell ref="S238:T238"/>
    <mergeCell ref="U238:V238"/>
    <mergeCell ref="W238:X238"/>
    <mergeCell ref="Y238:AC238"/>
    <mergeCell ref="AD238:AF238"/>
    <mergeCell ref="AG238:AK238"/>
    <mergeCell ref="A238:H238"/>
    <mergeCell ref="I238:J238"/>
    <mergeCell ref="K238:L238"/>
    <mergeCell ref="M238:N238"/>
    <mergeCell ref="O238:P238"/>
    <mergeCell ref="Q238:R238"/>
    <mergeCell ref="CK237:CL237"/>
    <mergeCell ref="CM237:CN237"/>
    <mergeCell ref="CO237:CP237"/>
    <mergeCell ref="CQ237:CT237"/>
    <mergeCell ref="CU237:CX237"/>
    <mergeCell ref="CY237:DB237"/>
    <mergeCell ref="BY237:BZ237"/>
    <mergeCell ref="CA237:CB237"/>
    <mergeCell ref="CC237:CD237"/>
    <mergeCell ref="CE237:CF237"/>
    <mergeCell ref="CG237:CH237"/>
    <mergeCell ref="CI237:CJ237"/>
    <mergeCell ref="AV237:AY237"/>
    <mergeCell ref="AZ237:BC237"/>
    <mergeCell ref="BD237:BJ237"/>
    <mergeCell ref="BK237:BQ237"/>
    <mergeCell ref="BR237:BV237"/>
    <mergeCell ref="BW237:BX237"/>
    <mergeCell ref="Y237:AC237"/>
    <mergeCell ref="AD237:AF237"/>
    <mergeCell ref="AG237:AK237"/>
    <mergeCell ref="AL237:AM237"/>
    <mergeCell ref="AN237:AQ237"/>
    <mergeCell ref="AR237:AU237"/>
    <mergeCell ref="CY236:DB236"/>
    <mergeCell ref="A237:H237"/>
    <mergeCell ref="I237:J237"/>
    <mergeCell ref="K237:L237"/>
    <mergeCell ref="M237:N237"/>
    <mergeCell ref="O237:P237"/>
    <mergeCell ref="Q237:R237"/>
    <mergeCell ref="S237:T237"/>
    <mergeCell ref="U237:V237"/>
    <mergeCell ref="W237:X237"/>
    <mergeCell ref="CI236:CJ236"/>
    <mergeCell ref="CK236:CL236"/>
    <mergeCell ref="CM236:CN236"/>
    <mergeCell ref="CO236:CP236"/>
    <mergeCell ref="CQ236:CT236"/>
    <mergeCell ref="CU236:CX236"/>
    <mergeCell ref="BW236:BX236"/>
    <mergeCell ref="BY236:BZ236"/>
    <mergeCell ref="CA236:CB236"/>
    <mergeCell ref="CC236:CD236"/>
    <mergeCell ref="CE236:CF236"/>
    <mergeCell ref="CG236:CH236"/>
    <mergeCell ref="AR236:AU236"/>
    <mergeCell ref="AV236:AY236"/>
    <mergeCell ref="AZ236:BC236"/>
    <mergeCell ref="BD236:BJ236"/>
    <mergeCell ref="BK236:BQ236"/>
    <mergeCell ref="BR236:BV236"/>
    <mergeCell ref="W236:X236"/>
    <mergeCell ref="Y236:AC236"/>
    <mergeCell ref="AD236:AF236"/>
    <mergeCell ref="AG236:AK236"/>
    <mergeCell ref="AL236:AM236"/>
    <mergeCell ref="AN236:AQ236"/>
    <mergeCell ref="CU235:CX235"/>
    <mergeCell ref="CY235:DB235"/>
    <mergeCell ref="A236:H236"/>
    <mergeCell ref="I236:J236"/>
    <mergeCell ref="K236:L236"/>
    <mergeCell ref="M236:N236"/>
    <mergeCell ref="O236:P236"/>
    <mergeCell ref="Q236:R236"/>
    <mergeCell ref="S236:T236"/>
    <mergeCell ref="U236:V236"/>
    <mergeCell ref="CG235:CH235"/>
    <mergeCell ref="CI235:CJ235"/>
    <mergeCell ref="CK235:CL235"/>
    <mergeCell ref="CM235:CN235"/>
    <mergeCell ref="CO235:CP235"/>
    <mergeCell ref="CQ235:CT235"/>
    <mergeCell ref="BR235:BV235"/>
    <mergeCell ref="BW235:BX235"/>
    <mergeCell ref="BY235:BZ235"/>
    <mergeCell ref="CA235:CB235"/>
    <mergeCell ref="CC235:CD235"/>
    <mergeCell ref="CE235:CF235"/>
    <mergeCell ref="AN235:AQ235"/>
    <mergeCell ref="AR235:AU235"/>
    <mergeCell ref="AV235:AY235"/>
    <mergeCell ref="AZ235:BC235"/>
    <mergeCell ref="BD235:BJ235"/>
    <mergeCell ref="BK235:BQ235"/>
    <mergeCell ref="U235:V235"/>
    <mergeCell ref="W235:X235"/>
    <mergeCell ref="Y235:AC235"/>
    <mergeCell ref="AD235:AF235"/>
    <mergeCell ref="AG235:AK235"/>
    <mergeCell ref="AL235:AM235"/>
    <mergeCell ref="CQ234:CT234"/>
    <mergeCell ref="CU234:CX234"/>
    <mergeCell ref="CY234:DB234"/>
    <mergeCell ref="A235:H235"/>
    <mergeCell ref="I235:J235"/>
    <mergeCell ref="K235:L235"/>
    <mergeCell ref="M235:N235"/>
    <mergeCell ref="O235:P235"/>
    <mergeCell ref="Q235:R235"/>
    <mergeCell ref="S235:T235"/>
    <mergeCell ref="CE234:CF234"/>
    <mergeCell ref="CG234:CH234"/>
    <mergeCell ref="CI234:CJ234"/>
    <mergeCell ref="CK234:CL234"/>
    <mergeCell ref="CM234:CN234"/>
    <mergeCell ref="CO234:CP234"/>
    <mergeCell ref="BK234:BQ234"/>
    <mergeCell ref="BR234:BV234"/>
    <mergeCell ref="BW234:BX234"/>
    <mergeCell ref="BY234:BZ234"/>
    <mergeCell ref="CA234:CB234"/>
    <mergeCell ref="CC234:CD234"/>
    <mergeCell ref="AL234:AM234"/>
    <mergeCell ref="AN234:AQ234"/>
    <mergeCell ref="AR234:AU234"/>
    <mergeCell ref="AV234:AY234"/>
    <mergeCell ref="AZ234:BC234"/>
    <mergeCell ref="BD234:BJ234"/>
    <mergeCell ref="S234:T234"/>
    <mergeCell ref="U234:V234"/>
    <mergeCell ref="W234:X234"/>
    <mergeCell ref="Y234:AC234"/>
    <mergeCell ref="AD234:AF234"/>
    <mergeCell ref="AG234:AK234"/>
    <mergeCell ref="A234:H234"/>
    <mergeCell ref="I234:J234"/>
    <mergeCell ref="K234:L234"/>
    <mergeCell ref="M234:N234"/>
    <mergeCell ref="O234:P234"/>
    <mergeCell ref="Q234:R234"/>
    <mergeCell ref="CK233:CL233"/>
    <mergeCell ref="CM233:CN233"/>
    <mergeCell ref="CO233:CP233"/>
    <mergeCell ref="CQ233:CT233"/>
    <mergeCell ref="CU233:CX233"/>
    <mergeCell ref="CY233:DB233"/>
    <mergeCell ref="BY233:BZ233"/>
    <mergeCell ref="CA233:CB233"/>
    <mergeCell ref="CC233:CD233"/>
    <mergeCell ref="CE233:CF233"/>
    <mergeCell ref="CG233:CH233"/>
    <mergeCell ref="CI233:CJ233"/>
    <mergeCell ref="AV233:AY233"/>
    <mergeCell ref="AZ233:BC233"/>
    <mergeCell ref="BD233:BJ233"/>
    <mergeCell ref="BK233:BQ233"/>
    <mergeCell ref="BR233:BV233"/>
    <mergeCell ref="BW233:BX233"/>
    <mergeCell ref="Y233:AC233"/>
    <mergeCell ref="AD233:AF233"/>
    <mergeCell ref="AG233:AK233"/>
    <mergeCell ref="AL233:AM233"/>
    <mergeCell ref="AN233:AQ233"/>
    <mergeCell ref="AR233:AU233"/>
    <mergeCell ref="CY232:DB232"/>
    <mergeCell ref="A233:H233"/>
    <mergeCell ref="I233:J233"/>
    <mergeCell ref="K233:L233"/>
    <mergeCell ref="M233:N233"/>
    <mergeCell ref="O233:P233"/>
    <mergeCell ref="Q233:R233"/>
    <mergeCell ref="S233:T233"/>
    <mergeCell ref="U233:V233"/>
    <mergeCell ref="W233:X233"/>
    <mergeCell ref="CI232:CJ232"/>
    <mergeCell ref="CK232:CL232"/>
    <mergeCell ref="CM232:CN232"/>
    <mergeCell ref="CO232:CP232"/>
    <mergeCell ref="CQ232:CT232"/>
    <mergeCell ref="CU232:CX232"/>
    <mergeCell ref="BW232:BX232"/>
    <mergeCell ref="BY232:BZ232"/>
    <mergeCell ref="CA232:CB232"/>
    <mergeCell ref="CC232:CD232"/>
    <mergeCell ref="CE232:CF232"/>
    <mergeCell ref="CG232:CH232"/>
    <mergeCell ref="AR232:AU232"/>
    <mergeCell ref="AV232:AY232"/>
    <mergeCell ref="AZ232:BC232"/>
    <mergeCell ref="BD232:BJ232"/>
    <mergeCell ref="BK232:BQ232"/>
    <mergeCell ref="BR232:BV232"/>
    <mergeCell ref="W232:X232"/>
    <mergeCell ref="Y232:AC232"/>
    <mergeCell ref="AD232:AF232"/>
    <mergeCell ref="AG232:AK232"/>
    <mergeCell ref="AL232:AM232"/>
    <mergeCell ref="AN232:AQ232"/>
    <mergeCell ref="CU231:CX231"/>
    <mergeCell ref="CY231:DB231"/>
    <mergeCell ref="A232:H232"/>
    <mergeCell ref="I232:J232"/>
    <mergeCell ref="K232:L232"/>
    <mergeCell ref="M232:N232"/>
    <mergeCell ref="O232:P232"/>
    <mergeCell ref="Q232:R232"/>
    <mergeCell ref="S232:T232"/>
    <mergeCell ref="U232:V232"/>
    <mergeCell ref="CG231:CH231"/>
    <mergeCell ref="CI231:CJ231"/>
    <mergeCell ref="CK231:CL231"/>
    <mergeCell ref="CM231:CN231"/>
    <mergeCell ref="CO231:CP231"/>
    <mergeCell ref="CQ231:CT231"/>
    <mergeCell ref="BR231:BV231"/>
    <mergeCell ref="BW231:BX231"/>
    <mergeCell ref="BY231:BZ231"/>
    <mergeCell ref="CA231:CB231"/>
    <mergeCell ref="CC231:CD231"/>
    <mergeCell ref="CE231:CF231"/>
    <mergeCell ref="AN231:AQ231"/>
    <mergeCell ref="AR231:AU231"/>
    <mergeCell ref="AV231:AY231"/>
    <mergeCell ref="AZ231:BC231"/>
    <mergeCell ref="BD231:BJ231"/>
    <mergeCell ref="BK231:BQ231"/>
    <mergeCell ref="U231:V231"/>
    <mergeCell ref="W231:X231"/>
    <mergeCell ref="Y231:AC231"/>
    <mergeCell ref="AD231:AF231"/>
    <mergeCell ref="AG231:AK231"/>
    <mergeCell ref="AL231:AM231"/>
    <mergeCell ref="CQ230:CT230"/>
    <mergeCell ref="CU230:CX230"/>
    <mergeCell ref="CY230:DB230"/>
    <mergeCell ref="A231:H231"/>
    <mergeCell ref="I231:J231"/>
    <mergeCell ref="K231:L231"/>
    <mergeCell ref="M231:N231"/>
    <mergeCell ref="O231:P231"/>
    <mergeCell ref="Q231:R231"/>
    <mergeCell ref="S231:T231"/>
    <mergeCell ref="CE230:CF230"/>
    <mergeCell ref="CG230:CH230"/>
    <mergeCell ref="CI230:CJ230"/>
    <mergeCell ref="CK230:CL230"/>
    <mergeCell ref="CM230:CN230"/>
    <mergeCell ref="CO230:CP230"/>
    <mergeCell ref="BK230:BQ230"/>
    <mergeCell ref="BR230:BV230"/>
    <mergeCell ref="BW230:BX230"/>
    <mergeCell ref="BY230:BZ230"/>
    <mergeCell ref="CA230:CB230"/>
    <mergeCell ref="CC230:CD230"/>
    <mergeCell ref="AL230:AM230"/>
    <mergeCell ref="AN230:AQ230"/>
    <mergeCell ref="AR230:AU230"/>
    <mergeCell ref="AV230:AY230"/>
    <mergeCell ref="AZ230:BC230"/>
    <mergeCell ref="BD230:BJ230"/>
    <mergeCell ref="S230:T230"/>
    <mergeCell ref="U230:V230"/>
    <mergeCell ref="W230:X230"/>
    <mergeCell ref="Y230:AC230"/>
    <mergeCell ref="AD230:AF230"/>
    <mergeCell ref="AG230:AK230"/>
    <mergeCell ref="A230:H230"/>
    <mergeCell ref="I230:J230"/>
    <mergeCell ref="K230:L230"/>
    <mergeCell ref="M230:N230"/>
    <mergeCell ref="O230:P230"/>
    <mergeCell ref="Q230:R230"/>
    <mergeCell ref="CK229:CL229"/>
    <mergeCell ref="CM229:CN229"/>
    <mergeCell ref="CO229:CP229"/>
    <mergeCell ref="CQ229:CT229"/>
    <mergeCell ref="CU229:CX229"/>
    <mergeCell ref="CY229:DB229"/>
    <mergeCell ref="BY229:BZ229"/>
    <mergeCell ref="CA229:CB229"/>
    <mergeCell ref="CC229:CD229"/>
    <mergeCell ref="CE229:CF229"/>
    <mergeCell ref="CG229:CH229"/>
    <mergeCell ref="CI229:CJ229"/>
    <mergeCell ref="AV229:AY229"/>
    <mergeCell ref="AZ229:BC229"/>
    <mergeCell ref="BD229:BJ229"/>
    <mergeCell ref="BK229:BQ229"/>
    <mergeCell ref="BR229:BV229"/>
    <mergeCell ref="BW229:BX229"/>
    <mergeCell ref="Y229:AC229"/>
    <mergeCell ref="AD229:AF229"/>
    <mergeCell ref="AG229:AK229"/>
    <mergeCell ref="AL229:AM229"/>
    <mergeCell ref="AN229:AQ229"/>
    <mergeCell ref="AR229:AU229"/>
    <mergeCell ref="CY228:DB228"/>
    <mergeCell ref="A229:H229"/>
    <mergeCell ref="I229:J229"/>
    <mergeCell ref="K229:L229"/>
    <mergeCell ref="M229:N229"/>
    <mergeCell ref="O229:P229"/>
    <mergeCell ref="Q229:R229"/>
    <mergeCell ref="S229:T229"/>
    <mergeCell ref="U229:V229"/>
    <mergeCell ref="W229:X229"/>
    <mergeCell ref="CI228:CJ228"/>
    <mergeCell ref="CK228:CL228"/>
    <mergeCell ref="CM228:CN228"/>
    <mergeCell ref="CO228:CP228"/>
    <mergeCell ref="CQ228:CT228"/>
    <mergeCell ref="CU228:CX228"/>
    <mergeCell ref="BW228:BX228"/>
    <mergeCell ref="BY228:BZ228"/>
    <mergeCell ref="CA228:CB228"/>
    <mergeCell ref="CC228:CD228"/>
    <mergeCell ref="CE228:CF228"/>
    <mergeCell ref="CG228:CH228"/>
    <mergeCell ref="AR228:AU228"/>
    <mergeCell ref="AV228:AY228"/>
    <mergeCell ref="AZ228:BC228"/>
    <mergeCell ref="BD228:BJ228"/>
    <mergeCell ref="BK228:BQ228"/>
    <mergeCell ref="BR228:BV228"/>
    <mergeCell ref="W228:X228"/>
    <mergeCell ref="Y228:AC228"/>
    <mergeCell ref="AD228:AF228"/>
    <mergeCell ref="AG228:AK228"/>
    <mergeCell ref="AL228:AM228"/>
    <mergeCell ref="AN228:AQ228"/>
    <mergeCell ref="CU227:CX227"/>
    <mergeCell ref="CY227:DB227"/>
    <mergeCell ref="A228:H228"/>
    <mergeCell ref="I228:J228"/>
    <mergeCell ref="K228:L228"/>
    <mergeCell ref="M228:N228"/>
    <mergeCell ref="O228:P228"/>
    <mergeCell ref="Q228:R228"/>
    <mergeCell ref="S228:T228"/>
    <mergeCell ref="U228:V228"/>
    <mergeCell ref="CG227:CH227"/>
    <mergeCell ref="CI227:CJ227"/>
    <mergeCell ref="CK227:CL227"/>
    <mergeCell ref="CM227:CN227"/>
    <mergeCell ref="CO227:CP227"/>
    <mergeCell ref="CQ227:CT227"/>
    <mergeCell ref="BR227:BV227"/>
    <mergeCell ref="BW227:BX227"/>
    <mergeCell ref="BY227:BZ227"/>
    <mergeCell ref="CA227:CB227"/>
    <mergeCell ref="CC227:CD227"/>
    <mergeCell ref="CE227:CF227"/>
    <mergeCell ref="AN227:AQ227"/>
    <mergeCell ref="AR227:AU227"/>
    <mergeCell ref="AV227:AY227"/>
    <mergeCell ref="AZ227:BC227"/>
    <mergeCell ref="BD227:BJ227"/>
    <mergeCell ref="BK227:BQ227"/>
    <mergeCell ref="U227:V227"/>
    <mergeCell ref="W227:X227"/>
    <mergeCell ref="Y227:AC227"/>
    <mergeCell ref="AD227:AF227"/>
    <mergeCell ref="AG227:AK227"/>
    <mergeCell ref="AL227:AM227"/>
    <mergeCell ref="CQ226:CT226"/>
    <mergeCell ref="CU226:CX226"/>
    <mergeCell ref="CY226:DB226"/>
    <mergeCell ref="A227:H227"/>
    <mergeCell ref="I227:J227"/>
    <mergeCell ref="K227:L227"/>
    <mergeCell ref="M227:N227"/>
    <mergeCell ref="O227:P227"/>
    <mergeCell ref="Q227:R227"/>
    <mergeCell ref="S227:T227"/>
    <mergeCell ref="CE226:CF226"/>
    <mergeCell ref="CG226:CH226"/>
    <mergeCell ref="CI226:CJ226"/>
    <mergeCell ref="CK226:CL226"/>
    <mergeCell ref="CM226:CN226"/>
    <mergeCell ref="CO226:CP226"/>
    <mergeCell ref="BK226:BQ226"/>
    <mergeCell ref="BR226:BV226"/>
    <mergeCell ref="BW226:BX226"/>
    <mergeCell ref="BY226:BZ226"/>
    <mergeCell ref="CA226:CB226"/>
    <mergeCell ref="CC226:CD226"/>
    <mergeCell ref="AL226:AM226"/>
    <mergeCell ref="AN226:AQ226"/>
    <mergeCell ref="AR226:AU226"/>
    <mergeCell ref="AV226:AY226"/>
    <mergeCell ref="AZ226:BC226"/>
    <mergeCell ref="BD226:BJ226"/>
    <mergeCell ref="S226:T226"/>
    <mergeCell ref="U226:V226"/>
    <mergeCell ref="W226:X226"/>
    <mergeCell ref="Y226:AC226"/>
    <mergeCell ref="AD226:AF226"/>
    <mergeCell ref="AG226:AK226"/>
    <mergeCell ref="A226:H226"/>
    <mergeCell ref="I226:J226"/>
    <mergeCell ref="K226:L226"/>
    <mergeCell ref="M226:N226"/>
    <mergeCell ref="O226:P226"/>
    <mergeCell ref="Q226:R226"/>
    <mergeCell ref="CK225:CL225"/>
    <mergeCell ref="CM225:CN225"/>
    <mergeCell ref="CO225:CP225"/>
    <mergeCell ref="CQ225:CT225"/>
    <mergeCell ref="CU225:CX225"/>
    <mergeCell ref="CY225:DB225"/>
    <mergeCell ref="BY225:BZ225"/>
    <mergeCell ref="CA225:CB225"/>
    <mergeCell ref="CC225:CD225"/>
    <mergeCell ref="CE225:CF225"/>
    <mergeCell ref="CG225:CH225"/>
    <mergeCell ref="CI225:CJ225"/>
    <mergeCell ref="AV225:AY225"/>
    <mergeCell ref="AZ225:BC225"/>
    <mergeCell ref="BD225:BJ225"/>
    <mergeCell ref="BK225:BQ225"/>
    <mergeCell ref="BR225:BV225"/>
    <mergeCell ref="BW225:BX225"/>
    <mergeCell ref="Y225:AC225"/>
    <mergeCell ref="AD225:AF225"/>
    <mergeCell ref="AG225:AK225"/>
    <mergeCell ref="AL225:AM225"/>
    <mergeCell ref="AN225:AQ225"/>
    <mergeCell ref="AR225:AU225"/>
    <mergeCell ref="CY224:DB224"/>
    <mergeCell ref="A225:H225"/>
    <mergeCell ref="I225:J225"/>
    <mergeCell ref="K225:L225"/>
    <mergeCell ref="M225:N225"/>
    <mergeCell ref="O225:P225"/>
    <mergeCell ref="Q225:R225"/>
    <mergeCell ref="S225:T225"/>
    <mergeCell ref="U225:V225"/>
    <mergeCell ref="W225:X225"/>
    <mergeCell ref="CI224:CJ224"/>
    <mergeCell ref="CK224:CL224"/>
    <mergeCell ref="CM224:CN224"/>
    <mergeCell ref="CO224:CP224"/>
    <mergeCell ref="CQ224:CT224"/>
    <mergeCell ref="CU224:CX224"/>
    <mergeCell ref="BW224:BX224"/>
    <mergeCell ref="BY224:BZ224"/>
    <mergeCell ref="CA224:CB224"/>
    <mergeCell ref="CC224:CD224"/>
    <mergeCell ref="CE224:CF224"/>
    <mergeCell ref="CG224:CH224"/>
    <mergeCell ref="AR224:AU224"/>
    <mergeCell ref="AV224:AY224"/>
    <mergeCell ref="AZ224:BC224"/>
    <mergeCell ref="BD224:BJ224"/>
    <mergeCell ref="BK224:BQ224"/>
    <mergeCell ref="BR224:BV224"/>
    <mergeCell ref="W224:X224"/>
    <mergeCell ref="Y224:AC224"/>
    <mergeCell ref="AD224:AF224"/>
    <mergeCell ref="AG224:AK224"/>
    <mergeCell ref="AL224:AM224"/>
    <mergeCell ref="AN224:AQ224"/>
    <mergeCell ref="CU223:CX223"/>
    <mergeCell ref="CY223:DB223"/>
    <mergeCell ref="A224:H224"/>
    <mergeCell ref="I224:J224"/>
    <mergeCell ref="K224:L224"/>
    <mergeCell ref="M224:N224"/>
    <mergeCell ref="O224:P224"/>
    <mergeCell ref="Q224:R224"/>
    <mergeCell ref="S224:T224"/>
    <mergeCell ref="U224:V224"/>
    <mergeCell ref="CG223:CH223"/>
    <mergeCell ref="CI223:CJ223"/>
    <mergeCell ref="CK223:CL223"/>
    <mergeCell ref="CM223:CN223"/>
    <mergeCell ref="CO223:CP223"/>
    <mergeCell ref="CQ223:CT223"/>
    <mergeCell ref="BR223:BV223"/>
    <mergeCell ref="BW223:BX223"/>
    <mergeCell ref="BY223:BZ223"/>
    <mergeCell ref="CA223:CB223"/>
    <mergeCell ref="CC223:CD223"/>
    <mergeCell ref="CE223:CF223"/>
    <mergeCell ref="AN223:AQ223"/>
    <mergeCell ref="AR223:AU223"/>
    <mergeCell ref="AV223:AY223"/>
    <mergeCell ref="AZ223:BC223"/>
    <mergeCell ref="BD223:BJ223"/>
    <mergeCell ref="BK223:BQ223"/>
    <mergeCell ref="U223:V223"/>
    <mergeCell ref="W223:X223"/>
    <mergeCell ref="Y223:AC223"/>
    <mergeCell ref="AD223:AF223"/>
    <mergeCell ref="AG223:AK223"/>
    <mergeCell ref="AL223:AM223"/>
    <mergeCell ref="CQ222:CT222"/>
    <mergeCell ref="CU222:CX222"/>
    <mergeCell ref="CY222:DB222"/>
    <mergeCell ref="A223:H223"/>
    <mergeCell ref="I223:J223"/>
    <mergeCell ref="K223:L223"/>
    <mergeCell ref="M223:N223"/>
    <mergeCell ref="O223:P223"/>
    <mergeCell ref="Q223:R223"/>
    <mergeCell ref="S223:T223"/>
    <mergeCell ref="CE222:CF222"/>
    <mergeCell ref="CG222:CH222"/>
    <mergeCell ref="CI222:CJ222"/>
    <mergeCell ref="CK222:CL222"/>
    <mergeCell ref="CM222:CN222"/>
    <mergeCell ref="CO222:CP222"/>
    <mergeCell ref="BK222:BQ222"/>
    <mergeCell ref="BR222:BV222"/>
    <mergeCell ref="BW222:BX222"/>
    <mergeCell ref="BY222:BZ222"/>
    <mergeCell ref="CA222:CB222"/>
    <mergeCell ref="CC222:CD222"/>
    <mergeCell ref="AL222:AM222"/>
    <mergeCell ref="AN222:AQ222"/>
    <mergeCell ref="AR222:AU222"/>
    <mergeCell ref="AV222:AY222"/>
    <mergeCell ref="AZ222:BC222"/>
    <mergeCell ref="BD222:BJ222"/>
    <mergeCell ref="S222:T222"/>
    <mergeCell ref="U222:V222"/>
    <mergeCell ref="W222:X222"/>
    <mergeCell ref="Y222:AC222"/>
    <mergeCell ref="AD222:AF222"/>
    <mergeCell ref="AG222:AK222"/>
    <mergeCell ref="A222:H222"/>
    <mergeCell ref="I222:J222"/>
    <mergeCell ref="K222:L222"/>
    <mergeCell ref="M222:N222"/>
    <mergeCell ref="O222:P222"/>
    <mergeCell ref="Q222:R222"/>
    <mergeCell ref="CK221:CL221"/>
    <mergeCell ref="CM221:CN221"/>
    <mergeCell ref="CO221:CP221"/>
    <mergeCell ref="CQ221:CT221"/>
    <mergeCell ref="CU221:CX221"/>
    <mergeCell ref="CY221:DB221"/>
    <mergeCell ref="BY221:BZ221"/>
    <mergeCell ref="CA221:CB221"/>
    <mergeCell ref="CC221:CD221"/>
    <mergeCell ref="CE221:CF221"/>
    <mergeCell ref="CG221:CH221"/>
    <mergeCell ref="CI221:CJ221"/>
    <mergeCell ref="AV221:AY221"/>
    <mergeCell ref="AZ221:BC221"/>
    <mergeCell ref="BD221:BJ221"/>
    <mergeCell ref="BK221:BQ221"/>
    <mergeCell ref="BR221:BV221"/>
    <mergeCell ref="BW221:BX221"/>
    <mergeCell ref="Y221:AC221"/>
    <mergeCell ref="AD221:AF221"/>
    <mergeCell ref="AG221:AK221"/>
    <mergeCell ref="AL221:AM221"/>
    <mergeCell ref="AN221:AQ221"/>
    <mergeCell ref="AR221:AU221"/>
    <mergeCell ref="CY220:DB220"/>
    <mergeCell ref="A221:H221"/>
    <mergeCell ref="I221:J221"/>
    <mergeCell ref="K221:L221"/>
    <mergeCell ref="M221:N221"/>
    <mergeCell ref="O221:P221"/>
    <mergeCell ref="Q221:R221"/>
    <mergeCell ref="S221:T221"/>
    <mergeCell ref="U221:V221"/>
    <mergeCell ref="W221:X221"/>
    <mergeCell ref="CI220:CJ220"/>
    <mergeCell ref="CK220:CL220"/>
    <mergeCell ref="CM220:CN220"/>
    <mergeCell ref="CO220:CP220"/>
    <mergeCell ref="CQ220:CT220"/>
    <mergeCell ref="CU220:CX220"/>
    <mergeCell ref="BW220:BX220"/>
    <mergeCell ref="BY220:BZ220"/>
    <mergeCell ref="CA220:CB220"/>
    <mergeCell ref="CC220:CD220"/>
    <mergeCell ref="CE220:CF220"/>
    <mergeCell ref="CG220:CH220"/>
    <mergeCell ref="AR220:AU220"/>
    <mergeCell ref="AV220:AY220"/>
    <mergeCell ref="AZ220:BC220"/>
    <mergeCell ref="BD220:BJ220"/>
    <mergeCell ref="BK220:BQ220"/>
    <mergeCell ref="BR220:BV220"/>
    <mergeCell ref="W220:X220"/>
    <mergeCell ref="Y220:AC220"/>
    <mergeCell ref="AD220:AF220"/>
    <mergeCell ref="AG220:AK220"/>
    <mergeCell ref="AL220:AM220"/>
    <mergeCell ref="AN220:AQ220"/>
    <mergeCell ref="CU219:CX219"/>
    <mergeCell ref="CY219:DB219"/>
    <mergeCell ref="A220:H220"/>
    <mergeCell ref="I220:J220"/>
    <mergeCell ref="K220:L220"/>
    <mergeCell ref="M220:N220"/>
    <mergeCell ref="O220:P220"/>
    <mergeCell ref="Q220:R220"/>
    <mergeCell ref="S220:T220"/>
    <mergeCell ref="U220:V220"/>
    <mergeCell ref="CG219:CH219"/>
    <mergeCell ref="CI219:CJ219"/>
    <mergeCell ref="CK219:CL219"/>
    <mergeCell ref="CM219:CN219"/>
    <mergeCell ref="CO219:CP219"/>
    <mergeCell ref="CQ219:CT219"/>
    <mergeCell ref="BR219:BV219"/>
    <mergeCell ref="BW219:BX219"/>
    <mergeCell ref="BY219:BZ219"/>
    <mergeCell ref="CA219:CB219"/>
    <mergeCell ref="CC219:CD219"/>
    <mergeCell ref="CE219:CF219"/>
    <mergeCell ref="AN219:AQ219"/>
    <mergeCell ref="AR219:AU219"/>
    <mergeCell ref="AV219:AY219"/>
    <mergeCell ref="AZ219:BC219"/>
    <mergeCell ref="BD219:BJ219"/>
    <mergeCell ref="BK219:BQ219"/>
    <mergeCell ref="U219:V219"/>
    <mergeCell ref="W219:X219"/>
    <mergeCell ref="Y219:AC219"/>
    <mergeCell ref="AD219:AF219"/>
    <mergeCell ref="AG219:AK219"/>
    <mergeCell ref="AL219:AM219"/>
    <mergeCell ref="CQ218:CT218"/>
    <mergeCell ref="CU218:CX218"/>
    <mergeCell ref="CY218:DB218"/>
    <mergeCell ref="A219:H219"/>
    <mergeCell ref="I219:J219"/>
    <mergeCell ref="K219:L219"/>
    <mergeCell ref="M219:N219"/>
    <mergeCell ref="O219:P219"/>
    <mergeCell ref="Q219:R219"/>
    <mergeCell ref="S219:T219"/>
    <mergeCell ref="CE218:CF218"/>
    <mergeCell ref="CG218:CH218"/>
    <mergeCell ref="CI218:CJ218"/>
    <mergeCell ref="CK218:CL218"/>
    <mergeCell ref="CM218:CN218"/>
    <mergeCell ref="CO218:CP218"/>
    <mergeCell ref="BK218:BQ218"/>
    <mergeCell ref="BR218:BV218"/>
    <mergeCell ref="BW218:BX218"/>
    <mergeCell ref="BY218:BZ218"/>
    <mergeCell ref="CA218:CB218"/>
    <mergeCell ref="CC218:CD218"/>
    <mergeCell ref="AL218:AM218"/>
    <mergeCell ref="AN218:AQ218"/>
    <mergeCell ref="AR218:AU218"/>
    <mergeCell ref="AV218:AY218"/>
    <mergeCell ref="AZ218:BC218"/>
    <mergeCell ref="BD218:BJ218"/>
    <mergeCell ref="S218:T218"/>
    <mergeCell ref="U218:V218"/>
    <mergeCell ref="W218:X218"/>
    <mergeCell ref="Y218:AC218"/>
    <mergeCell ref="AD218:AF218"/>
    <mergeCell ref="AG218:AK218"/>
    <mergeCell ref="A218:H218"/>
    <mergeCell ref="I218:J218"/>
    <mergeCell ref="K218:L218"/>
    <mergeCell ref="M218:N218"/>
    <mergeCell ref="O218:P218"/>
    <mergeCell ref="Q218:R218"/>
    <mergeCell ref="CK217:CL217"/>
    <mergeCell ref="CM217:CN217"/>
    <mergeCell ref="CO217:CP217"/>
    <mergeCell ref="CQ217:CT217"/>
    <mergeCell ref="CU217:CX217"/>
    <mergeCell ref="CY217:DB217"/>
    <mergeCell ref="BY217:BZ217"/>
    <mergeCell ref="CA217:CB217"/>
    <mergeCell ref="CC217:CD217"/>
    <mergeCell ref="CE217:CF217"/>
    <mergeCell ref="CG217:CH217"/>
    <mergeCell ref="CI217:CJ217"/>
    <mergeCell ref="AV217:AY217"/>
    <mergeCell ref="AZ217:BC217"/>
    <mergeCell ref="BD217:BJ217"/>
    <mergeCell ref="BK217:BQ217"/>
    <mergeCell ref="BR217:BV217"/>
    <mergeCell ref="BW217:BX217"/>
    <mergeCell ref="Y217:AC217"/>
    <mergeCell ref="AD217:AF217"/>
    <mergeCell ref="AG217:AK217"/>
    <mergeCell ref="AL217:AM217"/>
    <mergeCell ref="AN217:AQ217"/>
    <mergeCell ref="AR217:AU217"/>
    <mergeCell ref="CY216:DB216"/>
    <mergeCell ref="A217:H217"/>
    <mergeCell ref="I217:J217"/>
    <mergeCell ref="K217:L217"/>
    <mergeCell ref="M217:N217"/>
    <mergeCell ref="O217:P217"/>
    <mergeCell ref="Q217:R217"/>
    <mergeCell ref="S217:T217"/>
    <mergeCell ref="U217:V217"/>
    <mergeCell ref="W217:X217"/>
    <mergeCell ref="CI216:CJ216"/>
    <mergeCell ref="CK216:CL216"/>
    <mergeCell ref="CM216:CN216"/>
    <mergeCell ref="CO216:CP216"/>
    <mergeCell ref="CQ216:CT216"/>
    <mergeCell ref="CU216:CX216"/>
    <mergeCell ref="BW216:BX216"/>
    <mergeCell ref="BY216:BZ216"/>
    <mergeCell ref="CA216:CB216"/>
    <mergeCell ref="CC216:CD216"/>
    <mergeCell ref="CE216:CF216"/>
    <mergeCell ref="CG216:CH216"/>
    <mergeCell ref="AR216:AU216"/>
    <mergeCell ref="AV216:AY216"/>
    <mergeCell ref="AZ216:BC216"/>
    <mergeCell ref="BD216:BJ216"/>
    <mergeCell ref="BK216:BQ216"/>
    <mergeCell ref="BR216:BV216"/>
    <mergeCell ref="W216:X216"/>
    <mergeCell ref="Y216:AC216"/>
    <mergeCell ref="AD216:AF216"/>
    <mergeCell ref="AG216:AK216"/>
    <mergeCell ref="AL216:AM216"/>
    <mergeCell ref="AN216:AQ216"/>
    <mergeCell ref="CU215:CX215"/>
    <mergeCell ref="CY215:DB215"/>
    <mergeCell ref="A216:H216"/>
    <mergeCell ref="I216:J216"/>
    <mergeCell ref="K216:L216"/>
    <mergeCell ref="M216:N216"/>
    <mergeCell ref="O216:P216"/>
    <mergeCell ref="Q216:R216"/>
    <mergeCell ref="S216:T216"/>
    <mergeCell ref="U216:V216"/>
    <mergeCell ref="CG215:CH215"/>
    <mergeCell ref="CI215:CJ215"/>
    <mergeCell ref="CK215:CL215"/>
    <mergeCell ref="CM215:CN215"/>
    <mergeCell ref="CO215:CP215"/>
    <mergeCell ref="CQ215:CT215"/>
    <mergeCell ref="BR215:BV215"/>
    <mergeCell ref="BW215:BX215"/>
    <mergeCell ref="BY215:BZ215"/>
    <mergeCell ref="CA215:CB215"/>
    <mergeCell ref="CC215:CD215"/>
    <mergeCell ref="CE215:CF215"/>
    <mergeCell ref="AN215:AQ215"/>
    <mergeCell ref="AR215:AU215"/>
    <mergeCell ref="AV215:AY215"/>
    <mergeCell ref="AZ215:BC215"/>
    <mergeCell ref="BD215:BJ215"/>
    <mergeCell ref="BK215:BQ215"/>
    <mergeCell ref="U215:V215"/>
    <mergeCell ref="W215:X215"/>
    <mergeCell ref="Y215:AC215"/>
    <mergeCell ref="AD215:AF215"/>
    <mergeCell ref="AG215:AK215"/>
    <mergeCell ref="AL215:AM215"/>
    <mergeCell ref="CQ214:CT214"/>
    <mergeCell ref="CU214:CX214"/>
    <mergeCell ref="CY214:DB214"/>
    <mergeCell ref="A215:H215"/>
    <mergeCell ref="I215:J215"/>
    <mergeCell ref="K215:L215"/>
    <mergeCell ref="M215:N215"/>
    <mergeCell ref="O215:P215"/>
    <mergeCell ref="Q215:R215"/>
    <mergeCell ref="S215:T215"/>
    <mergeCell ref="CE214:CF214"/>
    <mergeCell ref="CG214:CH214"/>
    <mergeCell ref="CI214:CJ214"/>
    <mergeCell ref="CK214:CL214"/>
    <mergeCell ref="CM214:CN214"/>
    <mergeCell ref="CO214:CP214"/>
    <mergeCell ref="BK214:BQ214"/>
    <mergeCell ref="BR214:BV214"/>
    <mergeCell ref="BW214:BX214"/>
    <mergeCell ref="BY214:BZ214"/>
    <mergeCell ref="CA214:CB214"/>
    <mergeCell ref="CC214:CD214"/>
    <mergeCell ref="AL214:AM214"/>
    <mergeCell ref="AN214:AQ214"/>
    <mergeCell ref="AR214:AU214"/>
    <mergeCell ref="AV214:AY214"/>
    <mergeCell ref="AZ214:BC214"/>
    <mergeCell ref="BD214:BJ214"/>
    <mergeCell ref="S214:T214"/>
    <mergeCell ref="U214:V214"/>
    <mergeCell ref="W214:X214"/>
    <mergeCell ref="Y214:AC214"/>
    <mergeCell ref="AD214:AF214"/>
    <mergeCell ref="AG214:AK214"/>
    <mergeCell ref="A214:H214"/>
    <mergeCell ref="I214:J214"/>
    <mergeCell ref="K214:L214"/>
    <mergeCell ref="M214:N214"/>
    <mergeCell ref="O214:P214"/>
    <mergeCell ref="Q214:R214"/>
    <mergeCell ref="CK213:CL213"/>
    <mergeCell ref="CM213:CN213"/>
    <mergeCell ref="CO213:CP213"/>
    <mergeCell ref="CQ213:CT213"/>
    <mergeCell ref="CU213:CX213"/>
    <mergeCell ref="CY213:DB213"/>
    <mergeCell ref="BY213:BZ213"/>
    <mergeCell ref="CA213:CB213"/>
    <mergeCell ref="CC213:CD213"/>
    <mergeCell ref="CE213:CF213"/>
    <mergeCell ref="CG213:CH213"/>
    <mergeCell ref="CI213:CJ213"/>
    <mergeCell ref="AV213:AY213"/>
    <mergeCell ref="AZ213:BC213"/>
    <mergeCell ref="BD213:BJ213"/>
    <mergeCell ref="BK213:BQ213"/>
    <mergeCell ref="BR213:BV213"/>
    <mergeCell ref="BW213:BX213"/>
    <mergeCell ref="Y213:AC213"/>
    <mergeCell ref="AD213:AF213"/>
    <mergeCell ref="AG213:AK213"/>
    <mergeCell ref="AL213:AM213"/>
    <mergeCell ref="AN213:AQ213"/>
    <mergeCell ref="AR213:AU213"/>
    <mergeCell ref="CY212:DB212"/>
    <mergeCell ref="A213:H213"/>
    <mergeCell ref="I213:J213"/>
    <mergeCell ref="K213:L213"/>
    <mergeCell ref="M213:N213"/>
    <mergeCell ref="O213:P213"/>
    <mergeCell ref="Q213:R213"/>
    <mergeCell ref="S213:T213"/>
    <mergeCell ref="U213:V213"/>
    <mergeCell ref="W213:X213"/>
    <mergeCell ref="CI212:CJ212"/>
    <mergeCell ref="CK212:CL212"/>
    <mergeCell ref="CM212:CN212"/>
    <mergeCell ref="CO212:CP212"/>
    <mergeCell ref="CQ212:CT212"/>
    <mergeCell ref="CU212:CX212"/>
    <mergeCell ref="BW212:BX212"/>
    <mergeCell ref="BY212:BZ212"/>
    <mergeCell ref="CA212:CB212"/>
    <mergeCell ref="CC212:CD212"/>
    <mergeCell ref="CE212:CF212"/>
    <mergeCell ref="CG212:CH212"/>
    <mergeCell ref="AR212:AU212"/>
    <mergeCell ref="AV212:AY212"/>
    <mergeCell ref="AZ212:BC212"/>
    <mergeCell ref="BD212:BJ212"/>
    <mergeCell ref="BK212:BQ212"/>
    <mergeCell ref="BR212:BV212"/>
    <mergeCell ref="W212:X212"/>
    <mergeCell ref="Y212:AC212"/>
    <mergeCell ref="AD212:AF212"/>
    <mergeCell ref="AG212:AK212"/>
    <mergeCell ref="AL212:AM212"/>
    <mergeCell ref="AN212:AQ212"/>
    <mergeCell ref="CU211:CX211"/>
    <mergeCell ref="CY211:DB211"/>
    <mergeCell ref="A212:H212"/>
    <mergeCell ref="I212:J212"/>
    <mergeCell ref="K212:L212"/>
    <mergeCell ref="M212:N212"/>
    <mergeCell ref="O212:P212"/>
    <mergeCell ref="Q212:R212"/>
    <mergeCell ref="S212:T212"/>
    <mergeCell ref="U212:V212"/>
    <mergeCell ref="CG211:CH211"/>
    <mergeCell ref="CI211:CJ211"/>
    <mergeCell ref="CK211:CL211"/>
    <mergeCell ref="CM211:CN211"/>
    <mergeCell ref="CO211:CP211"/>
    <mergeCell ref="CQ211:CT211"/>
    <mergeCell ref="BR211:BV211"/>
    <mergeCell ref="BW211:BX211"/>
    <mergeCell ref="BY211:BZ211"/>
    <mergeCell ref="CA211:CB211"/>
    <mergeCell ref="CC211:CD211"/>
    <mergeCell ref="CE211:CF211"/>
    <mergeCell ref="AN211:AQ211"/>
    <mergeCell ref="AR211:AU211"/>
    <mergeCell ref="AV211:AY211"/>
    <mergeCell ref="AZ211:BC211"/>
    <mergeCell ref="BD211:BJ211"/>
    <mergeCell ref="BK211:BQ211"/>
    <mergeCell ref="U211:V211"/>
    <mergeCell ref="W211:X211"/>
    <mergeCell ref="Y211:AC211"/>
    <mergeCell ref="AD211:AF211"/>
    <mergeCell ref="AG211:AK211"/>
    <mergeCell ref="AL211:AM211"/>
    <mergeCell ref="CQ210:CT210"/>
    <mergeCell ref="CU210:CX210"/>
    <mergeCell ref="CY210:DB210"/>
    <mergeCell ref="A211:H211"/>
    <mergeCell ref="I211:J211"/>
    <mergeCell ref="K211:L211"/>
    <mergeCell ref="M211:N211"/>
    <mergeCell ref="O211:P211"/>
    <mergeCell ref="Q211:R211"/>
    <mergeCell ref="S211:T211"/>
    <mergeCell ref="CE210:CF210"/>
    <mergeCell ref="CG210:CH210"/>
    <mergeCell ref="CI210:CJ210"/>
    <mergeCell ref="CK210:CL210"/>
    <mergeCell ref="CM210:CN210"/>
    <mergeCell ref="CO210:CP210"/>
    <mergeCell ref="BK210:BQ210"/>
    <mergeCell ref="BR210:BV210"/>
    <mergeCell ref="BW210:BX210"/>
    <mergeCell ref="BY210:BZ210"/>
    <mergeCell ref="CA210:CB210"/>
    <mergeCell ref="CC210:CD210"/>
    <mergeCell ref="AL210:AM210"/>
    <mergeCell ref="AN210:AQ210"/>
    <mergeCell ref="AR210:AU210"/>
    <mergeCell ref="AV210:AY210"/>
    <mergeCell ref="AZ210:BC210"/>
    <mergeCell ref="BD210:BJ210"/>
    <mergeCell ref="S210:T210"/>
    <mergeCell ref="U210:V210"/>
    <mergeCell ref="W210:X210"/>
    <mergeCell ref="Y210:AC210"/>
    <mergeCell ref="AD210:AF210"/>
    <mergeCell ref="AG210:AK210"/>
    <mergeCell ref="A210:H210"/>
    <mergeCell ref="I210:J210"/>
    <mergeCell ref="K210:L210"/>
    <mergeCell ref="M210:N210"/>
    <mergeCell ref="O210:P210"/>
    <mergeCell ref="Q210:R210"/>
    <mergeCell ref="CK209:CL209"/>
    <mergeCell ref="CM209:CN209"/>
    <mergeCell ref="CO209:CP209"/>
    <mergeCell ref="CQ209:CT209"/>
    <mergeCell ref="CU209:CX209"/>
    <mergeCell ref="CY209:DB209"/>
    <mergeCell ref="BY209:BZ209"/>
    <mergeCell ref="CA209:CB209"/>
    <mergeCell ref="CC209:CD209"/>
    <mergeCell ref="CE209:CF209"/>
    <mergeCell ref="CG209:CH209"/>
    <mergeCell ref="CI209:CJ209"/>
    <mergeCell ref="AV209:AY209"/>
    <mergeCell ref="AZ209:BC209"/>
    <mergeCell ref="BD209:BJ209"/>
    <mergeCell ref="BK209:BQ209"/>
    <mergeCell ref="BR209:BV209"/>
    <mergeCell ref="BW209:BX209"/>
    <mergeCell ref="Y209:AC209"/>
    <mergeCell ref="AD209:AF209"/>
    <mergeCell ref="AG209:AK209"/>
    <mergeCell ref="AL209:AM209"/>
    <mergeCell ref="AN209:AQ209"/>
    <mergeCell ref="AR209:AU209"/>
    <mergeCell ref="CY208:DB208"/>
    <mergeCell ref="A209:H209"/>
    <mergeCell ref="I209:J209"/>
    <mergeCell ref="K209:L209"/>
    <mergeCell ref="M209:N209"/>
    <mergeCell ref="O209:P209"/>
    <mergeCell ref="Q209:R209"/>
    <mergeCell ref="S209:T209"/>
    <mergeCell ref="U209:V209"/>
    <mergeCell ref="W209:X209"/>
    <mergeCell ref="CI208:CJ208"/>
    <mergeCell ref="CK208:CL208"/>
    <mergeCell ref="CM208:CN208"/>
    <mergeCell ref="CO208:CP208"/>
    <mergeCell ref="CQ208:CT208"/>
    <mergeCell ref="CU208:CX208"/>
    <mergeCell ref="BW208:BX208"/>
    <mergeCell ref="BY208:BZ208"/>
    <mergeCell ref="CA208:CB208"/>
    <mergeCell ref="CC208:CD208"/>
    <mergeCell ref="CE208:CF208"/>
    <mergeCell ref="CG208:CH208"/>
    <mergeCell ref="AR208:AU208"/>
    <mergeCell ref="AV208:AY208"/>
    <mergeCell ref="AZ208:BC208"/>
    <mergeCell ref="BD208:BJ208"/>
    <mergeCell ref="BK208:BQ208"/>
    <mergeCell ref="BR208:BV208"/>
    <mergeCell ref="W208:X208"/>
    <mergeCell ref="Y208:AC208"/>
    <mergeCell ref="AD208:AF208"/>
    <mergeCell ref="AG208:AK208"/>
    <mergeCell ref="AL208:AM208"/>
    <mergeCell ref="AN208:AQ208"/>
    <mergeCell ref="CU207:CX207"/>
    <mergeCell ref="CY207:DB207"/>
    <mergeCell ref="A208:H208"/>
    <mergeCell ref="I208:J208"/>
    <mergeCell ref="K208:L208"/>
    <mergeCell ref="M208:N208"/>
    <mergeCell ref="O208:P208"/>
    <mergeCell ref="Q208:R208"/>
    <mergeCell ref="S208:T208"/>
    <mergeCell ref="U208:V208"/>
    <mergeCell ref="CG207:CH207"/>
    <mergeCell ref="CI207:CJ207"/>
    <mergeCell ref="CK207:CL207"/>
    <mergeCell ref="CM207:CN207"/>
    <mergeCell ref="CO207:CP207"/>
    <mergeCell ref="CQ207:CT207"/>
    <mergeCell ref="BR207:BV207"/>
    <mergeCell ref="BW207:BX207"/>
    <mergeCell ref="BY207:BZ207"/>
    <mergeCell ref="CA207:CB207"/>
    <mergeCell ref="CC207:CD207"/>
    <mergeCell ref="CE207:CF207"/>
    <mergeCell ref="AN207:AQ207"/>
    <mergeCell ref="AR207:AU207"/>
    <mergeCell ref="AV207:AY207"/>
    <mergeCell ref="AZ207:BC207"/>
    <mergeCell ref="BD207:BJ207"/>
    <mergeCell ref="BK207:BQ207"/>
    <mergeCell ref="U207:V207"/>
    <mergeCell ref="W207:X207"/>
    <mergeCell ref="Y207:AC207"/>
    <mergeCell ref="AD207:AF207"/>
    <mergeCell ref="AG207:AK207"/>
    <mergeCell ref="AL207:AM207"/>
    <mergeCell ref="CQ202:CT202"/>
    <mergeCell ref="CU202:CX202"/>
    <mergeCell ref="CY202:DB202"/>
    <mergeCell ref="A207:H207"/>
    <mergeCell ref="I207:J207"/>
    <mergeCell ref="K207:L207"/>
    <mergeCell ref="M207:N207"/>
    <mergeCell ref="O207:P207"/>
    <mergeCell ref="Q207:R207"/>
    <mergeCell ref="S207:T207"/>
    <mergeCell ref="CE202:CF202"/>
    <mergeCell ref="CG202:CH202"/>
    <mergeCell ref="CI202:CJ202"/>
    <mergeCell ref="CK202:CL202"/>
    <mergeCell ref="CM202:CN202"/>
    <mergeCell ref="CO202:CP202"/>
    <mergeCell ref="BK202:BQ202"/>
    <mergeCell ref="BR202:BV202"/>
    <mergeCell ref="BW202:BX202"/>
    <mergeCell ref="BY202:BZ202"/>
    <mergeCell ref="CA202:CB202"/>
    <mergeCell ref="CC202:CD202"/>
    <mergeCell ref="AL202:AM202"/>
    <mergeCell ref="AN202:AQ202"/>
    <mergeCell ref="AR202:AU202"/>
    <mergeCell ref="AV202:AY202"/>
    <mergeCell ref="AZ202:BC202"/>
    <mergeCell ref="BD202:BJ202"/>
    <mergeCell ref="S202:T202"/>
    <mergeCell ref="U202:V202"/>
    <mergeCell ref="W202:X202"/>
    <mergeCell ref="Y202:AC202"/>
    <mergeCell ref="AD202:AF202"/>
    <mergeCell ref="AG202:AK202"/>
    <mergeCell ref="A202:H202"/>
    <mergeCell ref="I202:J202"/>
    <mergeCell ref="K202:L202"/>
    <mergeCell ref="M202:N202"/>
    <mergeCell ref="O202:P202"/>
    <mergeCell ref="Q202:R202"/>
    <mergeCell ref="CK201:CL201"/>
    <mergeCell ref="CM201:CN201"/>
    <mergeCell ref="CO201:CP201"/>
    <mergeCell ref="CQ201:CT201"/>
    <mergeCell ref="CU201:CX201"/>
    <mergeCell ref="CY201:DB201"/>
    <mergeCell ref="BY201:BZ201"/>
    <mergeCell ref="CA201:CB201"/>
    <mergeCell ref="CC201:CD201"/>
    <mergeCell ref="CE201:CF201"/>
    <mergeCell ref="CG201:CH201"/>
    <mergeCell ref="CI201:CJ201"/>
    <mergeCell ref="AV201:AY201"/>
    <mergeCell ref="AZ201:BC201"/>
    <mergeCell ref="BD201:BJ201"/>
    <mergeCell ref="BK201:BQ201"/>
    <mergeCell ref="BR201:BV201"/>
    <mergeCell ref="BW201:BX201"/>
    <mergeCell ref="Y201:AC201"/>
    <mergeCell ref="AD201:AF201"/>
    <mergeCell ref="AG201:AK201"/>
    <mergeCell ref="AL201:AM201"/>
    <mergeCell ref="AN201:AQ201"/>
    <mergeCell ref="AR201:AU201"/>
    <mergeCell ref="CY200:DB200"/>
    <mergeCell ref="A201:H201"/>
    <mergeCell ref="I201:J201"/>
    <mergeCell ref="K201:L201"/>
    <mergeCell ref="M201:N201"/>
    <mergeCell ref="O201:P201"/>
    <mergeCell ref="Q201:R201"/>
    <mergeCell ref="S201:T201"/>
    <mergeCell ref="U201:V201"/>
    <mergeCell ref="W201:X201"/>
    <mergeCell ref="CI200:CJ200"/>
    <mergeCell ref="CK200:CL200"/>
    <mergeCell ref="CM200:CN200"/>
    <mergeCell ref="CO200:CP200"/>
    <mergeCell ref="CQ200:CT200"/>
    <mergeCell ref="CU200:CX200"/>
    <mergeCell ref="BW200:BX200"/>
    <mergeCell ref="BY200:BZ200"/>
    <mergeCell ref="CA200:CB200"/>
    <mergeCell ref="CC200:CD200"/>
    <mergeCell ref="CE200:CF200"/>
    <mergeCell ref="CG200:CH200"/>
    <mergeCell ref="AR200:AU200"/>
    <mergeCell ref="AV200:AY200"/>
    <mergeCell ref="AZ200:BC200"/>
    <mergeCell ref="BD200:BJ200"/>
    <mergeCell ref="BK200:BQ200"/>
    <mergeCell ref="BR200:BV200"/>
    <mergeCell ref="W200:X200"/>
    <mergeCell ref="Y200:AC200"/>
    <mergeCell ref="AD200:AF200"/>
    <mergeCell ref="AG200:AK200"/>
    <mergeCell ref="AL200:AM200"/>
    <mergeCell ref="AN200:AQ200"/>
    <mergeCell ref="CU199:CX199"/>
    <mergeCell ref="CY199:DB199"/>
    <mergeCell ref="A200:H200"/>
    <mergeCell ref="I200:J200"/>
    <mergeCell ref="K200:L200"/>
    <mergeCell ref="M200:N200"/>
    <mergeCell ref="O200:P200"/>
    <mergeCell ref="Q200:R200"/>
    <mergeCell ref="S200:T200"/>
    <mergeCell ref="U200:V200"/>
    <mergeCell ref="CG199:CH199"/>
    <mergeCell ref="CI199:CJ199"/>
    <mergeCell ref="CK199:CL199"/>
    <mergeCell ref="CM199:CN199"/>
    <mergeCell ref="CO199:CP199"/>
    <mergeCell ref="CQ199:CT199"/>
    <mergeCell ref="BR199:BV199"/>
    <mergeCell ref="BW199:BX199"/>
    <mergeCell ref="BY199:BZ199"/>
    <mergeCell ref="CA199:CB199"/>
    <mergeCell ref="CC199:CD199"/>
    <mergeCell ref="CE199:CF199"/>
    <mergeCell ref="AN199:AQ199"/>
    <mergeCell ref="AR199:AU199"/>
    <mergeCell ref="AV199:AY199"/>
    <mergeCell ref="AZ199:BC199"/>
    <mergeCell ref="BD199:BJ199"/>
    <mergeCell ref="BK199:BQ199"/>
    <mergeCell ref="U199:V199"/>
    <mergeCell ref="W199:X199"/>
    <mergeCell ref="Y199:AC199"/>
    <mergeCell ref="AD199:AF199"/>
    <mergeCell ref="AG199:AK199"/>
    <mergeCell ref="AL199:AM199"/>
    <mergeCell ref="CQ198:CT198"/>
    <mergeCell ref="CU198:CX198"/>
    <mergeCell ref="CY198:DB198"/>
    <mergeCell ref="A199:H199"/>
    <mergeCell ref="I199:J199"/>
    <mergeCell ref="K199:L199"/>
    <mergeCell ref="M199:N199"/>
    <mergeCell ref="O199:P199"/>
    <mergeCell ref="Q199:R199"/>
    <mergeCell ref="S199:T199"/>
    <mergeCell ref="CE198:CF198"/>
    <mergeCell ref="CG198:CH198"/>
    <mergeCell ref="CI198:CJ198"/>
    <mergeCell ref="CK198:CL198"/>
    <mergeCell ref="CM198:CN198"/>
    <mergeCell ref="CO198:CP198"/>
    <mergeCell ref="BK198:BQ198"/>
    <mergeCell ref="BR198:BV198"/>
    <mergeCell ref="BW198:BX198"/>
    <mergeCell ref="BY198:BZ198"/>
    <mergeCell ref="CA198:CB198"/>
    <mergeCell ref="CC198:CD198"/>
    <mergeCell ref="AL198:AM198"/>
    <mergeCell ref="AN198:AQ198"/>
    <mergeCell ref="AR198:AU198"/>
    <mergeCell ref="AV198:AY198"/>
    <mergeCell ref="AZ198:BC198"/>
    <mergeCell ref="BD198:BJ198"/>
    <mergeCell ref="S198:T198"/>
    <mergeCell ref="U198:V198"/>
    <mergeCell ref="W198:X198"/>
    <mergeCell ref="Y198:AC198"/>
    <mergeCell ref="AD198:AF198"/>
    <mergeCell ref="AG198:AK198"/>
    <mergeCell ref="A198:H198"/>
    <mergeCell ref="I198:J198"/>
    <mergeCell ref="K198:L198"/>
    <mergeCell ref="M198:N198"/>
    <mergeCell ref="O198:P198"/>
    <mergeCell ref="Q198:R198"/>
    <mergeCell ref="CK197:CL197"/>
    <mergeCell ref="CM197:CN197"/>
    <mergeCell ref="CO197:CP197"/>
    <mergeCell ref="CQ197:CT197"/>
    <mergeCell ref="CU197:CX197"/>
    <mergeCell ref="CY197:DB197"/>
    <mergeCell ref="BY197:BZ197"/>
    <mergeCell ref="CA197:CB197"/>
    <mergeCell ref="CC197:CD197"/>
    <mergeCell ref="CE197:CF197"/>
    <mergeCell ref="CG197:CH197"/>
    <mergeCell ref="CI197:CJ197"/>
    <mergeCell ref="AV197:AY197"/>
    <mergeCell ref="AZ197:BC197"/>
    <mergeCell ref="BD197:BJ197"/>
    <mergeCell ref="BK197:BQ197"/>
    <mergeCell ref="BR197:BV197"/>
    <mergeCell ref="BW197:BX197"/>
    <mergeCell ref="Y197:AC197"/>
    <mergeCell ref="AD197:AF197"/>
    <mergeCell ref="AG197:AK197"/>
    <mergeCell ref="AL197:AM197"/>
    <mergeCell ref="AN197:AQ197"/>
    <mergeCell ref="AR197:AU197"/>
    <mergeCell ref="CY196:DB196"/>
    <mergeCell ref="A197:H197"/>
    <mergeCell ref="I197:J197"/>
    <mergeCell ref="K197:L197"/>
    <mergeCell ref="M197:N197"/>
    <mergeCell ref="O197:P197"/>
    <mergeCell ref="Q197:R197"/>
    <mergeCell ref="S197:T197"/>
    <mergeCell ref="U197:V197"/>
    <mergeCell ref="W197:X197"/>
    <mergeCell ref="CI196:CJ196"/>
    <mergeCell ref="CK196:CL196"/>
    <mergeCell ref="CM196:CN196"/>
    <mergeCell ref="CO196:CP196"/>
    <mergeCell ref="CQ196:CT196"/>
    <mergeCell ref="CU196:CX196"/>
    <mergeCell ref="BW196:BX196"/>
    <mergeCell ref="BY196:BZ196"/>
    <mergeCell ref="CA196:CB196"/>
    <mergeCell ref="CC196:CD196"/>
    <mergeCell ref="CE196:CF196"/>
    <mergeCell ref="CG196:CH196"/>
    <mergeCell ref="AR196:AU196"/>
    <mergeCell ref="AV196:AY196"/>
    <mergeCell ref="AZ196:BC196"/>
    <mergeCell ref="BD196:BJ196"/>
    <mergeCell ref="BK196:BQ196"/>
    <mergeCell ref="BR196:BV196"/>
    <mergeCell ref="W196:X196"/>
    <mergeCell ref="Y196:AC196"/>
    <mergeCell ref="AD196:AF196"/>
    <mergeCell ref="AG196:AK196"/>
    <mergeCell ref="AL196:AM196"/>
    <mergeCell ref="AN196:AQ196"/>
    <mergeCell ref="CU195:CX195"/>
    <mergeCell ref="CY195:DB195"/>
    <mergeCell ref="A196:H196"/>
    <mergeCell ref="I196:J196"/>
    <mergeCell ref="K196:L196"/>
    <mergeCell ref="M196:N196"/>
    <mergeCell ref="O196:P196"/>
    <mergeCell ref="Q196:R196"/>
    <mergeCell ref="S196:T196"/>
    <mergeCell ref="U196:V196"/>
    <mergeCell ref="CG195:CH195"/>
    <mergeCell ref="CI195:CJ195"/>
    <mergeCell ref="CK195:CL195"/>
    <mergeCell ref="CM195:CN195"/>
    <mergeCell ref="CO195:CP195"/>
    <mergeCell ref="CQ195:CT195"/>
    <mergeCell ref="BR195:BV195"/>
    <mergeCell ref="BW195:BX195"/>
    <mergeCell ref="BY195:BZ195"/>
    <mergeCell ref="CA195:CB195"/>
    <mergeCell ref="CC195:CD195"/>
    <mergeCell ref="CE195:CF195"/>
    <mergeCell ref="AN195:AQ195"/>
    <mergeCell ref="AR195:AU195"/>
    <mergeCell ref="AV195:AY195"/>
    <mergeCell ref="AZ195:BC195"/>
    <mergeCell ref="BD195:BJ195"/>
    <mergeCell ref="BK195:BQ195"/>
    <mergeCell ref="U195:V195"/>
    <mergeCell ref="W195:X195"/>
    <mergeCell ref="Y195:AC195"/>
    <mergeCell ref="AD195:AF195"/>
    <mergeCell ref="AG195:AK195"/>
    <mergeCell ref="AL195:AM195"/>
    <mergeCell ref="CQ194:CT194"/>
    <mergeCell ref="CU194:CX194"/>
    <mergeCell ref="CY194:DB194"/>
    <mergeCell ref="A195:H195"/>
    <mergeCell ref="I195:J195"/>
    <mergeCell ref="K195:L195"/>
    <mergeCell ref="M195:N195"/>
    <mergeCell ref="O195:P195"/>
    <mergeCell ref="Q195:R195"/>
    <mergeCell ref="S195:T195"/>
    <mergeCell ref="CE194:CF194"/>
    <mergeCell ref="CG194:CH194"/>
    <mergeCell ref="CI194:CJ194"/>
    <mergeCell ref="CK194:CL194"/>
    <mergeCell ref="CM194:CN194"/>
    <mergeCell ref="CO194:CP194"/>
    <mergeCell ref="BK194:BQ194"/>
    <mergeCell ref="BR194:BV194"/>
    <mergeCell ref="BW194:BX194"/>
    <mergeCell ref="BY194:BZ194"/>
    <mergeCell ref="CA194:CB194"/>
    <mergeCell ref="CC194:CD194"/>
    <mergeCell ref="AL194:AM194"/>
    <mergeCell ref="AN194:AQ194"/>
    <mergeCell ref="AR194:AU194"/>
    <mergeCell ref="AV194:AY194"/>
    <mergeCell ref="AZ194:BC194"/>
    <mergeCell ref="BD194:BJ194"/>
    <mergeCell ref="S194:T194"/>
    <mergeCell ref="U194:V194"/>
    <mergeCell ref="W194:X194"/>
    <mergeCell ref="Y194:AC194"/>
    <mergeCell ref="AD194:AF194"/>
    <mergeCell ref="AG194:AK194"/>
    <mergeCell ref="A194:H194"/>
    <mergeCell ref="I194:J194"/>
    <mergeCell ref="K194:L194"/>
    <mergeCell ref="M194:N194"/>
    <mergeCell ref="O194:P194"/>
    <mergeCell ref="Q194:R194"/>
    <mergeCell ref="CK193:CL193"/>
    <mergeCell ref="CM193:CN193"/>
    <mergeCell ref="CO193:CP193"/>
    <mergeCell ref="CQ193:CT193"/>
    <mergeCell ref="CU193:CX193"/>
    <mergeCell ref="CY193:DB193"/>
    <mergeCell ref="BY193:BZ193"/>
    <mergeCell ref="CA193:CB193"/>
    <mergeCell ref="CC193:CD193"/>
    <mergeCell ref="CE193:CF193"/>
    <mergeCell ref="CG193:CH193"/>
    <mergeCell ref="CI193:CJ193"/>
    <mergeCell ref="AV193:AY193"/>
    <mergeCell ref="AZ193:BC193"/>
    <mergeCell ref="BD193:BJ193"/>
    <mergeCell ref="BK193:BQ193"/>
    <mergeCell ref="BR193:BV193"/>
    <mergeCell ref="BW193:BX193"/>
    <mergeCell ref="Y193:AC193"/>
    <mergeCell ref="AD193:AF193"/>
    <mergeCell ref="AG193:AK193"/>
    <mergeCell ref="AL193:AM193"/>
    <mergeCell ref="AN193:AQ193"/>
    <mergeCell ref="AR193:AU193"/>
    <mergeCell ref="CY192:DB192"/>
    <mergeCell ref="A193:H193"/>
    <mergeCell ref="I193:J193"/>
    <mergeCell ref="K193:L193"/>
    <mergeCell ref="M193:N193"/>
    <mergeCell ref="O193:P193"/>
    <mergeCell ref="Q193:R193"/>
    <mergeCell ref="S193:T193"/>
    <mergeCell ref="U193:V193"/>
    <mergeCell ref="W193:X193"/>
    <mergeCell ref="CI192:CJ192"/>
    <mergeCell ref="CK192:CL192"/>
    <mergeCell ref="CM192:CN192"/>
    <mergeCell ref="CO192:CP192"/>
    <mergeCell ref="CQ192:CT192"/>
    <mergeCell ref="CU192:CX192"/>
    <mergeCell ref="BW192:BX192"/>
    <mergeCell ref="BY192:BZ192"/>
    <mergeCell ref="CA192:CB192"/>
    <mergeCell ref="CC192:CD192"/>
    <mergeCell ref="CE192:CF192"/>
    <mergeCell ref="CG192:CH192"/>
    <mergeCell ref="AR192:AU192"/>
    <mergeCell ref="AV192:AY192"/>
    <mergeCell ref="AZ192:BC192"/>
    <mergeCell ref="BD192:BJ192"/>
    <mergeCell ref="BK192:BQ192"/>
    <mergeCell ref="BR192:BV192"/>
    <mergeCell ref="W192:X192"/>
    <mergeCell ref="Y192:AC192"/>
    <mergeCell ref="AD192:AF192"/>
    <mergeCell ref="AG192:AK192"/>
    <mergeCell ref="AL192:AM192"/>
    <mergeCell ref="AN192:AQ192"/>
    <mergeCell ref="CU191:CX191"/>
    <mergeCell ref="CY191:DB191"/>
    <mergeCell ref="A192:H192"/>
    <mergeCell ref="I192:J192"/>
    <mergeCell ref="K192:L192"/>
    <mergeCell ref="M192:N192"/>
    <mergeCell ref="O192:P192"/>
    <mergeCell ref="Q192:R192"/>
    <mergeCell ref="S192:T192"/>
    <mergeCell ref="U192:V192"/>
    <mergeCell ref="CG191:CH191"/>
    <mergeCell ref="CI191:CJ191"/>
    <mergeCell ref="CK191:CL191"/>
    <mergeCell ref="CM191:CN191"/>
    <mergeCell ref="CO191:CP191"/>
    <mergeCell ref="CQ191:CT191"/>
    <mergeCell ref="BR191:BV191"/>
    <mergeCell ref="BW191:BX191"/>
    <mergeCell ref="BY191:BZ191"/>
    <mergeCell ref="CA191:CB191"/>
    <mergeCell ref="CC191:CD191"/>
    <mergeCell ref="CE191:CF191"/>
    <mergeCell ref="AN191:AQ191"/>
    <mergeCell ref="AR191:AU191"/>
    <mergeCell ref="AV191:AY191"/>
    <mergeCell ref="AZ191:BC191"/>
    <mergeCell ref="BD191:BJ191"/>
    <mergeCell ref="BK191:BQ191"/>
    <mergeCell ref="U191:V191"/>
    <mergeCell ref="W191:X191"/>
    <mergeCell ref="Y191:AC191"/>
    <mergeCell ref="AD191:AF191"/>
    <mergeCell ref="AG191:AK191"/>
    <mergeCell ref="AL191:AM191"/>
    <mergeCell ref="CQ190:CT190"/>
    <mergeCell ref="CU190:CX190"/>
    <mergeCell ref="CY190:DB190"/>
    <mergeCell ref="A191:H191"/>
    <mergeCell ref="I191:J191"/>
    <mergeCell ref="K191:L191"/>
    <mergeCell ref="M191:N191"/>
    <mergeCell ref="O191:P191"/>
    <mergeCell ref="Q191:R191"/>
    <mergeCell ref="S191:T191"/>
    <mergeCell ref="CE190:CF190"/>
    <mergeCell ref="CG190:CH190"/>
    <mergeCell ref="CI190:CJ190"/>
    <mergeCell ref="CK190:CL190"/>
    <mergeCell ref="CM190:CN190"/>
    <mergeCell ref="CO190:CP190"/>
    <mergeCell ref="BK190:BQ190"/>
    <mergeCell ref="BR190:BV190"/>
    <mergeCell ref="BW190:BX190"/>
    <mergeCell ref="BY190:BZ190"/>
    <mergeCell ref="CA190:CB190"/>
    <mergeCell ref="CC190:CD190"/>
    <mergeCell ref="AL190:AM190"/>
    <mergeCell ref="AN190:AQ190"/>
    <mergeCell ref="AR190:AU190"/>
    <mergeCell ref="AV190:AY190"/>
    <mergeCell ref="AZ190:BC190"/>
    <mergeCell ref="BD190:BJ190"/>
    <mergeCell ref="S190:T190"/>
    <mergeCell ref="U190:V190"/>
    <mergeCell ref="W190:X190"/>
    <mergeCell ref="Y190:AC190"/>
    <mergeCell ref="AD190:AF190"/>
    <mergeCell ref="AG190:AK190"/>
    <mergeCell ref="A190:H190"/>
    <mergeCell ref="I190:J190"/>
    <mergeCell ref="K190:L190"/>
    <mergeCell ref="M190:N190"/>
    <mergeCell ref="O190:P190"/>
    <mergeCell ref="Q190:R190"/>
    <mergeCell ref="CK189:CL189"/>
    <mergeCell ref="CM189:CN189"/>
    <mergeCell ref="CO189:CP189"/>
    <mergeCell ref="CQ189:CT189"/>
    <mergeCell ref="CU189:CX189"/>
    <mergeCell ref="CY189:DB189"/>
    <mergeCell ref="BY189:BZ189"/>
    <mergeCell ref="CA189:CB189"/>
    <mergeCell ref="CC189:CD189"/>
    <mergeCell ref="CE189:CF189"/>
    <mergeCell ref="CG189:CH189"/>
    <mergeCell ref="CI189:CJ189"/>
    <mergeCell ref="AV189:AY189"/>
    <mergeCell ref="AZ189:BC189"/>
    <mergeCell ref="BD189:BJ189"/>
    <mergeCell ref="BK189:BQ189"/>
    <mergeCell ref="BR189:BV189"/>
    <mergeCell ref="BW189:BX189"/>
    <mergeCell ref="Y189:AC189"/>
    <mergeCell ref="AD189:AF189"/>
    <mergeCell ref="AG189:AK189"/>
    <mergeCell ref="AL189:AM189"/>
    <mergeCell ref="AN189:AQ189"/>
    <mergeCell ref="AR189:AU189"/>
    <mergeCell ref="CY188:DB188"/>
    <mergeCell ref="A189:H189"/>
    <mergeCell ref="I189:J189"/>
    <mergeCell ref="K189:L189"/>
    <mergeCell ref="M189:N189"/>
    <mergeCell ref="O189:P189"/>
    <mergeCell ref="Q189:R189"/>
    <mergeCell ref="S189:T189"/>
    <mergeCell ref="U189:V189"/>
    <mergeCell ref="W189:X189"/>
    <mergeCell ref="CI188:CJ188"/>
    <mergeCell ref="CK188:CL188"/>
    <mergeCell ref="CM188:CN188"/>
    <mergeCell ref="CO188:CP188"/>
    <mergeCell ref="CQ188:CT188"/>
    <mergeCell ref="CU188:CX188"/>
    <mergeCell ref="BW188:BX188"/>
    <mergeCell ref="BY188:BZ188"/>
    <mergeCell ref="CA188:CB188"/>
    <mergeCell ref="CC188:CD188"/>
    <mergeCell ref="CE188:CF188"/>
    <mergeCell ref="CG188:CH188"/>
    <mergeCell ref="AR188:AU188"/>
    <mergeCell ref="AV188:AY188"/>
    <mergeCell ref="AZ188:BC188"/>
    <mergeCell ref="BD188:BJ188"/>
    <mergeCell ref="BK188:BQ188"/>
    <mergeCell ref="BR188:BV188"/>
    <mergeCell ref="W188:X188"/>
    <mergeCell ref="Y188:AC188"/>
    <mergeCell ref="AD188:AF188"/>
    <mergeCell ref="AG188:AK188"/>
    <mergeCell ref="AL188:AM188"/>
    <mergeCell ref="AN188:AQ188"/>
    <mergeCell ref="CU187:CX187"/>
    <mergeCell ref="CY187:DB187"/>
    <mergeCell ref="A188:H188"/>
    <mergeCell ref="I188:J188"/>
    <mergeCell ref="K188:L188"/>
    <mergeCell ref="M188:N188"/>
    <mergeCell ref="O188:P188"/>
    <mergeCell ref="Q188:R188"/>
    <mergeCell ref="S188:T188"/>
    <mergeCell ref="U188:V188"/>
    <mergeCell ref="CG187:CH187"/>
    <mergeCell ref="CI187:CJ187"/>
    <mergeCell ref="CK187:CL187"/>
    <mergeCell ref="CM187:CN187"/>
    <mergeCell ref="CO187:CP187"/>
    <mergeCell ref="CQ187:CT187"/>
    <mergeCell ref="BR187:BV187"/>
    <mergeCell ref="BW187:BX187"/>
    <mergeCell ref="BY187:BZ187"/>
    <mergeCell ref="CA187:CB187"/>
    <mergeCell ref="CC187:CD187"/>
    <mergeCell ref="CE187:CF187"/>
    <mergeCell ref="AN187:AQ187"/>
    <mergeCell ref="AR187:AU187"/>
    <mergeCell ref="AV187:AY187"/>
    <mergeCell ref="AZ187:BC187"/>
    <mergeCell ref="BD187:BJ187"/>
    <mergeCell ref="BK187:BQ187"/>
    <mergeCell ref="U187:V187"/>
    <mergeCell ref="W187:X187"/>
    <mergeCell ref="Y187:AC187"/>
    <mergeCell ref="AD187:AF187"/>
    <mergeCell ref="AG187:AK187"/>
    <mergeCell ref="AL187:AM187"/>
    <mergeCell ref="CQ186:CT186"/>
    <mergeCell ref="CU186:CX186"/>
    <mergeCell ref="CY186:DB186"/>
    <mergeCell ref="A187:H187"/>
    <mergeCell ref="I187:J187"/>
    <mergeCell ref="K187:L187"/>
    <mergeCell ref="M187:N187"/>
    <mergeCell ref="O187:P187"/>
    <mergeCell ref="Q187:R187"/>
    <mergeCell ref="S187:T187"/>
    <mergeCell ref="CE186:CF186"/>
    <mergeCell ref="CG186:CH186"/>
    <mergeCell ref="CI186:CJ186"/>
    <mergeCell ref="CK186:CL186"/>
    <mergeCell ref="CM186:CN186"/>
    <mergeCell ref="CO186:CP186"/>
    <mergeCell ref="BK186:BQ186"/>
    <mergeCell ref="BR186:BV186"/>
    <mergeCell ref="BW186:BX186"/>
    <mergeCell ref="BY186:BZ186"/>
    <mergeCell ref="CA186:CB186"/>
    <mergeCell ref="CC186:CD186"/>
    <mergeCell ref="AL186:AM186"/>
    <mergeCell ref="AN186:AQ186"/>
    <mergeCell ref="AR186:AU186"/>
    <mergeCell ref="AV186:AY186"/>
    <mergeCell ref="AZ186:BC186"/>
    <mergeCell ref="BD186:BJ186"/>
    <mergeCell ref="S186:T186"/>
    <mergeCell ref="U186:V186"/>
    <mergeCell ref="W186:X186"/>
    <mergeCell ref="Y186:AC186"/>
    <mergeCell ref="AD186:AF186"/>
    <mergeCell ref="AG186:AK186"/>
    <mergeCell ref="A186:H186"/>
    <mergeCell ref="I186:J186"/>
    <mergeCell ref="K186:L186"/>
    <mergeCell ref="M186:N186"/>
    <mergeCell ref="O186:P186"/>
    <mergeCell ref="Q186:R186"/>
    <mergeCell ref="CK185:CL185"/>
    <mergeCell ref="CM185:CN185"/>
    <mergeCell ref="CO185:CP185"/>
    <mergeCell ref="CQ185:CT185"/>
    <mergeCell ref="CU185:CX185"/>
    <mergeCell ref="CY185:DB185"/>
    <mergeCell ref="BY185:BZ185"/>
    <mergeCell ref="CA185:CB185"/>
    <mergeCell ref="CC185:CD185"/>
    <mergeCell ref="CE185:CF185"/>
    <mergeCell ref="CG185:CH185"/>
    <mergeCell ref="CI185:CJ185"/>
    <mergeCell ref="AV185:AY185"/>
    <mergeCell ref="AZ185:BC185"/>
    <mergeCell ref="BD185:BJ185"/>
    <mergeCell ref="BK185:BQ185"/>
    <mergeCell ref="BR185:BV185"/>
    <mergeCell ref="BW185:BX185"/>
    <mergeCell ref="Y185:AC185"/>
    <mergeCell ref="AD185:AF185"/>
    <mergeCell ref="AG185:AK185"/>
    <mergeCell ref="AL185:AM185"/>
    <mergeCell ref="AN185:AQ185"/>
    <mergeCell ref="AR185:AU185"/>
    <mergeCell ref="CY184:DB184"/>
    <mergeCell ref="A185:H185"/>
    <mergeCell ref="I185:J185"/>
    <mergeCell ref="K185:L185"/>
    <mergeCell ref="M185:N185"/>
    <mergeCell ref="O185:P185"/>
    <mergeCell ref="Q185:R185"/>
    <mergeCell ref="S185:T185"/>
    <mergeCell ref="U185:V185"/>
    <mergeCell ref="W185:X185"/>
    <mergeCell ref="CI184:CJ184"/>
    <mergeCell ref="CK184:CL184"/>
    <mergeCell ref="CM184:CN184"/>
    <mergeCell ref="CO184:CP184"/>
    <mergeCell ref="CQ184:CT184"/>
    <mergeCell ref="CU184:CX184"/>
    <mergeCell ref="BW184:BX184"/>
    <mergeCell ref="BY184:BZ184"/>
    <mergeCell ref="CA184:CB184"/>
    <mergeCell ref="CC184:CD184"/>
    <mergeCell ref="CE184:CF184"/>
    <mergeCell ref="CG184:CH184"/>
    <mergeCell ref="AR184:AU184"/>
    <mergeCell ref="AV184:AY184"/>
    <mergeCell ref="AZ184:BC184"/>
    <mergeCell ref="BD184:BJ184"/>
    <mergeCell ref="BK184:BQ184"/>
    <mergeCell ref="BR184:BV184"/>
    <mergeCell ref="W184:X184"/>
    <mergeCell ref="Y184:AC184"/>
    <mergeCell ref="AD184:AF184"/>
    <mergeCell ref="AG184:AK184"/>
    <mergeCell ref="AL184:AM184"/>
    <mergeCell ref="AN184:AQ184"/>
    <mergeCell ref="CU183:CX183"/>
    <mergeCell ref="CY183:DB183"/>
    <mergeCell ref="A184:H184"/>
    <mergeCell ref="I184:J184"/>
    <mergeCell ref="K184:L184"/>
    <mergeCell ref="M184:N184"/>
    <mergeCell ref="O184:P184"/>
    <mergeCell ref="Q184:R184"/>
    <mergeCell ref="S184:T184"/>
    <mergeCell ref="U184:V184"/>
    <mergeCell ref="CG183:CH183"/>
    <mergeCell ref="CI183:CJ183"/>
    <mergeCell ref="CK183:CL183"/>
    <mergeCell ref="CM183:CN183"/>
    <mergeCell ref="CO183:CP183"/>
    <mergeCell ref="CQ183:CT183"/>
    <mergeCell ref="BR183:BV183"/>
    <mergeCell ref="BW183:BX183"/>
    <mergeCell ref="BY183:BZ183"/>
    <mergeCell ref="CA183:CB183"/>
    <mergeCell ref="CC183:CD183"/>
    <mergeCell ref="CE183:CF183"/>
    <mergeCell ref="AN183:AQ183"/>
    <mergeCell ref="AR183:AU183"/>
    <mergeCell ref="AV183:AY183"/>
    <mergeCell ref="AZ183:BC183"/>
    <mergeCell ref="BD183:BJ183"/>
    <mergeCell ref="BK183:BQ183"/>
    <mergeCell ref="U183:V183"/>
    <mergeCell ref="W183:X183"/>
    <mergeCell ref="Y183:AC183"/>
    <mergeCell ref="AD183:AF183"/>
    <mergeCell ref="AG183:AK183"/>
    <mergeCell ref="AL183:AM183"/>
    <mergeCell ref="CQ182:CT182"/>
    <mergeCell ref="CU182:CX182"/>
    <mergeCell ref="CY182:DB182"/>
    <mergeCell ref="A183:H183"/>
    <mergeCell ref="I183:J183"/>
    <mergeCell ref="K183:L183"/>
    <mergeCell ref="M183:N183"/>
    <mergeCell ref="O183:P183"/>
    <mergeCell ref="Q183:R183"/>
    <mergeCell ref="S183:T183"/>
    <mergeCell ref="CE182:CF182"/>
    <mergeCell ref="CG182:CH182"/>
    <mergeCell ref="CI182:CJ182"/>
    <mergeCell ref="CK182:CL182"/>
    <mergeCell ref="CM182:CN182"/>
    <mergeCell ref="CO182:CP182"/>
    <mergeCell ref="BK182:BQ182"/>
    <mergeCell ref="BR182:BV182"/>
    <mergeCell ref="BW182:BX182"/>
    <mergeCell ref="BY182:BZ182"/>
    <mergeCell ref="CA182:CB182"/>
    <mergeCell ref="CC182:CD182"/>
    <mergeCell ref="AL182:AM182"/>
    <mergeCell ref="AN182:AQ182"/>
    <mergeCell ref="AR182:AU182"/>
    <mergeCell ref="AV182:AY182"/>
    <mergeCell ref="AZ182:BC182"/>
    <mergeCell ref="BD182:BJ182"/>
    <mergeCell ref="S182:T182"/>
    <mergeCell ref="U182:V182"/>
    <mergeCell ref="W182:X182"/>
    <mergeCell ref="Y182:AC182"/>
    <mergeCell ref="AD182:AF182"/>
    <mergeCell ref="AG182:AK182"/>
    <mergeCell ref="A182:H182"/>
    <mergeCell ref="I182:J182"/>
    <mergeCell ref="K182:L182"/>
    <mergeCell ref="M182:N182"/>
    <mergeCell ref="O182:P182"/>
    <mergeCell ref="Q182:R182"/>
    <mergeCell ref="CK181:CL181"/>
    <mergeCell ref="CM181:CN181"/>
    <mergeCell ref="CO181:CP181"/>
    <mergeCell ref="CQ181:CT181"/>
    <mergeCell ref="CU181:CX181"/>
    <mergeCell ref="CY181:DB181"/>
    <mergeCell ref="BY181:BZ181"/>
    <mergeCell ref="CA181:CB181"/>
    <mergeCell ref="CC181:CD181"/>
    <mergeCell ref="CE181:CF181"/>
    <mergeCell ref="CG181:CH181"/>
    <mergeCell ref="CI181:CJ181"/>
    <mergeCell ref="AV181:AY181"/>
    <mergeCell ref="AZ181:BC181"/>
    <mergeCell ref="BD181:BJ181"/>
    <mergeCell ref="BK181:BQ181"/>
    <mergeCell ref="BR181:BV181"/>
    <mergeCell ref="BW181:BX181"/>
    <mergeCell ref="Y181:AC181"/>
    <mergeCell ref="AD181:AF181"/>
    <mergeCell ref="AG181:AK181"/>
    <mergeCell ref="AL181:AM181"/>
    <mergeCell ref="AN181:AQ181"/>
    <mergeCell ref="AR181:AU181"/>
    <mergeCell ref="CY180:DB180"/>
    <mergeCell ref="A181:H181"/>
    <mergeCell ref="I181:J181"/>
    <mergeCell ref="K181:L181"/>
    <mergeCell ref="M181:N181"/>
    <mergeCell ref="O181:P181"/>
    <mergeCell ref="Q181:R181"/>
    <mergeCell ref="S181:T181"/>
    <mergeCell ref="U181:V181"/>
    <mergeCell ref="W181:X181"/>
    <mergeCell ref="CI180:CJ180"/>
    <mergeCell ref="CK180:CL180"/>
    <mergeCell ref="CM180:CN180"/>
    <mergeCell ref="CO180:CP180"/>
    <mergeCell ref="CQ180:CT180"/>
    <mergeCell ref="CU180:CX180"/>
    <mergeCell ref="BW180:BX180"/>
    <mergeCell ref="BY180:BZ180"/>
    <mergeCell ref="CA180:CB180"/>
    <mergeCell ref="CC180:CD180"/>
    <mergeCell ref="CE180:CF180"/>
    <mergeCell ref="CG180:CH180"/>
    <mergeCell ref="AR180:AU180"/>
    <mergeCell ref="AV180:AY180"/>
    <mergeCell ref="AZ180:BC180"/>
    <mergeCell ref="BD180:BJ180"/>
    <mergeCell ref="BK180:BQ180"/>
    <mergeCell ref="BR180:BV180"/>
    <mergeCell ref="W180:X180"/>
    <mergeCell ref="Y180:AC180"/>
    <mergeCell ref="AD180:AF180"/>
    <mergeCell ref="AG180:AK180"/>
    <mergeCell ref="AL180:AM180"/>
    <mergeCell ref="AN180:AQ180"/>
    <mergeCell ref="CU179:CX179"/>
    <mergeCell ref="CY179:DB179"/>
    <mergeCell ref="A180:H180"/>
    <mergeCell ref="I180:J180"/>
    <mergeCell ref="K180:L180"/>
    <mergeCell ref="M180:N180"/>
    <mergeCell ref="O180:P180"/>
    <mergeCell ref="Q180:R180"/>
    <mergeCell ref="S180:T180"/>
    <mergeCell ref="U180:V180"/>
    <mergeCell ref="CG179:CH179"/>
    <mergeCell ref="CI179:CJ179"/>
    <mergeCell ref="CK179:CL179"/>
    <mergeCell ref="CM179:CN179"/>
    <mergeCell ref="CO179:CP179"/>
    <mergeCell ref="CQ179:CT179"/>
    <mergeCell ref="BR179:BV179"/>
    <mergeCell ref="BW179:BX179"/>
    <mergeCell ref="BY179:BZ179"/>
    <mergeCell ref="CA179:CB179"/>
    <mergeCell ref="CC179:CD179"/>
    <mergeCell ref="CE179:CF179"/>
    <mergeCell ref="AN179:AQ179"/>
    <mergeCell ref="AR179:AU179"/>
    <mergeCell ref="AV179:AY179"/>
    <mergeCell ref="AZ179:BC179"/>
    <mergeCell ref="BD179:BJ179"/>
    <mergeCell ref="BK179:BQ179"/>
    <mergeCell ref="U179:V179"/>
    <mergeCell ref="W179:X179"/>
    <mergeCell ref="Y179:AC179"/>
    <mergeCell ref="AD179:AF179"/>
    <mergeCell ref="AG179:AK179"/>
    <mergeCell ref="AL179:AM179"/>
    <mergeCell ref="CQ178:CT178"/>
    <mergeCell ref="CU178:CX178"/>
    <mergeCell ref="CY178:DB178"/>
    <mergeCell ref="A179:H179"/>
    <mergeCell ref="I179:J179"/>
    <mergeCell ref="K179:L179"/>
    <mergeCell ref="M179:N179"/>
    <mergeCell ref="O179:P179"/>
    <mergeCell ref="Q179:R179"/>
    <mergeCell ref="S179:T179"/>
    <mergeCell ref="CE178:CF178"/>
    <mergeCell ref="CG178:CH178"/>
    <mergeCell ref="CI178:CJ178"/>
    <mergeCell ref="CK178:CL178"/>
    <mergeCell ref="CM178:CN178"/>
    <mergeCell ref="CO178:CP178"/>
    <mergeCell ref="BK178:BQ178"/>
    <mergeCell ref="BR178:BV178"/>
    <mergeCell ref="BW178:BX178"/>
    <mergeCell ref="BY178:BZ178"/>
    <mergeCell ref="CA178:CB178"/>
    <mergeCell ref="CC178:CD178"/>
    <mergeCell ref="AL178:AM178"/>
    <mergeCell ref="AN178:AQ178"/>
    <mergeCell ref="AR178:AU178"/>
    <mergeCell ref="AV178:AY178"/>
    <mergeCell ref="AZ178:BC178"/>
    <mergeCell ref="BD178:BJ178"/>
    <mergeCell ref="S178:T178"/>
    <mergeCell ref="U178:V178"/>
    <mergeCell ref="W178:X178"/>
    <mergeCell ref="Y178:AC178"/>
    <mergeCell ref="AD178:AF178"/>
    <mergeCell ref="AG178:AK178"/>
    <mergeCell ref="A178:H178"/>
    <mergeCell ref="I178:J178"/>
    <mergeCell ref="K178:L178"/>
    <mergeCell ref="M178:N178"/>
    <mergeCell ref="O178:P178"/>
    <mergeCell ref="Q178:R178"/>
    <mergeCell ref="CK177:CL177"/>
    <mergeCell ref="CM177:CN177"/>
    <mergeCell ref="CO177:CP177"/>
    <mergeCell ref="CQ177:CT177"/>
    <mergeCell ref="CU177:CX177"/>
    <mergeCell ref="CY177:DB177"/>
    <mergeCell ref="BY177:BZ177"/>
    <mergeCell ref="CA177:CB177"/>
    <mergeCell ref="CC177:CD177"/>
    <mergeCell ref="CE177:CF177"/>
    <mergeCell ref="CG177:CH177"/>
    <mergeCell ref="CI177:CJ177"/>
    <mergeCell ref="AV177:AY177"/>
    <mergeCell ref="AZ177:BC177"/>
    <mergeCell ref="BD177:BJ177"/>
    <mergeCell ref="BK177:BQ177"/>
    <mergeCell ref="BR177:BV177"/>
    <mergeCell ref="BW177:BX177"/>
    <mergeCell ref="Y177:AC177"/>
    <mergeCell ref="AD177:AF177"/>
    <mergeCell ref="AG177:AK177"/>
    <mergeCell ref="AL177:AM177"/>
    <mergeCell ref="AN177:AQ177"/>
    <mergeCell ref="AR177:AU177"/>
    <mergeCell ref="CY176:DB176"/>
    <mergeCell ref="A177:H177"/>
    <mergeCell ref="I177:J177"/>
    <mergeCell ref="K177:L177"/>
    <mergeCell ref="M177:N177"/>
    <mergeCell ref="O177:P177"/>
    <mergeCell ref="Q177:R177"/>
    <mergeCell ref="S177:T177"/>
    <mergeCell ref="U177:V177"/>
    <mergeCell ref="W177:X177"/>
    <mergeCell ref="CI176:CJ176"/>
    <mergeCell ref="CK176:CL176"/>
    <mergeCell ref="CM176:CN176"/>
    <mergeCell ref="CO176:CP176"/>
    <mergeCell ref="CQ176:CT176"/>
    <mergeCell ref="CU176:CX176"/>
    <mergeCell ref="BW176:BX176"/>
    <mergeCell ref="BY176:BZ176"/>
    <mergeCell ref="CA176:CB176"/>
    <mergeCell ref="CC176:CD176"/>
    <mergeCell ref="CE176:CF176"/>
    <mergeCell ref="CG176:CH176"/>
    <mergeCell ref="AR176:AU176"/>
    <mergeCell ref="AV176:AY176"/>
    <mergeCell ref="AZ176:BC176"/>
    <mergeCell ref="BD176:BJ176"/>
    <mergeCell ref="BK176:BQ176"/>
    <mergeCell ref="BR176:BV176"/>
    <mergeCell ref="W176:X176"/>
    <mergeCell ref="Y176:AC176"/>
    <mergeCell ref="AD176:AF176"/>
    <mergeCell ref="AG176:AK176"/>
    <mergeCell ref="AL176:AM176"/>
    <mergeCell ref="AN176:AQ176"/>
    <mergeCell ref="CU175:CX175"/>
    <mergeCell ref="CY175:DB175"/>
    <mergeCell ref="A176:H176"/>
    <mergeCell ref="I176:J176"/>
    <mergeCell ref="K176:L176"/>
    <mergeCell ref="M176:N176"/>
    <mergeCell ref="O176:P176"/>
    <mergeCell ref="Q176:R176"/>
    <mergeCell ref="S176:T176"/>
    <mergeCell ref="U176:V176"/>
    <mergeCell ref="CG175:CH175"/>
    <mergeCell ref="CI175:CJ175"/>
    <mergeCell ref="CK175:CL175"/>
    <mergeCell ref="CM175:CN175"/>
    <mergeCell ref="CO175:CP175"/>
    <mergeCell ref="CQ175:CT175"/>
    <mergeCell ref="BR175:BV175"/>
    <mergeCell ref="BW175:BX175"/>
    <mergeCell ref="BY175:BZ175"/>
    <mergeCell ref="CA175:CB175"/>
    <mergeCell ref="CC175:CD175"/>
    <mergeCell ref="CE175:CF175"/>
    <mergeCell ref="AN175:AQ175"/>
    <mergeCell ref="AR175:AU175"/>
    <mergeCell ref="AV175:AY175"/>
    <mergeCell ref="AZ175:BC175"/>
    <mergeCell ref="BD175:BJ175"/>
    <mergeCell ref="BK175:BQ175"/>
    <mergeCell ref="U175:V175"/>
    <mergeCell ref="W175:X175"/>
    <mergeCell ref="Y175:AC175"/>
    <mergeCell ref="AD175:AF175"/>
    <mergeCell ref="AG175:AK175"/>
    <mergeCell ref="AL175:AM175"/>
    <mergeCell ref="CQ174:CT174"/>
    <mergeCell ref="CU174:CX174"/>
    <mergeCell ref="CY174:DB174"/>
    <mergeCell ref="A175:H175"/>
    <mergeCell ref="I175:J175"/>
    <mergeCell ref="K175:L175"/>
    <mergeCell ref="M175:N175"/>
    <mergeCell ref="O175:P175"/>
    <mergeCell ref="Q175:R175"/>
    <mergeCell ref="S175:T175"/>
    <mergeCell ref="CE174:CF174"/>
    <mergeCell ref="CG174:CH174"/>
    <mergeCell ref="CI174:CJ174"/>
    <mergeCell ref="CK174:CL174"/>
    <mergeCell ref="CM174:CN174"/>
    <mergeCell ref="CO174:CP174"/>
    <mergeCell ref="BK174:BQ174"/>
    <mergeCell ref="BR174:BV174"/>
    <mergeCell ref="BW174:BX174"/>
    <mergeCell ref="BY174:BZ174"/>
    <mergeCell ref="CA174:CB174"/>
    <mergeCell ref="CC174:CD174"/>
    <mergeCell ref="AL174:AM174"/>
    <mergeCell ref="AN174:AQ174"/>
    <mergeCell ref="AR174:AU174"/>
    <mergeCell ref="AV174:AY174"/>
    <mergeCell ref="AZ174:BC174"/>
    <mergeCell ref="BD174:BJ174"/>
    <mergeCell ref="S174:T174"/>
    <mergeCell ref="U174:V174"/>
    <mergeCell ref="W174:X174"/>
    <mergeCell ref="Y174:AC174"/>
    <mergeCell ref="AD174:AF174"/>
    <mergeCell ref="AG174:AK174"/>
    <mergeCell ref="A174:H174"/>
    <mergeCell ref="I174:J174"/>
    <mergeCell ref="K174:L174"/>
    <mergeCell ref="M174:N174"/>
    <mergeCell ref="O174:P174"/>
    <mergeCell ref="Q174:R174"/>
    <mergeCell ref="CK173:CL173"/>
    <mergeCell ref="CM173:CN173"/>
    <mergeCell ref="CO173:CP173"/>
    <mergeCell ref="CQ173:CT173"/>
    <mergeCell ref="CU173:CX173"/>
    <mergeCell ref="CY173:DB173"/>
    <mergeCell ref="BY173:BZ173"/>
    <mergeCell ref="CA173:CB173"/>
    <mergeCell ref="CC173:CD173"/>
    <mergeCell ref="CE173:CF173"/>
    <mergeCell ref="CG173:CH173"/>
    <mergeCell ref="CI173:CJ173"/>
    <mergeCell ref="AV173:AY173"/>
    <mergeCell ref="AZ173:BC173"/>
    <mergeCell ref="BD173:BJ173"/>
    <mergeCell ref="BK173:BQ173"/>
    <mergeCell ref="BR173:BV173"/>
    <mergeCell ref="BW173:BX173"/>
    <mergeCell ref="Y173:AC173"/>
    <mergeCell ref="AD173:AF173"/>
    <mergeCell ref="AG173:AK173"/>
    <mergeCell ref="AL173:AM173"/>
    <mergeCell ref="AN173:AQ173"/>
    <mergeCell ref="AR173:AU173"/>
    <mergeCell ref="CY172:DB172"/>
    <mergeCell ref="A173:H173"/>
    <mergeCell ref="I173:J173"/>
    <mergeCell ref="K173:L173"/>
    <mergeCell ref="M173:N173"/>
    <mergeCell ref="O173:P173"/>
    <mergeCell ref="Q173:R173"/>
    <mergeCell ref="S173:T173"/>
    <mergeCell ref="U173:V173"/>
    <mergeCell ref="W173:X173"/>
    <mergeCell ref="CI172:CJ172"/>
    <mergeCell ref="CK172:CL172"/>
    <mergeCell ref="CM172:CN172"/>
    <mergeCell ref="CO172:CP172"/>
    <mergeCell ref="CQ172:CT172"/>
    <mergeCell ref="CU172:CX172"/>
    <mergeCell ref="BW172:BX172"/>
    <mergeCell ref="BY172:BZ172"/>
    <mergeCell ref="CA172:CB172"/>
    <mergeCell ref="CC172:CD172"/>
    <mergeCell ref="CE172:CF172"/>
    <mergeCell ref="CG172:CH172"/>
    <mergeCell ref="AR172:AU172"/>
    <mergeCell ref="AV172:AY172"/>
    <mergeCell ref="AZ172:BC172"/>
    <mergeCell ref="BD172:BJ172"/>
    <mergeCell ref="BK172:BQ172"/>
    <mergeCell ref="BR172:BV172"/>
    <mergeCell ref="W172:X172"/>
    <mergeCell ref="Y172:AC172"/>
    <mergeCell ref="AD172:AF172"/>
    <mergeCell ref="AG172:AK172"/>
    <mergeCell ref="AL172:AM172"/>
    <mergeCell ref="AN172:AQ172"/>
    <mergeCell ref="CU171:CX171"/>
    <mergeCell ref="CY171:DB171"/>
    <mergeCell ref="A172:H172"/>
    <mergeCell ref="I172:J172"/>
    <mergeCell ref="K172:L172"/>
    <mergeCell ref="M172:N172"/>
    <mergeCell ref="O172:P172"/>
    <mergeCell ref="Q172:R172"/>
    <mergeCell ref="S172:T172"/>
    <mergeCell ref="U172:V172"/>
    <mergeCell ref="CG171:CH171"/>
    <mergeCell ref="CI171:CJ171"/>
    <mergeCell ref="CK171:CL171"/>
    <mergeCell ref="CM171:CN171"/>
    <mergeCell ref="CO171:CP171"/>
    <mergeCell ref="CQ171:CT171"/>
    <mergeCell ref="BR171:BV171"/>
    <mergeCell ref="BW171:BX171"/>
    <mergeCell ref="BY171:BZ171"/>
    <mergeCell ref="CA171:CB171"/>
    <mergeCell ref="CC171:CD171"/>
    <mergeCell ref="CE171:CF171"/>
    <mergeCell ref="AN171:AQ171"/>
    <mergeCell ref="AR171:AU171"/>
    <mergeCell ref="AV171:AY171"/>
    <mergeCell ref="AZ171:BC171"/>
    <mergeCell ref="BD171:BJ171"/>
    <mergeCell ref="BK171:BQ171"/>
    <mergeCell ref="U171:V171"/>
    <mergeCell ref="W171:X171"/>
    <mergeCell ref="Y171:AC171"/>
    <mergeCell ref="AD171:AF171"/>
    <mergeCell ref="AG171:AK171"/>
    <mergeCell ref="AL171:AM171"/>
    <mergeCell ref="CQ170:CT170"/>
    <mergeCell ref="CU170:CX170"/>
    <mergeCell ref="CY170:DB170"/>
    <mergeCell ref="A171:H171"/>
    <mergeCell ref="I171:J171"/>
    <mergeCell ref="K171:L171"/>
    <mergeCell ref="M171:N171"/>
    <mergeCell ref="O171:P171"/>
    <mergeCell ref="Q171:R171"/>
    <mergeCell ref="S171:T171"/>
    <mergeCell ref="CE170:CF170"/>
    <mergeCell ref="CG170:CH170"/>
    <mergeCell ref="CI170:CJ170"/>
    <mergeCell ref="CK170:CL170"/>
    <mergeCell ref="CM170:CN170"/>
    <mergeCell ref="CO170:CP170"/>
    <mergeCell ref="BK170:BQ170"/>
    <mergeCell ref="BR170:BV170"/>
    <mergeCell ref="BW170:BX170"/>
    <mergeCell ref="BY170:BZ170"/>
    <mergeCell ref="CA170:CB170"/>
    <mergeCell ref="CC170:CD170"/>
    <mergeCell ref="AL170:AM170"/>
    <mergeCell ref="AN170:AQ170"/>
    <mergeCell ref="AR170:AU170"/>
    <mergeCell ref="AV170:AY170"/>
    <mergeCell ref="AZ170:BC170"/>
    <mergeCell ref="BD170:BJ170"/>
    <mergeCell ref="S170:T170"/>
    <mergeCell ref="U170:V170"/>
    <mergeCell ref="W170:X170"/>
    <mergeCell ref="Y170:AC170"/>
    <mergeCell ref="AD170:AF170"/>
    <mergeCell ref="AG170:AK170"/>
    <mergeCell ref="A170:H170"/>
    <mergeCell ref="I170:J170"/>
    <mergeCell ref="K170:L170"/>
    <mergeCell ref="M170:N170"/>
    <mergeCell ref="O170:P170"/>
    <mergeCell ref="Q170:R170"/>
    <mergeCell ref="CK169:CL169"/>
    <mergeCell ref="CM169:CN169"/>
    <mergeCell ref="CO169:CP169"/>
    <mergeCell ref="CQ169:CT169"/>
    <mergeCell ref="CU169:CX169"/>
    <mergeCell ref="CY169:DB169"/>
    <mergeCell ref="BY169:BZ169"/>
    <mergeCell ref="CA169:CB169"/>
    <mergeCell ref="CC169:CD169"/>
    <mergeCell ref="CE169:CF169"/>
    <mergeCell ref="CG169:CH169"/>
    <mergeCell ref="CI169:CJ169"/>
    <mergeCell ref="AV169:AY169"/>
    <mergeCell ref="AZ169:BC169"/>
    <mergeCell ref="BD169:BJ169"/>
    <mergeCell ref="BK169:BQ169"/>
    <mergeCell ref="BR169:BV169"/>
    <mergeCell ref="BW169:BX169"/>
    <mergeCell ref="Y169:AC169"/>
    <mergeCell ref="AD169:AF169"/>
    <mergeCell ref="AG169:AK169"/>
    <mergeCell ref="AL169:AM169"/>
    <mergeCell ref="AN169:AQ169"/>
    <mergeCell ref="AR169:AU169"/>
    <mergeCell ref="CY168:DB168"/>
    <mergeCell ref="A169:H169"/>
    <mergeCell ref="I169:J169"/>
    <mergeCell ref="K169:L169"/>
    <mergeCell ref="M169:N169"/>
    <mergeCell ref="O169:P169"/>
    <mergeCell ref="Q169:R169"/>
    <mergeCell ref="S169:T169"/>
    <mergeCell ref="U169:V169"/>
    <mergeCell ref="W169:X169"/>
    <mergeCell ref="CI168:CJ168"/>
    <mergeCell ref="CK168:CL168"/>
    <mergeCell ref="CM168:CN168"/>
    <mergeCell ref="CO168:CP168"/>
    <mergeCell ref="CQ168:CT168"/>
    <mergeCell ref="CU168:CX168"/>
    <mergeCell ref="BW168:BX168"/>
    <mergeCell ref="BY168:BZ168"/>
    <mergeCell ref="CA168:CB168"/>
    <mergeCell ref="CC168:CD168"/>
    <mergeCell ref="CE168:CF168"/>
    <mergeCell ref="CG168:CH168"/>
    <mergeCell ref="AR168:AU168"/>
    <mergeCell ref="AV168:AY168"/>
    <mergeCell ref="AZ168:BC168"/>
    <mergeCell ref="BD168:BJ168"/>
    <mergeCell ref="BK168:BQ168"/>
    <mergeCell ref="BR168:BV168"/>
    <mergeCell ref="W168:X168"/>
    <mergeCell ref="Y168:AC168"/>
    <mergeCell ref="AD168:AF168"/>
    <mergeCell ref="AG168:AK168"/>
    <mergeCell ref="AL168:AM168"/>
    <mergeCell ref="AN168:AQ168"/>
    <mergeCell ref="CU167:CX167"/>
    <mergeCell ref="CY167:DB167"/>
    <mergeCell ref="A168:H168"/>
    <mergeCell ref="I168:J168"/>
    <mergeCell ref="K168:L168"/>
    <mergeCell ref="M168:N168"/>
    <mergeCell ref="O168:P168"/>
    <mergeCell ref="Q168:R168"/>
    <mergeCell ref="S168:T168"/>
    <mergeCell ref="U168:V168"/>
    <mergeCell ref="CG167:CH167"/>
    <mergeCell ref="CI167:CJ167"/>
    <mergeCell ref="CK167:CL167"/>
    <mergeCell ref="CM167:CN167"/>
    <mergeCell ref="CO167:CP167"/>
    <mergeCell ref="CQ167:CT167"/>
    <mergeCell ref="BR167:BV167"/>
    <mergeCell ref="BW167:BX167"/>
    <mergeCell ref="BY167:BZ167"/>
    <mergeCell ref="CA167:CB167"/>
    <mergeCell ref="CC167:CD167"/>
    <mergeCell ref="CE167:CF167"/>
    <mergeCell ref="AN167:AQ167"/>
    <mergeCell ref="AR167:AU167"/>
    <mergeCell ref="AV167:AY167"/>
    <mergeCell ref="AZ167:BC167"/>
    <mergeCell ref="BD167:BJ167"/>
    <mergeCell ref="BK167:BQ167"/>
    <mergeCell ref="U167:V167"/>
    <mergeCell ref="W167:X167"/>
    <mergeCell ref="Y167:AC167"/>
    <mergeCell ref="AD167:AF167"/>
    <mergeCell ref="AG167:AK167"/>
    <mergeCell ref="AL167:AM167"/>
    <mergeCell ref="CQ166:CT166"/>
    <mergeCell ref="CU166:CX166"/>
    <mergeCell ref="CY166:DB166"/>
    <mergeCell ref="A167:H167"/>
    <mergeCell ref="I167:J167"/>
    <mergeCell ref="K167:L167"/>
    <mergeCell ref="M167:N167"/>
    <mergeCell ref="O167:P167"/>
    <mergeCell ref="Q167:R167"/>
    <mergeCell ref="S167:T167"/>
    <mergeCell ref="CE166:CF166"/>
    <mergeCell ref="CG166:CH166"/>
    <mergeCell ref="CI166:CJ166"/>
    <mergeCell ref="CK166:CL166"/>
    <mergeCell ref="CM166:CN166"/>
    <mergeCell ref="CO166:CP166"/>
    <mergeCell ref="BK166:BQ166"/>
    <mergeCell ref="BR166:BV166"/>
    <mergeCell ref="BW166:BX166"/>
    <mergeCell ref="BY166:BZ166"/>
    <mergeCell ref="CA166:CB166"/>
    <mergeCell ref="CC166:CD166"/>
    <mergeCell ref="AL166:AM166"/>
    <mergeCell ref="AN166:AQ166"/>
    <mergeCell ref="AR166:AU166"/>
    <mergeCell ref="AV166:AY166"/>
    <mergeCell ref="AZ166:BC166"/>
    <mergeCell ref="BD166:BJ166"/>
    <mergeCell ref="S166:T166"/>
    <mergeCell ref="U166:V166"/>
    <mergeCell ref="W166:X166"/>
    <mergeCell ref="Y166:AC166"/>
    <mergeCell ref="AD166:AF166"/>
    <mergeCell ref="AG166:AK166"/>
    <mergeCell ref="A166:H166"/>
    <mergeCell ref="I166:J166"/>
    <mergeCell ref="K166:L166"/>
    <mergeCell ref="M166:N166"/>
    <mergeCell ref="O166:P166"/>
    <mergeCell ref="Q166:R166"/>
    <mergeCell ref="CK165:CL165"/>
    <mergeCell ref="CM165:CN165"/>
    <mergeCell ref="CO165:CP165"/>
    <mergeCell ref="CQ165:CT165"/>
    <mergeCell ref="CU165:CX165"/>
    <mergeCell ref="CY165:DB165"/>
    <mergeCell ref="BY165:BZ165"/>
    <mergeCell ref="CA165:CB165"/>
    <mergeCell ref="CC165:CD165"/>
    <mergeCell ref="CE165:CF165"/>
    <mergeCell ref="CG165:CH165"/>
    <mergeCell ref="CI165:CJ165"/>
    <mergeCell ref="AV165:AY165"/>
    <mergeCell ref="AZ165:BC165"/>
    <mergeCell ref="BD165:BJ165"/>
    <mergeCell ref="BK165:BQ165"/>
    <mergeCell ref="BR165:BV165"/>
    <mergeCell ref="BW165:BX165"/>
    <mergeCell ref="Y165:AC165"/>
    <mergeCell ref="AD165:AF165"/>
    <mergeCell ref="AG165:AK165"/>
    <mergeCell ref="AL165:AM165"/>
    <mergeCell ref="AN165:AQ165"/>
    <mergeCell ref="AR165:AU165"/>
    <mergeCell ref="CY164:DB164"/>
    <mergeCell ref="A165:H165"/>
    <mergeCell ref="I165:J165"/>
    <mergeCell ref="K165:L165"/>
    <mergeCell ref="M165:N165"/>
    <mergeCell ref="O165:P165"/>
    <mergeCell ref="Q165:R165"/>
    <mergeCell ref="S165:T165"/>
    <mergeCell ref="U165:V165"/>
    <mergeCell ref="W165:X165"/>
    <mergeCell ref="CI164:CJ164"/>
    <mergeCell ref="CK164:CL164"/>
    <mergeCell ref="CM164:CN164"/>
    <mergeCell ref="CO164:CP164"/>
    <mergeCell ref="CQ164:CT164"/>
    <mergeCell ref="CU164:CX164"/>
    <mergeCell ref="BW164:BX164"/>
    <mergeCell ref="BY164:BZ164"/>
    <mergeCell ref="CA164:CB164"/>
    <mergeCell ref="CC164:CD164"/>
    <mergeCell ref="CE164:CF164"/>
    <mergeCell ref="CG164:CH164"/>
    <mergeCell ref="AR164:AU164"/>
    <mergeCell ref="AV164:AY164"/>
    <mergeCell ref="AZ164:BC164"/>
    <mergeCell ref="BD164:BJ164"/>
    <mergeCell ref="BK164:BQ164"/>
    <mergeCell ref="BR164:BV164"/>
    <mergeCell ref="W164:X164"/>
    <mergeCell ref="Y164:AC164"/>
    <mergeCell ref="AD164:AF164"/>
    <mergeCell ref="AG164:AK164"/>
    <mergeCell ref="AL164:AM164"/>
    <mergeCell ref="AN164:AQ164"/>
    <mergeCell ref="CU163:CX163"/>
    <mergeCell ref="CY163:DB163"/>
    <mergeCell ref="A164:H164"/>
    <mergeCell ref="I164:J164"/>
    <mergeCell ref="K164:L164"/>
    <mergeCell ref="M164:N164"/>
    <mergeCell ref="O164:P164"/>
    <mergeCell ref="Q164:R164"/>
    <mergeCell ref="S164:T164"/>
    <mergeCell ref="U164:V164"/>
    <mergeCell ref="CG163:CH163"/>
    <mergeCell ref="CI163:CJ163"/>
    <mergeCell ref="CK163:CL163"/>
    <mergeCell ref="CM163:CN163"/>
    <mergeCell ref="CO163:CP163"/>
    <mergeCell ref="CQ163:CT163"/>
    <mergeCell ref="BR163:BV163"/>
    <mergeCell ref="BW163:BX163"/>
    <mergeCell ref="BY163:BZ163"/>
    <mergeCell ref="CA163:CB163"/>
    <mergeCell ref="CC163:CD163"/>
    <mergeCell ref="CE163:CF163"/>
    <mergeCell ref="AN163:AQ163"/>
    <mergeCell ref="AR163:AU163"/>
    <mergeCell ref="AV163:AY163"/>
    <mergeCell ref="AZ163:BC163"/>
    <mergeCell ref="BD163:BJ163"/>
    <mergeCell ref="BK163:BQ163"/>
    <mergeCell ref="U163:V163"/>
    <mergeCell ref="W163:X163"/>
    <mergeCell ref="Y163:AC163"/>
    <mergeCell ref="AD163:AF163"/>
    <mergeCell ref="AG163:AK163"/>
    <mergeCell ref="AL163:AM163"/>
    <mergeCell ref="CQ162:CT162"/>
    <mergeCell ref="CU162:CX162"/>
    <mergeCell ref="CY162:DB162"/>
    <mergeCell ref="A163:H163"/>
    <mergeCell ref="I163:J163"/>
    <mergeCell ref="K163:L163"/>
    <mergeCell ref="M163:N163"/>
    <mergeCell ref="O163:P163"/>
    <mergeCell ref="Q163:R163"/>
    <mergeCell ref="S163:T163"/>
    <mergeCell ref="CE162:CF162"/>
    <mergeCell ref="CG162:CH162"/>
    <mergeCell ref="CI162:CJ162"/>
    <mergeCell ref="CK162:CL162"/>
    <mergeCell ref="CM162:CN162"/>
    <mergeCell ref="CO162:CP162"/>
    <mergeCell ref="BK162:BQ162"/>
    <mergeCell ref="BR162:BV162"/>
    <mergeCell ref="BW162:BX162"/>
    <mergeCell ref="BY162:BZ162"/>
    <mergeCell ref="CA162:CB162"/>
    <mergeCell ref="CC162:CD162"/>
    <mergeCell ref="AL162:AM162"/>
    <mergeCell ref="AN162:AQ162"/>
    <mergeCell ref="AR162:AU162"/>
    <mergeCell ref="AV162:AY162"/>
    <mergeCell ref="AZ162:BC162"/>
    <mergeCell ref="BD162:BJ162"/>
    <mergeCell ref="S162:T162"/>
    <mergeCell ref="U162:V162"/>
    <mergeCell ref="W162:X162"/>
    <mergeCell ref="Y162:AC162"/>
    <mergeCell ref="AD162:AF162"/>
    <mergeCell ref="AG162:AK162"/>
    <mergeCell ref="A162:H162"/>
    <mergeCell ref="I162:J162"/>
    <mergeCell ref="K162:L162"/>
    <mergeCell ref="M162:N162"/>
    <mergeCell ref="O162:P162"/>
    <mergeCell ref="Q162:R162"/>
    <mergeCell ref="CK161:CL161"/>
    <mergeCell ref="CM161:CN161"/>
    <mergeCell ref="CO161:CP161"/>
    <mergeCell ref="CQ161:CT161"/>
    <mergeCell ref="CU161:CX161"/>
    <mergeCell ref="CY161:DB161"/>
    <mergeCell ref="BY161:BZ161"/>
    <mergeCell ref="CA161:CB161"/>
    <mergeCell ref="CC161:CD161"/>
    <mergeCell ref="CE161:CF161"/>
    <mergeCell ref="CG161:CH161"/>
    <mergeCell ref="CI161:CJ161"/>
    <mergeCell ref="AV161:AY161"/>
    <mergeCell ref="AZ161:BC161"/>
    <mergeCell ref="BD161:BJ161"/>
    <mergeCell ref="BK161:BQ161"/>
    <mergeCell ref="BR161:BV161"/>
    <mergeCell ref="BW161:BX161"/>
    <mergeCell ref="Y161:AC161"/>
    <mergeCell ref="AD161:AF161"/>
    <mergeCell ref="AG161:AK161"/>
    <mergeCell ref="AL161:AM161"/>
    <mergeCell ref="AN161:AQ161"/>
    <mergeCell ref="AR161:AU161"/>
    <mergeCell ref="CY160:DB160"/>
    <mergeCell ref="A161:H161"/>
    <mergeCell ref="I161:J161"/>
    <mergeCell ref="K161:L161"/>
    <mergeCell ref="M161:N161"/>
    <mergeCell ref="O161:P161"/>
    <mergeCell ref="Q161:R161"/>
    <mergeCell ref="S161:T161"/>
    <mergeCell ref="U161:V161"/>
    <mergeCell ref="W161:X161"/>
    <mergeCell ref="CI160:CJ160"/>
    <mergeCell ref="CK160:CL160"/>
    <mergeCell ref="CM160:CN160"/>
    <mergeCell ref="CO160:CP160"/>
    <mergeCell ref="CQ160:CT160"/>
    <mergeCell ref="CU160:CX160"/>
    <mergeCell ref="BW160:BX160"/>
    <mergeCell ref="BY160:BZ160"/>
    <mergeCell ref="CA160:CB160"/>
    <mergeCell ref="CC160:CD160"/>
    <mergeCell ref="CE160:CF160"/>
    <mergeCell ref="CG160:CH160"/>
    <mergeCell ref="AR160:AU160"/>
    <mergeCell ref="AV160:AY160"/>
    <mergeCell ref="AZ160:BC160"/>
    <mergeCell ref="BD160:BJ160"/>
    <mergeCell ref="BK160:BQ160"/>
    <mergeCell ref="BR160:BV160"/>
    <mergeCell ref="W160:X160"/>
    <mergeCell ref="Y160:AC160"/>
    <mergeCell ref="AD160:AF160"/>
    <mergeCell ref="AG160:AK160"/>
    <mergeCell ref="AL160:AM160"/>
    <mergeCell ref="AN160:AQ160"/>
    <mergeCell ref="CU159:CX159"/>
    <mergeCell ref="CY159:DB159"/>
    <mergeCell ref="A160:H160"/>
    <mergeCell ref="I160:J160"/>
    <mergeCell ref="K160:L160"/>
    <mergeCell ref="M160:N160"/>
    <mergeCell ref="O160:P160"/>
    <mergeCell ref="Q160:R160"/>
    <mergeCell ref="S160:T160"/>
    <mergeCell ref="U160:V160"/>
    <mergeCell ref="CG159:CH159"/>
    <mergeCell ref="CI159:CJ159"/>
    <mergeCell ref="CK159:CL159"/>
    <mergeCell ref="CM159:CN159"/>
    <mergeCell ref="CO159:CP159"/>
    <mergeCell ref="CQ159:CT159"/>
    <mergeCell ref="BR159:BV159"/>
    <mergeCell ref="BW159:BX159"/>
    <mergeCell ref="BY159:BZ159"/>
    <mergeCell ref="CA159:CB159"/>
    <mergeCell ref="CC159:CD159"/>
    <mergeCell ref="CE159:CF159"/>
    <mergeCell ref="AN159:AQ159"/>
    <mergeCell ref="AR159:AU159"/>
    <mergeCell ref="AV159:AY159"/>
    <mergeCell ref="AZ159:BC159"/>
    <mergeCell ref="BD159:BJ159"/>
    <mergeCell ref="BK159:BQ159"/>
    <mergeCell ref="U159:V159"/>
    <mergeCell ref="W159:X159"/>
    <mergeCell ref="Y159:AC159"/>
    <mergeCell ref="AD159:AF159"/>
    <mergeCell ref="AG159:AK159"/>
    <mergeCell ref="AL159:AM159"/>
    <mergeCell ref="CQ158:CT158"/>
    <mergeCell ref="CU158:CX158"/>
    <mergeCell ref="CY158:DB158"/>
    <mergeCell ref="A159:H159"/>
    <mergeCell ref="I159:J159"/>
    <mergeCell ref="K159:L159"/>
    <mergeCell ref="M159:N159"/>
    <mergeCell ref="O159:P159"/>
    <mergeCell ref="Q159:R159"/>
    <mergeCell ref="S159:T159"/>
    <mergeCell ref="CE158:CF158"/>
    <mergeCell ref="CG158:CH158"/>
    <mergeCell ref="CI158:CJ158"/>
    <mergeCell ref="CK158:CL158"/>
    <mergeCell ref="CM158:CN158"/>
    <mergeCell ref="CO158:CP158"/>
    <mergeCell ref="BK158:BQ158"/>
    <mergeCell ref="BR158:BV158"/>
    <mergeCell ref="BW158:BX158"/>
    <mergeCell ref="BY158:BZ158"/>
    <mergeCell ref="CA158:CB158"/>
    <mergeCell ref="CC158:CD158"/>
    <mergeCell ref="AL158:AM158"/>
    <mergeCell ref="AN158:AQ158"/>
    <mergeCell ref="AR158:AU158"/>
    <mergeCell ref="AV158:AY158"/>
    <mergeCell ref="AZ158:BC158"/>
    <mergeCell ref="BD158:BJ158"/>
    <mergeCell ref="S158:T158"/>
    <mergeCell ref="U158:V158"/>
    <mergeCell ref="W158:X158"/>
    <mergeCell ref="Y158:AC158"/>
    <mergeCell ref="AD158:AF158"/>
    <mergeCell ref="AG158:AK158"/>
    <mergeCell ref="A158:H158"/>
    <mergeCell ref="I158:J158"/>
    <mergeCell ref="K158:L158"/>
    <mergeCell ref="M158:N158"/>
    <mergeCell ref="O158:P158"/>
    <mergeCell ref="Q158:R158"/>
    <mergeCell ref="CK157:CL157"/>
    <mergeCell ref="CM157:CN157"/>
    <mergeCell ref="CO157:CP157"/>
    <mergeCell ref="CQ157:CT157"/>
    <mergeCell ref="CU157:CX157"/>
    <mergeCell ref="CY157:DB157"/>
    <mergeCell ref="BY157:BZ157"/>
    <mergeCell ref="CA157:CB157"/>
    <mergeCell ref="CC157:CD157"/>
    <mergeCell ref="CE157:CF157"/>
    <mergeCell ref="CG157:CH157"/>
    <mergeCell ref="CI157:CJ157"/>
    <mergeCell ref="AV157:AY157"/>
    <mergeCell ref="AZ157:BC157"/>
    <mergeCell ref="BD157:BJ157"/>
    <mergeCell ref="BK157:BQ157"/>
    <mergeCell ref="BR157:BV157"/>
    <mergeCell ref="BW157:BX157"/>
    <mergeCell ref="Y157:AC157"/>
    <mergeCell ref="AD157:AF157"/>
    <mergeCell ref="AG157:AK157"/>
    <mergeCell ref="AL157:AM157"/>
    <mergeCell ref="AN157:AQ157"/>
    <mergeCell ref="AR157:AU157"/>
    <mergeCell ref="CY156:DB156"/>
    <mergeCell ref="A157:H157"/>
    <mergeCell ref="I157:J157"/>
    <mergeCell ref="K157:L157"/>
    <mergeCell ref="M157:N157"/>
    <mergeCell ref="O157:P157"/>
    <mergeCell ref="Q157:R157"/>
    <mergeCell ref="S157:T157"/>
    <mergeCell ref="U157:V157"/>
    <mergeCell ref="W157:X157"/>
    <mergeCell ref="CI156:CJ156"/>
    <mergeCell ref="CK156:CL156"/>
    <mergeCell ref="CM156:CN156"/>
    <mergeCell ref="CO156:CP156"/>
    <mergeCell ref="CQ156:CT156"/>
    <mergeCell ref="CU156:CX156"/>
    <mergeCell ref="BW156:BX156"/>
    <mergeCell ref="BY156:BZ156"/>
    <mergeCell ref="CA156:CB156"/>
    <mergeCell ref="CC156:CD156"/>
    <mergeCell ref="CE156:CF156"/>
    <mergeCell ref="CG156:CH156"/>
    <mergeCell ref="AR156:AU156"/>
    <mergeCell ref="AV156:AY156"/>
    <mergeCell ref="AZ156:BC156"/>
    <mergeCell ref="BD156:BJ156"/>
    <mergeCell ref="BK156:BQ156"/>
    <mergeCell ref="BR156:BV156"/>
    <mergeCell ref="W156:X156"/>
    <mergeCell ref="Y156:AC156"/>
    <mergeCell ref="AD156:AF156"/>
    <mergeCell ref="AG156:AK156"/>
    <mergeCell ref="AL156:AM156"/>
    <mergeCell ref="AN156:AQ156"/>
    <mergeCell ref="CU155:CX155"/>
    <mergeCell ref="CY155:DB155"/>
    <mergeCell ref="A156:H156"/>
    <mergeCell ref="I156:J156"/>
    <mergeCell ref="K156:L156"/>
    <mergeCell ref="M156:N156"/>
    <mergeCell ref="O156:P156"/>
    <mergeCell ref="Q156:R156"/>
    <mergeCell ref="S156:T156"/>
    <mergeCell ref="U156:V156"/>
    <mergeCell ref="CG155:CH155"/>
    <mergeCell ref="CI155:CJ155"/>
    <mergeCell ref="CK155:CL155"/>
    <mergeCell ref="CM155:CN155"/>
    <mergeCell ref="CO155:CP155"/>
    <mergeCell ref="CQ155:CT155"/>
    <mergeCell ref="BR155:BV155"/>
    <mergeCell ref="BW155:BX155"/>
    <mergeCell ref="BY155:BZ155"/>
    <mergeCell ref="CA155:CB155"/>
    <mergeCell ref="CC155:CD155"/>
    <mergeCell ref="CE155:CF155"/>
    <mergeCell ref="AN155:AQ155"/>
    <mergeCell ref="AR155:AU155"/>
    <mergeCell ref="AV155:AY155"/>
    <mergeCell ref="AZ155:BC155"/>
    <mergeCell ref="BD155:BJ155"/>
    <mergeCell ref="BK155:BQ155"/>
    <mergeCell ref="U155:V155"/>
    <mergeCell ref="W155:X155"/>
    <mergeCell ref="Y155:AC155"/>
    <mergeCell ref="AD155:AF155"/>
    <mergeCell ref="AG155:AK155"/>
    <mergeCell ref="AL155:AM155"/>
    <mergeCell ref="CQ154:CT154"/>
    <mergeCell ref="CU154:CX154"/>
    <mergeCell ref="CY154:DB154"/>
    <mergeCell ref="A155:H155"/>
    <mergeCell ref="I155:J155"/>
    <mergeCell ref="K155:L155"/>
    <mergeCell ref="M155:N155"/>
    <mergeCell ref="O155:P155"/>
    <mergeCell ref="Q155:R155"/>
    <mergeCell ref="S155:T155"/>
    <mergeCell ref="CE154:CF154"/>
    <mergeCell ref="CG154:CH154"/>
    <mergeCell ref="CI154:CJ154"/>
    <mergeCell ref="CK154:CL154"/>
    <mergeCell ref="CM154:CN154"/>
    <mergeCell ref="CO154:CP154"/>
    <mergeCell ref="BK154:BQ154"/>
    <mergeCell ref="BR154:BV154"/>
    <mergeCell ref="BW154:BX154"/>
    <mergeCell ref="BY154:BZ154"/>
    <mergeCell ref="CA154:CB154"/>
    <mergeCell ref="CC154:CD154"/>
    <mergeCell ref="AL154:AM154"/>
    <mergeCell ref="AN154:AQ154"/>
    <mergeCell ref="AR154:AU154"/>
    <mergeCell ref="AV154:AY154"/>
    <mergeCell ref="AZ154:BC154"/>
    <mergeCell ref="BD154:BJ154"/>
    <mergeCell ref="S154:T154"/>
    <mergeCell ref="U154:V154"/>
    <mergeCell ref="W154:X154"/>
    <mergeCell ref="Y154:AC154"/>
    <mergeCell ref="AD154:AF154"/>
    <mergeCell ref="AG154:AK154"/>
    <mergeCell ref="A154:H154"/>
    <mergeCell ref="I154:J154"/>
    <mergeCell ref="K154:L154"/>
    <mergeCell ref="M154:N154"/>
    <mergeCell ref="O154:P154"/>
    <mergeCell ref="Q154:R154"/>
    <mergeCell ref="CK153:CL153"/>
    <mergeCell ref="CM153:CN153"/>
    <mergeCell ref="CO153:CP153"/>
    <mergeCell ref="CQ153:CT153"/>
    <mergeCell ref="CU153:CX153"/>
    <mergeCell ref="CY153:DB153"/>
    <mergeCell ref="BY153:BZ153"/>
    <mergeCell ref="CA153:CB153"/>
    <mergeCell ref="CC153:CD153"/>
    <mergeCell ref="CE153:CF153"/>
    <mergeCell ref="CG153:CH153"/>
    <mergeCell ref="CI153:CJ153"/>
    <mergeCell ref="AV153:AY153"/>
    <mergeCell ref="AZ153:BC153"/>
    <mergeCell ref="BD153:BJ153"/>
    <mergeCell ref="BK153:BQ153"/>
    <mergeCell ref="BR153:BV153"/>
    <mergeCell ref="BW153:BX153"/>
    <mergeCell ref="Y153:AC153"/>
    <mergeCell ref="AD153:AF153"/>
    <mergeCell ref="AG153:AK153"/>
    <mergeCell ref="AL153:AM153"/>
    <mergeCell ref="AN153:AQ153"/>
    <mergeCell ref="AR153:AU153"/>
    <mergeCell ref="CY152:DB152"/>
    <mergeCell ref="A153:H153"/>
    <mergeCell ref="I153:J153"/>
    <mergeCell ref="K153:L153"/>
    <mergeCell ref="M153:N153"/>
    <mergeCell ref="O153:P153"/>
    <mergeCell ref="Q153:R153"/>
    <mergeCell ref="S153:T153"/>
    <mergeCell ref="U153:V153"/>
    <mergeCell ref="W153:X153"/>
    <mergeCell ref="CI152:CJ152"/>
    <mergeCell ref="CK152:CL152"/>
    <mergeCell ref="CM152:CN152"/>
    <mergeCell ref="CO152:CP152"/>
    <mergeCell ref="CQ152:CT152"/>
    <mergeCell ref="CU152:CX152"/>
    <mergeCell ref="BW152:BX152"/>
    <mergeCell ref="BY152:BZ152"/>
    <mergeCell ref="CA152:CB152"/>
    <mergeCell ref="CC152:CD152"/>
    <mergeCell ref="CE152:CF152"/>
    <mergeCell ref="CG152:CH152"/>
    <mergeCell ref="AR152:AU152"/>
    <mergeCell ref="AV152:AY152"/>
    <mergeCell ref="AZ152:BC152"/>
    <mergeCell ref="BD152:BJ152"/>
    <mergeCell ref="BK152:BQ152"/>
    <mergeCell ref="BR152:BV152"/>
    <mergeCell ref="W152:X152"/>
    <mergeCell ref="Y152:AC152"/>
    <mergeCell ref="AD152:AF152"/>
    <mergeCell ref="AG152:AK152"/>
    <mergeCell ref="AL152:AM152"/>
    <mergeCell ref="AN152:AQ152"/>
    <mergeCell ref="CU151:CX151"/>
    <mergeCell ref="CY151:DB151"/>
    <mergeCell ref="A152:H152"/>
    <mergeCell ref="I152:J152"/>
    <mergeCell ref="K152:L152"/>
    <mergeCell ref="M152:N152"/>
    <mergeCell ref="O152:P152"/>
    <mergeCell ref="Q152:R152"/>
    <mergeCell ref="S152:T152"/>
    <mergeCell ref="U152:V152"/>
    <mergeCell ref="CG151:CH151"/>
    <mergeCell ref="CI151:CJ151"/>
    <mergeCell ref="CK151:CL151"/>
    <mergeCell ref="CM151:CN151"/>
    <mergeCell ref="CO151:CP151"/>
    <mergeCell ref="CQ151:CT151"/>
    <mergeCell ref="BR151:BV151"/>
    <mergeCell ref="BW151:BX151"/>
    <mergeCell ref="BY151:BZ151"/>
    <mergeCell ref="CA151:CB151"/>
    <mergeCell ref="CC151:CD151"/>
    <mergeCell ref="CE151:CF151"/>
    <mergeCell ref="AN151:AQ151"/>
    <mergeCell ref="AR151:AU151"/>
    <mergeCell ref="AV151:AY151"/>
    <mergeCell ref="AZ151:BC151"/>
    <mergeCell ref="BD151:BJ151"/>
    <mergeCell ref="BK151:BQ151"/>
    <mergeCell ref="U151:V151"/>
    <mergeCell ref="W151:X151"/>
    <mergeCell ref="Y151:AC151"/>
    <mergeCell ref="AD151:AF151"/>
    <mergeCell ref="AG151:AK151"/>
    <mergeCell ref="AL151:AM151"/>
    <mergeCell ref="CQ150:CT150"/>
    <mergeCell ref="CU150:CX150"/>
    <mergeCell ref="CY150:DB150"/>
    <mergeCell ref="A151:H151"/>
    <mergeCell ref="I151:J151"/>
    <mergeCell ref="K151:L151"/>
    <mergeCell ref="M151:N151"/>
    <mergeCell ref="O151:P151"/>
    <mergeCell ref="Q151:R151"/>
    <mergeCell ref="S151:T151"/>
    <mergeCell ref="CE150:CF150"/>
    <mergeCell ref="CG150:CH150"/>
    <mergeCell ref="CI150:CJ150"/>
    <mergeCell ref="CK150:CL150"/>
    <mergeCell ref="CM150:CN150"/>
    <mergeCell ref="CO150:CP150"/>
    <mergeCell ref="BK150:BQ150"/>
    <mergeCell ref="BR150:BV150"/>
    <mergeCell ref="BW150:BX150"/>
    <mergeCell ref="BY150:BZ150"/>
    <mergeCell ref="CA150:CB150"/>
    <mergeCell ref="CC150:CD150"/>
    <mergeCell ref="AL150:AM150"/>
    <mergeCell ref="AN150:AQ150"/>
    <mergeCell ref="AR150:AU150"/>
    <mergeCell ref="AV150:AY150"/>
    <mergeCell ref="AZ150:BC150"/>
    <mergeCell ref="BD150:BJ150"/>
    <mergeCell ref="S150:T150"/>
    <mergeCell ref="U150:V150"/>
    <mergeCell ref="W150:X150"/>
    <mergeCell ref="Y150:AC150"/>
    <mergeCell ref="AD150:AF150"/>
    <mergeCell ref="AG150:AK150"/>
    <mergeCell ref="A150:H150"/>
    <mergeCell ref="I150:J150"/>
    <mergeCell ref="K150:L150"/>
    <mergeCell ref="M150:N150"/>
    <mergeCell ref="O150:P150"/>
    <mergeCell ref="Q150:R150"/>
    <mergeCell ref="CK149:CL149"/>
    <mergeCell ref="CM149:CN149"/>
    <mergeCell ref="CO149:CP149"/>
    <mergeCell ref="CQ149:CT149"/>
    <mergeCell ref="CU149:CX149"/>
    <mergeCell ref="CY149:DB149"/>
    <mergeCell ref="BY149:BZ149"/>
    <mergeCell ref="CA149:CB149"/>
    <mergeCell ref="CC149:CD149"/>
    <mergeCell ref="CE149:CF149"/>
    <mergeCell ref="CG149:CH149"/>
    <mergeCell ref="CI149:CJ149"/>
    <mergeCell ref="AV149:AY149"/>
    <mergeCell ref="AZ149:BC149"/>
    <mergeCell ref="BD149:BJ149"/>
    <mergeCell ref="BK149:BQ149"/>
    <mergeCell ref="BR149:BV149"/>
    <mergeCell ref="BW149:BX149"/>
    <mergeCell ref="Y149:AC149"/>
    <mergeCell ref="AD149:AF149"/>
    <mergeCell ref="AG149:AK149"/>
    <mergeCell ref="AL149:AM149"/>
    <mergeCell ref="AN149:AQ149"/>
    <mergeCell ref="AR149:AU149"/>
    <mergeCell ref="CY148:DB148"/>
    <mergeCell ref="A149:H149"/>
    <mergeCell ref="I149:J149"/>
    <mergeCell ref="K149:L149"/>
    <mergeCell ref="M149:N149"/>
    <mergeCell ref="O149:P149"/>
    <mergeCell ref="Q149:R149"/>
    <mergeCell ref="S149:T149"/>
    <mergeCell ref="U149:V149"/>
    <mergeCell ref="W149:X149"/>
    <mergeCell ref="CI148:CJ148"/>
    <mergeCell ref="CK148:CL148"/>
    <mergeCell ref="CM148:CN148"/>
    <mergeCell ref="CO148:CP148"/>
    <mergeCell ref="CQ148:CT148"/>
    <mergeCell ref="CU148:CX148"/>
    <mergeCell ref="BW148:BX148"/>
    <mergeCell ref="BY148:BZ148"/>
    <mergeCell ref="CA148:CB148"/>
    <mergeCell ref="CC148:CD148"/>
    <mergeCell ref="CE148:CF148"/>
    <mergeCell ref="CG148:CH148"/>
    <mergeCell ref="AR148:AU148"/>
    <mergeCell ref="AV148:AY148"/>
    <mergeCell ref="AZ148:BC148"/>
    <mergeCell ref="BD148:BJ148"/>
    <mergeCell ref="BK148:BQ148"/>
    <mergeCell ref="BR148:BV148"/>
    <mergeCell ref="W148:X148"/>
    <mergeCell ref="Y148:AC148"/>
    <mergeCell ref="AD148:AF148"/>
    <mergeCell ref="AG148:AK148"/>
    <mergeCell ref="AL148:AM148"/>
    <mergeCell ref="AN148:AQ148"/>
    <mergeCell ref="CU147:CX147"/>
    <mergeCell ref="CY147:DB147"/>
    <mergeCell ref="A148:H148"/>
    <mergeCell ref="I148:J148"/>
    <mergeCell ref="K148:L148"/>
    <mergeCell ref="M148:N148"/>
    <mergeCell ref="O148:P148"/>
    <mergeCell ref="Q148:R148"/>
    <mergeCell ref="S148:T148"/>
    <mergeCell ref="U148:V148"/>
    <mergeCell ref="CG147:CH147"/>
    <mergeCell ref="CI147:CJ147"/>
    <mergeCell ref="CK147:CL147"/>
    <mergeCell ref="CM147:CN147"/>
    <mergeCell ref="CO147:CP147"/>
    <mergeCell ref="CQ147:CT147"/>
    <mergeCell ref="BR147:BV147"/>
    <mergeCell ref="BW147:BX147"/>
    <mergeCell ref="BY147:BZ147"/>
    <mergeCell ref="CA147:CB147"/>
    <mergeCell ref="CC147:CD147"/>
    <mergeCell ref="CE147:CF147"/>
    <mergeCell ref="AN147:AQ147"/>
    <mergeCell ref="AR147:AU147"/>
    <mergeCell ref="AV147:AY147"/>
    <mergeCell ref="AZ147:BC147"/>
    <mergeCell ref="BD147:BJ147"/>
    <mergeCell ref="BK147:BQ147"/>
    <mergeCell ref="U147:V147"/>
    <mergeCell ref="W147:X147"/>
    <mergeCell ref="Y147:AC147"/>
    <mergeCell ref="AD147:AF147"/>
    <mergeCell ref="AG147:AK147"/>
    <mergeCell ref="AL147:AM147"/>
    <mergeCell ref="CQ146:CT146"/>
    <mergeCell ref="CU146:CX146"/>
    <mergeCell ref="CY146:DB146"/>
    <mergeCell ref="A147:H147"/>
    <mergeCell ref="I147:J147"/>
    <mergeCell ref="K147:L147"/>
    <mergeCell ref="M147:N147"/>
    <mergeCell ref="O147:P147"/>
    <mergeCell ref="Q147:R147"/>
    <mergeCell ref="S147:T147"/>
    <mergeCell ref="CE146:CF146"/>
    <mergeCell ref="CG146:CH146"/>
    <mergeCell ref="CI146:CJ146"/>
    <mergeCell ref="CK146:CL146"/>
    <mergeCell ref="CM146:CN146"/>
    <mergeCell ref="CO146:CP146"/>
    <mergeCell ref="BK146:BQ146"/>
    <mergeCell ref="BR146:BV146"/>
    <mergeCell ref="BW146:BX146"/>
    <mergeCell ref="BY146:BZ146"/>
    <mergeCell ref="CA146:CB146"/>
    <mergeCell ref="CC146:CD146"/>
    <mergeCell ref="AL146:AM146"/>
    <mergeCell ref="AN146:AQ146"/>
    <mergeCell ref="AR146:AU146"/>
    <mergeCell ref="AV146:AY146"/>
    <mergeCell ref="AZ146:BC146"/>
    <mergeCell ref="BD146:BJ146"/>
    <mergeCell ref="S146:T146"/>
    <mergeCell ref="U146:V146"/>
    <mergeCell ref="W146:X146"/>
    <mergeCell ref="Y146:AC146"/>
    <mergeCell ref="AD146:AF146"/>
    <mergeCell ref="AG146:AK146"/>
    <mergeCell ref="A146:H146"/>
    <mergeCell ref="I146:J146"/>
    <mergeCell ref="K146:L146"/>
    <mergeCell ref="M146:N146"/>
    <mergeCell ref="O146:P146"/>
    <mergeCell ref="Q146:R146"/>
    <mergeCell ref="CK145:CL145"/>
    <mergeCell ref="CM145:CN145"/>
    <mergeCell ref="CO145:CP145"/>
    <mergeCell ref="CQ145:CT145"/>
    <mergeCell ref="CU145:CX145"/>
    <mergeCell ref="CY145:DB145"/>
    <mergeCell ref="BY145:BZ145"/>
    <mergeCell ref="CA145:CB145"/>
    <mergeCell ref="CC145:CD145"/>
    <mergeCell ref="CE145:CF145"/>
    <mergeCell ref="CG145:CH145"/>
    <mergeCell ref="CI145:CJ145"/>
    <mergeCell ref="AV145:AY145"/>
    <mergeCell ref="AZ145:BC145"/>
    <mergeCell ref="BD145:BJ145"/>
    <mergeCell ref="BK145:BQ145"/>
    <mergeCell ref="BR145:BV145"/>
    <mergeCell ref="BW145:BX145"/>
    <mergeCell ref="Y145:AC145"/>
    <mergeCell ref="AD145:AF145"/>
    <mergeCell ref="AG145:AK145"/>
    <mergeCell ref="AL145:AM145"/>
    <mergeCell ref="AN145:AQ145"/>
    <mergeCell ref="AR145:AU145"/>
    <mergeCell ref="CY144:DB144"/>
    <mergeCell ref="A145:H145"/>
    <mergeCell ref="I145:J145"/>
    <mergeCell ref="K145:L145"/>
    <mergeCell ref="M145:N145"/>
    <mergeCell ref="O145:P145"/>
    <mergeCell ref="Q145:R145"/>
    <mergeCell ref="S145:T145"/>
    <mergeCell ref="U145:V145"/>
    <mergeCell ref="W145:X145"/>
    <mergeCell ref="CI144:CJ144"/>
    <mergeCell ref="CK144:CL144"/>
    <mergeCell ref="CM144:CN144"/>
    <mergeCell ref="CO144:CP144"/>
    <mergeCell ref="CQ144:CT144"/>
    <mergeCell ref="CU144:CX144"/>
    <mergeCell ref="BW144:BX144"/>
    <mergeCell ref="BY144:BZ144"/>
    <mergeCell ref="CA144:CB144"/>
    <mergeCell ref="CC144:CD144"/>
    <mergeCell ref="CE144:CF144"/>
    <mergeCell ref="CG144:CH144"/>
    <mergeCell ref="AR144:AU144"/>
    <mergeCell ref="AV144:AY144"/>
    <mergeCell ref="AZ144:BC144"/>
    <mergeCell ref="BD144:BJ144"/>
    <mergeCell ref="BK144:BQ144"/>
    <mergeCell ref="BR144:BV144"/>
    <mergeCell ref="W144:X144"/>
    <mergeCell ref="Y144:AC144"/>
    <mergeCell ref="AD144:AF144"/>
    <mergeCell ref="AG144:AK144"/>
    <mergeCell ref="AL144:AM144"/>
    <mergeCell ref="AN144:AQ144"/>
    <mergeCell ref="CU143:CX143"/>
    <mergeCell ref="CY143:DB143"/>
    <mergeCell ref="A144:H144"/>
    <mergeCell ref="I144:J144"/>
    <mergeCell ref="K144:L144"/>
    <mergeCell ref="M144:N144"/>
    <mergeCell ref="O144:P144"/>
    <mergeCell ref="Q144:R144"/>
    <mergeCell ref="S144:T144"/>
    <mergeCell ref="U144:V144"/>
    <mergeCell ref="CG143:CH143"/>
    <mergeCell ref="CI143:CJ143"/>
    <mergeCell ref="CK143:CL143"/>
    <mergeCell ref="CM143:CN143"/>
    <mergeCell ref="CO143:CP143"/>
    <mergeCell ref="CQ143:CT143"/>
    <mergeCell ref="BR143:BV143"/>
    <mergeCell ref="BW143:BX143"/>
    <mergeCell ref="BY143:BZ143"/>
    <mergeCell ref="CA143:CB143"/>
    <mergeCell ref="CC143:CD143"/>
    <mergeCell ref="CE143:CF143"/>
    <mergeCell ref="AN143:AQ143"/>
    <mergeCell ref="AR143:AU143"/>
    <mergeCell ref="AV143:AY143"/>
    <mergeCell ref="AZ143:BC143"/>
    <mergeCell ref="BD143:BJ143"/>
    <mergeCell ref="BK143:BQ143"/>
    <mergeCell ref="U143:V143"/>
    <mergeCell ref="W143:X143"/>
    <mergeCell ref="Y143:AC143"/>
    <mergeCell ref="AD143:AF143"/>
    <mergeCell ref="AG143:AK143"/>
    <mergeCell ref="AL143:AM143"/>
    <mergeCell ref="CQ142:CT142"/>
    <mergeCell ref="CU142:CX142"/>
    <mergeCell ref="CY142:DB142"/>
    <mergeCell ref="A143:H143"/>
    <mergeCell ref="I143:J143"/>
    <mergeCell ref="K143:L143"/>
    <mergeCell ref="M143:N143"/>
    <mergeCell ref="O143:P143"/>
    <mergeCell ref="Q143:R143"/>
    <mergeCell ref="S143:T143"/>
    <mergeCell ref="CE142:CF142"/>
    <mergeCell ref="CG142:CH142"/>
    <mergeCell ref="CI142:CJ142"/>
    <mergeCell ref="CK142:CL142"/>
    <mergeCell ref="CM142:CN142"/>
    <mergeCell ref="CO142:CP142"/>
    <mergeCell ref="BK142:BQ142"/>
    <mergeCell ref="BR142:BV142"/>
    <mergeCell ref="BW142:BX142"/>
    <mergeCell ref="BY142:BZ142"/>
    <mergeCell ref="CA142:CB142"/>
    <mergeCell ref="CC142:CD142"/>
    <mergeCell ref="AL142:AM142"/>
    <mergeCell ref="AN142:AQ142"/>
    <mergeCell ref="AR142:AU142"/>
    <mergeCell ref="AV142:AY142"/>
    <mergeCell ref="AZ142:BC142"/>
    <mergeCell ref="BD142:BJ142"/>
    <mergeCell ref="S142:T142"/>
    <mergeCell ref="U142:V142"/>
    <mergeCell ref="W142:X142"/>
    <mergeCell ref="Y142:AC142"/>
    <mergeCell ref="AD142:AF142"/>
    <mergeCell ref="AG142:AK142"/>
    <mergeCell ref="A142:H142"/>
    <mergeCell ref="I142:J142"/>
    <mergeCell ref="K142:L142"/>
    <mergeCell ref="M142:N142"/>
    <mergeCell ref="O142:P142"/>
    <mergeCell ref="Q142:R142"/>
    <mergeCell ref="CK141:CL141"/>
    <mergeCell ref="CM141:CN141"/>
    <mergeCell ref="CO141:CP141"/>
    <mergeCell ref="CQ141:CT141"/>
    <mergeCell ref="CU141:CX141"/>
    <mergeCell ref="CY141:DB141"/>
    <mergeCell ref="BY141:BZ141"/>
    <mergeCell ref="CA141:CB141"/>
    <mergeCell ref="CC141:CD141"/>
    <mergeCell ref="CE141:CF141"/>
    <mergeCell ref="CG141:CH141"/>
    <mergeCell ref="CI141:CJ141"/>
    <mergeCell ref="AV141:AY141"/>
    <mergeCell ref="AZ141:BC141"/>
    <mergeCell ref="BD141:BJ141"/>
    <mergeCell ref="BK141:BQ141"/>
    <mergeCell ref="BR141:BV141"/>
    <mergeCell ref="BW141:BX141"/>
    <mergeCell ref="Y141:AC141"/>
    <mergeCell ref="AD141:AF141"/>
    <mergeCell ref="AG141:AK141"/>
    <mergeCell ref="AL141:AM141"/>
    <mergeCell ref="AN141:AQ141"/>
    <mergeCell ref="AR141:AU141"/>
    <mergeCell ref="CY140:DB140"/>
    <mergeCell ref="A141:H141"/>
    <mergeCell ref="I141:J141"/>
    <mergeCell ref="K141:L141"/>
    <mergeCell ref="M141:N141"/>
    <mergeCell ref="O141:P141"/>
    <mergeCell ref="Q141:R141"/>
    <mergeCell ref="S141:T141"/>
    <mergeCell ref="U141:V141"/>
    <mergeCell ref="W141:X141"/>
    <mergeCell ref="CI140:CJ140"/>
    <mergeCell ref="CK140:CL140"/>
    <mergeCell ref="CM140:CN140"/>
    <mergeCell ref="CO140:CP140"/>
    <mergeCell ref="CQ140:CT140"/>
    <mergeCell ref="CU140:CX140"/>
    <mergeCell ref="BW140:BX140"/>
    <mergeCell ref="BY140:BZ140"/>
    <mergeCell ref="CA140:CB140"/>
    <mergeCell ref="CC140:CD140"/>
    <mergeCell ref="CE140:CF140"/>
    <mergeCell ref="CG140:CH140"/>
    <mergeCell ref="AR140:AU140"/>
    <mergeCell ref="AV140:AY140"/>
    <mergeCell ref="AZ140:BC140"/>
    <mergeCell ref="BD140:BJ140"/>
    <mergeCell ref="BK140:BQ140"/>
    <mergeCell ref="BR140:BV140"/>
    <mergeCell ref="W140:X140"/>
    <mergeCell ref="Y140:AC140"/>
    <mergeCell ref="AD140:AF140"/>
    <mergeCell ref="AG140:AK140"/>
    <mergeCell ref="AL140:AM140"/>
    <mergeCell ref="AN140:AQ140"/>
    <mergeCell ref="CU139:CX139"/>
    <mergeCell ref="CY139:DB139"/>
    <mergeCell ref="A140:H140"/>
    <mergeCell ref="I140:J140"/>
    <mergeCell ref="K140:L140"/>
    <mergeCell ref="M140:N140"/>
    <mergeCell ref="O140:P140"/>
    <mergeCell ref="Q140:R140"/>
    <mergeCell ref="S140:T140"/>
    <mergeCell ref="U140:V140"/>
    <mergeCell ref="CG139:CH139"/>
    <mergeCell ref="CI139:CJ139"/>
    <mergeCell ref="CK139:CL139"/>
    <mergeCell ref="CM139:CN139"/>
    <mergeCell ref="CO139:CP139"/>
    <mergeCell ref="CQ139:CT139"/>
    <mergeCell ref="BR139:BV139"/>
    <mergeCell ref="BW139:BX139"/>
    <mergeCell ref="BY139:BZ139"/>
    <mergeCell ref="CA139:CB139"/>
    <mergeCell ref="CC139:CD139"/>
    <mergeCell ref="CE139:CF139"/>
    <mergeCell ref="AN139:AQ139"/>
    <mergeCell ref="AR139:AU139"/>
    <mergeCell ref="AV139:AY139"/>
    <mergeCell ref="AZ139:BC139"/>
    <mergeCell ref="BD139:BJ139"/>
    <mergeCell ref="BK139:BQ139"/>
    <mergeCell ref="U139:V139"/>
    <mergeCell ref="W139:X139"/>
    <mergeCell ref="Y139:AC139"/>
    <mergeCell ref="AD139:AF139"/>
    <mergeCell ref="AG139:AK139"/>
    <mergeCell ref="AL139:AM139"/>
    <mergeCell ref="CQ138:CT138"/>
    <mergeCell ref="CU138:CX138"/>
    <mergeCell ref="CY138:DB138"/>
    <mergeCell ref="A139:H139"/>
    <mergeCell ref="I139:J139"/>
    <mergeCell ref="K139:L139"/>
    <mergeCell ref="M139:N139"/>
    <mergeCell ref="O139:P139"/>
    <mergeCell ref="Q139:R139"/>
    <mergeCell ref="S139:T139"/>
    <mergeCell ref="CE138:CF138"/>
    <mergeCell ref="CG138:CH138"/>
    <mergeCell ref="CI138:CJ138"/>
    <mergeCell ref="CK138:CL138"/>
    <mergeCell ref="CM138:CN138"/>
    <mergeCell ref="CO138:CP138"/>
    <mergeCell ref="BK138:BQ138"/>
    <mergeCell ref="BR138:BV138"/>
    <mergeCell ref="BW138:BX138"/>
    <mergeCell ref="BY138:BZ138"/>
    <mergeCell ref="CA138:CB138"/>
    <mergeCell ref="CC138:CD138"/>
    <mergeCell ref="AL138:AM138"/>
    <mergeCell ref="AN138:AQ138"/>
    <mergeCell ref="AR138:AU138"/>
    <mergeCell ref="AV138:AY138"/>
    <mergeCell ref="AZ138:BC138"/>
    <mergeCell ref="BD138:BJ138"/>
    <mergeCell ref="S138:T138"/>
    <mergeCell ref="U138:V138"/>
    <mergeCell ref="W138:X138"/>
    <mergeCell ref="Y138:AC138"/>
    <mergeCell ref="AD138:AF138"/>
    <mergeCell ref="AG138:AK138"/>
    <mergeCell ref="A138:H138"/>
    <mergeCell ref="I138:J138"/>
    <mergeCell ref="K138:L138"/>
    <mergeCell ref="M138:N138"/>
    <mergeCell ref="O138:P138"/>
    <mergeCell ref="Q138:R138"/>
    <mergeCell ref="CK137:CL137"/>
    <mergeCell ref="CM137:CN137"/>
    <mergeCell ref="CO137:CP137"/>
    <mergeCell ref="CQ137:CT137"/>
    <mergeCell ref="CU137:CX137"/>
    <mergeCell ref="CY137:DB137"/>
    <mergeCell ref="BY137:BZ137"/>
    <mergeCell ref="CA137:CB137"/>
    <mergeCell ref="CC137:CD137"/>
    <mergeCell ref="CE137:CF137"/>
    <mergeCell ref="CG137:CH137"/>
    <mergeCell ref="CI137:CJ137"/>
    <mergeCell ref="AV137:AY137"/>
    <mergeCell ref="AZ137:BC137"/>
    <mergeCell ref="BD137:BJ137"/>
    <mergeCell ref="BK137:BQ137"/>
    <mergeCell ref="BR137:BV137"/>
    <mergeCell ref="BW137:BX137"/>
    <mergeCell ref="Y137:AC137"/>
    <mergeCell ref="AD137:AF137"/>
    <mergeCell ref="AG137:AK137"/>
    <mergeCell ref="AL137:AM137"/>
    <mergeCell ref="AN137:AQ137"/>
    <mergeCell ref="AR137:AU137"/>
    <mergeCell ref="CY136:DB136"/>
    <mergeCell ref="A137:H137"/>
    <mergeCell ref="I137:J137"/>
    <mergeCell ref="K137:L137"/>
    <mergeCell ref="M137:N137"/>
    <mergeCell ref="O137:P137"/>
    <mergeCell ref="Q137:R137"/>
    <mergeCell ref="S137:T137"/>
    <mergeCell ref="U137:V137"/>
    <mergeCell ref="W137:X137"/>
    <mergeCell ref="CI136:CJ136"/>
    <mergeCell ref="CK136:CL136"/>
    <mergeCell ref="CM136:CN136"/>
    <mergeCell ref="CO136:CP136"/>
    <mergeCell ref="CQ136:CT136"/>
    <mergeCell ref="CU136:CX136"/>
    <mergeCell ref="BW136:BX136"/>
    <mergeCell ref="BY136:BZ136"/>
    <mergeCell ref="CA136:CB136"/>
    <mergeCell ref="CC136:CD136"/>
    <mergeCell ref="CE136:CF136"/>
    <mergeCell ref="CG136:CH136"/>
    <mergeCell ref="AR136:AU136"/>
    <mergeCell ref="AV136:AY136"/>
    <mergeCell ref="AZ136:BC136"/>
    <mergeCell ref="BD136:BJ136"/>
    <mergeCell ref="BK136:BQ136"/>
    <mergeCell ref="BR136:BV136"/>
    <mergeCell ref="W136:X136"/>
    <mergeCell ref="Y136:AC136"/>
    <mergeCell ref="AD136:AF136"/>
    <mergeCell ref="AG136:AK136"/>
    <mergeCell ref="AL136:AM136"/>
    <mergeCell ref="AN136:AQ136"/>
    <mergeCell ref="CU135:CX135"/>
    <mergeCell ref="CY135:DB135"/>
    <mergeCell ref="A136:H136"/>
    <mergeCell ref="I136:J136"/>
    <mergeCell ref="K136:L136"/>
    <mergeCell ref="M136:N136"/>
    <mergeCell ref="O136:P136"/>
    <mergeCell ref="Q136:R136"/>
    <mergeCell ref="S136:T136"/>
    <mergeCell ref="U136:V136"/>
    <mergeCell ref="CG135:CH135"/>
    <mergeCell ref="CI135:CJ135"/>
    <mergeCell ref="CK135:CL135"/>
    <mergeCell ref="CM135:CN135"/>
    <mergeCell ref="CO135:CP135"/>
    <mergeCell ref="CQ135:CT135"/>
    <mergeCell ref="BR135:BV135"/>
    <mergeCell ref="BW135:BX135"/>
    <mergeCell ref="BY135:BZ135"/>
    <mergeCell ref="CA135:CB135"/>
    <mergeCell ref="CC135:CD135"/>
    <mergeCell ref="CE135:CF135"/>
    <mergeCell ref="AN135:AQ135"/>
    <mergeCell ref="AR135:AU135"/>
    <mergeCell ref="AV135:AY135"/>
    <mergeCell ref="AZ135:BC135"/>
    <mergeCell ref="BD135:BJ135"/>
    <mergeCell ref="BK135:BQ135"/>
    <mergeCell ref="U135:V135"/>
    <mergeCell ref="W135:X135"/>
    <mergeCell ref="Y135:AC135"/>
    <mergeCell ref="AD135:AF135"/>
    <mergeCell ref="AG135:AK135"/>
    <mergeCell ref="AL135:AM135"/>
    <mergeCell ref="CQ134:CT134"/>
    <mergeCell ref="CU134:CX134"/>
    <mergeCell ref="CY134:DB134"/>
    <mergeCell ref="A135:H135"/>
    <mergeCell ref="I135:J135"/>
    <mergeCell ref="K135:L135"/>
    <mergeCell ref="M135:N135"/>
    <mergeCell ref="O135:P135"/>
    <mergeCell ref="Q135:R135"/>
    <mergeCell ref="S135:T135"/>
    <mergeCell ref="CE134:CF134"/>
    <mergeCell ref="CG134:CH134"/>
    <mergeCell ref="CI134:CJ134"/>
    <mergeCell ref="CK134:CL134"/>
    <mergeCell ref="CM134:CN134"/>
    <mergeCell ref="CO134:CP134"/>
    <mergeCell ref="BK134:BQ134"/>
    <mergeCell ref="BR134:BV134"/>
    <mergeCell ref="BW134:BX134"/>
    <mergeCell ref="BY134:BZ134"/>
    <mergeCell ref="CA134:CB134"/>
    <mergeCell ref="CC134:CD134"/>
    <mergeCell ref="AL134:AM134"/>
    <mergeCell ref="AN134:AQ134"/>
    <mergeCell ref="AR134:AU134"/>
    <mergeCell ref="AV134:AY134"/>
    <mergeCell ref="AZ134:BC134"/>
    <mergeCell ref="BD134:BJ134"/>
    <mergeCell ref="S134:T134"/>
    <mergeCell ref="U134:V134"/>
    <mergeCell ref="W134:X134"/>
    <mergeCell ref="Y134:AC134"/>
    <mergeCell ref="AD134:AF134"/>
    <mergeCell ref="AG134:AK134"/>
    <mergeCell ref="A134:H134"/>
    <mergeCell ref="I134:J134"/>
    <mergeCell ref="K134:L134"/>
    <mergeCell ref="M134:N134"/>
    <mergeCell ref="O134:P134"/>
    <mergeCell ref="Q134:R134"/>
    <mergeCell ref="CK133:CL133"/>
    <mergeCell ref="CM133:CN133"/>
    <mergeCell ref="CO133:CP133"/>
    <mergeCell ref="CQ133:CT133"/>
    <mergeCell ref="CU133:CX133"/>
    <mergeCell ref="CY133:DB133"/>
    <mergeCell ref="BY133:BZ133"/>
    <mergeCell ref="CA133:CB133"/>
    <mergeCell ref="CC133:CD133"/>
    <mergeCell ref="CE133:CF133"/>
    <mergeCell ref="CG133:CH133"/>
    <mergeCell ref="CI133:CJ133"/>
    <mergeCell ref="AV133:AY133"/>
    <mergeCell ref="AZ133:BC133"/>
    <mergeCell ref="BD133:BJ133"/>
    <mergeCell ref="BK133:BQ133"/>
    <mergeCell ref="BR133:BV133"/>
    <mergeCell ref="BW133:BX133"/>
    <mergeCell ref="Y133:AC133"/>
    <mergeCell ref="AD133:AF133"/>
    <mergeCell ref="AG133:AK133"/>
    <mergeCell ref="AL133:AM133"/>
    <mergeCell ref="AN133:AQ133"/>
    <mergeCell ref="AR133:AU133"/>
    <mergeCell ref="CY132:DB132"/>
    <mergeCell ref="A133:H133"/>
    <mergeCell ref="I133:J133"/>
    <mergeCell ref="K133:L133"/>
    <mergeCell ref="M133:N133"/>
    <mergeCell ref="O133:P133"/>
    <mergeCell ref="Q133:R133"/>
    <mergeCell ref="S133:T133"/>
    <mergeCell ref="U133:V133"/>
    <mergeCell ref="W133:X133"/>
    <mergeCell ref="CI132:CJ132"/>
    <mergeCell ref="CK132:CL132"/>
    <mergeCell ref="CM132:CN132"/>
    <mergeCell ref="CO132:CP132"/>
    <mergeCell ref="CQ132:CT132"/>
    <mergeCell ref="CU132:CX132"/>
    <mergeCell ref="BW132:BX132"/>
    <mergeCell ref="BY132:BZ132"/>
    <mergeCell ref="CA132:CB132"/>
    <mergeCell ref="CC132:CD132"/>
    <mergeCell ref="CE132:CF132"/>
    <mergeCell ref="CG132:CH132"/>
    <mergeCell ref="AR132:AU132"/>
    <mergeCell ref="AV132:AY132"/>
    <mergeCell ref="AZ132:BC132"/>
    <mergeCell ref="BD132:BJ132"/>
    <mergeCell ref="BK132:BQ132"/>
    <mergeCell ref="BR132:BV132"/>
    <mergeCell ref="W132:X132"/>
    <mergeCell ref="Y132:AC132"/>
    <mergeCell ref="AD132:AF132"/>
    <mergeCell ref="AG132:AK132"/>
    <mergeCell ref="AL132:AM132"/>
    <mergeCell ref="AN132:AQ132"/>
    <mergeCell ref="CU131:CX131"/>
    <mergeCell ref="CY131:DB131"/>
    <mergeCell ref="A132:H132"/>
    <mergeCell ref="I132:J132"/>
    <mergeCell ref="K132:L132"/>
    <mergeCell ref="M132:N132"/>
    <mergeCell ref="O132:P132"/>
    <mergeCell ref="Q132:R132"/>
    <mergeCell ref="S132:T132"/>
    <mergeCell ref="U132:V132"/>
    <mergeCell ref="CG131:CH131"/>
    <mergeCell ref="CI131:CJ131"/>
    <mergeCell ref="CK131:CL131"/>
    <mergeCell ref="CM131:CN131"/>
    <mergeCell ref="CO131:CP131"/>
    <mergeCell ref="CQ131:CT131"/>
    <mergeCell ref="BR131:BV131"/>
    <mergeCell ref="BW131:BX131"/>
    <mergeCell ref="BY131:BZ131"/>
    <mergeCell ref="CA131:CB131"/>
    <mergeCell ref="CC131:CD131"/>
    <mergeCell ref="CE131:CF131"/>
    <mergeCell ref="AN131:AQ131"/>
    <mergeCell ref="AR131:AU131"/>
    <mergeCell ref="AV131:AY131"/>
    <mergeCell ref="AZ131:BC131"/>
    <mergeCell ref="BD131:BJ131"/>
    <mergeCell ref="BK131:BQ131"/>
    <mergeCell ref="U131:V131"/>
    <mergeCell ref="W131:X131"/>
    <mergeCell ref="Y131:AC131"/>
    <mergeCell ref="AD131:AF131"/>
    <mergeCell ref="AG131:AK131"/>
    <mergeCell ref="AL131:AM131"/>
    <mergeCell ref="CQ130:CT130"/>
    <mergeCell ref="CU130:CX130"/>
    <mergeCell ref="CY130:DB130"/>
    <mergeCell ref="A131:H131"/>
    <mergeCell ref="I131:J131"/>
    <mergeCell ref="K131:L131"/>
    <mergeCell ref="M131:N131"/>
    <mergeCell ref="O131:P131"/>
    <mergeCell ref="Q131:R131"/>
    <mergeCell ref="S131:T131"/>
    <mergeCell ref="CE130:CF130"/>
    <mergeCell ref="CG130:CH130"/>
    <mergeCell ref="CI130:CJ130"/>
    <mergeCell ref="CK130:CL130"/>
    <mergeCell ref="CM130:CN130"/>
    <mergeCell ref="CO130:CP130"/>
    <mergeCell ref="BK130:BQ130"/>
    <mergeCell ref="BR130:BV130"/>
    <mergeCell ref="BW130:BX130"/>
    <mergeCell ref="BY130:BZ130"/>
    <mergeCell ref="CA130:CB130"/>
    <mergeCell ref="CC130:CD130"/>
    <mergeCell ref="AL130:AM130"/>
    <mergeCell ref="AN130:AQ130"/>
    <mergeCell ref="AR130:AU130"/>
    <mergeCell ref="AV130:AY130"/>
    <mergeCell ref="AZ130:BC130"/>
    <mergeCell ref="BD130:BJ130"/>
    <mergeCell ref="S130:T130"/>
    <mergeCell ref="U130:V130"/>
    <mergeCell ref="W130:X130"/>
    <mergeCell ref="Y130:AC130"/>
    <mergeCell ref="AD130:AF130"/>
    <mergeCell ref="AG130:AK130"/>
    <mergeCell ref="A130:H130"/>
    <mergeCell ref="I130:J130"/>
    <mergeCell ref="K130:L130"/>
    <mergeCell ref="M130:N130"/>
    <mergeCell ref="O130:P130"/>
    <mergeCell ref="Q130:R130"/>
    <mergeCell ref="CK129:CL129"/>
    <mergeCell ref="CM129:CN129"/>
    <mergeCell ref="CO129:CP129"/>
    <mergeCell ref="CQ129:CT129"/>
    <mergeCell ref="CU129:CX129"/>
    <mergeCell ref="CY129:DB129"/>
    <mergeCell ref="BY129:BZ129"/>
    <mergeCell ref="CA129:CB129"/>
    <mergeCell ref="CC129:CD129"/>
    <mergeCell ref="CE129:CF129"/>
    <mergeCell ref="CG129:CH129"/>
    <mergeCell ref="CI129:CJ129"/>
    <mergeCell ref="AV129:AY129"/>
    <mergeCell ref="AZ129:BC129"/>
    <mergeCell ref="BD129:BJ129"/>
    <mergeCell ref="BK129:BQ129"/>
    <mergeCell ref="BR129:BV129"/>
    <mergeCell ref="BW129:BX129"/>
    <mergeCell ref="Y129:AC129"/>
    <mergeCell ref="AD129:AF129"/>
    <mergeCell ref="AG129:AK129"/>
    <mergeCell ref="AL129:AM129"/>
    <mergeCell ref="AN129:AQ129"/>
    <mergeCell ref="AR129:AU129"/>
    <mergeCell ref="CY128:DB128"/>
    <mergeCell ref="A129:H129"/>
    <mergeCell ref="I129:J129"/>
    <mergeCell ref="K129:L129"/>
    <mergeCell ref="M129:N129"/>
    <mergeCell ref="O129:P129"/>
    <mergeCell ref="Q129:R129"/>
    <mergeCell ref="S129:T129"/>
    <mergeCell ref="U129:V129"/>
    <mergeCell ref="W129:X129"/>
    <mergeCell ref="CI128:CJ128"/>
    <mergeCell ref="CK128:CL128"/>
    <mergeCell ref="CM128:CN128"/>
    <mergeCell ref="CO128:CP128"/>
    <mergeCell ref="CQ128:CT128"/>
    <mergeCell ref="CU128:CX128"/>
    <mergeCell ref="BW128:BX128"/>
    <mergeCell ref="BY128:BZ128"/>
    <mergeCell ref="CA128:CB128"/>
    <mergeCell ref="CC128:CD128"/>
    <mergeCell ref="CE128:CF128"/>
    <mergeCell ref="CG128:CH128"/>
    <mergeCell ref="AR128:AU128"/>
    <mergeCell ref="AV128:AY128"/>
    <mergeCell ref="AZ128:BC128"/>
    <mergeCell ref="BD128:BJ128"/>
    <mergeCell ref="BK128:BQ128"/>
    <mergeCell ref="BR128:BV128"/>
    <mergeCell ref="W128:X128"/>
    <mergeCell ref="Y128:AC128"/>
    <mergeCell ref="AD128:AF128"/>
    <mergeCell ref="AG128:AK128"/>
    <mergeCell ref="AL128:AM128"/>
    <mergeCell ref="AN128:AQ128"/>
    <mergeCell ref="CU127:CX127"/>
    <mergeCell ref="CY127:DB127"/>
    <mergeCell ref="A128:H128"/>
    <mergeCell ref="I128:J128"/>
    <mergeCell ref="K128:L128"/>
    <mergeCell ref="M128:N128"/>
    <mergeCell ref="O128:P128"/>
    <mergeCell ref="Q128:R128"/>
    <mergeCell ref="S128:T128"/>
    <mergeCell ref="U128:V128"/>
    <mergeCell ref="CG127:CH127"/>
    <mergeCell ref="CI127:CJ127"/>
    <mergeCell ref="CK127:CL127"/>
    <mergeCell ref="CM127:CN127"/>
    <mergeCell ref="CO127:CP127"/>
    <mergeCell ref="CQ127:CT127"/>
    <mergeCell ref="BR127:BV127"/>
    <mergeCell ref="BW127:BX127"/>
    <mergeCell ref="BY127:BZ127"/>
    <mergeCell ref="CA127:CB127"/>
    <mergeCell ref="CC127:CD127"/>
    <mergeCell ref="CE127:CF127"/>
    <mergeCell ref="AN127:AQ127"/>
    <mergeCell ref="AR127:AU127"/>
    <mergeCell ref="AV127:AY127"/>
    <mergeCell ref="AZ127:BC127"/>
    <mergeCell ref="BD127:BJ127"/>
    <mergeCell ref="BK127:BQ127"/>
    <mergeCell ref="U127:V127"/>
    <mergeCell ref="W127:X127"/>
    <mergeCell ref="Y127:AC127"/>
    <mergeCell ref="AD127:AF127"/>
    <mergeCell ref="AG127:AK127"/>
    <mergeCell ref="AL127:AM127"/>
    <mergeCell ref="CQ126:CT126"/>
    <mergeCell ref="CU126:CX126"/>
    <mergeCell ref="CY126:DB126"/>
    <mergeCell ref="A127:H127"/>
    <mergeCell ref="I127:J127"/>
    <mergeCell ref="K127:L127"/>
    <mergeCell ref="M127:N127"/>
    <mergeCell ref="O127:P127"/>
    <mergeCell ref="Q127:R127"/>
    <mergeCell ref="S127:T127"/>
    <mergeCell ref="CE126:CF126"/>
    <mergeCell ref="CG126:CH126"/>
    <mergeCell ref="CI126:CJ126"/>
    <mergeCell ref="CK126:CL126"/>
    <mergeCell ref="CM126:CN126"/>
    <mergeCell ref="CO126:CP126"/>
    <mergeCell ref="BK126:BQ126"/>
    <mergeCell ref="BR126:BV126"/>
    <mergeCell ref="BW126:BX126"/>
    <mergeCell ref="BY126:BZ126"/>
    <mergeCell ref="CA126:CB126"/>
    <mergeCell ref="CC126:CD126"/>
    <mergeCell ref="AL126:AM126"/>
    <mergeCell ref="AN126:AQ126"/>
    <mergeCell ref="AR126:AU126"/>
    <mergeCell ref="AV126:AY126"/>
    <mergeCell ref="AZ126:BC126"/>
    <mergeCell ref="BD126:BJ126"/>
    <mergeCell ref="S126:T126"/>
    <mergeCell ref="U126:V126"/>
    <mergeCell ref="W126:X126"/>
    <mergeCell ref="Y126:AC126"/>
    <mergeCell ref="AD126:AF126"/>
    <mergeCell ref="AG126:AK126"/>
    <mergeCell ref="A126:H126"/>
    <mergeCell ref="I126:J126"/>
    <mergeCell ref="K126:L126"/>
    <mergeCell ref="M126:N126"/>
    <mergeCell ref="O126:P126"/>
    <mergeCell ref="Q126:R126"/>
    <mergeCell ref="CK125:CL125"/>
    <mergeCell ref="CM125:CN125"/>
    <mergeCell ref="CO125:CP125"/>
    <mergeCell ref="CQ125:CT125"/>
    <mergeCell ref="CU125:CX125"/>
    <mergeCell ref="CY125:DB125"/>
    <mergeCell ref="BY125:BZ125"/>
    <mergeCell ref="CA125:CB125"/>
    <mergeCell ref="CC125:CD125"/>
    <mergeCell ref="CE125:CF125"/>
    <mergeCell ref="CG125:CH125"/>
    <mergeCell ref="CI125:CJ125"/>
    <mergeCell ref="AV125:AY125"/>
    <mergeCell ref="AZ125:BC125"/>
    <mergeCell ref="BD125:BJ125"/>
    <mergeCell ref="BK125:BQ125"/>
    <mergeCell ref="BR125:BV125"/>
    <mergeCell ref="BW125:BX125"/>
    <mergeCell ref="Y125:AC125"/>
    <mergeCell ref="AD125:AF125"/>
    <mergeCell ref="AG125:AK125"/>
    <mergeCell ref="AL125:AM125"/>
    <mergeCell ref="AN125:AQ125"/>
    <mergeCell ref="AR125:AU125"/>
    <mergeCell ref="CY124:DB124"/>
    <mergeCell ref="A125:H125"/>
    <mergeCell ref="I125:J125"/>
    <mergeCell ref="K125:L125"/>
    <mergeCell ref="M125:N125"/>
    <mergeCell ref="O125:P125"/>
    <mergeCell ref="Q125:R125"/>
    <mergeCell ref="S125:T125"/>
    <mergeCell ref="U125:V125"/>
    <mergeCell ref="W125:X125"/>
    <mergeCell ref="CI124:CJ124"/>
    <mergeCell ref="CK124:CL124"/>
    <mergeCell ref="CM124:CN124"/>
    <mergeCell ref="CO124:CP124"/>
    <mergeCell ref="CQ124:CT124"/>
    <mergeCell ref="CU124:CX124"/>
    <mergeCell ref="BW124:BX124"/>
    <mergeCell ref="BY124:BZ124"/>
    <mergeCell ref="CA124:CB124"/>
    <mergeCell ref="CC124:CD124"/>
    <mergeCell ref="CE124:CF124"/>
    <mergeCell ref="CG124:CH124"/>
    <mergeCell ref="AR124:AU124"/>
    <mergeCell ref="AV124:AY124"/>
    <mergeCell ref="AZ124:BC124"/>
    <mergeCell ref="BD124:BJ124"/>
    <mergeCell ref="BK124:BQ124"/>
    <mergeCell ref="BR124:BV124"/>
    <mergeCell ref="W124:X124"/>
    <mergeCell ref="Y124:AC124"/>
    <mergeCell ref="AD124:AF124"/>
    <mergeCell ref="AG124:AK124"/>
    <mergeCell ref="AL124:AM124"/>
    <mergeCell ref="AN124:AQ124"/>
    <mergeCell ref="CU123:CX123"/>
    <mergeCell ref="CY123:DB123"/>
    <mergeCell ref="A124:H124"/>
    <mergeCell ref="I124:J124"/>
    <mergeCell ref="K124:L124"/>
    <mergeCell ref="M124:N124"/>
    <mergeCell ref="O124:P124"/>
    <mergeCell ref="Q124:R124"/>
    <mergeCell ref="S124:T124"/>
    <mergeCell ref="U124:V124"/>
    <mergeCell ref="CG123:CH123"/>
    <mergeCell ref="CI123:CJ123"/>
    <mergeCell ref="CK123:CL123"/>
    <mergeCell ref="CM123:CN123"/>
    <mergeCell ref="CO123:CP123"/>
    <mergeCell ref="CQ123:CT123"/>
    <mergeCell ref="BR123:BV123"/>
    <mergeCell ref="BW123:BX123"/>
    <mergeCell ref="BY123:BZ123"/>
    <mergeCell ref="CA123:CB123"/>
    <mergeCell ref="CC123:CD123"/>
    <mergeCell ref="CE123:CF123"/>
    <mergeCell ref="AN123:AQ123"/>
    <mergeCell ref="AR123:AU123"/>
    <mergeCell ref="AV123:AY123"/>
    <mergeCell ref="AZ123:BC123"/>
    <mergeCell ref="BD123:BJ123"/>
    <mergeCell ref="BK123:BQ123"/>
    <mergeCell ref="U123:V123"/>
    <mergeCell ref="W123:X123"/>
    <mergeCell ref="Y123:AC123"/>
    <mergeCell ref="AD123:AF123"/>
    <mergeCell ref="AG123:AK123"/>
    <mergeCell ref="AL123:AM123"/>
    <mergeCell ref="CQ122:CT122"/>
    <mergeCell ref="CU122:CX122"/>
    <mergeCell ref="CY122:DB122"/>
    <mergeCell ref="A123:H123"/>
    <mergeCell ref="I123:J123"/>
    <mergeCell ref="K123:L123"/>
    <mergeCell ref="M123:N123"/>
    <mergeCell ref="O123:P123"/>
    <mergeCell ref="Q123:R123"/>
    <mergeCell ref="S123:T123"/>
    <mergeCell ref="CE122:CF122"/>
    <mergeCell ref="CG122:CH122"/>
    <mergeCell ref="CI122:CJ122"/>
    <mergeCell ref="CK122:CL122"/>
    <mergeCell ref="CM122:CN122"/>
    <mergeCell ref="CO122:CP122"/>
    <mergeCell ref="BK122:BQ122"/>
    <mergeCell ref="BR122:BV122"/>
    <mergeCell ref="BW122:BX122"/>
    <mergeCell ref="BY122:BZ122"/>
    <mergeCell ref="CA122:CB122"/>
    <mergeCell ref="CC122:CD122"/>
    <mergeCell ref="AL122:AM122"/>
    <mergeCell ref="AN122:AQ122"/>
    <mergeCell ref="AR122:AU122"/>
    <mergeCell ref="AV122:AY122"/>
    <mergeCell ref="AZ122:BC122"/>
    <mergeCell ref="BD122:BJ122"/>
    <mergeCell ref="S122:T122"/>
    <mergeCell ref="U122:V122"/>
    <mergeCell ref="W122:X122"/>
    <mergeCell ref="Y122:AC122"/>
    <mergeCell ref="AD122:AF122"/>
    <mergeCell ref="AG122:AK122"/>
    <mergeCell ref="A122:H122"/>
    <mergeCell ref="I122:J122"/>
    <mergeCell ref="K122:L122"/>
    <mergeCell ref="M122:N122"/>
    <mergeCell ref="O122:P122"/>
    <mergeCell ref="Q122:R122"/>
    <mergeCell ref="CK121:CL121"/>
    <mergeCell ref="CM121:CN121"/>
    <mergeCell ref="CO121:CP121"/>
    <mergeCell ref="CQ121:CT121"/>
    <mergeCell ref="CU121:CX121"/>
    <mergeCell ref="CY121:DB121"/>
    <mergeCell ref="BY121:BZ121"/>
    <mergeCell ref="CA121:CB121"/>
    <mergeCell ref="CC121:CD121"/>
    <mergeCell ref="CE121:CF121"/>
    <mergeCell ref="CG121:CH121"/>
    <mergeCell ref="CI121:CJ121"/>
    <mergeCell ref="AV121:AY121"/>
    <mergeCell ref="AZ121:BC121"/>
    <mergeCell ref="BD121:BJ121"/>
    <mergeCell ref="BK121:BQ121"/>
    <mergeCell ref="BR121:BV121"/>
    <mergeCell ref="BW121:BX121"/>
    <mergeCell ref="Y121:AC121"/>
    <mergeCell ref="AD121:AF121"/>
    <mergeCell ref="AG121:AK121"/>
    <mergeCell ref="AL121:AM121"/>
    <mergeCell ref="AN121:AQ121"/>
    <mergeCell ref="AR121:AU121"/>
    <mergeCell ref="CY120:DB120"/>
    <mergeCell ref="A121:H121"/>
    <mergeCell ref="I121:J121"/>
    <mergeCell ref="K121:L121"/>
    <mergeCell ref="M121:N121"/>
    <mergeCell ref="O121:P121"/>
    <mergeCell ref="Q121:R121"/>
    <mergeCell ref="S121:T121"/>
    <mergeCell ref="U121:V121"/>
    <mergeCell ref="W121:X121"/>
    <mergeCell ref="CI120:CJ120"/>
    <mergeCell ref="CK120:CL120"/>
    <mergeCell ref="CM120:CN120"/>
    <mergeCell ref="CO120:CP120"/>
    <mergeCell ref="CQ120:CT120"/>
    <mergeCell ref="CU120:CX120"/>
    <mergeCell ref="BW120:BX120"/>
    <mergeCell ref="BY120:BZ120"/>
    <mergeCell ref="CA120:CB120"/>
    <mergeCell ref="CC120:CD120"/>
    <mergeCell ref="CE120:CF120"/>
    <mergeCell ref="CG120:CH120"/>
    <mergeCell ref="AR120:AU120"/>
    <mergeCell ref="AV120:AY120"/>
    <mergeCell ref="AZ120:BC120"/>
    <mergeCell ref="BD120:BJ120"/>
    <mergeCell ref="BK120:BQ120"/>
    <mergeCell ref="BR120:BV120"/>
    <mergeCell ref="W120:X120"/>
    <mergeCell ref="Y120:AC120"/>
    <mergeCell ref="AD120:AF120"/>
    <mergeCell ref="AG120:AK120"/>
    <mergeCell ref="AL120:AM120"/>
    <mergeCell ref="AN120:AQ120"/>
    <mergeCell ref="CU119:CX119"/>
    <mergeCell ref="CY119:DB119"/>
    <mergeCell ref="A120:H120"/>
    <mergeCell ref="I120:J120"/>
    <mergeCell ref="K120:L120"/>
    <mergeCell ref="M120:N120"/>
    <mergeCell ref="O120:P120"/>
    <mergeCell ref="Q120:R120"/>
    <mergeCell ref="S120:T120"/>
    <mergeCell ref="U120:V120"/>
    <mergeCell ref="CG119:CH119"/>
    <mergeCell ref="CI119:CJ119"/>
    <mergeCell ref="CK119:CL119"/>
    <mergeCell ref="CM119:CN119"/>
    <mergeCell ref="CO119:CP119"/>
    <mergeCell ref="CQ119:CT119"/>
    <mergeCell ref="BR119:BV119"/>
    <mergeCell ref="BW119:BX119"/>
    <mergeCell ref="BY119:BZ119"/>
    <mergeCell ref="CA119:CB119"/>
    <mergeCell ref="CC119:CD119"/>
    <mergeCell ref="CE119:CF119"/>
    <mergeCell ref="AN119:AQ119"/>
    <mergeCell ref="AR119:AU119"/>
    <mergeCell ref="AV119:AY119"/>
    <mergeCell ref="AZ119:BC119"/>
    <mergeCell ref="BD119:BJ119"/>
    <mergeCell ref="BK119:BQ119"/>
    <mergeCell ref="U119:V119"/>
    <mergeCell ref="W119:X119"/>
    <mergeCell ref="Y119:AC119"/>
    <mergeCell ref="AD119:AF119"/>
    <mergeCell ref="AG119:AK119"/>
    <mergeCell ref="AL119:AM119"/>
    <mergeCell ref="CQ118:CT118"/>
    <mergeCell ref="CU118:CX118"/>
    <mergeCell ref="CY118:DB118"/>
    <mergeCell ref="A119:H119"/>
    <mergeCell ref="I119:J119"/>
    <mergeCell ref="K119:L119"/>
    <mergeCell ref="M119:N119"/>
    <mergeCell ref="O119:P119"/>
    <mergeCell ref="Q119:R119"/>
    <mergeCell ref="S119:T119"/>
    <mergeCell ref="CE118:CF118"/>
    <mergeCell ref="CG118:CH118"/>
    <mergeCell ref="CI118:CJ118"/>
    <mergeCell ref="CK118:CL118"/>
    <mergeCell ref="CM118:CN118"/>
    <mergeCell ref="CO118:CP118"/>
    <mergeCell ref="BK118:BQ118"/>
    <mergeCell ref="BR118:BV118"/>
    <mergeCell ref="BW118:BX118"/>
    <mergeCell ref="BY118:BZ118"/>
    <mergeCell ref="CA118:CB118"/>
    <mergeCell ref="CC118:CD118"/>
    <mergeCell ref="AL118:AM118"/>
    <mergeCell ref="AN118:AQ118"/>
    <mergeCell ref="AR118:AU118"/>
    <mergeCell ref="AV118:AY118"/>
    <mergeCell ref="AZ118:BC118"/>
    <mergeCell ref="BD118:BJ118"/>
    <mergeCell ref="S118:T118"/>
    <mergeCell ref="U118:V118"/>
    <mergeCell ref="W118:X118"/>
    <mergeCell ref="Y118:AC118"/>
    <mergeCell ref="AD118:AF118"/>
    <mergeCell ref="AG118:AK118"/>
    <mergeCell ref="A118:H118"/>
    <mergeCell ref="I118:J118"/>
    <mergeCell ref="K118:L118"/>
    <mergeCell ref="M118:N118"/>
    <mergeCell ref="O118:P118"/>
    <mergeCell ref="Q118:R118"/>
    <mergeCell ref="CK117:CL117"/>
    <mergeCell ref="CM117:CN117"/>
    <mergeCell ref="CO117:CP117"/>
    <mergeCell ref="CQ117:CT117"/>
    <mergeCell ref="CU117:CX117"/>
    <mergeCell ref="CY117:DB117"/>
    <mergeCell ref="BY117:BZ117"/>
    <mergeCell ref="CA117:CB117"/>
    <mergeCell ref="CC117:CD117"/>
    <mergeCell ref="CE117:CF117"/>
    <mergeCell ref="CG117:CH117"/>
    <mergeCell ref="CI117:CJ117"/>
    <mergeCell ref="AV117:AY117"/>
    <mergeCell ref="AZ117:BC117"/>
    <mergeCell ref="BD117:BJ117"/>
    <mergeCell ref="BK117:BQ117"/>
    <mergeCell ref="BR117:BV117"/>
    <mergeCell ref="BW117:BX117"/>
    <mergeCell ref="Y117:AC117"/>
    <mergeCell ref="AD117:AF117"/>
    <mergeCell ref="AG117:AK117"/>
    <mergeCell ref="AL117:AM117"/>
    <mergeCell ref="AN117:AQ117"/>
    <mergeCell ref="AR117:AU117"/>
    <mergeCell ref="CY116:DB116"/>
    <mergeCell ref="A117:H117"/>
    <mergeCell ref="I117:J117"/>
    <mergeCell ref="K117:L117"/>
    <mergeCell ref="M117:N117"/>
    <mergeCell ref="O117:P117"/>
    <mergeCell ref="Q117:R117"/>
    <mergeCell ref="S117:T117"/>
    <mergeCell ref="U117:V117"/>
    <mergeCell ref="W117:X117"/>
    <mergeCell ref="CI116:CJ116"/>
    <mergeCell ref="CK116:CL116"/>
    <mergeCell ref="CM116:CN116"/>
    <mergeCell ref="CO116:CP116"/>
    <mergeCell ref="CQ116:CT116"/>
    <mergeCell ref="CU116:CX116"/>
    <mergeCell ref="BW116:BX116"/>
    <mergeCell ref="BY116:BZ116"/>
    <mergeCell ref="CA116:CB116"/>
    <mergeCell ref="CC116:CD116"/>
    <mergeCell ref="CE116:CF116"/>
    <mergeCell ref="CG116:CH116"/>
    <mergeCell ref="AR116:AU116"/>
    <mergeCell ref="AV116:AY116"/>
    <mergeCell ref="AZ116:BC116"/>
    <mergeCell ref="BD116:BJ116"/>
    <mergeCell ref="BK116:BQ116"/>
    <mergeCell ref="BR116:BV116"/>
    <mergeCell ref="W116:X116"/>
    <mergeCell ref="Y116:AC116"/>
    <mergeCell ref="AD116:AF116"/>
    <mergeCell ref="AG116:AK116"/>
    <mergeCell ref="AL116:AM116"/>
    <mergeCell ref="AN116:AQ116"/>
    <mergeCell ref="CU115:CX115"/>
    <mergeCell ref="CY115:DB115"/>
    <mergeCell ref="A116:H116"/>
    <mergeCell ref="I116:J116"/>
    <mergeCell ref="K116:L116"/>
    <mergeCell ref="M116:N116"/>
    <mergeCell ref="O116:P116"/>
    <mergeCell ref="Q116:R116"/>
    <mergeCell ref="S116:T116"/>
    <mergeCell ref="U116:V116"/>
    <mergeCell ref="CG115:CH115"/>
    <mergeCell ref="CI115:CJ115"/>
    <mergeCell ref="CK115:CL115"/>
    <mergeCell ref="CM115:CN115"/>
    <mergeCell ref="CO115:CP115"/>
    <mergeCell ref="CQ115:CT115"/>
    <mergeCell ref="BR115:BV115"/>
    <mergeCell ref="BW115:BX115"/>
    <mergeCell ref="BY115:BZ115"/>
    <mergeCell ref="CA115:CB115"/>
    <mergeCell ref="CC115:CD115"/>
    <mergeCell ref="CE115:CF115"/>
    <mergeCell ref="AN115:AQ115"/>
    <mergeCell ref="AR115:AU115"/>
    <mergeCell ref="AV115:AY115"/>
    <mergeCell ref="AZ115:BC115"/>
    <mergeCell ref="BD115:BJ115"/>
    <mergeCell ref="BK115:BQ115"/>
    <mergeCell ref="U115:V115"/>
    <mergeCell ref="W115:X115"/>
    <mergeCell ref="Y115:AC115"/>
    <mergeCell ref="AD115:AF115"/>
    <mergeCell ref="AG115:AK115"/>
    <mergeCell ref="AL115:AM115"/>
    <mergeCell ref="CQ114:CT114"/>
    <mergeCell ref="CU114:CX114"/>
    <mergeCell ref="CY114:DB114"/>
    <mergeCell ref="A115:H115"/>
    <mergeCell ref="I115:J115"/>
    <mergeCell ref="K115:L115"/>
    <mergeCell ref="M115:N115"/>
    <mergeCell ref="O115:P115"/>
    <mergeCell ref="Q115:R115"/>
    <mergeCell ref="S115:T115"/>
    <mergeCell ref="CE114:CF114"/>
    <mergeCell ref="CG114:CH114"/>
    <mergeCell ref="CI114:CJ114"/>
    <mergeCell ref="CK114:CL114"/>
    <mergeCell ref="CM114:CN114"/>
    <mergeCell ref="CO114:CP114"/>
    <mergeCell ref="BK114:BQ114"/>
    <mergeCell ref="BR114:BV114"/>
    <mergeCell ref="BW114:BX114"/>
    <mergeCell ref="BY114:BZ114"/>
    <mergeCell ref="CA114:CB114"/>
    <mergeCell ref="CC114:CD114"/>
    <mergeCell ref="AL114:AM114"/>
    <mergeCell ref="AN114:AQ114"/>
    <mergeCell ref="AR114:AU114"/>
    <mergeCell ref="AV114:AY114"/>
    <mergeCell ref="AZ114:BC114"/>
    <mergeCell ref="BD114:BJ114"/>
    <mergeCell ref="S114:T114"/>
    <mergeCell ref="U114:V114"/>
    <mergeCell ref="W114:X114"/>
    <mergeCell ref="Y114:AC114"/>
    <mergeCell ref="AD114:AF114"/>
    <mergeCell ref="AG114:AK114"/>
    <mergeCell ref="A114:H114"/>
    <mergeCell ref="I114:J114"/>
    <mergeCell ref="K114:L114"/>
    <mergeCell ref="M114:N114"/>
    <mergeCell ref="O114:P114"/>
    <mergeCell ref="Q114:R114"/>
    <mergeCell ref="CK113:CL113"/>
    <mergeCell ref="CM113:CN113"/>
    <mergeCell ref="CO113:CP113"/>
    <mergeCell ref="CQ113:CT113"/>
    <mergeCell ref="CU113:CX113"/>
    <mergeCell ref="CY113:DB113"/>
    <mergeCell ref="BY113:BZ113"/>
    <mergeCell ref="CA113:CB113"/>
    <mergeCell ref="CC113:CD113"/>
    <mergeCell ref="CE113:CF113"/>
    <mergeCell ref="CG113:CH113"/>
    <mergeCell ref="CI113:CJ113"/>
    <mergeCell ref="AV113:AY113"/>
    <mergeCell ref="AZ113:BC113"/>
    <mergeCell ref="BD113:BJ113"/>
    <mergeCell ref="BK113:BQ113"/>
    <mergeCell ref="BR113:BV113"/>
    <mergeCell ref="BW113:BX113"/>
    <mergeCell ref="Y113:AC113"/>
    <mergeCell ref="AD113:AF113"/>
    <mergeCell ref="AG113:AK113"/>
    <mergeCell ref="AL113:AM113"/>
    <mergeCell ref="AN113:AQ113"/>
    <mergeCell ref="AR113:AU113"/>
    <mergeCell ref="CY112:DB112"/>
    <mergeCell ref="A113:H113"/>
    <mergeCell ref="I113:J113"/>
    <mergeCell ref="K113:L113"/>
    <mergeCell ref="M113:N113"/>
    <mergeCell ref="O113:P113"/>
    <mergeCell ref="Q113:R113"/>
    <mergeCell ref="S113:T113"/>
    <mergeCell ref="U113:V113"/>
    <mergeCell ref="W113:X113"/>
    <mergeCell ref="CI112:CJ112"/>
    <mergeCell ref="CK112:CL112"/>
    <mergeCell ref="CM112:CN112"/>
    <mergeCell ref="CO112:CP112"/>
    <mergeCell ref="CQ112:CT112"/>
    <mergeCell ref="CU112:CX112"/>
    <mergeCell ref="BW112:BX112"/>
    <mergeCell ref="BY112:BZ112"/>
    <mergeCell ref="CA112:CB112"/>
    <mergeCell ref="CC112:CD112"/>
    <mergeCell ref="CE112:CF112"/>
    <mergeCell ref="CG112:CH112"/>
    <mergeCell ref="AR112:AU112"/>
    <mergeCell ref="AV112:AY112"/>
    <mergeCell ref="AZ112:BC112"/>
    <mergeCell ref="BD112:BJ112"/>
    <mergeCell ref="BK112:BQ112"/>
    <mergeCell ref="BR112:BV112"/>
    <mergeCell ref="W112:X112"/>
    <mergeCell ref="Y112:AC112"/>
    <mergeCell ref="AD112:AF112"/>
    <mergeCell ref="AG112:AK112"/>
    <mergeCell ref="AL112:AM112"/>
    <mergeCell ref="AN112:AQ112"/>
    <mergeCell ref="CU111:CX111"/>
    <mergeCell ref="CY111:DB111"/>
    <mergeCell ref="A112:H112"/>
    <mergeCell ref="I112:J112"/>
    <mergeCell ref="K112:L112"/>
    <mergeCell ref="M112:N112"/>
    <mergeCell ref="O112:P112"/>
    <mergeCell ref="Q112:R112"/>
    <mergeCell ref="S112:T112"/>
    <mergeCell ref="U112:V112"/>
    <mergeCell ref="CG111:CH111"/>
    <mergeCell ref="CI111:CJ111"/>
    <mergeCell ref="CK111:CL111"/>
    <mergeCell ref="CM111:CN111"/>
    <mergeCell ref="CO111:CP111"/>
    <mergeCell ref="CQ111:CT111"/>
    <mergeCell ref="BR111:BV111"/>
    <mergeCell ref="BW111:BX111"/>
    <mergeCell ref="BY111:BZ111"/>
    <mergeCell ref="CA111:CB111"/>
    <mergeCell ref="CC111:CD111"/>
    <mergeCell ref="CE111:CF111"/>
    <mergeCell ref="AN111:AQ111"/>
    <mergeCell ref="AR111:AU111"/>
    <mergeCell ref="AV111:AY111"/>
    <mergeCell ref="AZ111:BC111"/>
    <mergeCell ref="BD111:BJ111"/>
    <mergeCell ref="BK111:BQ111"/>
    <mergeCell ref="U111:V111"/>
    <mergeCell ref="W111:X111"/>
    <mergeCell ref="Y111:AC111"/>
    <mergeCell ref="AD111:AF111"/>
    <mergeCell ref="AG111:AK111"/>
    <mergeCell ref="AL111:AM111"/>
    <mergeCell ref="CQ110:CT110"/>
    <mergeCell ref="CU110:CX110"/>
    <mergeCell ref="CY110:DB110"/>
    <mergeCell ref="A111:H111"/>
    <mergeCell ref="I111:J111"/>
    <mergeCell ref="K111:L111"/>
    <mergeCell ref="M111:N111"/>
    <mergeCell ref="O111:P111"/>
    <mergeCell ref="Q111:R111"/>
    <mergeCell ref="S111:T111"/>
    <mergeCell ref="CE110:CF110"/>
    <mergeCell ref="CG110:CH110"/>
    <mergeCell ref="CI110:CJ110"/>
    <mergeCell ref="CK110:CL110"/>
    <mergeCell ref="CM110:CN110"/>
    <mergeCell ref="CO110:CP110"/>
    <mergeCell ref="BK110:BQ110"/>
    <mergeCell ref="BR110:BV110"/>
    <mergeCell ref="BW110:BX110"/>
    <mergeCell ref="BY110:BZ110"/>
    <mergeCell ref="CA110:CB110"/>
    <mergeCell ref="CC110:CD110"/>
    <mergeCell ref="AL110:AM110"/>
    <mergeCell ref="AN110:AQ110"/>
    <mergeCell ref="AR110:AU110"/>
    <mergeCell ref="AV110:AY110"/>
    <mergeCell ref="AZ110:BC110"/>
    <mergeCell ref="BD110:BJ110"/>
    <mergeCell ref="S110:T110"/>
    <mergeCell ref="U110:V110"/>
    <mergeCell ref="W110:X110"/>
    <mergeCell ref="Y110:AC110"/>
    <mergeCell ref="AD110:AF110"/>
    <mergeCell ref="AG110:AK110"/>
    <mergeCell ref="A110:H110"/>
    <mergeCell ref="I110:J110"/>
    <mergeCell ref="K110:L110"/>
    <mergeCell ref="M110:N110"/>
    <mergeCell ref="O110:P110"/>
    <mergeCell ref="Q110:R110"/>
    <mergeCell ref="CK109:CL109"/>
    <mergeCell ref="CM109:CN109"/>
    <mergeCell ref="CO109:CP109"/>
    <mergeCell ref="CQ109:CT109"/>
    <mergeCell ref="CU109:CX109"/>
    <mergeCell ref="CY109:DB109"/>
    <mergeCell ref="BY109:BZ109"/>
    <mergeCell ref="CA109:CB109"/>
    <mergeCell ref="CC109:CD109"/>
    <mergeCell ref="CE109:CF109"/>
    <mergeCell ref="CG109:CH109"/>
    <mergeCell ref="CI109:CJ109"/>
    <mergeCell ref="AV109:AY109"/>
    <mergeCell ref="AZ109:BC109"/>
    <mergeCell ref="BD109:BJ109"/>
    <mergeCell ref="BK109:BQ109"/>
    <mergeCell ref="BR109:BV109"/>
    <mergeCell ref="BW109:BX109"/>
    <mergeCell ref="Y109:AC109"/>
    <mergeCell ref="AD109:AF109"/>
    <mergeCell ref="AG109:AK109"/>
    <mergeCell ref="AL109:AM109"/>
    <mergeCell ref="AN109:AQ109"/>
    <mergeCell ref="AR109:AU109"/>
    <mergeCell ref="CY108:DB108"/>
    <mergeCell ref="A109:H109"/>
    <mergeCell ref="I109:J109"/>
    <mergeCell ref="K109:L109"/>
    <mergeCell ref="M109:N109"/>
    <mergeCell ref="O109:P109"/>
    <mergeCell ref="Q109:R109"/>
    <mergeCell ref="S109:T109"/>
    <mergeCell ref="U109:V109"/>
    <mergeCell ref="W109:X109"/>
    <mergeCell ref="CI108:CJ108"/>
    <mergeCell ref="CK108:CL108"/>
    <mergeCell ref="CM108:CN108"/>
    <mergeCell ref="CO108:CP108"/>
    <mergeCell ref="CQ108:CT108"/>
    <mergeCell ref="CU108:CX108"/>
    <mergeCell ref="BW108:BX108"/>
    <mergeCell ref="BY108:BZ108"/>
    <mergeCell ref="CA108:CB108"/>
    <mergeCell ref="CC108:CD108"/>
    <mergeCell ref="CE108:CF108"/>
    <mergeCell ref="CG108:CH108"/>
    <mergeCell ref="AR108:AU108"/>
    <mergeCell ref="AV108:AY108"/>
    <mergeCell ref="AZ108:BC108"/>
    <mergeCell ref="BD108:BJ108"/>
    <mergeCell ref="BK108:BQ108"/>
    <mergeCell ref="BR108:BV108"/>
    <mergeCell ref="W108:X108"/>
    <mergeCell ref="Y108:AC108"/>
    <mergeCell ref="AD108:AF108"/>
    <mergeCell ref="AG108:AK108"/>
    <mergeCell ref="AL108:AM108"/>
    <mergeCell ref="AN108:AQ108"/>
    <mergeCell ref="CU107:CX107"/>
    <mergeCell ref="CY107:DB107"/>
    <mergeCell ref="A108:H108"/>
    <mergeCell ref="I108:J108"/>
    <mergeCell ref="K108:L108"/>
    <mergeCell ref="M108:N108"/>
    <mergeCell ref="O108:P108"/>
    <mergeCell ref="Q108:R108"/>
    <mergeCell ref="S108:T108"/>
    <mergeCell ref="U108:V108"/>
    <mergeCell ref="CG107:CH107"/>
    <mergeCell ref="CI107:CJ107"/>
    <mergeCell ref="CK107:CL107"/>
    <mergeCell ref="CM107:CN107"/>
    <mergeCell ref="CO107:CP107"/>
    <mergeCell ref="CQ107:CT107"/>
    <mergeCell ref="BR107:BV107"/>
    <mergeCell ref="BW107:BX107"/>
    <mergeCell ref="BY107:BZ107"/>
    <mergeCell ref="CA107:CB107"/>
    <mergeCell ref="CC107:CD107"/>
    <mergeCell ref="CE107:CF107"/>
    <mergeCell ref="AN107:AQ107"/>
    <mergeCell ref="AR107:AU107"/>
    <mergeCell ref="AV107:AY107"/>
    <mergeCell ref="AZ107:BC107"/>
    <mergeCell ref="BD107:BJ107"/>
    <mergeCell ref="BK107:BQ107"/>
    <mergeCell ref="U107:V107"/>
    <mergeCell ref="W107:X107"/>
    <mergeCell ref="Y107:AC107"/>
    <mergeCell ref="AD107:AF107"/>
    <mergeCell ref="AG107:AK107"/>
    <mergeCell ref="AL107:AM107"/>
    <mergeCell ref="CQ106:CT106"/>
    <mergeCell ref="CU106:CX106"/>
    <mergeCell ref="CY106:DB106"/>
    <mergeCell ref="A107:H107"/>
    <mergeCell ref="I107:J107"/>
    <mergeCell ref="K107:L107"/>
    <mergeCell ref="M107:N107"/>
    <mergeCell ref="O107:P107"/>
    <mergeCell ref="Q107:R107"/>
    <mergeCell ref="S107:T107"/>
    <mergeCell ref="CE106:CF106"/>
    <mergeCell ref="CG106:CH106"/>
    <mergeCell ref="CI106:CJ106"/>
    <mergeCell ref="CK106:CL106"/>
    <mergeCell ref="CM106:CN106"/>
    <mergeCell ref="CO106:CP106"/>
    <mergeCell ref="BK106:BQ106"/>
    <mergeCell ref="BR106:BV106"/>
    <mergeCell ref="BW106:BX106"/>
    <mergeCell ref="BY106:BZ106"/>
    <mergeCell ref="CA106:CB106"/>
    <mergeCell ref="CC106:CD106"/>
    <mergeCell ref="AL106:AM106"/>
    <mergeCell ref="AN106:AQ106"/>
    <mergeCell ref="AR106:AU106"/>
    <mergeCell ref="AV106:AY106"/>
    <mergeCell ref="AZ106:BC106"/>
    <mergeCell ref="BD106:BJ106"/>
    <mergeCell ref="S106:T106"/>
    <mergeCell ref="U106:V106"/>
    <mergeCell ref="W106:X106"/>
    <mergeCell ref="Y106:AC106"/>
    <mergeCell ref="AD106:AF106"/>
    <mergeCell ref="AG106:AK106"/>
    <mergeCell ref="A106:H106"/>
    <mergeCell ref="I106:J106"/>
    <mergeCell ref="K106:L106"/>
    <mergeCell ref="M106:N106"/>
    <mergeCell ref="O106:P106"/>
    <mergeCell ref="Q106:R106"/>
    <mergeCell ref="CK105:CL105"/>
    <mergeCell ref="CM105:CN105"/>
    <mergeCell ref="CO105:CP105"/>
    <mergeCell ref="CQ105:CT105"/>
    <mergeCell ref="CU105:CX105"/>
    <mergeCell ref="CY105:DB105"/>
    <mergeCell ref="BY105:BZ105"/>
    <mergeCell ref="CA105:CB105"/>
    <mergeCell ref="CC105:CD105"/>
    <mergeCell ref="CE105:CF105"/>
    <mergeCell ref="CG105:CH105"/>
    <mergeCell ref="CI105:CJ105"/>
    <mergeCell ref="AV105:AY105"/>
    <mergeCell ref="AZ105:BC105"/>
    <mergeCell ref="BD105:BJ105"/>
    <mergeCell ref="BK105:BQ105"/>
    <mergeCell ref="BR105:BV105"/>
    <mergeCell ref="BW105:BX105"/>
    <mergeCell ref="Y105:AC105"/>
    <mergeCell ref="AD105:AF105"/>
    <mergeCell ref="AG105:AK105"/>
    <mergeCell ref="AL105:AM105"/>
    <mergeCell ref="AN105:AQ105"/>
    <mergeCell ref="AR105:AU105"/>
    <mergeCell ref="CY104:DB104"/>
    <mergeCell ref="A105:H105"/>
    <mergeCell ref="I105:J105"/>
    <mergeCell ref="K105:L105"/>
    <mergeCell ref="M105:N105"/>
    <mergeCell ref="O105:P105"/>
    <mergeCell ref="Q105:R105"/>
    <mergeCell ref="S105:T105"/>
    <mergeCell ref="U105:V105"/>
    <mergeCell ref="W105:X105"/>
    <mergeCell ref="CI104:CJ104"/>
    <mergeCell ref="CK104:CL104"/>
    <mergeCell ref="CM104:CN104"/>
    <mergeCell ref="CO104:CP104"/>
    <mergeCell ref="CQ104:CT104"/>
    <mergeCell ref="CU104:CX104"/>
    <mergeCell ref="BW104:BX104"/>
    <mergeCell ref="BY104:BZ104"/>
    <mergeCell ref="CA104:CB104"/>
    <mergeCell ref="CC104:CD104"/>
    <mergeCell ref="CE104:CF104"/>
    <mergeCell ref="CG104:CH104"/>
    <mergeCell ref="AR104:AU104"/>
    <mergeCell ref="AV104:AY104"/>
    <mergeCell ref="AZ104:BC104"/>
    <mergeCell ref="BD104:BJ104"/>
    <mergeCell ref="BK104:BQ104"/>
    <mergeCell ref="BR104:BV104"/>
    <mergeCell ref="W104:X104"/>
    <mergeCell ref="Y104:AC104"/>
    <mergeCell ref="AD104:AF104"/>
    <mergeCell ref="AG104:AK104"/>
    <mergeCell ref="AL104:AM104"/>
    <mergeCell ref="AN104:AQ104"/>
    <mergeCell ref="CU103:CX103"/>
    <mergeCell ref="CY103:DB103"/>
    <mergeCell ref="A104:H104"/>
    <mergeCell ref="I104:J104"/>
    <mergeCell ref="K104:L104"/>
    <mergeCell ref="M104:N104"/>
    <mergeCell ref="O104:P104"/>
    <mergeCell ref="Q104:R104"/>
    <mergeCell ref="S104:T104"/>
    <mergeCell ref="U104:V104"/>
    <mergeCell ref="CG103:CH103"/>
    <mergeCell ref="CI103:CJ103"/>
    <mergeCell ref="CK103:CL103"/>
    <mergeCell ref="CM103:CN103"/>
    <mergeCell ref="CO103:CP103"/>
    <mergeCell ref="CQ103:CT103"/>
    <mergeCell ref="BR103:BV103"/>
    <mergeCell ref="BW103:BX103"/>
    <mergeCell ref="BY103:BZ103"/>
    <mergeCell ref="CA103:CB103"/>
    <mergeCell ref="CC103:CD103"/>
    <mergeCell ref="CE103:CF103"/>
    <mergeCell ref="AN103:AQ103"/>
    <mergeCell ref="AR103:AU103"/>
    <mergeCell ref="AV103:AY103"/>
    <mergeCell ref="AZ103:BC103"/>
    <mergeCell ref="BD103:BJ103"/>
    <mergeCell ref="BK103:BQ103"/>
    <mergeCell ref="U103:V103"/>
    <mergeCell ref="W103:X103"/>
    <mergeCell ref="Y103:AC103"/>
    <mergeCell ref="AD103:AF103"/>
    <mergeCell ref="AG103:AK103"/>
    <mergeCell ref="AL103:AM103"/>
    <mergeCell ref="CQ102:CT102"/>
    <mergeCell ref="CU102:CX102"/>
    <mergeCell ref="CY102:DB102"/>
    <mergeCell ref="A103:H103"/>
    <mergeCell ref="I103:J103"/>
    <mergeCell ref="K103:L103"/>
    <mergeCell ref="M103:N103"/>
    <mergeCell ref="O103:P103"/>
    <mergeCell ref="Q103:R103"/>
    <mergeCell ref="S103:T103"/>
    <mergeCell ref="CE102:CF102"/>
    <mergeCell ref="CG102:CH102"/>
    <mergeCell ref="CI102:CJ102"/>
    <mergeCell ref="CK102:CL102"/>
    <mergeCell ref="CM102:CN102"/>
    <mergeCell ref="CO102:CP102"/>
    <mergeCell ref="BK102:BQ102"/>
    <mergeCell ref="BR102:BV102"/>
    <mergeCell ref="BW102:BX102"/>
    <mergeCell ref="BY102:BZ102"/>
    <mergeCell ref="CA102:CB102"/>
    <mergeCell ref="CC102:CD102"/>
    <mergeCell ref="AL102:AM102"/>
    <mergeCell ref="AN102:AQ102"/>
    <mergeCell ref="AR102:AU102"/>
    <mergeCell ref="AV102:AY102"/>
    <mergeCell ref="AZ102:BC102"/>
    <mergeCell ref="BD102:BJ102"/>
    <mergeCell ref="S102:T102"/>
    <mergeCell ref="U102:V102"/>
    <mergeCell ref="W102:X102"/>
    <mergeCell ref="Y102:AC102"/>
    <mergeCell ref="AD102:AF102"/>
    <mergeCell ref="AG102:AK102"/>
    <mergeCell ref="A102:H102"/>
    <mergeCell ref="I102:J102"/>
    <mergeCell ref="K102:L102"/>
    <mergeCell ref="M102:N102"/>
    <mergeCell ref="O102:P102"/>
    <mergeCell ref="Q102:R102"/>
    <mergeCell ref="CK101:CL101"/>
    <mergeCell ref="CM101:CN101"/>
    <mergeCell ref="CO101:CP101"/>
    <mergeCell ref="CQ101:CT101"/>
    <mergeCell ref="CU101:CX101"/>
    <mergeCell ref="CY101:DB101"/>
    <mergeCell ref="BY101:BZ101"/>
    <mergeCell ref="CA101:CB101"/>
    <mergeCell ref="CC101:CD101"/>
    <mergeCell ref="CE101:CF101"/>
    <mergeCell ref="CG101:CH101"/>
    <mergeCell ref="CI101:CJ101"/>
    <mergeCell ref="AV101:AY101"/>
    <mergeCell ref="AZ101:BC101"/>
    <mergeCell ref="BD101:BJ101"/>
    <mergeCell ref="BK101:BQ101"/>
    <mergeCell ref="BR101:BV101"/>
    <mergeCell ref="BW101:BX101"/>
    <mergeCell ref="Y101:AC101"/>
    <mergeCell ref="AD101:AF101"/>
    <mergeCell ref="AG101:AK101"/>
    <mergeCell ref="AL101:AM101"/>
    <mergeCell ref="AN101:AQ101"/>
    <mergeCell ref="AR101:AU101"/>
    <mergeCell ref="CY100:DB100"/>
    <mergeCell ref="A101:H101"/>
    <mergeCell ref="I101:J101"/>
    <mergeCell ref="K101:L101"/>
    <mergeCell ref="M101:N101"/>
    <mergeCell ref="O101:P101"/>
    <mergeCell ref="Q101:R101"/>
    <mergeCell ref="S101:T101"/>
    <mergeCell ref="U101:V101"/>
    <mergeCell ref="W101:X101"/>
    <mergeCell ref="CI100:CJ100"/>
    <mergeCell ref="CK100:CL100"/>
    <mergeCell ref="CM100:CN100"/>
    <mergeCell ref="CO100:CP100"/>
    <mergeCell ref="CQ100:CT100"/>
    <mergeCell ref="CU100:CX100"/>
    <mergeCell ref="BW100:BX100"/>
    <mergeCell ref="BY100:BZ100"/>
    <mergeCell ref="CA100:CB100"/>
    <mergeCell ref="CC100:CD100"/>
    <mergeCell ref="CE100:CF100"/>
    <mergeCell ref="CG100:CH100"/>
    <mergeCell ref="AR100:AU100"/>
    <mergeCell ref="AV100:AY100"/>
    <mergeCell ref="AZ100:BC100"/>
    <mergeCell ref="BD100:BJ100"/>
    <mergeCell ref="BK100:BQ100"/>
    <mergeCell ref="BR100:BV100"/>
    <mergeCell ref="W100:X100"/>
    <mergeCell ref="Y100:AC100"/>
    <mergeCell ref="AD100:AF100"/>
    <mergeCell ref="AG100:AK100"/>
    <mergeCell ref="AL100:AM100"/>
    <mergeCell ref="AN100:AQ100"/>
    <mergeCell ref="CU99:CX99"/>
    <mergeCell ref="CY99:DB99"/>
    <mergeCell ref="A100:H100"/>
    <mergeCell ref="I100:J100"/>
    <mergeCell ref="K100:L100"/>
    <mergeCell ref="M100:N100"/>
    <mergeCell ref="O100:P100"/>
    <mergeCell ref="Q100:R100"/>
    <mergeCell ref="S100:T100"/>
    <mergeCell ref="U100:V100"/>
    <mergeCell ref="CG99:CH99"/>
    <mergeCell ref="CI99:CJ99"/>
    <mergeCell ref="CK99:CL99"/>
    <mergeCell ref="CM99:CN99"/>
    <mergeCell ref="CO99:CP99"/>
    <mergeCell ref="CQ99:CT99"/>
    <mergeCell ref="BR99:BV99"/>
    <mergeCell ref="BW99:BX99"/>
    <mergeCell ref="BY99:BZ99"/>
    <mergeCell ref="CA99:CB99"/>
    <mergeCell ref="CC99:CD99"/>
    <mergeCell ref="CE99:CF99"/>
    <mergeCell ref="AN99:AQ99"/>
    <mergeCell ref="AR99:AU99"/>
    <mergeCell ref="AV99:AY99"/>
    <mergeCell ref="AZ99:BC99"/>
    <mergeCell ref="BD99:BJ99"/>
    <mergeCell ref="BK99:BQ99"/>
    <mergeCell ref="U99:V99"/>
    <mergeCell ref="W99:X99"/>
    <mergeCell ref="Y99:AC99"/>
    <mergeCell ref="AD99:AF99"/>
    <mergeCell ref="AG99:AK99"/>
    <mergeCell ref="AL99:AM99"/>
    <mergeCell ref="CQ98:CT98"/>
    <mergeCell ref="CU98:CX98"/>
    <mergeCell ref="CY98:DB98"/>
    <mergeCell ref="A99:H99"/>
    <mergeCell ref="I99:J99"/>
    <mergeCell ref="K99:L99"/>
    <mergeCell ref="M99:N99"/>
    <mergeCell ref="O99:P99"/>
    <mergeCell ref="Q99:R99"/>
    <mergeCell ref="S99:T99"/>
    <mergeCell ref="CE98:CF98"/>
    <mergeCell ref="CG98:CH98"/>
    <mergeCell ref="CI98:CJ98"/>
    <mergeCell ref="CK98:CL98"/>
    <mergeCell ref="CM98:CN98"/>
    <mergeCell ref="CO98:CP98"/>
    <mergeCell ref="BK98:BQ98"/>
    <mergeCell ref="BR98:BV98"/>
    <mergeCell ref="BW98:BX98"/>
    <mergeCell ref="BY98:BZ98"/>
    <mergeCell ref="CA98:CB98"/>
    <mergeCell ref="CC98:CD98"/>
    <mergeCell ref="AL98:AM98"/>
    <mergeCell ref="AN98:AQ98"/>
    <mergeCell ref="AR98:AU98"/>
    <mergeCell ref="AV98:AY98"/>
    <mergeCell ref="AZ98:BC98"/>
    <mergeCell ref="BD98:BJ98"/>
    <mergeCell ref="S98:T98"/>
    <mergeCell ref="U98:V98"/>
    <mergeCell ref="W98:X98"/>
    <mergeCell ref="Y98:AC98"/>
    <mergeCell ref="AD98:AF98"/>
    <mergeCell ref="AG98:AK98"/>
    <mergeCell ref="A98:H98"/>
    <mergeCell ref="I98:J98"/>
    <mergeCell ref="K98:L98"/>
    <mergeCell ref="M98:N98"/>
    <mergeCell ref="O98:P98"/>
    <mergeCell ref="Q98:R98"/>
    <mergeCell ref="CK97:CL97"/>
    <mergeCell ref="CM97:CN97"/>
    <mergeCell ref="CO97:CP97"/>
    <mergeCell ref="CQ97:CT97"/>
    <mergeCell ref="CU97:CX97"/>
    <mergeCell ref="CY97:DB97"/>
    <mergeCell ref="BY97:BZ97"/>
    <mergeCell ref="CA97:CB97"/>
    <mergeCell ref="CC97:CD97"/>
    <mergeCell ref="CE97:CF97"/>
    <mergeCell ref="CG97:CH97"/>
    <mergeCell ref="CI97:CJ97"/>
    <mergeCell ref="AV97:AY97"/>
    <mergeCell ref="AZ97:BC97"/>
    <mergeCell ref="BD97:BJ97"/>
    <mergeCell ref="BK97:BQ97"/>
    <mergeCell ref="BR97:BV97"/>
    <mergeCell ref="BW97:BX97"/>
    <mergeCell ref="Y97:AC97"/>
    <mergeCell ref="AD97:AF97"/>
    <mergeCell ref="AG97:AK97"/>
    <mergeCell ref="AL97:AM97"/>
    <mergeCell ref="AN97:AQ97"/>
    <mergeCell ref="AR97:AU97"/>
    <mergeCell ref="CY96:DB96"/>
    <mergeCell ref="A97:H97"/>
    <mergeCell ref="I97:J97"/>
    <mergeCell ref="K97:L97"/>
    <mergeCell ref="M97:N97"/>
    <mergeCell ref="O97:P97"/>
    <mergeCell ref="Q97:R97"/>
    <mergeCell ref="S97:T97"/>
    <mergeCell ref="U97:V97"/>
    <mergeCell ref="W97:X97"/>
    <mergeCell ref="CI96:CJ96"/>
    <mergeCell ref="CK96:CL96"/>
    <mergeCell ref="CM96:CN96"/>
    <mergeCell ref="CO96:CP96"/>
    <mergeCell ref="CQ96:CT96"/>
    <mergeCell ref="CU96:CX96"/>
    <mergeCell ref="BW96:BX96"/>
    <mergeCell ref="BY96:BZ96"/>
    <mergeCell ref="CA96:CB96"/>
    <mergeCell ref="CC96:CD96"/>
    <mergeCell ref="CE96:CF96"/>
    <mergeCell ref="CG96:CH96"/>
    <mergeCell ref="AR96:AU96"/>
    <mergeCell ref="AV96:AY96"/>
    <mergeCell ref="AZ96:BC96"/>
    <mergeCell ref="BD96:BJ96"/>
    <mergeCell ref="BK96:BQ96"/>
    <mergeCell ref="BR96:BV96"/>
    <mergeCell ref="W96:X96"/>
    <mergeCell ref="Y96:AC96"/>
    <mergeCell ref="AD96:AF96"/>
    <mergeCell ref="AG96:AK96"/>
    <mergeCell ref="AL96:AM96"/>
    <mergeCell ref="AN96:AQ96"/>
    <mergeCell ref="CU95:CX95"/>
    <mergeCell ref="CY95:DB95"/>
    <mergeCell ref="A96:H96"/>
    <mergeCell ref="I96:J96"/>
    <mergeCell ref="K96:L96"/>
    <mergeCell ref="M96:N96"/>
    <mergeCell ref="O96:P96"/>
    <mergeCell ref="Q96:R96"/>
    <mergeCell ref="S96:T96"/>
    <mergeCell ref="U96:V96"/>
    <mergeCell ref="CG95:CH95"/>
    <mergeCell ref="CI95:CJ95"/>
    <mergeCell ref="CK95:CL95"/>
    <mergeCell ref="CM95:CN95"/>
    <mergeCell ref="CO95:CP95"/>
    <mergeCell ref="CQ95:CT95"/>
    <mergeCell ref="BR95:BV95"/>
    <mergeCell ref="BW95:BX95"/>
    <mergeCell ref="BY95:BZ95"/>
    <mergeCell ref="CA95:CB95"/>
    <mergeCell ref="CC95:CD95"/>
    <mergeCell ref="CE95:CF95"/>
    <mergeCell ref="AN95:AQ95"/>
    <mergeCell ref="AR95:AU95"/>
    <mergeCell ref="AV95:AY95"/>
    <mergeCell ref="AZ95:BC95"/>
    <mergeCell ref="BD95:BJ95"/>
    <mergeCell ref="BK95:BQ95"/>
    <mergeCell ref="U95:V95"/>
    <mergeCell ref="W95:X95"/>
    <mergeCell ref="Y95:AC95"/>
    <mergeCell ref="AD95:AF95"/>
    <mergeCell ref="AG95:AK95"/>
    <mergeCell ref="AL95:AM95"/>
    <mergeCell ref="CQ94:CT94"/>
    <mergeCell ref="CU94:CX94"/>
    <mergeCell ref="CY94:DB94"/>
    <mergeCell ref="A95:H95"/>
    <mergeCell ref="I95:J95"/>
    <mergeCell ref="K95:L95"/>
    <mergeCell ref="M95:N95"/>
    <mergeCell ref="O95:P95"/>
    <mergeCell ref="Q95:R95"/>
    <mergeCell ref="S95:T95"/>
    <mergeCell ref="CE94:CF94"/>
    <mergeCell ref="CG94:CH94"/>
    <mergeCell ref="CI94:CJ94"/>
    <mergeCell ref="CK94:CL94"/>
    <mergeCell ref="CM94:CN94"/>
    <mergeCell ref="CO94:CP94"/>
    <mergeCell ref="BK94:BQ94"/>
    <mergeCell ref="BR94:BV94"/>
    <mergeCell ref="BW94:BX94"/>
    <mergeCell ref="BY94:BZ94"/>
    <mergeCell ref="CA94:CB94"/>
    <mergeCell ref="CC94:CD94"/>
    <mergeCell ref="AL94:AM94"/>
    <mergeCell ref="AN94:AQ94"/>
    <mergeCell ref="AR94:AU94"/>
    <mergeCell ref="AV94:AY94"/>
    <mergeCell ref="AZ94:BC94"/>
    <mergeCell ref="BD94:BJ94"/>
    <mergeCell ref="S94:T94"/>
    <mergeCell ref="U94:V94"/>
    <mergeCell ref="W94:X94"/>
    <mergeCell ref="Y94:AC94"/>
    <mergeCell ref="AD94:AF94"/>
    <mergeCell ref="AG94:AK94"/>
    <mergeCell ref="A94:H94"/>
    <mergeCell ref="I94:J94"/>
    <mergeCell ref="K94:L94"/>
    <mergeCell ref="M94:N94"/>
    <mergeCell ref="O94:P94"/>
    <mergeCell ref="Q94:R94"/>
    <mergeCell ref="CK93:CL93"/>
    <mergeCell ref="CM93:CN93"/>
    <mergeCell ref="CO93:CP93"/>
    <mergeCell ref="CQ93:CT93"/>
    <mergeCell ref="CU93:CX93"/>
    <mergeCell ref="CY93:DB93"/>
    <mergeCell ref="BY93:BZ93"/>
    <mergeCell ref="CA93:CB93"/>
    <mergeCell ref="CC93:CD93"/>
    <mergeCell ref="CE93:CF93"/>
    <mergeCell ref="CG93:CH93"/>
    <mergeCell ref="CI93:CJ93"/>
    <mergeCell ref="AV93:AY93"/>
    <mergeCell ref="AZ93:BC93"/>
    <mergeCell ref="BD93:BJ93"/>
    <mergeCell ref="BK93:BQ93"/>
    <mergeCell ref="BR93:BV93"/>
    <mergeCell ref="BW93:BX93"/>
    <mergeCell ref="Y93:AC93"/>
    <mergeCell ref="AD93:AF93"/>
    <mergeCell ref="AG93:AK93"/>
    <mergeCell ref="AL93:AM93"/>
    <mergeCell ref="AN93:AQ93"/>
    <mergeCell ref="AR93:AU93"/>
    <mergeCell ref="CY92:DB92"/>
    <mergeCell ref="A93:H93"/>
    <mergeCell ref="I93:J93"/>
    <mergeCell ref="K93:L93"/>
    <mergeCell ref="M93:N93"/>
    <mergeCell ref="O93:P93"/>
    <mergeCell ref="Q93:R93"/>
    <mergeCell ref="S93:T93"/>
    <mergeCell ref="U93:V93"/>
    <mergeCell ref="W93:X93"/>
    <mergeCell ref="CI92:CJ92"/>
    <mergeCell ref="CK92:CL92"/>
    <mergeCell ref="CM92:CN92"/>
    <mergeCell ref="CO92:CP92"/>
    <mergeCell ref="CQ92:CT92"/>
    <mergeCell ref="CU92:CX92"/>
    <mergeCell ref="BW92:BX92"/>
    <mergeCell ref="BY92:BZ92"/>
    <mergeCell ref="CA92:CB92"/>
    <mergeCell ref="CC92:CD92"/>
    <mergeCell ref="CE92:CF92"/>
    <mergeCell ref="CG92:CH92"/>
    <mergeCell ref="AR92:AU92"/>
    <mergeCell ref="AV92:AY92"/>
    <mergeCell ref="AZ92:BC92"/>
    <mergeCell ref="BD92:BJ92"/>
    <mergeCell ref="BK92:BQ92"/>
    <mergeCell ref="BR92:BV92"/>
    <mergeCell ref="W92:X92"/>
    <mergeCell ref="Y92:AC92"/>
    <mergeCell ref="AD92:AF92"/>
    <mergeCell ref="AG92:AK92"/>
    <mergeCell ref="AL92:AM92"/>
    <mergeCell ref="AN92:AQ92"/>
    <mergeCell ref="CU91:CX91"/>
    <mergeCell ref="CY91:DB91"/>
    <mergeCell ref="A92:H92"/>
    <mergeCell ref="I92:J92"/>
    <mergeCell ref="K92:L92"/>
    <mergeCell ref="M92:N92"/>
    <mergeCell ref="O92:P92"/>
    <mergeCell ref="Q92:R92"/>
    <mergeCell ref="S92:T92"/>
    <mergeCell ref="U92:V92"/>
    <mergeCell ref="CG91:CH91"/>
    <mergeCell ref="CI91:CJ91"/>
    <mergeCell ref="CK91:CL91"/>
    <mergeCell ref="CM91:CN91"/>
    <mergeCell ref="CO91:CP91"/>
    <mergeCell ref="CQ91:CT91"/>
    <mergeCell ref="BR91:BV91"/>
    <mergeCell ref="BW91:BX91"/>
    <mergeCell ref="BY91:BZ91"/>
    <mergeCell ref="CA91:CB91"/>
    <mergeCell ref="CC91:CD91"/>
    <mergeCell ref="CE91:CF91"/>
    <mergeCell ref="AN91:AQ91"/>
    <mergeCell ref="AR91:AU91"/>
    <mergeCell ref="AV91:AY91"/>
    <mergeCell ref="AZ91:BC91"/>
    <mergeCell ref="BD91:BJ91"/>
    <mergeCell ref="BK91:BQ91"/>
    <mergeCell ref="U91:V91"/>
    <mergeCell ref="W91:X91"/>
    <mergeCell ref="Y91:AC91"/>
    <mergeCell ref="AD91:AF91"/>
    <mergeCell ref="AG91:AK91"/>
    <mergeCell ref="AL91:AM91"/>
    <mergeCell ref="CQ90:CT90"/>
    <mergeCell ref="CU90:CX90"/>
    <mergeCell ref="CY90:DB90"/>
    <mergeCell ref="A91:H91"/>
    <mergeCell ref="I91:J91"/>
    <mergeCell ref="K91:L91"/>
    <mergeCell ref="M91:N91"/>
    <mergeCell ref="O91:P91"/>
    <mergeCell ref="Q91:R91"/>
    <mergeCell ref="S91:T91"/>
    <mergeCell ref="CE90:CF90"/>
    <mergeCell ref="CG90:CH90"/>
    <mergeCell ref="CI90:CJ90"/>
    <mergeCell ref="CK90:CL90"/>
    <mergeCell ref="CM90:CN90"/>
    <mergeCell ref="CO90:CP90"/>
    <mergeCell ref="BK90:BQ90"/>
    <mergeCell ref="BR90:BV90"/>
    <mergeCell ref="BW90:BX90"/>
    <mergeCell ref="BY90:BZ90"/>
    <mergeCell ref="CA90:CB90"/>
    <mergeCell ref="CC90:CD90"/>
    <mergeCell ref="AL90:AM90"/>
    <mergeCell ref="AN90:AQ90"/>
    <mergeCell ref="AR90:AU90"/>
    <mergeCell ref="AV90:AY90"/>
    <mergeCell ref="AZ90:BC90"/>
    <mergeCell ref="BD90:BJ90"/>
    <mergeCell ref="S90:T90"/>
    <mergeCell ref="U90:V90"/>
    <mergeCell ref="W90:X90"/>
    <mergeCell ref="Y90:AC90"/>
    <mergeCell ref="AD90:AF90"/>
    <mergeCell ref="AG90:AK90"/>
    <mergeCell ref="A90:H90"/>
    <mergeCell ref="I90:J90"/>
    <mergeCell ref="K90:L90"/>
    <mergeCell ref="M90:N90"/>
    <mergeCell ref="O90:P90"/>
    <mergeCell ref="Q90:R90"/>
    <mergeCell ref="CK89:CL89"/>
    <mergeCell ref="CM89:CN89"/>
    <mergeCell ref="CO89:CP89"/>
    <mergeCell ref="CQ89:CT89"/>
    <mergeCell ref="CU89:CX89"/>
    <mergeCell ref="CY89:DB89"/>
    <mergeCell ref="BY89:BZ89"/>
    <mergeCell ref="CA89:CB89"/>
    <mergeCell ref="CC89:CD89"/>
    <mergeCell ref="CE89:CF89"/>
    <mergeCell ref="CG89:CH89"/>
    <mergeCell ref="CI89:CJ89"/>
    <mergeCell ref="AV89:AY89"/>
    <mergeCell ref="AZ89:BC89"/>
    <mergeCell ref="BD89:BJ89"/>
    <mergeCell ref="BK89:BQ89"/>
    <mergeCell ref="BR89:BV89"/>
    <mergeCell ref="BW89:BX89"/>
    <mergeCell ref="Y89:AC89"/>
    <mergeCell ref="AD89:AF89"/>
    <mergeCell ref="AG89:AK89"/>
    <mergeCell ref="AL89:AM89"/>
    <mergeCell ref="AN89:AQ89"/>
    <mergeCell ref="AR89:AU89"/>
    <mergeCell ref="CY88:DB88"/>
    <mergeCell ref="A89:H89"/>
    <mergeCell ref="I89:J89"/>
    <mergeCell ref="K89:L89"/>
    <mergeCell ref="M89:N89"/>
    <mergeCell ref="O89:P89"/>
    <mergeCell ref="Q89:R89"/>
    <mergeCell ref="S89:T89"/>
    <mergeCell ref="U89:V89"/>
    <mergeCell ref="W89:X89"/>
    <mergeCell ref="CI88:CJ88"/>
    <mergeCell ref="CK88:CL88"/>
    <mergeCell ref="CM88:CN88"/>
    <mergeCell ref="CO88:CP88"/>
    <mergeCell ref="CQ88:CT88"/>
    <mergeCell ref="CU88:CX88"/>
    <mergeCell ref="BW88:BX88"/>
    <mergeCell ref="BY88:BZ88"/>
    <mergeCell ref="CA88:CB88"/>
    <mergeCell ref="CC88:CD88"/>
    <mergeCell ref="CE88:CF88"/>
    <mergeCell ref="CG88:CH88"/>
    <mergeCell ref="AR88:AU88"/>
    <mergeCell ref="AV88:AY88"/>
    <mergeCell ref="AZ88:BC88"/>
    <mergeCell ref="BD88:BJ88"/>
    <mergeCell ref="BK88:BQ88"/>
    <mergeCell ref="BR88:BV88"/>
    <mergeCell ref="W88:X88"/>
    <mergeCell ref="Y88:AC88"/>
    <mergeCell ref="AD88:AF88"/>
    <mergeCell ref="AG88:AK88"/>
    <mergeCell ref="AL88:AM88"/>
    <mergeCell ref="AN88:AQ88"/>
    <mergeCell ref="CU87:CX87"/>
    <mergeCell ref="CY87:DB87"/>
    <mergeCell ref="A88:H88"/>
    <mergeCell ref="I88:J88"/>
    <mergeCell ref="K88:L88"/>
    <mergeCell ref="M88:N88"/>
    <mergeCell ref="O88:P88"/>
    <mergeCell ref="Q88:R88"/>
    <mergeCell ref="S88:T88"/>
    <mergeCell ref="U88:V88"/>
    <mergeCell ref="CG87:CH87"/>
    <mergeCell ref="CI87:CJ87"/>
    <mergeCell ref="CK87:CL87"/>
    <mergeCell ref="CM87:CN87"/>
    <mergeCell ref="CO87:CP87"/>
    <mergeCell ref="CQ87:CT87"/>
    <mergeCell ref="BR87:BV87"/>
    <mergeCell ref="BW87:BX87"/>
    <mergeCell ref="BY87:BZ87"/>
    <mergeCell ref="CA87:CB87"/>
    <mergeCell ref="CC87:CD87"/>
    <mergeCell ref="CE87:CF87"/>
    <mergeCell ref="AN87:AQ87"/>
    <mergeCell ref="AR87:AU87"/>
    <mergeCell ref="AV87:AY87"/>
    <mergeCell ref="AZ87:BC87"/>
    <mergeCell ref="BD87:BJ87"/>
    <mergeCell ref="BK87:BQ87"/>
    <mergeCell ref="U87:V87"/>
    <mergeCell ref="W87:X87"/>
    <mergeCell ref="Y87:AC87"/>
    <mergeCell ref="AD87:AF87"/>
    <mergeCell ref="AG87:AK87"/>
    <mergeCell ref="AL87:AM87"/>
    <mergeCell ref="CQ86:CT86"/>
    <mergeCell ref="CU86:CX86"/>
    <mergeCell ref="CY86:DB86"/>
    <mergeCell ref="A87:H87"/>
    <mergeCell ref="I87:J87"/>
    <mergeCell ref="K87:L87"/>
    <mergeCell ref="M87:N87"/>
    <mergeCell ref="O87:P87"/>
    <mergeCell ref="Q87:R87"/>
    <mergeCell ref="S87:T87"/>
    <mergeCell ref="CE86:CF86"/>
    <mergeCell ref="CG86:CH86"/>
    <mergeCell ref="CI86:CJ86"/>
    <mergeCell ref="CK86:CL86"/>
    <mergeCell ref="CM86:CN86"/>
    <mergeCell ref="CO86:CP86"/>
    <mergeCell ref="BK86:BQ86"/>
    <mergeCell ref="BR86:BV86"/>
    <mergeCell ref="BW86:BX86"/>
    <mergeCell ref="BY86:BZ86"/>
    <mergeCell ref="CA86:CB86"/>
    <mergeCell ref="CC86:CD86"/>
    <mergeCell ref="AL86:AM86"/>
    <mergeCell ref="AN86:AQ86"/>
    <mergeCell ref="AR86:AU86"/>
    <mergeCell ref="AV86:AY86"/>
    <mergeCell ref="AZ86:BC86"/>
    <mergeCell ref="BD86:BJ86"/>
    <mergeCell ref="S86:T86"/>
    <mergeCell ref="U86:V86"/>
    <mergeCell ref="W86:X86"/>
    <mergeCell ref="Y86:AC86"/>
    <mergeCell ref="AD86:AF86"/>
    <mergeCell ref="AG86:AK86"/>
    <mergeCell ref="A86:H86"/>
    <mergeCell ref="I86:J86"/>
    <mergeCell ref="K86:L86"/>
    <mergeCell ref="M86:N86"/>
    <mergeCell ref="O86:P86"/>
    <mergeCell ref="Q86:R86"/>
    <mergeCell ref="CK85:CL85"/>
    <mergeCell ref="CM85:CN85"/>
    <mergeCell ref="CO85:CP85"/>
    <mergeCell ref="CQ85:CT85"/>
    <mergeCell ref="CU85:CX85"/>
    <mergeCell ref="CY85:DB85"/>
    <mergeCell ref="BY85:BZ85"/>
    <mergeCell ref="CA85:CB85"/>
    <mergeCell ref="CC85:CD85"/>
    <mergeCell ref="CE85:CF85"/>
    <mergeCell ref="CG85:CH85"/>
    <mergeCell ref="CI85:CJ85"/>
    <mergeCell ref="AV85:AY85"/>
    <mergeCell ref="AZ85:BC85"/>
    <mergeCell ref="BD85:BJ85"/>
    <mergeCell ref="BK85:BQ85"/>
    <mergeCell ref="BR85:BV85"/>
    <mergeCell ref="BW85:BX85"/>
    <mergeCell ref="Y85:AC85"/>
    <mergeCell ref="AD85:AF85"/>
    <mergeCell ref="AG85:AK85"/>
    <mergeCell ref="AL85:AM85"/>
    <mergeCell ref="AN85:AQ85"/>
    <mergeCell ref="AR85:AU85"/>
    <mergeCell ref="CY84:DB84"/>
    <mergeCell ref="A85:H85"/>
    <mergeCell ref="I85:J85"/>
    <mergeCell ref="K85:L85"/>
    <mergeCell ref="M85:N85"/>
    <mergeCell ref="O85:P85"/>
    <mergeCell ref="Q85:R85"/>
    <mergeCell ref="S85:T85"/>
    <mergeCell ref="U85:V85"/>
    <mergeCell ref="W85:X85"/>
    <mergeCell ref="CI84:CJ84"/>
    <mergeCell ref="CK84:CL84"/>
    <mergeCell ref="CM84:CN84"/>
    <mergeCell ref="CO84:CP84"/>
    <mergeCell ref="CQ84:CT84"/>
    <mergeCell ref="CU84:CX84"/>
    <mergeCell ref="BW84:BX84"/>
    <mergeCell ref="BY84:BZ84"/>
    <mergeCell ref="CA84:CB84"/>
    <mergeCell ref="CC84:CD84"/>
    <mergeCell ref="CE84:CF84"/>
    <mergeCell ref="CG84:CH84"/>
    <mergeCell ref="AR84:AU84"/>
    <mergeCell ref="AV84:AY84"/>
    <mergeCell ref="AZ84:BC84"/>
    <mergeCell ref="BD84:BJ84"/>
    <mergeCell ref="BK84:BQ84"/>
    <mergeCell ref="BR84:BV84"/>
    <mergeCell ref="W84:X84"/>
    <mergeCell ref="Y84:AC84"/>
    <mergeCell ref="AD84:AF84"/>
    <mergeCell ref="AG84:AK84"/>
    <mergeCell ref="AL84:AM84"/>
    <mergeCell ref="AN84:AQ84"/>
    <mergeCell ref="CU83:CX83"/>
    <mergeCell ref="CY83:DB83"/>
    <mergeCell ref="A84:H84"/>
    <mergeCell ref="I84:J84"/>
    <mergeCell ref="K84:L84"/>
    <mergeCell ref="M84:N84"/>
    <mergeCell ref="O84:P84"/>
    <mergeCell ref="Q84:R84"/>
    <mergeCell ref="S84:T84"/>
    <mergeCell ref="U84:V84"/>
    <mergeCell ref="CG83:CH83"/>
    <mergeCell ref="CI83:CJ83"/>
    <mergeCell ref="CK83:CL83"/>
    <mergeCell ref="CM83:CN83"/>
    <mergeCell ref="CO83:CP83"/>
    <mergeCell ref="CQ83:CT83"/>
    <mergeCell ref="BR83:BV83"/>
    <mergeCell ref="BW83:BX83"/>
    <mergeCell ref="BY83:BZ83"/>
    <mergeCell ref="CA83:CB83"/>
    <mergeCell ref="CC83:CD83"/>
    <mergeCell ref="CE83:CF83"/>
    <mergeCell ref="AN83:AQ83"/>
    <mergeCell ref="AR83:AU83"/>
    <mergeCell ref="AV83:AY83"/>
    <mergeCell ref="AZ83:BC83"/>
    <mergeCell ref="BD83:BJ83"/>
    <mergeCell ref="BK83:BQ83"/>
    <mergeCell ref="U83:V83"/>
    <mergeCell ref="W83:X83"/>
    <mergeCell ref="Y83:AC83"/>
    <mergeCell ref="AD83:AF83"/>
    <mergeCell ref="AG83:AK83"/>
    <mergeCell ref="AL83:AM83"/>
    <mergeCell ref="CQ82:CT82"/>
    <mergeCell ref="CU82:CX82"/>
    <mergeCell ref="CY82:DB82"/>
    <mergeCell ref="A83:H83"/>
    <mergeCell ref="I83:J83"/>
    <mergeCell ref="K83:L83"/>
    <mergeCell ref="M83:N83"/>
    <mergeCell ref="O83:P83"/>
    <mergeCell ref="Q83:R83"/>
    <mergeCell ref="S83:T83"/>
    <mergeCell ref="CE82:CF82"/>
    <mergeCell ref="CG82:CH82"/>
    <mergeCell ref="CI82:CJ82"/>
    <mergeCell ref="CK82:CL82"/>
    <mergeCell ref="CM82:CN82"/>
    <mergeCell ref="CO82:CP82"/>
    <mergeCell ref="BK82:BQ82"/>
    <mergeCell ref="BR82:BV82"/>
    <mergeCell ref="BW82:BX82"/>
    <mergeCell ref="BY82:BZ82"/>
    <mergeCell ref="CA82:CB82"/>
    <mergeCell ref="CC82:CD82"/>
    <mergeCell ref="AL82:AM82"/>
    <mergeCell ref="AN82:AQ82"/>
    <mergeCell ref="AR82:AU82"/>
    <mergeCell ref="AV82:AY82"/>
    <mergeCell ref="AZ82:BC82"/>
    <mergeCell ref="BD82:BJ82"/>
    <mergeCell ref="S82:T82"/>
    <mergeCell ref="U82:V82"/>
    <mergeCell ref="W82:X82"/>
    <mergeCell ref="Y82:AC82"/>
    <mergeCell ref="AD82:AF82"/>
    <mergeCell ref="AG82:AK82"/>
    <mergeCell ref="A82:H82"/>
    <mergeCell ref="I82:J82"/>
    <mergeCell ref="K82:L82"/>
    <mergeCell ref="M82:N82"/>
    <mergeCell ref="O82:P82"/>
    <mergeCell ref="Q82:R82"/>
    <mergeCell ref="CK81:CL81"/>
    <mergeCell ref="CM81:CN81"/>
    <mergeCell ref="CO81:CP81"/>
    <mergeCell ref="CQ81:CT81"/>
    <mergeCell ref="CU81:CX81"/>
    <mergeCell ref="CY81:DB81"/>
    <mergeCell ref="BY81:BZ81"/>
    <mergeCell ref="CA81:CB81"/>
    <mergeCell ref="CC81:CD81"/>
    <mergeCell ref="CE81:CF81"/>
    <mergeCell ref="CG81:CH81"/>
    <mergeCell ref="CI81:CJ81"/>
    <mergeCell ref="AV81:AY81"/>
    <mergeCell ref="AZ81:BC81"/>
    <mergeCell ref="BD81:BJ81"/>
    <mergeCell ref="BK81:BQ81"/>
    <mergeCell ref="BR81:BV81"/>
    <mergeCell ref="BW81:BX81"/>
    <mergeCell ref="Y81:AC81"/>
    <mergeCell ref="AD81:AF81"/>
    <mergeCell ref="AG81:AK81"/>
    <mergeCell ref="AL81:AM81"/>
    <mergeCell ref="AN81:AQ81"/>
    <mergeCell ref="AR81:AU81"/>
    <mergeCell ref="CY80:DB80"/>
    <mergeCell ref="A81:H81"/>
    <mergeCell ref="I81:J81"/>
    <mergeCell ref="K81:L81"/>
    <mergeCell ref="M81:N81"/>
    <mergeCell ref="O81:P81"/>
    <mergeCell ref="Q81:R81"/>
    <mergeCell ref="S81:T81"/>
    <mergeCell ref="U81:V81"/>
    <mergeCell ref="W81:X81"/>
    <mergeCell ref="CI80:CJ80"/>
    <mergeCell ref="CK80:CL80"/>
    <mergeCell ref="CM80:CN80"/>
    <mergeCell ref="CO80:CP80"/>
    <mergeCell ref="CQ80:CT80"/>
    <mergeCell ref="CU80:CX80"/>
    <mergeCell ref="BW80:BX80"/>
    <mergeCell ref="BY80:BZ80"/>
    <mergeCell ref="CA80:CB80"/>
    <mergeCell ref="CC80:CD80"/>
    <mergeCell ref="CE80:CF80"/>
    <mergeCell ref="CG80:CH80"/>
    <mergeCell ref="AR80:AU80"/>
    <mergeCell ref="AV80:AY80"/>
    <mergeCell ref="AZ80:BC80"/>
    <mergeCell ref="BD80:BJ80"/>
    <mergeCell ref="BK80:BQ80"/>
    <mergeCell ref="BR80:BV80"/>
    <mergeCell ref="W80:X80"/>
    <mergeCell ref="Y80:AC80"/>
    <mergeCell ref="AD80:AF80"/>
    <mergeCell ref="AG80:AK80"/>
    <mergeCell ref="AL80:AM80"/>
    <mergeCell ref="AN80:AQ80"/>
    <mergeCell ref="CU79:CX79"/>
    <mergeCell ref="CY79:DB79"/>
    <mergeCell ref="A80:H80"/>
    <mergeCell ref="I80:J80"/>
    <mergeCell ref="K80:L80"/>
    <mergeCell ref="M80:N80"/>
    <mergeCell ref="O80:P80"/>
    <mergeCell ref="Q80:R80"/>
    <mergeCell ref="S80:T80"/>
    <mergeCell ref="U80:V80"/>
    <mergeCell ref="CG79:CH79"/>
    <mergeCell ref="CI79:CJ79"/>
    <mergeCell ref="CK79:CL79"/>
    <mergeCell ref="CM79:CN79"/>
    <mergeCell ref="CO79:CP79"/>
    <mergeCell ref="CQ79:CT79"/>
    <mergeCell ref="BR79:BV79"/>
    <mergeCell ref="BW79:BX79"/>
    <mergeCell ref="BY79:BZ79"/>
    <mergeCell ref="CA79:CB79"/>
    <mergeCell ref="CC79:CD79"/>
    <mergeCell ref="CE79:CF79"/>
    <mergeCell ref="AN79:AQ79"/>
    <mergeCell ref="AR79:AU79"/>
    <mergeCell ref="AV79:AY79"/>
    <mergeCell ref="AZ79:BC79"/>
    <mergeCell ref="BD79:BJ79"/>
    <mergeCell ref="BK79:BQ79"/>
    <mergeCell ref="U79:V79"/>
    <mergeCell ref="W79:X79"/>
    <mergeCell ref="Y79:AC79"/>
    <mergeCell ref="AD79:AF79"/>
    <mergeCell ref="AG79:AK79"/>
    <mergeCell ref="AL79:AM79"/>
    <mergeCell ref="CQ78:CT78"/>
    <mergeCell ref="CU78:CX78"/>
    <mergeCell ref="CY78:DB78"/>
    <mergeCell ref="A79:H79"/>
    <mergeCell ref="I79:J79"/>
    <mergeCell ref="K79:L79"/>
    <mergeCell ref="M79:N79"/>
    <mergeCell ref="O79:P79"/>
    <mergeCell ref="Q79:R79"/>
    <mergeCell ref="S79:T79"/>
    <mergeCell ref="CE78:CF78"/>
    <mergeCell ref="CG78:CH78"/>
    <mergeCell ref="CI78:CJ78"/>
    <mergeCell ref="CK78:CL78"/>
    <mergeCell ref="CM78:CN78"/>
    <mergeCell ref="CO78:CP78"/>
    <mergeCell ref="BK78:BQ78"/>
    <mergeCell ref="BR78:BV78"/>
    <mergeCell ref="BW78:BX78"/>
    <mergeCell ref="BY78:BZ78"/>
    <mergeCell ref="CA78:CB78"/>
    <mergeCell ref="CC78:CD78"/>
    <mergeCell ref="AL78:AM78"/>
    <mergeCell ref="AN78:AQ78"/>
    <mergeCell ref="AR78:AU78"/>
    <mergeCell ref="AV78:AY78"/>
    <mergeCell ref="AZ78:BC78"/>
    <mergeCell ref="BD78:BJ78"/>
    <mergeCell ref="S78:T78"/>
    <mergeCell ref="U78:V78"/>
    <mergeCell ref="W78:X78"/>
    <mergeCell ref="Y78:AC78"/>
    <mergeCell ref="AD78:AF78"/>
    <mergeCell ref="AG78:AK78"/>
    <mergeCell ref="A78:H78"/>
    <mergeCell ref="I78:J78"/>
    <mergeCell ref="K78:L78"/>
    <mergeCell ref="M78:N78"/>
    <mergeCell ref="O78:P78"/>
    <mergeCell ref="Q78:R78"/>
    <mergeCell ref="CK77:CL77"/>
    <mergeCell ref="CM77:CN77"/>
    <mergeCell ref="CO77:CP77"/>
    <mergeCell ref="CQ77:CT77"/>
    <mergeCell ref="CU77:CX77"/>
    <mergeCell ref="CY77:DB77"/>
    <mergeCell ref="BY77:BZ77"/>
    <mergeCell ref="CA77:CB77"/>
    <mergeCell ref="CC77:CD77"/>
    <mergeCell ref="CE77:CF77"/>
    <mergeCell ref="CG77:CH77"/>
    <mergeCell ref="CI77:CJ77"/>
    <mergeCell ref="AV77:AY77"/>
    <mergeCell ref="AZ77:BC77"/>
    <mergeCell ref="BD77:BJ77"/>
    <mergeCell ref="BK77:BQ77"/>
    <mergeCell ref="BR77:BV77"/>
    <mergeCell ref="BW77:BX77"/>
    <mergeCell ref="Y77:AC77"/>
    <mergeCell ref="AD77:AF77"/>
    <mergeCell ref="AG77:AK77"/>
    <mergeCell ref="AL77:AM77"/>
    <mergeCell ref="AN77:AQ77"/>
    <mergeCell ref="AR77:AU77"/>
    <mergeCell ref="CY76:DB76"/>
    <mergeCell ref="A77:H77"/>
    <mergeCell ref="I77:J77"/>
    <mergeCell ref="K77:L77"/>
    <mergeCell ref="M77:N77"/>
    <mergeCell ref="O77:P77"/>
    <mergeCell ref="Q77:R77"/>
    <mergeCell ref="S77:T77"/>
    <mergeCell ref="U77:V77"/>
    <mergeCell ref="W77:X77"/>
    <mergeCell ref="CI76:CJ76"/>
    <mergeCell ref="CK76:CL76"/>
    <mergeCell ref="CM76:CN76"/>
    <mergeCell ref="CO76:CP76"/>
    <mergeCell ref="CQ76:CT76"/>
    <mergeCell ref="CU76:CX76"/>
    <mergeCell ref="BW76:BX76"/>
    <mergeCell ref="BY76:BZ76"/>
    <mergeCell ref="CA76:CB76"/>
    <mergeCell ref="CC76:CD76"/>
    <mergeCell ref="CE76:CF76"/>
    <mergeCell ref="CG76:CH76"/>
    <mergeCell ref="AR76:AU76"/>
    <mergeCell ref="AV76:AY76"/>
    <mergeCell ref="AZ76:BC76"/>
    <mergeCell ref="BD76:BJ76"/>
    <mergeCell ref="BK76:BQ76"/>
    <mergeCell ref="BR76:BV76"/>
    <mergeCell ref="W76:X76"/>
    <mergeCell ref="Y76:AC76"/>
    <mergeCell ref="AD76:AF76"/>
    <mergeCell ref="AG76:AK76"/>
    <mergeCell ref="AL76:AM76"/>
    <mergeCell ref="AN76:AQ76"/>
    <mergeCell ref="CU75:CX75"/>
    <mergeCell ref="CY75:DB75"/>
    <mergeCell ref="A76:H76"/>
    <mergeCell ref="I76:J76"/>
    <mergeCell ref="K76:L76"/>
    <mergeCell ref="M76:N76"/>
    <mergeCell ref="O76:P76"/>
    <mergeCell ref="Q76:R76"/>
    <mergeCell ref="S76:T76"/>
    <mergeCell ref="U76:V76"/>
    <mergeCell ref="CG75:CH75"/>
    <mergeCell ref="CI75:CJ75"/>
    <mergeCell ref="CK75:CL75"/>
    <mergeCell ref="CM75:CN75"/>
    <mergeCell ref="CO75:CP75"/>
    <mergeCell ref="CQ75:CT75"/>
    <mergeCell ref="BR75:BV75"/>
    <mergeCell ref="BW75:BX75"/>
    <mergeCell ref="BY75:BZ75"/>
    <mergeCell ref="CA75:CB75"/>
    <mergeCell ref="CC75:CD75"/>
    <mergeCell ref="CE75:CF75"/>
    <mergeCell ref="AN75:AQ75"/>
    <mergeCell ref="AR75:AU75"/>
    <mergeCell ref="AV75:AY75"/>
    <mergeCell ref="AZ75:BC75"/>
    <mergeCell ref="BD75:BJ75"/>
    <mergeCell ref="BK75:BQ75"/>
    <mergeCell ref="U75:V75"/>
    <mergeCell ref="W75:X75"/>
    <mergeCell ref="Y75:AC75"/>
    <mergeCell ref="AD75:AF75"/>
    <mergeCell ref="AG75:AK75"/>
    <mergeCell ref="AL75:AM75"/>
    <mergeCell ref="CQ74:CT74"/>
    <mergeCell ref="CU74:CX74"/>
    <mergeCell ref="CY74:DB74"/>
    <mergeCell ref="A75:H75"/>
    <mergeCell ref="I75:J75"/>
    <mergeCell ref="K75:L75"/>
    <mergeCell ref="M75:N75"/>
    <mergeCell ref="O75:P75"/>
    <mergeCell ref="Q75:R75"/>
    <mergeCell ref="S75:T75"/>
    <mergeCell ref="CE74:CF74"/>
    <mergeCell ref="CG74:CH74"/>
    <mergeCell ref="CI74:CJ74"/>
    <mergeCell ref="CK74:CL74"/>
    <mergeCell ref="CM74:CN74"/>
    <mergeCell ref="CO74:CP74"/>
    <mergeCell ref="BK74:BQ74"/>
    <mergeCell ref="BR74:BV74"/>
    <mergeCell ref="BW74:BX74"/>
    <mergeCell ref="BY74:BZ74"/>
    <mergeCell ref="CA74:CB74"/>
    <mergeCell ref="CC74:CD74"/>
    <mergeCell ref="AL74:AM74"/>
    <mergeCell ref="AN74:AQ74"/>
    <mergeCell ref="AR74:AU74"/>
    <mergeCell ref="AV74:AY74"/>
    <mergeCell ref="AZ74:BC74"/>
    <mergeCell ref="BD74:BJ74"/>
    <mergeCell ref="S74:T74"/>
    <mergeCell ref="U74:V74"/>
    <mergeCell ref="W74:X74"/>
    <mergeCell ref="Y74:AC74"/>
    <mergeCell ref="AD74:AF74"/>
    <mergeCell ref="AG74:AK74"/>
    <mergeCell ref="A74:H74"/>
    <mergeCell ref="I74:J74"/>
    <mergeCell ref="K74:L74"/>
    <mergeCell ref="M74:N74"/>
    <mergeCell ref="O74:P74"/>
    <mergeCell ref="Q74:R74"/>
    <mergeCell ref="CK73:CL73"/>
    <mergeCell ref="CM73:CN73"/>
    <mergeCell ref="CO73:CP73"/>
    <mergeCell ref="CQ73:CT73"/>
    <mergeCell ref="CU73:CX73"/>
    <mergeCell ref="CY73:DB73"/>
    <mergeCell ref="BY73:BZ73"/>
    <mergeCell ref="CA73:CB73"/>
    <mergeCell ref="CC73:CD73"/>
    <mergeCell ref="CE73:CF73"/>
    <mergeCell ref="CG73:CH73"/>
    <mergeCell ref="CI73:CJ73"/>
    <mergeCell ref="AV73:AY73"/>
    <mergeCell ref="AZ73:BC73"/>
    <mergeCell ref="BD73:BJ73"/>
    <mergeCell ref="BK73:BQ73"/>
    <mergeCell ref="BR73:BV73"/>
    <mergeCell ref="BW73:BX73"/>
    <mergeCell ref="Y73:AC73"/>
    <mergeCell ref="AD73:AF73"/>
    <mergeCell ref="AG73:AK73"/>
    <mergeCell ref="AL73:AM73"/>
    <mergeCell ref="AN73:AQ73"/>
    <mergeCell ref="AR73:AU73"/>
    <mergeCell ref="CY72:DB72"/>
    <mergeCell ref="A73:H73"/>
    <mergeCell ref="I73:J73"/>
    <mergeCell ref="K73:L73"/>
    <mergeCell ref="M73:N73"/>
    <mergeCell ref="O73:P73"/>
    <mergeCell ref="Q73:R73"/>
    <mergeCell ref="S73:T73"/>
    <mergeCell ref="U73:V73"/>
    <mergeCell ref="W73:X73"/>
    <mergeCell ref="CI72:CJ72"/>
    <mergeCell ref="CK72:CL72"/>
    <mergeCell ref="CM72:CN72"/>
    <mergeCell ref="CO72:CP72"/>
    <mergeCell ref="CQ72:CT72"/>
    <mergeCell ref="CU72:CX72"/>
    <mergeCell ref="BW72:BX72"/>
    <mergeCell ref="BY72:BZ72"/>
    <mergeCell ref="CA72:CB72"/>
    <mergeCell ref="CC72:CD72"/>
    <mergeCell ref="CE72:CF72"/>
    <mergeCell ref="CG72:CH72"/>
    <mergeCell ref="AR72:AU72"/>
    <mergeCell ref="AV72:AY72"/>
    <mergeCell ref="AZ72:BC72"/>
    <mergeCell ref="BD72:BJ72"/>
    <mergeCell ref="BK72:BQ72"/>
    <mergeCell ref="BR72:BV72"/>
    <mergeCell ref="W72:X72"/>
    <mergeCell ref="Y72:AC72"/>
    <mergeCell ref="AD72:AF72"/>
    <mergeCell ref="AG72:AK72"/>
    <mergeCell ref="AL72:AM72"/>
    <mergeCell ref="AN72:AQ72"/>
    <mergeCell ref="CU71:CX71"/>
    <mergeCell ref="CY71:DB71"/>
    <mergeCell ref="A72:H72"/>
    <mergeCell ref="I72:J72"/>
    <mergeCell ref="K72:L72"/>
    <mergeCell ref="M72:N72"/>
    <mergeCell ref="O72:P72"/>
    <mergeCell ref="Q72:R72"/>
    <mergeCell ref="S72:T72"/>
    <mergeCell ref="U72:V72"/>
    <mergeCell ref="CG71:CH71"/>
    <mergeCell ref="CI71:CJ71"/>
    <mergeCell ref="CK71:CL71"/>
    <mergeCell ref="CM71:CN71"/>
    <mergeCell ref="CO71:CP71"/>
    <mergeCell ref="CQ71:CT71"/>
    <mergeCell ref="BR71:BV71"/>
    <mergeCell ref="BW71:BX71"/>
    <mergeCell ref="BY71:BZ71"/>
    <mergeCell ref="CA71:CB71"/>
    <mergeCell ref="CC71:CD71"/>
    <mergeCell ref="CE71:CF71"/>
    <mergeCell ref="AN71:AQ71"/>
    <mergeCell ref="AR71:AU71"/>
    <mergeCell ref="AV71:AY71"/>
    <mergeCell ref="AZ71:BC71"/>
    <mergeCell ref="BD71:BJ71"/>
    <mergeCell ref="BK71:BQ71"/>
    <mergeCell ref="U71:V71"/>
    <mergeCell ref="W71:X71"/>
    <mergeCell ref="Y71:AC71"/>
    <mergeCell ref="AD71:AF71"/>
    <mergeCell ref="AG71:AK71"/>
    <mergeCell ref="AL71:AM71"/>
    <mergeCell ref="CQ70:CT70"/>
    <mergeCell ref="CU70:CX70"/>
    <mergeCell ref="CY70:DB70"/>
    <mergeCell ref="A71:H71"/>
    <mergeCell ref="I71:J71"/>
    <mergeCell ref="K71:L71"/>
    <mergeCell ref="M71:N71"/>
    <mergeCell ref="O71:P71"/>
    <mergeCell ref="Q71:R71"/>
    <mergeCell ref="S71:T71"/>
    <mergeCell ref="CE70:CF70"/>
    <mergeCell ref="CG70:CH70"/>
    <mergeCell ref="CI70:CJ70"/>
    <mergeCell ref="CK70:CL70"/>
    <mergeCell ref="CM70:CN70"/>
    <mergeCell ref="CO70:CP70"/>
    <mergeCell ref="BK70:BQ70"/>
    <mergeCell ref="BR70:BV70"/>
    <mergeCell ref="BW70:BX70"/>
    <mergeCell ref="BY70:BZ70"/>
    <mergeCell ref="CA70:CB70"/>
    <mergeCell ref="CC70:CD70"/>
    <mergeCell ref="AL70:AM70"/>
    <mergeCell ref="AN70:AQ70"/>
    <mergeCell ref="AR70:AU70"/>
    <mergeCell ref="AV70:AY70"/>
    <mergeCell ref="AZ70:BC70"/>
    <mergeCell ref="BD70:BJ70"/>
    <mergeCell ref="S70:T70"/>
    <mergeCell ref="U70:V70"/>
    <mergeCell ref="W70:X70"/>
    <mergeCell ref="Y70:AC70"/>
    <mergeCell ref="AD70:AF70"/>
    <mergeCell ref="AG70:AK70"/>
    <mergeCell ref="A70:H70"/>
    <mergeCell ref="I70:J70"/>
    <mergeCell ref="K70:L70"/>
    <mergeCell ref="M70:N70"/>
    <mergeCell ref="O70:P70"/>
    <mergeCell ref="Q70:R70"/>
    <mergeCell ref="CK69:CL69"/>
    <mergeCell ref="CM69:CN69"/>
    <mergeCell ref="CO69:CP69"/>
    <mergeCell ref="CQ69:CT69"/>
    <mergeCell ref="CU69:CX69"/>
    <mergeCell ref="CY69:DB69"/>
    <mergeCell ref="BY69:BZ69"/>
    <mergeCell ref="CA69:CB69"/>
    <mergeCell ref="CC69:CD69"/>
    <mergeCell ref="CE69:CF69"/>
    <mergeCell ref="CG69:CH69"/>
    <mergeCell ref="CI69:CJ69"/>
    <mergeCell ref="AV69:AY69"/>
    <mergeCell ref="AZ69:BC69"/>
    <mergeCell ref="BD69:BJ69"/>
    <mergeCell ref="BK69:BQ69"/>
    <mergeCell ref="BR69:BV69"/>
    <mergeCell ref="BW69:BX69"/>
    <mergeCell ref="Y69:AC69"/>
    <mergeCell ref="AD69:AF69"/>
    <mergeCell ref="AG69:AK69"/>
    <mergeCell ref="AL69:AM69"/>
    <mergeCell ref="AN69:AQ69"/>
    <mergeCell ref="AR69:AU69"/>
    <mergeCell ref="CY68:DB68"/>
    <mergeCell ref="A69:H69"/>
    <mergeCell ref="I69:J69"/>
    <mergeCell ref="K69:L69"/>
    <mergeCell ref="M69:N69"/>
    <mergeCell ref="O69:P69"/>
    <mergeCell ref="Q69:R69"/>
    <mergeCell ref="S69:T69"/>
    <mergeCell ref="U69:V69"/>
    <mergeCell ref="W69:X69"/>
    <mergeCell ref="CI68:CJ68"/>
    <mergeCell ref="CK68:CL68"/>
    <mergeCell ref="CM68:CN68"/>
    <mergeCell ref="CO68:CP68"/>
    <mergeCell ref="CQ68:CT68"/>
    <mergeCell ref="CU68:CX68"/>
    <mergeCell ref="BW68:BX68"/>
    <mergeCell ref="BY68:BZ68"/>
    <mergeCell ref="CA68:CB68"/>
    <mergeCell ref="CC68:CD68"/>
    <mergeCell ref="CE68:CF68"/>
    <mergeCell ref="CG68:CH68"/>
    <mergeCell ref="AR68:AU68"/>
    <mergeCell ref="AV68:AY68"/>
    <mergeCell ref="AZ68:BC68"/>
    <mergeCell ref="BD68:BJ68"/>
    <mergeCell ref="BK68:BQ68"/>
    <mergeCell ref="BR68:BV68"/>
    <mergeCell ref="W68:X68"/>
    <mergeCell ref="Y68:AC68"/>
    <mergeCell ref="AD68:AF68"/>
    <mergeCell ref="AG68:AK68"/>
    <mergeCell ref="AL68:AM68"/>
    <mergeCell ref="AN68:AQ68"/>
    <mergeCell ref="CU67:CX67"/>
    <mergeCell ref="CY67:DB67"/>
    <mergeCell ref="A68:H68"/>
    <mergeCell ref="I68:J68"/>
    <mergeCell ref="K68:L68"/>
    <mergeCell ref="M68:N68"/>
    <mergeCell ref="O68:P68"/>
    <mergeCell ref="Q68:R68"/>
    <mergeCell ref="S68:T68"/>
    <mergeCell ref="U68:V68"/>
    <mergeCell ref="CG67:CH67"/>
    <mergeCell ref="CI67:CJ67"/>
    <mergeCell ref="CK67:CL67"/>
    <mergeCell ref="CM67:CN67"/>
    <mergeCell ref="CO67:CP67"/>
    <mergeCell ref="CQ67:CT67"/>
    <mergeCell ref="BR67:BV67"/>
    <mergeCell ref="BW67:BX67"/>
    <mergeCell ref="BY67:BZ67"/>
    <mergeCell ref="CA67:CB67"/>
    <mergeCell ref="CC67:CD67"/>
    <mergeCell ref="CE67:CF67"/>
    <mergeCell ref="AN67:AQ67"/>
    <mergeCell ref="AR67:AU67"/>
    <mergeCell ref="AV67:AY67"/>
    <mergeCell ref="AZ67:BC67"/>
    <mergeCell ref="BD67:BJ67"/>
    <mergeCell ref="BK67:BQ67"/>
    <mergeCell ref="U67:V67"/>
    <mergeCell ref="W67:X67"/>
    <mergeCell ref="Y67:AC67"/>
    <mergeCell ref="AD67:AF67"/>
    <mergeCell ref="AG67:AK67"/>
    <mergeCell ref="AL67:AM67"/>
    <mergeCell ref="CQ66:CT66"/>
    <mergeCell ref="CU66:CX66"/>
    <mergeCell ref="CY66:DB66"/>
    <mergeCell ref="A67:H67"/>
    <mergeCell ref="I67:J67"/>
    <mergeCell ref="K67:L67"/>
    <mergeCell ref="M67:N67"/>
    <mergeCell ref="O67:P67"/>
    <mergeCell ref="Q67:R67"/>
    <mergeCell ref="S67:T67"/>
    <mergeCell ref="CE66:CF66"/>
    <mergeCell ref="CG66:CH66"/>
    <mergeCell ref="CI66:CJ66"/>
    <mergeCell ref="CK66:CL66"/>
    <mergeCell ref="CM66:CN66"/>
    <mergeCell ref="CO66:CP66"/>
    <mergeCell ref="BK66:BQ66"/>
    <mergeCell ref="BR66:BV66"/>
    <mergeCell ref="BW66:BX66"/>
    <mergeCell ref="BY66:BZ66"/>
    <mergeCell ref="CA66:CB66"/>
    <mergeCell ref="CC66:CD66"/>
    <mergeCell ref="AL66:AM66"/>
    <mergeCell ref="AN66:AQ66"/>
    <mergeCell ref="AR66:AU66"/>
    <mergeCell ref="AV66:AY66"/>
    <mergeCell ref="AZ66:BC66"/>
    <mergeCell ref="BD66:BJ66"/>
    <mergeCell ref="S66:T66"/>
    <mergeCell ref="U66:V66"/>
    <mergeCell ref="W66:X66"/>
    <mergeCell ref="Y66:AC66"/>
    <mergeCell ref="AD66:AF66"/>
    <mergeCell ref="AG66:AK66"/>
    <mergeCell ref="A66:H66"/>
    <mergeCell ref="I66:J66"/>
    <mergeCell ref="K66:L66"/>
    <mergeCell ref="M66:N66"/>
    <mergeCell ref="O66:P66"/>
    <mergeCell ref="Q66:R66"/>
    <mergeCell ref="CK65:CL65"/>
    <mergeCell ref="CM65:CN65"/>
    <mergeCell ref="CO65:CP65"/>
    <mergeCell ref="CQ65:CT65"/>
    <mergeCell ref="CU65:CX65"/>
    <mergeCell ref="CY65:DB65"/>
    <mergeCell ref="BY65:BZ65"/>
    <mergeCell ref="CA65:CB65"/>
    <mergeCell ref="CC65:CD65"/>
    <mergeCell ref="CE65:CF65"/>
    <mergeCell ref="CG65:CH65"/>
    <mergeCell ref="CI65:CJ65"/>
    <mergeCell ref="AV65:AY65"/>
    <mergeCell ref="AZ65:BC65"/>
    <mergeCell ref="BD65:BJ65"/>
    <mergeCell ref="BK65:BQ65"/>
    <mergeCell ref="BR65:BV65"/>
    <mergeCell ref="BW65:BX65"/>
    <mergeCell ref="Y65:AC65"/>
    <mergeCell ref="AD65:AF65"/>
    <mergeCell ref="AG65:AK65"/>
    <mergeCell ref="AL65:AM65"/>
    <mergeCell ref="AN65:AQ65"/>
    <mergeCell ref="AR65:AU65"/>
    <mergeCell ref="CY64:DB64"/>
    <mergeCell ref="A65:H65"/>
    <mergeCell ref="I65:J65"/>
    <mergeCell ref="K65:L65"/>
    <mergeCell ref="M65:N65"/>
    <mergeCell ref="O65:P65"/>
    <mergeCell ref="Q65:R65"/>
    <mergeCell ref="S65:T65"/>
    <mergeCell ref="U65:V65"/>
    <mergeCell ref="W65:X65"/>
    <mergeCell ref="CI64:CJ64"/>
    <mergeCell ref="CK64:CL64"/>
    <mergeCell ref="CM64:CN64"/>
    <mergeCell ref="CO64:CP64"/>
    <mergeCell ref="CQ64:CT64"/>
    <mergeCell ref="CU64:CX64"/>
    <mergeCell ref="BW64:BX64"/>
    <mergeCell ref="BY64:BZ64"/>
    <mergeCell ref="CA64:CB64"/>
    <mergeCell ref="CC64:CD64"/>
    <mergeCell ref="CE64:CF64"/>
    <mergeCell ref="CG64:CH64"/>
    <mergeCell ref="AR64:AU64"/>
    <mergeCell ref="AV64:AY64"/>
    <mergeCell ref="AZ64:BC64"/>
    <mergeCell ref="BD64:BJ64"/>
    <mergeCell ref="BK64:BQ64"/>
    <mergeCell ref="BR64:BV64"/>
    <mergeCell ref="W64:X64"/>
    <mergeCell ref="Y64:AC64"/>
    <mergeCell ref="AD64:AF64"/>
    <mergeCell ref="AG64:AK64"/>
    <mergeCell ref="AL64:AM64"/>
    <mergeCell ref="AN64:AQ64"/>
    <mergeCell ref="CU63:CX63"/>
    <mergeCell ref="CY63:DB63"/>
    <mergeCell ref="A64:H64"/>
    <mergeCell ref="I64:J64"/>
    <mergeCell ref="K64:L64"/>
    <mergeCell ref="M64:N64"/>
    <mergeCell ref="O64:P64"/>
    <mergeCell ref="Q64:R64"/>
    <mergeCell ref="S64:T64"/>
    <mergeCell ref="U64:V64"/>
    <mergeCell ref="CG63:CH63"/>
    <mergeCell ref="CI63:CJ63"/>
    <mergeCell ref="CK63:CL63"/>
    <mergeCell ref="CM63:CN63"/>
    <mergeCell ref="CO63:CP63"/>
    <mergeCell ref="CQ63:CT63"/>
    <mergeCell ref="BR63:BV63"/>
    <mergeCell ref="BW63:BX63"/>
    <mergeCell ref="BY63:BZ63"/>
    <mergeCell ref="CA63:CB63"/>
    <mergeCell ref="CC63:CD63"/>
    <mergeCell ref="CE63:CF63"/>
    <mergeCell ref="AN63:AQ63"/>
    <mergeCell ref="AR63:AU63"/>
    <mergeCell ref="AV63:AY63"/>
    <mergeCell ref="AZ63:BC63"/>
    <mergeCell ref="BD63:BJ63"/>
    <mergeCell ref="BK63:BQ63"/>
    <mergeCell ref="U63:V63"/>
    <mergeCell ref="W63:X63"/>
    <mergeCell ref="Y63:AC63"/>
    <mergeCell ref="AD63:AF63"/>
    <mergeCell ref="AG63:AK63"/>
    <mergeCell ref="AL63:AM63"/>
    <mergeCell ref="CQ62:CT62"/>
    <mergeCell ref="CU62:CX62"/>
    <mergeCell ref="CY62:DB62"/>
    <mergeCell ref="A63:H63"/>
    <mergeCell ref="I63:J63"/>
    <mergeCell ref="K63:L63"/>
    <mergeCell ref="M63:N63"/>
    <mergeCell ref="O63:P63"/>
    <mergeCell ref="Q63:R63"/>
    <mergeCell ref="S63:T63"/>
    <mergeCell ref="CE62:CF62"/>
    <mergeCell ref="CG62:CH62"/>
    <mergeCell ref="CI62:CJ62"/>
    <mergeCell ref="CK62:CL62"/>
    <mergeCell ref="CM62:CN62"/>
    <mergeCell ref="CO62:CP62"/>
    <mergeCell ref="BK62:BQ62"/>
    <mergeCell ref="BR62:BV62"/>
    <mergeCell ref="BW62:BX62"/>
    <mergeCell ref="BY62:BZ62"/>
    <mergeCell ref="CA62:CB62"/>
    <mergeCell ref="CC62:CD62"/>
    <mergeCell ref="AL62:AM62"/>
    <mergeCell ref="AN62:AQ62"/>
    <mergeCell ref="AR62:AU62"/>
    <mergeCell ref="AV62:AY62"/>
    <mergeCell ref="AZ62:BC62"/>
    <mergeCell ref="BD62:BJ62"/>
    <mergeCell ref="S62:T62"/>
    <mergeCell ref="U62:V62"/>
    <mergeCell ref="W62:X62"/>
    <mergeCell ref="Y62:AC62"/>
    <mergeCell ref="AD62:AF62"/>
    <mergeCell ref="AG62:AK62"/>
    <mergeCell ref="A62:H62"/>
    <mergeCell ref="I62:J62"/>
    <mergeCell ref="K62:L62"/>
    <mergeCell ref="M62:N62"/>
    <mergeCell ref="O62:P62"/>
    <mergeCell ref="Q62:R62"/>
    <mergeCell ref="CK61:CL61"/>
    <mergeCell ref="CM61:CN61"/>
    <mergeCell ref="CO61:CP61"/>
    <mergeCell ref="CQ61:CT61"/>
    <mergeCell ref="CU61:CX61"/>
    <mergeCell ref="CY61:DB61"/>
    <mergeCell ref="BY61:BZ61"/>
    <mergeCell ref="CA61:CB61"/>
    <mergeCell ref="CC61:CD61"/>
    <mergeCell ref="CE61:CF61"/>
    <mergeCell ref="CG61:CH61"/>
    <mergeCell ref="CI61:CJ61"/>
    <mergeCell ref="AV61:AY61"/>
    <mergeCell ref="AZ61:BC61"/>
    <mergeCell ref="BD61:BJ61"/>
    <mergeCell ref="BK61:BQ61"/>
    <mergeCell ref="BR61:BV61"/>
    <mergeCell ref="BW61:BX61"/>
    <mergeCell ref="Y61:AC61"/>
    <mergeCell ref="AD61:AF61"/>
    <mergeCell ref="AG61:AK61"/>
    <mergeCell ref="AL61:AM61"/>
    <mergeCell ref="AN61:AQ61"/>
    <mergeCell ref="AR61:AU61"/>
    <mergeCell ref="CY60:DB60"/>
    <mergeCell ref="A61:H61"/>
    <mergeCell ref="I61:J61"/>
    <mergeCell ref="K61:L61"/>
    <mergeCell ref="M61:N61"/>
    <mergeCell ref="O61:P61"/>
    <mergeCell ref="Q61:R61"/>
    <mergeCell ref="S61:T61"/>
    <mergeCell ref="U61:V61"/>
    <mergeCell ref="W61:X61"/>
    <mergeCell ref="CI60:CJ60"/>
    <mergeCell ref="CK60:CL60"/>
    <mergeCell ref="CM60:CN60"/>
    <mergeCell ref="CO60:CP60"/>
    <mergeCell ref="CQ60:CT60"/>
    <mergeCell ref="CU60:CX60"/>
    <mergeCell ref="BW60:BX60"/>
    <mergeCell ref="BY60:BZ60"/>
    <mergeCell ref="CA60:CB60"/>
    <mergeCell ref="CC60:CD60"/>
    <mergeCell ref="CE60:CF60"/>
    <mergeCell ref="CG60:CH60"/>
    <mergeCell ref="AR60:AU60"/>
    <mergeCell ref="AV60:AY60"/>
    <mergeCell ref="AZ60:BC60"/>
    <mergeCell ref="BD60:BJ60"/>
    <mergeCell ref="BK60:BQ60"/>
    <mergeCell ref="BR60:BV60"/>
    <mergeCell ref="W60:X60"/>
    <mergeCell ref="Y60:AC60"/>
    <mergeCell ref="AD60:AF60"/>
    <mergeCell ref="AG60:AK60"/>
    <mergeCell ref="AL60:AM60"/>
    <mergeCell ref="AN60:AQ60"/>
    <mergeCell ref="CU59:CX59"/>
    <mergeCell ref="CY59:DB59"/>
    <mergeCell ref="A60:H60"/>
    <mergeCell ref="I60:J60"/>
    <mergeCell ref="K60:L60"/>
    <mergeCell ref="M60:N60"/>
    <mergeCell ref="O60:P60"/>
    <mergeCell ref="Q60:R60"/>
    <mergeCell ref="S60:T60"/>
    <mergeCell ref="U60:V60"/>
    <mergeCell ref="CG59:CH59"/>
    <mergeCell ref="CI59:CJ59"/>
    <mergeCell ref="CK59:CL59"/>
    <mergeCell ref="CM59:CN59"/>
    <mergeCell ref="CO59:CP59"/>
    <mergeCell ref="CQ59:CT59"/>
    <mergeCell ref="BR59:BV59"/>
    <mergeCell ref="BW59:BX59"/>
    <mergeCell ref="BY59:BZ59"/>
    <mergeCell ref="CA59:CB59"/>
    <mergeCell ref="CC59:CD59"/>
    <mergeCell ref="CE59:CF59"/>
    <mergeCell ref="AN59:AQ59"/>
    <mergeCell ref="AR59:AU59"/>
    <mergeCell ref="AV59:AY59"/>
    <mergeCell ref="AZ59:BC59"/>
    <mergeCell ref="BD59:BJ59"/>
    <mergeCell ref="BK59:BQ59"/>
    <mergeCell ref="U59:V59"/>
    <mergeCell ref="W59:X59"/>
    <mergeCell ref="Y59:AC59"/>
    <mergeCell ref="AD59:AF59"/>
    <mergeCell ref="AG59:AK59"/>
    <mergeCell ref="AL59:AM59"/>
    <mergeCell ref="CQ58:CT58"/>
    <mergeCell ref="CU58:CX58"/>
    <mergeCell ref="CY58:DB58"/>
    <mergeCell ref="A59:H59"/>
    <mergeCell ref="I59:J59"/>
    <mergeCell ref="K59:L59"/>
    <mergeCell ref="M59:N59"/>
    <mergeCell ref="O59:P59"/>
    <mergeCell ref="Q59:R59"/>
    <mergeCell ref="S59:T59"/>
    <mergeCell ref="CE58:CF58"/>
    <mergeCell ref="CG58:CH58"/>
    <mergeCell ref="CI58:CJ58"/>
    <mergeCell ref="CK58:CL58"/>
    <mergeCell ref="CM58:CN58"/>
    <mergeCell ref="CO58:CP58"/>
    <mergeCell ref="BK58:BQ58"/>
    <mergeCell ref="BR58:BV58"/>
    <mergeCell ref="BW58:BX58"/>
    <mergeCell ref="BY58:BZ58"/>
    <mergeCell ref="CA58:CB58"/>
    <mergeCell ref="CC58:CD58"/>
    <mergeCell ref="AL58:AM58"/>
    <mergeCell ref="AN58:AQ58"/>
    <mergeCell ref="AR58:AU58"/>
    <mergeCell ref="AV58:AY58"/>
    <mergeCell ref="AZ58:BC58"/>
    <mergeCell ref="BD58:BJ58"/>
    <mergeCell ref="S58:T58"/>
    <mergeCell ref="U58:V58"/>
    <mergeCell ref="W58:X58"/>
    <mergeCell ref="Y58:AC58"/>
    <mergeCell ref="AD58:AF58"/>
    <mergeCell ref="AG58:AK58"/>
    <mergeCell ref="A58:H58"/>
    <mergeCell ref="I58:J58"/>
    <mergeCell ref="K58:L58"/>
    <mergeCell ref="M58:N58"/>
    <mergeCell ref="O58:P58"/>
    <mergeCell ref="Q58:R58"/>
    <mergeCell ref="AH51:AL51"/>
    <mergeCell ref="H52:J52"/>
    <mergeCell ref="K52:M52"/>
    <mergeCell ref="N52:R52"/>
    <mergeCell ref="S52:W52"/>
    <mergeCell ref="X52:AB52"/>
    <mergeCell ref="AC52:AG52"/>
    <mergeCell ref="AH52:AL52"/>
    <mergeCell ref="H51:J51"/>
    <mergeCell ref="K51:M51"/>
    <mergeCell ref="N51:R51"/>
    <mergeCell ref="S51:W51"/>
    <mergeCell ref="X51:AB51"/>
    <mergeCell ref="AC51:AG51"/>
    <mergeCell ref="AC49:AG49"/>
    <mergeCell ref="AH49:AL49"/>
    <mergeCell ref="H50:J50"/>
    <mergeCell ref="K50:M50"/>
    <mergeCell ref="N50:R50"/>
    <mergeCell ref="S50:W50"/>
    <mergeCell ref="X50:AB50"/>
    <mergeCell ref="AC50:AG50"/>
    <mergeCell ref="AH50:AL50"/>
    <mergeCell ref="P47:U47"/>
    <mergeCell ref="V47:AA47"/>
    <mergeCell ref="A49:G49"/>
    <mergeCell ref="H49:J49"/>
    <mergeCell ref="K49:M49"/>
    <mergeCell ref="N49:R49"/>
    <mergeCell ref="S49:W49"/>
    <mergeCell ref="X49:AB49"/>
    <mergeCell ref="P42:U42"/>
    <mergeCell ref="V42:AA42"/>
    <mergeCell ref="V43:AA43"/>
    <mergeCell ref="P44:U44"/>
    <mergeCell ref="V44:AA44"/>
    <mergeCell ref="P46:U46"/>
    <mergeCell ref="V46:AA46"/>
    <mergeCell ref="P38:U38"/>
    <mergeCell ref="V38:AA38"/>
    <mergeCell ref="P39:U39"/>
    <mergeCell ref="V39:AA39"/>
    <mergeCell ref="V40:AA40"/>
    <mergeCell ref="P41:U41"/>
    <mergeCell ref="V41:AA41"/>
    <mergeCell ref="P35:U35"/>
    <mergeCell ref="V35:AA35"/>
    <mergeCell ref="P36:U36"/>
    <mergeCell ref="V36:AA36"/>
    <mergeCell ref="P37:U37"/>
    <mergeCell ref="V37:AA37"/>
    <mergeCell ref="P32:U32"/>
    <mergeCell ref="V32:AA32"/>
    <mergeCell ref="P33:U33"/>
    <mergeCell ref="V33:AA33"/>
    <mergeCell ref="P34:U34"/>
    <mergeCell ref="V34:AA34"/>
    <mergeCell ref="P29:U29"/>
    <mergeCell ref="V29:AA29"/>
    <mergeCell ref="P30:U30"/>
    <mergeCell ref="V30:AA30"/>
    <mergeCell ref="P31:U31"/>
    <mergeCell ref="V31:AA31"/>
    <mergeCell ref="A24:R24"/>
    <mergeCell ref="U24:AL24"/>
    <mergeCell ref="A27:AL27"/>
    <mergeCell ref="P28:U28"/>
    <mergeCell ref="V28:AA28"/>
    <mergeCell ref="A16:C16"/>
    <mergeCell ref="AE16:AL16"/>
    <mergeCell ref="AE17:AL17"/>
    <mergeCell ref="A19:R19"/>
    <mergeCell ref="U19:AL19"/>
    <mergeCell ref="A20:R20"/>
    <mergeCell ref="U20:AL20"/>
    <mergeCell ref="E14:G14"/>
    <mergeCell ref="Q14:Z14"/>
    <mergeCell ref="AE14:AL14"/>
    <mergeCell ref="E15:L15"/>
    <mergeCell ref="Q15:Z15"/>
    <mergeCell ref="AE15:AL15"/>
    <mergeCell ref="E13:H13"/>
    <mergeCell ref="Q13:Z13"/>
    <mergeCell ref="AE13:AH13"/>
    <mergeCell ref="E11:G11"/>
    <mergeCell ref="H11:I11"/>
    <mergeCell ref="J11:L11"/>
    <mergeCell ref="Q11:Z11"/>
    <mergeCell ref="AE11:AF11"/>
    <mergeCell ref="AK11:AL11"/>
    <mergeCell ref="E9:F9"/>
    <mergeCell ref="H9:I9"/>
    <mergeCell ref="Q9:Z9"/>
    <mergeCell ref="E10:G10"/>
    <mergeCell ref="H10:I10"/>
    <mergeCell ref="Q10:Z10"/>
    <mergeCell ref="A23:R23"/>
    <mergeCell ref="U23:AL23"/>
    <mergeCell ref="E6:L6"/>
    <mergeCell ref="Q6:Z6"/>
    <mergeCell ref="AE6:AL6"/>
    <mergeCell ref="E7:L7"/>
    <mergeCell ref="Q7:Z7"/>
    <mergeCell ref="E8:L8"/>
    <mergeCell ref="Q8:Z8"/>
    <mergeCell ref="A2:L2"/>
    <mergeCell ref="M2:AL2"/>
    <mergeCell ref="A4:L4"/>
    <mergeCell ref="M4:Z4"/>
    <mergeCell ref="AA4:AL4"/>
    <mergeCell ref="A5:L5"/>
    <mergeCell ref="M5:Z5"/>
    <mergeCell ref="AA5:AL5"/>
    <mergeCell ref="E12:G12"/>
    <mergeCell ref="H12:I12"/>
    <mergeCell ref="J12:K12"/>
    <mergeCell ref="Q12:Z12"/>
    <mergeCell ref="AH12:AI12"/>
  </mergeCells>
  <conditionalFormatting sqref="A2:L2">
    <cfRule type="expression" dxfId="3" priority="2">
      <formula>$M$2&gt;0</formula>
    </cfRule>
  </conditionalFormatting>
  <conditionalFormatting sqref="M2:AL2">
    <cfRule type="expression" dxfId="2" priority="1">
      <formula>$M$2&gt;0</formula>
    </cfRule>
  </conditionalFormatting>
  <hyperlinks>
    <hyperlink ref="BD59" r:id="rId1"/>
    <hyperlink ref="BD60" r:id="rId2"/>
    <hyperlink ref="BD61" r:id="rId3"/>
    <hyperlink ref="BD63" r:id="rId4"/>
    <hyperlink ref="BD64" r:id="rId5"/>
    <hyperlink ref="BD65" r:id="rId6"/>
    <hyperlink ref="BD66" r:id="rId7"/>
    <hyperlink ref="BD67" r:id="rId8"/>
    <hyperlink ref="BD68" r:id="rId9"/>
    <hyperlink ref="BD69" r:id="rId10"/>
    <hyperlink ref="BD70" r:id="rId11"/>
    <hyperlink ref="BD71" r:id="rId12"/>
    <hyperlink ref="BD72" r:id="rId13"/>
    <hyperlink ref="BD73" r:id="rId14"/>
    <hyperlink ref="BD74" r:id="rId15"/>
    <hyperlink ref="BD75" r:id="rId16"/>
    <hyperlink ref="BD76" r:id="rId17"/>
    <hyperlink ref="BD77" r:id="rId18"/>
    <hyperlink ref="BD78" r:id="rId19"/>
    <hyperlink ref="BD79" r:id="rId20"/>
    <hyperlink ref="BD80" r:id="rId21"/>
    <hyperlink ref="BD81" r:id="rId22"/>
    <hyperlink ref="BD82" r:id="rId23"/>
    <hyperlink ref="BD83" r:id="rId24"/>
    <hyperlink ref="BD84" r:id="rId25"/>
    <hyperlink ref="BD85" r:id="rId26"/>
    <hyperlink ref="BD86" r:id="rId27"/>
    <hyperlink ref="BD87" r:id="rId28"/>
    <hyperlink ref="BK87" r:id="rId29"/>
    <hyperlink ref="BD88" r:id="rId30"/>
    <hyperlink ref="BD89" r:id="rId31"/>
    <hyperlink ref="BD90" r:id="rId32"/>
    <hyperlink ref="BD92" r:id="rId33"/>
    <hyperlink ref="BD94" r:id="rId34"/>
    <hyperlink ref="BD97" r:id="rId35"/>
    <hyperlink ref="BD98" r:id="rId36"/>
    <hyperlink ref="BD100" r:id="rId37"/>
    <hyperlink ref="BD101" r:id="rId38"/>
    <hyperlink ref="BD102" r:id="rId39"/>
    <hyperlink ref="BK102" r:id="rId40"/>
    <hyperlink ref="BD104" r:id="rId41"/>
    <hyperlink ref="BD105" r:id="rId42"/>
    <hyperlink ref="BD106" r:id="rId43"/>
    <hyperlink ref="BD107" r:id="rId44"/>
    <hyperlink ref="BD108" r:id="rId45"/>
    <hyperlink ref="BD110" r:id="rId46"/>
    <hyperlink ref="BD114" r:id="rId47"/>
    <hyperlink ref="BD124" r:id="rId48"/>
    <hyperlink ref="BD126" r:id="rId49"/>
    <hyperlink ref="BD127" r:id="rId50"/>
    <hyperlink ref="BD128" r:id="rId51"/>
    <hyperlink ref="BD129" r:id="rId52"/>
    <hyperlink ref="BD131" r:id="rId53"/>
    <hyperlink ref="BD62" r:id="rId54"/>
    <hyperlink ref="BK81" r:id="rId55"/>
    <hyperlink ref="BK62" r:id="rId56"/>
    <hyperlink ref="BD148" r:id="rId57"/>
    <hyperlink ref="BD151" r:id="rId58"/>
    <hyperlink ref="BK151" r:id="rId59"/>
    <hyperlink ref="BD153" r:id="rId60"/>
  </hyperlinks>
  <printOptions horizontalCentered="1"/>
  <pageMargins left="0.19685039370078741" right="0.19685039370078741" top="0.59055118110236227" bottom="0.39370078740157483" header="0" footer="0"/>
  <pageSetup paperSize="9" orientation="portrait" horizontalDpi="300" verticalDpi="300" r:id="rId61"/>
  <headerFooter alignWithMargins="0"/>
  <drawing r:id="rId62"/>
  <legacyDrawing r:id="rId6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4" name="Check Box 1">
              <controlPr defaultSize="0" autoFill="0" autoLine="0" autoPict="0">
                <anchor moveWithCells="1">
                  <from>
                    <xdr:col>30</xdr:col>
                    <xdr:colOff>180975</xdr:colOff>
                    <xdr:row>10</xdr:row>
                    <xdr:rowOff>180975</xdr:rowOff>
                  </from>
                  <to>
                    <xdr:col>32</xdr:col>
                    <xdr:colOff>76200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5" name="Check Box 2">
              <controlPr defaultSize="0" autoFill="0" autoLine="0" autoPict="0">
                <anchor moveWithCells="1">
                  <from>
                    <xdr:col>36</xdr:col>
                    <xdr:colOff>161925</xdr:colOff>
                    <xdr:row>10</xdr:row>
                    <xdr:rowOff>180975</xdr:rowOff>
                  </from>
                  <to>
                    <xdr:col>38</xdr:col>
                    <xdr:colOff>57150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6" name="Drop Down 3">
              <controlPr defaultSize="0" autoLine="0" autoPict="0">
                <anchor moveWithCells="1">
                  <from>
                    <xdr:col>16</xdr:col>
                    <xdr:colOff>28575</xdr:colOff>
                    <xdr:row>15</xdr:row>
                    <xdr:rowOff>66675</xdr:rowOff>
                  </from>
                  <to>
                    <xdr:col>24</xdr:col>
                    <xdr:colOff>171450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7" name="Drop Down 4">
              <controlPr defaultSize="0" autoLine="0" autoPict="0" macro="[0]!Zonecombinée4_QuandChangement">
                <anchor moveWithCells="1">
                  <from>
                    <xdr:col>3</xdr:col>
                    <xdr:colOff>104775</xdr:colOff>
                    <xdr:row>15</xdr:row>
                    <xdr:rowOff>76200</xdr:rowOff>
                  </from>
                  <to>
                    <xdr:col>11</xdr:col>
                    <xdr:colOff>152400</xdr:colOff>
                    <xdr:row>16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8" name="Button 5">
              <controlPr defaultSize="0" print="0" autoFill="0" autoPict="0">
                <anchor moveWithCells="1" sizeWithCells="1">
                  <from>
                    <xdr:col>54</xdr:col>
                    <xdr:colOff>57150</xdr:colOff>
                    <xdr:row>0</xdr:row>
                    <xdr:rowOff>0</xdr:rowOff>
                  </from>
                  <to>
                    <xdr:col>54</xdr:col>
                    <xdr:colOff>57150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9" name="Button 6">
              <controlPr defaultSize="0" print="0" autoFill="0" autoPict="0">
                <anchor moveWithCells="1" sizeWithCells="1">
                  <from>
                    <xdr:col>54</xdr:col>
                    <xdr:colOff>57150</xdr:colOff>
                    <xdr:row>0</xdr:row>
                    <xdr:rowOff>0</xdr:rowOff>
                  </from>
                  <to>
                    <xdr:col>54</xdr:col>
                    <xdr:colOff>57150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10"/>
  <dimension ref="A1:N157"/>
  <sheetViews>
    <sheetView showGridLines="0" showZeros="0" topLeftCell="A7" zoomScale="120" zoomScaleNormal="120" workbookViewId="0">
      <selection activeCell="A31" sqref="A31"/>
    </sheetView>
  </sheetViews>
  <sheetFormatPr baseColWidth="10" defaultColWidth="11.375" defaultRowHeight="11.25"/>
  <cols>
    <col min="1" max="1" width="13.625" style="110" customWidth="1"/>
    <col min="2" max="2" width="14.125" style="110" customWidth="1"/>
    <col min="3" max="3" width="2.75" style="110" customWidth="1"/>
    <col min="4" max="7" width="4.75" style="110" customWidth="1"/>
    <col min="8" max="8" width="6.875" style="110" customWidth="1"/>
    <col min="9" max="9" width="13.125" style="110" customWidth="1"/>
    <col min="10" max="10" width="10.75" style="110" customWidth="1"/>
    <col min="11" max="11" width="2.75" style="110" customWidth="1"/>
    <col min="12" max="12" width="14.75" style="110" customWidth="1"/>
    <col min="13" max="14" width="5.25" style="110" customWidth="1"/>
    <col min="15" max="16384" width="11.375" style="110"/>
  </cols>
  <sheetData>
    <row r="1" spans="1:14" ht="15.75">
      <c r="A1" s="106" t="s">
        <v>560</v>
      </c>
      <c r="B1" s="107"/>
      <c r="C1" s="107"/>
      <c r="D1" s="107"/>
      <c r="E1" s="107"/>
      <c r="F1" s="107"/>
      <c r="G1" s="107"/>
      <c r="H1" s="107"/>
      <c r="I1" s="107"/>
      <c r="J1" s="108" t="s">
        <v>561</v>
      </c>
      <c r="K1" s="107"/>
      <c r="L1" s="107"/>
      <c r="M1" s="107"/>
      <c r="N1" s="109" t="s">
        <v>562</v>
      </c>
    </row>
    <row r="2" spans="1:14">
      <c r="A2" s="108" t="s">
        <v>563</v>
      </c>
      <c r="B2" s="107"/>
      <c r="C2" s="107"/>
      <c r="D2" s="107"/>
      <c r="E2" s="107"/>
      <c r="F2" s="107"/>
      <c r="G2" s="107"/>
      <c r="H2" s="107"/>
      <c r="I2" s="107"/>
      <c r="J2" s="108" t="s">
        <v>564</v>
      </c>
      <c r="K2" s="107"/>
      <c r="L2" s="107"/>
      <c r="M2" s="107"/>
      <c r="N2" s="111" t="s">
        <v>565</v>
      </c>
    </row>
    <row r="3" spans="1:14" ht="12.75">
      <c r="A3" s="108" t="s">
        <v>566</v>
      </c>
      <c r="B3" s="107"/>
      <c r="C3" s="107"/>
      <c r="D3" s="107"/>
      <c r="E3" s="107"/>
      <c r="F3" s="107"/>
      <c r="G3" s="107"/>
      <c r="H3" s="107"/>
      <c r="I3" s="107"/>
      <c r="J3" s="108" t="s">
        <v>45</v>
      </c>
      <c r="K3" s="107"/>
      <c r="L3" s="107"/>
      <c r="M3" s="107"/>
      <c r="N3" s="112" t="s">
        <v>567</v>
      </c>
    </row>
    <row r="4" spans="1:14" ht="12" thickBot="1">
      <c r="A4" s="108"/>
      <c r="B4" s="107"/>
      <c r="C4" s="107"/>
      <c r="D4" s="107"/>
      <c r="E4" s="107"/>
      <c r="F4" s="107"/>
      <c r="G4" s="107"/>
      <c r="H4" s="107"/>
      <c r="I4" s="107"/>
      <c r="J4" s="108"/>
      <c r="K4" s="107"/>
      <c r="L4" s="107"/>
      <c r="M4" s="107"/>
      <c r="N4" s="113"/>
    </row>
    <row r="5" spans="1:14" ht="15.75" customHeight="1" thickTop="1" thickBot="1">
      <c r="A5" s="524" t="s">
        <v>568</v>
      </c>
      <c r="B5" s="525"/>
      <c r="C5" s="525"/>
      <c r="D5" s="525"/>
      <c r="E5" s="525"/>
      <c r="F5" s="525"/>
      <c r="G5" s="525"/>
      <c r="H5" s="525"/>
      <c r="I5" s="525"/>
      <c r="J5" s="525"/>
      <c r="K5" s="525"/>
      <c r="L5" s="525"/>
      <c r="M5" s="525"/>
      <c r="N5" s="526"/>
    </row>
    <row r="6" spans="1:14" ht="12" thickTop="1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</row>
    <row r="7" spans="1:14" ht="12.75">
      <c r="A7" s="108" t="s">
        <v>569</v>
      </c>
      <c r="B7" s="108"/>
      <c r="C7" s="108"/>
      <c r="D7" s="108"/>
      <c r="E7" s="108"/>
      <c r="F7" s="527">
        <f>'Fiche Données'!M5</f>
        <v>0</v>
      </c>
      <c r="G7" s="528"/>
      <c r="H7" s="528"/>
      <c r="I7" s="529"/>
      <c r="J7" s="114"/>
      <c r="K7" s="108"/>
      <c r="L7" s="115"/>
      <c r="M7" s="108"/>
      <c r="N7" s="108"/>
    </row>
    <row r="8" spans="1:14" ht="12.75">
      <c r="A8" s="108"/>
      <c r="B8" s="108"/>
      <c r="C8" s="108"/>
      <c r="D8" s="108"/>
      <c r="E8" s="108"/>
      <c r="F8" s="116"/>
      <c r="G8" s="116"/>
      <c r="H8" s="116"/>
      <c r="I8" s="116"/>
      <c r="J8" s="116"/>
      <c r="K8" s="108"/>
      <c r="L8" s="115"/>
      <c r="M8" s="108"/>
      <c r="N8" s="108"/>
    </row>
    <row r="9" spans="1:14" ht="12.75">
      <c r="A9" s="108" t="s">
        <v>570</v>
      </c>
      <c r="B9" s="527" t="s">
        <v>40</v>
      </c>
      <c r="C9" s="528"/>
      <c r="D9" s="529"/>
      <c r="E9" s="117"/>
      <c r="F9" s="116"/>
      <c r="G9" s="116" t="s">
        <v>571</v>
      </c>
      <c r="H9" s="116"/>
      <c r="I9" s="118"/>
      <c r="J9" s="119" t="s">
        <v>572</v>
      </c>
      <c r="K9" s="108"/>
      <c r="L9" s="118"/>
      <c r="M9" s="108"/>
      <c r="N9" s="108"/>
    </row>
    <row r="10" spans="1:14">
      <c r="A10" s="108"/>
      <c r="B10" s="120"/>
      <c r="C10" s="120"/>
      <c r="D10" s="120"/>
      <c r="E10" s="120"/>
      <c r="F10" s="116"/>
      <c r="G10" s="116"/>
      <c r="H10" s="116"/>
      <c r="I10" s="121"/>
      <c r="J10" s="119"/>
      <c r="K10" s="108"/>
      <c r="L10" s="121"/>
      <c r="M10" s="108"/>
      <c r="N10" s="108"/>
    </row>
    <row r="11" spans="1:14">
      <c r="A11" s="108" t="s">
        <v>573</v>
      </c>
      <c r="B11" s="120"/>
      <c r="C11" s="120"/>
      <c r="D11" s="120"/>
      <c r="E11" s="120"/>
      <c r="F11" s="116"/>
      <c r="G11" s="116"/>
      <c r="H11" s="116"/>
      <c r="I11" s="121"/>
      <c r="J11" s="119"/>
      <c r="K11" s="108"/>
      <c r="L11" s="121"/>
      <c r="M11" s="108"/>
      <c r="N11" s="108"/>
    </row>
    <row r="12" spans="1:14">
      <c r="A12" s="107"/>
      <c r="B12" s="107"/>
      <c r="C12" s="107"/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</row>
    <row r="13" spans="1:14" ht="11.25" customHeight="1">
      <c r="A13" s="530" t="s">
        <v>574</v>
      </c>
      <c r="B13" s="531"/>
      <c r="C13" s="531"/>
      <c r="D13" s="531"/>
      <c r="E13" s="532"/>
      <c r="F13" s="122" t="s">
        <v>575</v>
      </c>
      <c r="G13" s="122" t="s">
        <v>576</v>
      </c>
      <c r="H13" s="107"/>
      <c r="I13" s="530" t="s">
        <v>577</v>
      </c>
      <c r="J13" s="531"/>
      <c r="K13" s="531"/>
      <c r="L13" s="532"/>
      <c r="M13" s="122" t="s">
        <v>575</v>
      </c>
      <c r="N13" s="122" t="s">
        <v>576</v>
      </c>
    </row>
    <row r="14" spans="1:14" ht="11.25" customHeight="1">
      <c r="A14" s="123" t="s">
        <v>651</v>
      </c>
      <c r="B14" s="124"/>
      <c r="C14" s="124"/>
      <c r="D14" s="124"/>
      <c r="E14" s="125"/>
      <c r="F14" s="126" t="s">
        <v>578</v>
      </c>
      <c r="G14" s="127" t="str">
        <f t="shared" ref="G14:G44" si="0">IF(F14="X","","X")</f>
        <v/>
      </c>
      <c r="H14" s="107"/>
      <c r="I14" s="128" t="s">
        <v>579</v>
      </c>
      <c r="J14" s="129"/>
      <c r="K14" s="130">
        <v>0</v>
      </c>
      <c r="L14" s="131" t="s">
        <v>580</v>
      </c>
      <c r="M14" s="132" t="str">
        <f>IF(K14&gt;0,"X","")</f>
        <v/>
      </c>
      <c r="N14" s="133" t="str">
        <f t="shared" ref="N14:N27" si="1">IF(M14="X","","X")</f>
        <v>X</v>
      </c>
    </row>
    <row r="15" spans="1:14" ht="11.25" customHeight="1">
      <c r="A15" s="134" t="s">
        <v>581</v>
      </c>
      <c r="B15" s="135"/>
      <c r="C15" s="135"/>
      <c r="D15" s="135"/>
      <c r="E15" s="136"/>
      <c r="F15" s="137"/>
      <c r="G15" s="138" t="str">
        <f t="shared" si="0"/>
        <v>X</v>
      </c>
      <c r="H15" s="107"/>
      <c r="I15" s="139" t="s">
        <v>645</v>
      </c>
      <c r="J15" s="140"/>
      <c r="K15" s="141"/>
      <c r="L15" s="142">
        <f>K14</f>
        <v>0</v>
      </c>
      <c r="M15" s="143" t="str">
        <f>IF(L15&gt;0,"X","")</f>
        <v/>
      </c>
      <c r="N15" s="144" t="str">
        <f t="shared" si="1"/>
        <v>X</v>
      </c>
    </row>
    <row r="16" spans="1:14" ht="11.25" customHeight="1">
      <c r="A16" s="145" t="s">
        <v>652</v>
      </c>
      <c r="B16" s="146"/>
      <c r="C16" s="146"/>
      <c r="D16" s="146"/>
      <c r="E16" s="147"/>
      <c r="F16" s="148" t="s">
        <v>578</v>
      </c>
      <c r="G16" s="149" t="str">
        <f t="shared" si="0"/>
        <v/>
      </c>
      <c r="H16" s="107"/>
      <c r="I16" s="139" t="s">
        <v>650</v>
      </c>
      <c r="J16" s="140"/>
      <c r="K16" s="150"/>
      <c r="L16" s="151">
        <v>0</v>
      </c>
      <c r="M16" s="152" t="str">
        <f>IF(L16&gt;0,"X","")</f>
        <v/>
      </c>
      <c r="N16" s="153" t="str">
        <f t="shared" si="1"/>
        <v>X</v>
      </c>
    </row>
    <row r="17" spans="1:14" ht="11.25" customHeight="1">
      <c r="A17" s="154" t="s">
        <v>581</v>
      </c>
      <c r="B17" s="155"/>
      <c r="C17" s="155"/>
      <c r="D17" s="155"/>
      <c r="E17" s="156"/>
      <c r="F17" s="157"/>
      <c r="G17" s="158" t="str">
        <f t="shared" si="0"/>
        <v>X</v>
      </c>
      <c r="H17" s="107"/>
      <c r="I17" s="159" t="s">
        <v>582</v>
      </c>
      <c r="J17" s="160"/>
      <c r="K17" s="161"/>
      <c r="L17" s="162">
        <v>0</v>
      </c>
      <c r="M17" s="163" t="str">
        <f>IF(L17&gt;0,"X","")</f>
        <v/>
      </c>
      <c r="N17" s="164" t="str">
        <f t="shared" si="1"/>
        <v>X</v>
      </c>
    </row>
    <row r="18" spans="1:14" ht="11.25" customHeight="1">
      <c r="A18" s="123" t="s">
        <v>653</v>
      </c>
      <c r="B18" s="124"/>
      <c r="C18" s="124"/>
      <c r="D18" s="124"/>
      <c r="E18" s="125"/>
      <c r="F18" s="126" t="s">
        <v>578</v>
      </c>
      <c r="G18" s="127" t="str">
        <f t="shared" si="0"/>
        <v/>
      </c>
      <c r="H18" s="107"/>
      <c r="I18" s="533">
        <v>0</v>
      </c>
      <c r="J18" s="533"/>
      <c r="K18" s="534">
        <v>0</v>
      </c>
      <c r="L18" s="534"/>
      <c r="M18" s="534"/>
      <c r="N18" s="534"/>
    </row>
    <row r="19" spans="1:14" ht="11.25" customHeight="1">
      <c r="A19" s="134" t="s">
        <v>581</v>
      </c>
      <c r="B19" s="135"/>
      <c r="C19" s="135"/>
      <c r="D19" s="135"/>
      <c r="E19" s="136"/>
      <c r="F19" s="137"/>
      <c r="G19" s="138" t="str">
        <f t="shared" si="0"/>
        <v>X</v>
      </c>
      <c r="H19" s="107"/>
      <c r="I19" s="535">
        <v>0</v>
      </c>
      <c r="J19" s="535"/>
      <c r="K19" s="536">
        <v>0</v>
      </c>
      <c r="L19" s="536"/>
      <c r="M19" s="536"/>
      <c r="N19" s="536"/>
    </row>
    <row r="20" spans="1:14" ht="11.25" customHeight="1">
      <c r="A20" s="145" t="s">
        <v>654</v>
      </c>
      <c r="B20" s="146"/>
      <c r="C20" s="148"/>
      <c r="D20" s="537" t="s">
        <v>583</v>
      </c>
      <c r="E20" s="538"/>
      <c r="F20" s="148" t="s">
        <v>578</v>
      </c>
      <c r="G20" s="149" t="str">
        <f t="shared" si="0"/>
        <v/>
      </c>
      <c r="H20" s="107"/>
      <c r="I20" s="539">
        <v>0</v>
      </c>
      <c r="J20" s="539"/>
      <c r="K20" s="540">
        <v>0</v>
      </c>
      <c r="L20" s="540"/>
      <c r="M20" s="540"/>
      <c r="N20" s="540"/>
    </row>
    <row r="21" spans="1:14" ht="11.25" customHeight="1">
      <c r="A21" s="154" t="s">
        <v>581</v>
      </c>
      <c r="B21" s="155"/>
      <c r="C21" s="157"/>
      <c r="D21" s="165"/>
      <c r="E21" s="166"/>
      <c r="F21" s="157"/>
      <c r="G21" s="158" t="str">
        <f t="shared" si="0"/>
        <v>X</v>
      </c>
      <c r="H21" s="107"/>
      <c r="I21" s="522">
        <v>0</v>
      </c>
      <c r="J21" s="522"/>
      <c r="K21" s="523">
        <v>0</v>
      </c>
      <c r="L21" s="523"/>
      <c r="M21" s="523"/>
      <c r="N21" s="523"/>
    </row>
    <row r="22" spans="1:14" ht="11.25" customHeight="1">
      <c r="A22" s="123" t="s">
        <v>655</v>
      </c>
      <c r="B22" s="124"/>
      <c r="C22" s="167">
        <v>0</v>
      </c>
      <c r="D22" s="541" t="s">
        <v>583</v>
      </c>
      <c r="E22" s="542"/>
      <c r="F22" s="126" t="s">
        <v>578</v>
      </c>
      <c r="G22" s="127" t="str">
        <f t="shared" si="0"/>
        <v/>
      </c>
      <c r="H22" s="107"/>
      <c r="I22" s="543">
        <v>0</v>
      </c>
      <c r="J22" s="543"/>
      <c r="K22" s="544">
        <v>0</v>
      </c>
      <c r="L22" s="544"/>
      <c r="M22" s="544"/>
      <c r="N22" s="544"/>
    </row>
    <row r="23" spans="1:14" ht="11.25" customHeight="1">
      <c r="A23" s="134" t="s">
        <v>581</v>
      </c>
      <c r="B23" s="135"/>
      <c r="C23" s="168"/>
      <c r="D23" s="169"/>
      <c r="E23" s="170"/>
      <c r="F23" s="137"/>
      <c r="G23" s="138" t="str">
        <f t="shared" si="0"/>
        <v>X</v>
      </c>
      <c r="H23" s="107"/>
      <c r="I23" s="171" t="s">
        <v>584</v>
      </c>
      <c r="J23" s="172"/>
      <c r="K23" s="130">
        <v>0</v>
      </c>
      <c r="L23" s="131" t="s">
        <v>580</v>
      </c>
      <c r="M23" s="130" t="str">
        <f>IF(K23&gt;0,"X","")</f>
        <v/>
      </c>
      <c r="N23" s="173" t="str">
        <f t="shared" si="1"/>
        <v>X</v>
      </c>
    </row>
    <row r="24" spans="1:14" ht="11.25" customHeight="1">
      <c r="A24" s="145" t="s">
        <v>656</v>
      </c>
      <c r="B24" s="146"/>
      <c r="C24" s="148">
        <v>0</v>
      </c>
      <c r="D24" s="537" t="s">
        <v>583</v>
      </c>
      <c r="E24" s="538"/>
      <c r="F24" s="148" t="s">
        <v>578</v>
      </c>
      <c r="G24" s="149" t="str">
        <f t="shared" si="0"/>
        <v/>
      </c>
      <c r="H24" s="107"/>
      <c r="I24" s="174" t="s">
        <v>585</v>
      </c>
      <c r="J24" s="140"/>
      <c r="K24" s="141"/>
      <c r="L24" s="175"/>
      <c r="M24" s="143"/>
      <c r="N24" s="144" t="str">
        <f t="shared" si="1"/>
        <v>X</v>
      </c>
    </row>
    <row r="25" spans="1:14" ht="11.25" customHeight="1">
      <c r="A25" s="154" t="s">
        <v>581</v>
      </c>
      <c r="B25" s="155"/>
      <c r="C25" s="293"/>
      <c r="D25" s="155"/>
      <c r="E25" s="156"/>
      <c r="F25" s="157"/>
      <c r="G25" s="158" t="str">
        <f t="shared" si="0"/>
        <v>X</v>
      </c>
      <c r="H25" s="107"/>
      <c r="I25" s="139" t="s">
        <v>645</v>
      </c>
      <c r="J25" s="140"/>
      <c r="K25" s="150"/>
      <c r="L25" s="142">
        <f>CSR!K23</f>
        <v>0</v>
      </c>
      <c r="M25" s="143" t="str">
        <f>IF(L25&gt;0,"X","")</f>
        <v/>
      </c>
      <c r="N25" s="144" t="str">
        <f t="shared" si="1"/>
        <v>X</v>
      </c>
    </row>
    <row r="26" spans="1:14" ht="11.25" customHeight="1">
      <c r="A26" s="123" t="s">
        <v>657</v>
      </c>
      <c r="B26" s="124"/>
      <c r="C26" s="126"/>
      <c r="D26" s="545" t="s">
        <v>583</v>
      </c>
      <c r="E26" s="542"/>
      <c r="F26" s="126" t="s">
        <v>578</v>
      </c>
      <c r="G26" s="127" t="str">
        <f t="shared" si="0"/>
        <v/>
      </c>
      <c r="H26" s="107"/>
      <c r="I26" s="139" t="s">
        <v>650</v>
      </c>
      <c r="J26" s="140"/>
      <c r="K26" s="150"/>
      <c r="L26" s="151">
        <v>0</v>
      </c>
      <c r="M26" s="143" t="str">
        <f>IF(L26&gt;0,"X","")</f>
        <v/>
      </c>
      <c r="N26" s="144" t="str">
        <f t="shared" si="1"/>
        <v>X</v>
      </c>
    </row>
    <row r="27" spans="1:14" ht="11.25" customHeight="1">
      <c r="A27" s="134" t="s">
        <v>581</v>
      </c>
      <c r="B27" s="135"/>
      <c r="C27" s="295"/>
      <c r="D27" s="135"/>
      <c r="E27" s="136"/>
      <c r="F27" s="137"/>
      <c r="G27" s="138" t="str">
        <f t="shared" si="0"/>
        <v>X</v>
      </c>
      <c r="H27" s="107"/>
      <c r="I27" s="159" t="s">
        <v>582</v>
      </c>
      <c r="J27" s="160"/>
      <c r="K27" s="161"/>
      <c r="L27" s="176">
        <v>0</v>
      </c>
      <c r="M27" s="163" t="str">
        <f>IF(L27&gt;0,"X","")</f>
        <v/>
      </c>
      <c r="N27" s="177" t="str">
        <f t="shared" si="1"/>
        <v>X</v>
      </c>
    </row>
    <row r="28" spans="1:14" ht="11.25" customHeight="1">
      <c r="A28" s="145" t="s">
        <v>658</v>
      </c>
      <c r="B28" s="146"/>
      <c r="C28" s="294"/>
      <c r="D28" s="146"/>
      <c r="E28" s="147"/>
      <c r="F28" s="148" t="s">
        <v>578</v>
      </c>
      <c r="G28" s="149" t="str">
        <f t="shared" si="0"/>
        <v/>
      </c>
      <c r="H28" s="107"/>
      <c r="I28" s="533">
        <v>0</v>
      </c>
      <c r="J28" s="533"/>
      <c r="K28" s="534">
        <v>0</v>
      </c>
      <c r="L28" s="534"/>
      <c r="M28" s="534"/>
      <c r="N28" s="534"/>
    </row>
    <row r="29" spans="1:14" ht="11.25" customHeight="1">
      <c r="A29" s="201" t="s">
        <v>659</v>
      </c>
      <c r="B29" s="155"/>
      <c r="C29" s="155"/>
      <c r="D29" s="155"/>
      <c r="E29" s="156"/>
      <c r="F29" s="157" t="s">
        <v>578</v>
      </c>
      <c r="G29" s="158" t="str">
        <f t="shared" si="0"/>
        <v/>
      </c>
      <c r="H29" s="107"/>
      <c r="I29" s="535">
        <v>0</v>
      </c>
      <c r="J29" s="535"/>
      <c r="K29" s="536">
        <v>0</v>
      </c>
      <c r="L29" s="536"/>
      <c r="M29" s="536"/>
      <c r="N29" s="536"/>
    </row>
    <row r="30" spans="1:14" ht="11.25" customHeight="1">
      <c r="A30" s="123" t="s">
        <v>660</v>
      </c>
      <c r="B30" s="124"/>
      <c r="C30" s="124"/>
      <c r="D30" s="124"/>
      <c r="E30" s="125"/>
      <c r="F30" s="126" t="s">
        <v>578</v>
      </c>
      <c r="G30" s="127" t="str">
        <f t="shared" si="0"/>
        <v/>
      </c>
      <c r="H30" s="107"/>
      <c r="I30" s="539">
        <v>0</v>
      </c>
      <c r="J30" s="539"/>
      <c r="K30" s="540">
        <v>0</v>
      </c>
      <c r="L30" s="540"/>
      <c r="M30" s="540"/>
      <c r="N30" s="540"/>
    </row>
    <row r="31" spans="1:14" ht="11.25" customHeight="1">
      <c r="A31" s="249" t="s">
        <v>661</v>
      </c>
      <c r="B31" s="135"/>
      <c r="C31" s="135"/>
      <c r="D31" s="135"/>
      <c r="E31" s="136"/>
      <c r="F31" s="137" t="s">
        <v>578</v>
      </c>
      <c r="G31" s="138" t="str">
        <f t="shared" si="0"/>
        <v/>
      </c>
      <c r="H31" s="107"/>
      <c r="I31" s="522">
        <v>0</v>
      </c>
      <c r="J31" s="522"/>
      <c r="K31" s="523">
        <v>0</v>
      </c>
      <c r="L31" s="523"/>
      <c r="M31" s="523"/>
      <c r="N31" s="523"/>
    </row>
    <row r="32" spans="1:14" ht="11.25" customHeight="1">
      <c r="A32" s="145" t="s">
        <v>662</v>
      </c>
      <c r="B32" s="146"/>
      <c r="C32" s="146"/>
      <c r="D32" s="146"/>
      <c r="E32" s="147"/>
      <c r="F32" s="148" t="s">
        <v>578</v>
      </c>
      <c r="G32" s="149" t="str">
        <f t="shared" si="0"/>
        <v/>
      </c>
      <c r="H32" s="107"/>
      <c r="I32" s="548">
        <v>0</v>
      </c>
      <c r="J32" s="548"/>
      <c r="K32" s="549">
        <v>0</v>
      </c>
      <c r="L32" s="549"/>
      <c r="M32" s="549"/>
      <c r="N32" s="549"/>
    </row>
    <row r="33" spans="1:14" ht="11.25" customHeight="1">
      <c r="A33" s="154" t="s">
        <v>581</v>
      </c>
      <c r="B33" s="155"/>
      <c r="C33" s="155"/>
      <c r="D33" s="155"/>
      <c r="E33" s="156"/>
      <c r="F33" s="157"/>
      <c r="G33" s="158" t="str">
        <f t="shared" si="0"/>
        <v>X</v>
      </c>
      <c r="H33" s="107"/>
      <c r="I33" s="178"/>
      <c r="J33" s="178"/>
      <c r="K33" s="179"/>
      <c r="L33" s="180"/>
      <c r="M33" s="181"/>
      <c r="N33" s="182"/>
    </row>
    <row r="34" spans="1:14" ht="12.75">
      <c r="A34" s="123" t="s">
        <v>663</v>
      </c>
      <c r="B34" s="124"/>
      <c r="C34" s="124"/>
      <c r="D34" s="124"/>
      <c r="E34" s="125"/>
      <c r="F34" s="126" t="s">
        <v>578</v>
      </c>
      <c r="G34" s="127" t="str">
        <f t="shared" si="0"/>
        <v/>
      </c>
      <c r="H34" s="107"/>
      <c r="I34" s="530" t="s">
        <v>586</v>
      </c>
      <c r="J34" s="531"/>
      <c r="K34" s="531"/>
      <c r="L34" s="532"/>
      <c r="M34" s="122" t="s">
        <v>575</v>
      </c>
      <c r="N34" s="122" t="s">
        <v>576</v>
      </c>
    </row>
    <row r="35" spans="1:14" ht="11.25" customHeight="1">
      <c r="A35" s="134" t="s">
        <v>581</v>
      </c>
      <c r="B35" s="135"/>
      <c r="C35" s="135"/>
      <c r="D35" s="135"/>
      <c r="E35" s="136"/>
      <c r="F35" s="137"/>
      <c r="G35" s="138" t="str">
        <f t="shared" si="0"/>
        <v>X</v>
      </c>
      <c r="H35" s="107"/>
      <c r="I35" s="183" t="s">
        <v>587</v>
      </c>
      <c r="J35" s="184"/>
      <c r="K35" s="184"/>
      <c r="L35" s="185"/>
      <c r="M35" s="186"/>
      <c r="N35" s="187" t="str">
        <f t="shared" ref="N35:N76" si="2">IF(M35="X","","X")</f>
        <v>X</v>
      </c>
    </row>
    <row r="36" spans="1:14" ht="11.25" customHeight="1">
      <c r="A36" s="145" t="s">
        <v>664</v>
      </c>
      <c r="B36" s="146"/>
      <c r="C36" s="146"/>
      <c r="D36" s="146"/>
      <c r="E36" s="147"/>
      <c r="F36" s="148"/>
      <c r="G36" s="149" t="str">
        <f t="shared" si="0"/>
        <v>X</v>
      </c>
      <c r="H36" s="107"/>
      <c r="I36" s="188" t="s">
        <v>588</v>
      </c>
      <c r="J36" s="189"/>
      <c r="K36" s="189"/>
      <c r="L36" s="190"/>
      <c r="M36" s="191"/>
      <c r="N36" s="192" t="str">
        <f t="shared" si="2"/>
        <v>X</v>
      </c>
    </row>
    <row r="37" spans="1:14" ht="11.25" customHeight="1">
      <c r="A37" s="154" t="s">
        <v>581</v>
      </c>
      <c r="B37" s="155"/>
      <c r="C37" s="155"/>
      <c r="D37" s="155"/>
      <c r="E37" s="156"/>
      <c r="F37" s="157"/>
      <c r="G37" s="158" t="str">
        <f t="shared" si="0"/>
        <v>X</v>
      </c>
      <c r="H37" s="107"/>
      <c r="I37" s="183" t="s">
        <v>589</v>
      </c>
      <c r="J37" s="193"/>
      <c r="K37" s="193"/>
      <c r="L37" s="194"/>
      <c r="M37" s="186"/>
      <c r="N37" s="187" t="str">
        <f t="shared" si="2"/>
        <v>X</v>
      </c>
    </row>
    <row r="38" spans="1:14" ht="11.25" customHeight="1">
      <c r="A38" s="123" t="s">
        <v>590</v>
      </c>
      <c r="B38" s="124"/>
      <c r="C38" s="124"/>
      <c r="D38" s="124"/>
      <c r="E38" s="125"/>
      <c r="F38" s="126" t="s">
        <v>578</v>
      </c>
      <c r="G38" s="127" t="str">
        <f t="shared" si="0"/>
        <v/>
      </c>
      <c r="H38" s="107"/>
      <c r="I38" s="188" t="s">
        <v>591</v>
      </c>
      <c r="J38" s="189"/>
      <c r="K38" s="189"/>
      <c r="L38" s="190"/>
      <c r="M38" s="191"/>
      <c r="N38" s="192" t="str">
        <f t="shared" si="2"/>
        <v>X</v>
      </c>
    </row>
    <row r="39" spans="1:14" ht="11.25" customHeight="1">
      <c r="A39" s="134" t="s">
        <v>592</v>
      </c>
      <c r="B39" s="135"/>
      <c r="C39" s="135"/>
      <c r="D39" s="135"/>
      <c r="E39" s="136"/>
      <c r="F39" s="137"/>
      <c r="G39" s="138" t="str">
        <f t="shared" si="0"/>
        <v>X</v>
      </c>
      <c r="H39" s="107"/>
      <c r="I39" s="183" t="s">
        <v>593</v>
      </c>
      <c r="J39" s="193"/>
      <c r="K39" s="193"/>
      <c r="L39" s="194"/>
      <c r="M39" s="186"/>
      <c r="N39" s="187" t="str">
        <f t="shared" si="2"/>
        <v>X</v>
      </c>
    </row>
    <row r="40" spans="1:14" ht="11.25" customHeight="1">
      <c r="A40" s="183" t="s">
        <v>594</v>
      </c>
      <c r="B40" s="193"/>
      <c r="C40" s="193"/>
      <c r="D40" s="193"/>
      <c r="E40" s="194"/>
      <c r="F40" s="186"/>
      <c r="G40" s="149" t="str">
        <f t="shared" si="0"/>
        <v>X</v>
      </c>
      <c r="H40" s="107"/>
      <c r="I40" s="188" t="s">
        <v>595</v>
      </c>
      <c r="J40" s="189"/>
      <c r="K40" s="189"/>
      <c r="L40" s="190"/>
      <c r="M40" s="191"/>
      <c r="N40" s="192" t="str">
        <f t="shared" si="2"/>
        <v>X</v>
      </c>
    </row>
    <row r="41" spans="1:14" ht="11.25" customHeight="1">
      <c r="A41" s="188" t="s">
        <v>596</v>
      </c>
      <c r="B41" s="189"/>
      <c r="C41" s="189"/>
      <c r="D41" s="189"/>
      <c r="E41" s="190"/>
      <c r="F41" s="191"/>
      <c r="G41" s="127" t="str">
        <f t="shared" si="0"/>
        <v>X</v>
      </c>
      <c r="H41" s="107"/>
      <c r="I41" s="195" t="s">
        <v>597</v>
      </c>
      <c r="J41" s="196"/>
      <c r="K41" s="196"/>
      <c r="L41" s="197"/>
      <c r="M41" s="198"/>
      <c r="N41" s="187" t="str">
        <f t="shared" si="2"/>
        <v>X</v>
      </c>
    </row>
    <row r="42" spans="1:14" ht="11.25" customHeight="1">
      <c r="A42" s="183" t="s">
        <v>598</v>
      </c>
      <c r="B42" s="193"/>
      <c r="C42" s="193"/>
      <c r="D42" s="193"/>
      <c r="E42" s="194"/>
      <c r="F42" s="186"/>
      <c r="G42" s="149" t="str">
        <f t="shared" si="0"/>
        <v>X</v>
      </c>
      <c r="H42" s="107"/>
      <c r="I42" s="188" t="s">
        <v>599</v>
      </c>
      <c r="J42" s="189"/>
      <c r="K42" s="189"/>
      <c r="L42" s="190"/>
      <c r="M42" s="191"/>
      <c r="N42" s="192" t="str">
        <f t="shared" si="2"/>
        <v>X</v>
      </c>
    </row>
    <row r="43" spans="1:14" ht="11.25" customHeight="1">
      <c r="A43" s="188" t="s">
        <v>600</v>
      </c>
      <c r="B43" s="189"/>
      <c r="C43" s="189"/>
      <c r="D43" s="189"/>
      <c r="E43" s="190"/>
      <c r="F43" s="191"/>
      <c r="G43" s="127" t="str">
        <f t="shared" si="0"/>
        <v>X</v>
      </c>
      <c r="H43" s="107"/>
      <c r="I43" s="183" t="s">
        <v>601</v>
      </c>
      <c r="J43" s="184"/>
      <c r="K43" s="199"/>
      <c r="L43" s="200"/>
      <c r="M43" s="186"/>
      <c r="N43" s="187" t="str">
        <f t="shared" si="2"/>
        <v>X</v>
      </c>
    </row>
    <row r="44" spans="1:14" ht="11.25" customHeight="1">
      <c r="A44" s="201" t="s">
        <v>602</v>
      </c>
      <c r="B44" s="155"/>
      <c r="C44" s="155"/>
      <c r="D44" s="155"/>
      <c r="E44" s="156"/>
      <c r="F44" s="157" t="s">
        <v>578</v>
      </c>
      <c r="G44" s="187" t="str">
        <f t="shared" si="0"/>
        <v/>
      </c>
      <c r="H44" s="107"/>
      <c r="I44" s="188" t="s">
        <v>603</v>
      </c>
      <c r="J44" s="189"/>
      <c r="K44" s="202"/>
      <c r="L44" s="203"/>
      <c r="M44" s="191"/>
      <c r="N44" s="192" t="str">
        <f t="shared" si="2"/>
        <v>X</v>
      </c>
    </row>
    <row r="45" spans="1:14">
      <c r="A45" s="107"/>
      <c r="B45" s="107"/>
      <c r="C45" s="107"/>
      <c r="D45" s="107"/>
      <c r="E45" s="107"/>
      <c r="F45" s="204"/>
      <c r="G45" s="205"/>
      <c r="H45" s="107"/>
      <c r="I45" s="183" t="s">
        <v>604</v>
      </c>
      <c r="J45" s="193"/>
      <c r="K45" s="206"/>
      <c r="L45" s="207"/>
      <c r="M45" s="186"/>
      <c r="N45" s="187" t="str">
        <f t="shared" si="2"/>
        <v>X</v>
      </c>
    </row>
    <row r="46" spans="1:14" ht="12.75">
      <c r="A46" s="530" t="s">
        <v>605</v>
      </c>
      <c r="B46" s="531"/>
      <c r="C46" s="531"/>
      <c r="D46" s="531"/>
      <c r="E46" s="532"/>
      <c r="F46" s="122" t="s">
        <v>575</v>
      </c>
      <c r="G46" s="122" t="s">
        <v>576</v>
      </c>
      <c r="H46" s="107"/>
      <c r="I46" s="188" t="s">
        <v>606</v>
      </c>
      <c r="J46" s="189"/>
      <c r="K46" s="202"/>
      <c r="L46" s="203"/>
      <c r="M46" s="191"/>
      <c r="N46" s="192" t="str">
        <f t="shared" si="2"/>
        <v>X</v>
      </c>
    </row>
    <row r="47" spans="1:14">
      <c r="A47" s="208" t="s">
        <v>607</v>
      </c>
      <c r="B47" s="209"/>
      <c r="C47" s="210"/>
      <c r="D47" s="211"/>
      <c r="E47" s="212" t="s">
        <v>608</v>
      </c>
      <c r="F47" s="213" t="str">
        <f t="shared" ref="F47:F56" si="3">IF(C47&gt;0,"X","")</f>
        <v/>
      </c>
      <c r="G47" s="214" t="str">
        <f t="shared" ref="G47:G56" si="4">IF(F47="X","","X")</f>
        <v>X</v>
      </c>
      <c r="H47" s="107"/>
      <c r="I47" s="215" t="s">
        <v>609</v>
      </c>
      <c r="J47" s="216"/>
      <c r="K47" s="217"/>
      <c r="L47" s="218"/>
      <c r="M47" s="219"/>
      <c r="N47" s="220" t="str">
        <f t="shared" si="2"/>
        <v>X</v>
      </c>
    </row>
    <row r="48" spans="1:14">
      <c r="A48" s="221" t="s">
        <v>610</v>
      </c>
      <c r="B48" s="222"/>
      <c r="C48" s="223"/>
      <c r="D48" s="224"/>
      <c r="E48" s="225" t="s">
        <v>608</v>
      </c>
      <c r="F48" s="226" t="str">
        <f t="shared" si="3"/>
        <v/>
      </c>
      <c r="G48" s="227" t="str">
        <f t="shared" si="4"/>
        <v>X</v>
      </c>
      <c r="H48" s="107"/>
      <c r="I48" s="228" t="s">
        <v>611</v>
      </c>
      <c r="J48" s="229"/>
      <c r="K48" s="230"/>
      <c r="L48" s="231"/>
      <c r="M48" s="232"/>
      <c r="N48" s="233" t="str">
        <f t="shared" si="2"/>
        <v>X</v>
      </c>
    </row>
    <row r="49" spans="1:14">
      <c r="A49" s="208" t="s">
        <v>612</v>
      </c>
      <c r="B49" s="209"/>
      <c r="C49" s="210"/>
      <c r="D49" s="211"/>
      <c r="E49" s="234" t="s">
        <v>608</v>
      </c>
      <c r="F49" s="213" t="str">
        <f t="shared" si="3"/>
        <v/>
      </c>
      <c r="G49" s="214" t="str">
        <f t="shared" si="4"/>
        <v>X</v>
      </c>
      <c r="H49" s="107"/>
      <c r="I49" s="215" t="s">
        <v>613</v>
      </c>
      <c r="J49" s="216"/>
      <c r="K49" s="217"/>
      <c r="L49" s="218"/>
      <c r="M49" s="219"/>
      <c r="N49" s="220" t="str">
        <f t="shared" si="2"/>
        <v>X</v>
      </c>
    </row>
    <row r="50" spans="1:14">
      <c r="A50" s="221" t="s">
        <v>614</v>
      </c>
      <c r="B50" s="222"/>
      <c r="C50" s="223"/>
      <c r="D50" s="224"/>
      <c r="E50" s="225" t="s">
        <v>608</v>
      </c>
      <c r="F50" s="226" t="str">
        <f t="shared" si="3"/>
        <v/>
      </c>
      <c r="G50" s="227" t="str">
        <f t="shared" si="4"/>
        <v>X</v>
      </c>
      <c r="H50" s="107"/>
      <c r="I50" s="228" t="s">
        <v>615</v>
      </c>
      <c r="J50" s="229"/>
      <c r="K50" s="235"/>
      <c r="L50" s="231"/>
      <c r="M50" s="232"/>
      <c r="N50" s="233" t="str">
        <f t="shared" si="2"/>
        <v>X</v>
      </c>
    </row>
    <row r="51" spans="1:14">
      <c r="A51" s="208" t="s">
        <v>616</v>
      </c>
      <c r="B51" s="209"/>
      <c r="C51" s="210"/>
      <c r="D51" s="211"/>
      <c r="E51" s="234" t="s">
        <v>608</v>
      </c>
      <c r="F51" s="213" t="str">
        <f t="shared" si="3"/>
        <v/>
      </c>
      <c r="G51" s="214" t="str">
        <f t="shared" si="4"/>
        <v>X</v>
      </c>
      <c r="H51" s="107"/>
      <c r="I51" s="215" t="s">
        <v>617</v>
      </c>
      <c r="J51" s="216"/>
      <c r="K51" s="236"/>
      <c r="L51" s="217"/>
      <c r="M51" s="219"/>
      <c r="N51" s="220" t="str">
        <f t="shared" si="2"/>
        <v>X</v>
      </c>
    </row>
    <row r="52" spans="1:14">
      <c r="A52" s="174" t="s">
        <v>618</v>
      </c>
      <c r="B52" s="140"/>
      <c r="C52" s="237"/>
      <c r="D52" s="238"/>
      <c r="E52" s="175" t="s">
        <v>608</v>
      </c>
      <c r="F52" s="143" t="str">
        <f t="shared" si="3"/>
        <v/>
      </c>
      <c r="G52" s="144" t="str">
        <f t="shared" si="4"/>
        <v>X</v>
      </c>
      <c r="H52" s="107"/>
      <c r="I52" s="228" t="s">
        <v>619</v>
      </c>
      <c r="J52" s="229"/>
      <c r="K52" s="230"/>
      <c r="L52" s="231"/>
      <c r="M52" s="232"/>
      <c r="N52" s="233" t="str">
        <f t="shared" si="2"/>
        <v>X</v>
      </c>
    </row>
    <row r="53" spans="1:14">
      <c r="A53" s="239" t="s">
        <v>620</v>
      </c>
      <c r="B53" s="240"/>
      <c r="C53" s="241"/>
      <c r="D53" s="242"/>
      <c r="E53" s="243" t="s">
        <v>608</v>
      </c>
      <c r="F53" s="244" t="str">
        <f t="shared" si="3"/>
        <v/>
      </c>
      <c r="G53" s="245" t="str">
        <f t="shared" si="4"/>
        <v>X</v>
      </c>
      <c r="H53" s="107"/>
      <c r="I53" s="215" t="s">
        <v>621</v>
      </c>
      <c r="J53" s="216"/>
      <c r="K53" s="217"/>
      <c r="L53" s="218"/>
      <c r="M53" s="219"/>
      <c r="N53" s="220" t="str">
        <f t="shared" si="2"/>
        <v>X</v>
      </c>
    </row>
    <row r="54" spans="1:14">
      <c r="A54" s="221" t="s">
        <v>622</v>
      </c>
      <c r="B54" s="222"/>
      <c r="C54" s="223"/>
      <c r="D54" s="224"/>
      <c r="E54" s="225" t="s">
        <v>608</v>
      </c>
      <c r="F54" s="226" t="str">
        <f t="shared" si="3"/>
        <v/>
      </c>
      <c r="G54" s="227" t="str">
        <f t="shared" si="4"/>
        <v>X</v>
      </c>
      <c r="H54" s="107"/>
      <c r="I54" s="228" t="s">
        <v>623</v>
      </c>
      <c r="J54" s="229"/>
      <c r="K54" s="235"/>
      <c r="L54" s="246"/>
      <c r="M54" s="232"/>
      <c r="N54" s="233" t="str">
        <f t="shared" si="2"/>
        <v>X</v>
      </c>
    </row>
    <row r="55" spans="1:14">
      <c r="A55" s="208" t="s">
        <v>624</v>
      </c>
      <c r="B55" s="209"/>
      <c r="C55" s="210">
        <f>SUM(C47:C54)</f>
        <v>0</v>
      </c>
      <c r="D55" s="211"/>
      <c r="E55" s="234" t="s">
        <v>608</v>
      </c>
      <c r="F55" s="213" t="str">
        <f t="shared" si="3"/>
        <v/>
      </c>
      <c r="G55" s="214" t="str">
        <f t="shared" si="4"/>
        <v>X</v>
      </c>
      <c r="H55" s="107"/>
      <c r="I55" s="215" t="s">
        <v>625</v>
      </c>
      <c r="J55" s="216"/>
      <c r="K55" s="247"/>
      <c r="L55" s="248"/>
      <c r="M55" s="219"/>
      <c r="N55" s="220" t="str">
        <f t="shared" si="2"/>
        <v>X</v>
      </c>
    </row>
    <row r="56" spans="1:14">
      <c r="A56" s="249" t="s">
        <v>626</v>
      </c>
      <c r="B56" s="250"/>
      <c r="C56" s="251">
        <f>SUM(C47:C54)</f>
        <v>0</v>
      </c>
      <c r="D56" s="252"/>
      <c r="E56" s="253" t="s">
        <v>608</v>
      </c>
      <c r="F56" s="254" t="str">
        <f t="shared" si="3"/>
        <v/>
      </c>
      <c r="G56" s="255" t="str">
        <f t="shared" si="4"/>
        <v>X</v>
      </c>
      <c r="H56" s="107"/>
      <c r="I56" s="228" t="s">
        <v>627</v>
      </c>
      <c r="J56" s="229"/>
      <c r="K56" s="235"/>
      <c r="L56" s="246"/>
      <c r="M56" s="232"/>
      <c r="N56" s="233" t="str">
        <f t="shared" si="2"/>
        <v>X</v>
      </c>
    </row>
    <row r="57" spans="1:14">
      <c r="A57" s="107"/>
      <c r="B57" s="107"/>
      <c r="C57" s="107"/>
      <c r="D57" s="107"/>
      <c r="E57" s="107"/>
      <c r="F57" s="107"/>
      <c r="G57" s="107"/>
      <c r="H57" s="107"/>
      <c r="I57" s="215" t="s">
        <v>628</v>
      </c>
      <c r="J57" s="216"/>
      <c r="K57" s="247"/>
      <c r="L57" s="248"/>
      <c r="M57" s="219"/>
      <c r="N57" s="220" t="str">
        <f t="shared" si="2"/>
        <v>X</v>
      </c>
    </row>
    <row r="58" spans="1:14" ht="12.75">
      <c r="A58" s="530" t="s">
        <v>629</v>
      </c>
      <c r="B58" s="531"/>
      <c r="C58" s="531"/>
      <c r="D58" s="531"/>
      <c r="E58" s="532"/>
      <c r="F58" s="122" t="s">
        <v>575</v>
      </c>
      <c r="G58" s="122" t="s">
        <v>576</v>
      </c>
      <c r="H58" s="107"/>
      <c r="I58" s="228" t="s">
        <v>630</v>
      </c>
      <c r="J58" s="229"/>
      <c r="K58" s="235"/>
      <c r="L58" s="246"/>
      <c r="M58" s="232"/>
      <c r="N58" s="233" t="str">
        <f t="shared" si="2"/>
        <v>X</v>
      </c>
    </row>
    <row r="59" spans="1:14">
      <c r="A59" s="188" t="s">
        <v>631</v>
      </c>
      <c r="B59" s="189"/>
      <c r="C59" s="189"/>
      <c r="D59" s="189"/>
      <c r="E59" s="189"/>
      <c r="F59" s="191"/>
      <c r="G59" s="256" t="str">
        <f>IF(F59="X","","X")</f>
        <v>X</v>
      </c>
      <c r="H59" s="107"/>
      <c r="I59" s="215" t="s">
        <v>632</v>
      </c>
      <c r="J59" s="216"/>
      <c r="K59" s="247"/>
      <c r="L59" s="248"/>
      <c r="M59" s="219"/>
      <c r="N59" s="220" t="str">
        <f t="shared" si="2"/>
        <v>X</v>
      </c>
    </row>
    <row r="60" spans="1:14">
      <c r="A60" s="183" t="s">
        <v>633</v>
      </c>
      <c r="B60" s="193"/>
      <c r="C60" s="193"/>
      <c r="D60" s="193"/>
      <c r="E60" s="193"/>
      <c r="F60" s="186"/>
      <c r="G60" s="187" t="str">
        <f>IF(F60="X","","X")</f>
        <v>X</v>
      </c>
      <c r="H60" s="107"/>
      <c r="I60" s="228" t="s">
        <v>634</v>
      </c>
      <c r="J60" s="229"/>
      <c r="K60" s="235"/>
      <c r="L60" s="246"/>
      <c r="M60" s="232"/>
      <c r="N60" s="233" t="str">
        <f t="shared" si="2"/>
        <v>X</v>
      </c>
    </row>
    <row r="61" spans="1:14">
      <c r="A61" s="188" t="s">
        <v>635</v>
      </c>
      <c r="B61" s="189"/>
      <c r="C61" s="189"/>
      <c r="D61" s="189"/>
      <c r="E61" s="189"/>
      <c r="F61" s="191"/>
      <c r="G61" s="138" t="str">
        <f>IF(F61="X","","X")</f>
        <v>X</v>
      </c>
      <c r="H61" s="107"/>
      <c r="I61" s="257" t="s">
        <v>636</v>
      </c>
      <c r="J61" s="216"/>
      <c r="K61" s="247"/>
      <c r="L61" s="248"/>
      <c r="M61" s="219" t="s">
        <v>578</v>
      </c>
      <c r="N61" s="220" t="str">
        <f t="shared" si="2"/>
        <v/>
      </c>
    </row>
    <row r="62" spans="1:14">
      <c r="A62" s="183" t="s">
        <v>637</v>
      </c>
      <c r="B62" s="193"/>
      <c r="C62" s="193"/>
      <c r="D62" s="193"/>
      <c r="E62" s="193"/>
      <c r="F62" s="186"/>
      <c r="G62" s="187" t="str">
        <f>IF(F62="X","","X")</f>
        <v>X</v>
      </c>
      <c r="H62" s="107"/>
      <c r="I62" s="228" t="s">
        <v>638</v>
      </c>
      <c r="J62" s="229"/>
      <c r="K62" s="235"/>
      <c r="L62" s="246"/>
      <c r="M62" s="232" t="s">
        <v>578</v>
      </c>
      <c r="N62" s="233" t="str">
        <f t="shared" si="2"/>
        <v/>
      </c>
    </row>
    <row r="63" spans="1:14">
      <c r="A63" s="116"/>
      <c r="B63" s="116"/>
      <c r="C63" s="116"/>
      <c r="D63" s="116"/>
      <c r="E63" s="116"/>
      <c r="F63" s="120"/>
      <c r="G63" s="258"/>
      <c r="H63" s="107"/>
      <c r="I63" s="215" t="s">
        <v>639</v>
      </c>
      <c r="J63" s="216"/>
      <c r="K63" s="247"/>
      <c r="L63" s="248"/>
      <c r="M63" s="219"/>
      <c r="N63" s="220" t="str">
        <f t="shared" si="2"/>
        <v>X</v>
      </c>
    </row>
    <row r="64" spans="1:14" ht="12.75" customHeight="1">
      <c r="A64" s="546" t="s">
        <v>640</v>
      </c>
      <c r="B64" s="547"/>
      <c r="C64" s="547"/>
      <c r="D64" s="531" t="s">
        <v>641</v>
      </c>
      <c r="E64" s="531"/>
      <c r="F64" s="531" t="s">
        <v>641</v>
      </c>
      <c r="G64" s="532"/>
      <c r="H64" s="107"/>
      <c r="I64" s="228" t="s">
        <v>642</v>
      </c>
      <c r="J64" s="229"/>
      <c r="K64" s="230"/>
      <c r="L64" s="231"/>
      <c r="M64" s="232"/>
      <c r="N64" s="233" t="str">
        <f t="shared" si="2"/>
        <v>X</v>
      </c>
    </row>
    <row r="65" spans="1:14" ht="11.25" customHeight="1">
      <c r="A65" s="553" t="s">
        <v>643</v>
      </c>
      <c r="B65" s="554"/>
      <c r="C65" s="555"/>
      <c r="D65" s="556" t="s">
        <v>644</v>
      </c>
      <c r="E65" s="557"/>
      <c r="F65" s="558" t="s">
        <v>645</v>
      </c>
      <c r="G65" s="559"/>
      <c r="H65" s="107"/>
      <c r="I65" s="259" t="s">
        <v>646</v>
      </c>
      <c r="J65" s="260"/>
      <c r="K65" s="261"/>
      <c r="L65" s="262"/>
      <c r="M65" s="263" t="s">
        <v>578</v>
      </c>
      <c r="N65" s="264" t="str">
        <f t="shared" si="2"/>
        <v/>
      </c>
    </row>
    <row r="66" spans="1:14" ht="11.25" customHeight="1">
      <c r="A66" s="550"/>
      <c r="B66" s="551"/>
      <c r="C66" s="552"/>
      <c r="D66" s="265"/>
      <c r="E66" s="266" t="str">
        <f t="shared" ref="E66:E76" si="5">IF(D66="X","","X")</f>
        <v>X</v>
      </c>
      <c r="F66" s="267"/>
      <c r="G66" s="266" t="str">
        <f t="shared" ref="G66:G76" si="6">IF(F66="X","","X")</f>
        <v>X</v>
      </c>
      <c r="H66" s="107"/>
      <c r="I66" s="221"/>
      <c r="J66" s="222"/>
      <c r="K66" s="268"/>
      <c r="L66" s="224"/>
      <c r="M66" s="226"/>
      <c r="N66" s="227" t="str">
        <f t="shared" si="2"/>
        <v>X</v>
      </c>
    </row>
    <row r="67" spans="1:14">
      <c r="A67" s="550"/>
      <c r="B67" s="551"/>
      <c r="C67" s="552"/>
      <c r="D67" s="265"/>
      <c r="E67" s="266" t="str">
        <f t="shared" si="5"/>
        <v>X</v>
      </c>
      <c r="F67" s="267"/>
      <c r="G67" s="266" t="str">
        <f t="shared" si="6"/>
        <v>X</v>
      </c>
      <c r="H67" s="107"/>
      <c r="I67" s="221"/>
      <c r="J67" s="222"/>
      <c r="K67" s="268"/>
      <c r="L67" s="224"/>
      <c r="M67" s="226"/>
      <c r="N67" s="227" t="str">
        <f t="shared" si="2"/>
        <v>X</v>
      </c>
    </row>
    <row r="68" spans="1:14">
      <c r="A68" s="290"/>
      <c r="B68" s="291"/>
      <c r="C68" s="292"/>
      <c r="D68" s="265"/>
      <c r="E68" s="266" t="str">
        <f t="shared" si="5"/>
        <v>X</v>
      </c>
      <c r="F68" s="267"/>
      <c r="G68" s="266" t="str">
        <f t="shared" si="6"/>
        <v>X</v>
      </c>
      <c r="H68" s="107"/>
      <c r="I68" s="221"/>
      <c r="J68" s="222"/>
      <c r="K68" s="268"/>
      <c r="L68" s="224"/>
      <c r="M68" s="226"/>
      <c r="N68" s="227" t="str">
        <f t="shared" si="2"/>
        <v>X</v>
      </c>
    </row>
    <row r="69" spans="1:14">
      <c r="A69" s="550"/>
      <c r="B69" s="551"/>
      <c r="C69" s="552"/>
      <c r="D69" s="265"/>
      <c r="E69" s="266" t="str">
        <f t="shared" si="5"/>
        <v>X</v>
      </c>
      <c r="F69" s="267"/>
      <c r="G69" s="266" t="str">
        <f t="shared" si="6"/>
        <v>X</v>
      </c>
      <c r="H69" s="269"/>
      <c r="I69" s="221"/>
      <c r="J69" s="222"/>
      <c r="K69" s="268"/>
      <c r="L69" s="224"/>
      <c r="M69" s="226"/>
      <c r="N69" s="227" t="str">
        <f t="shared" si="2"/>
        <v>X</v>
      </c>
    </row>
    <row r="70" spans="1:14">
      <c r="A70" s="550"/>
      <c r="B70" s="551"/>
      <c r="C70" s="552"/>
      <c r="D70" s="265"/>
      <c r="E70" s="266" t="str">
        <f t="shared" si="5"/>
        <v>X</v>
      </c>
      <c r="F70" s="267"/>
      <c r="G70" s="266" t="str">
        <f t="shared" si="6"/>
        <v>X</v>
      </c>
      <c r="H70" s="269"/>
      <c r="I70" s="221"/>
      <c r="J70" s="222"/>
      <c r="K70" s="268"/>
      <c r="L70" s="224"/>
      <c r="M70" s="226"/>
      <c r="N70" s="227" t="str">
        <f t="shared" si="2"/>
        <v>X</v>
      </c>
    </row>
    <row r="71" spans="1:14">
      <c r="A71" s="550"/>
      <c r="B71" s="551"/>
      <c r="C71" s="552"/>
      <c r="D71" s="265"/>
      <c r="E71" s="266" t="str">
        <f t="shared" si="5"/>
        <v>X</v>
      </c>
      <c r="F71" s="267"/>
      <c r="G71" s="266" t="str">
        <f t="shared" si="6"/>
        <v>X</v>
      </c>
      <c r="H71" s="269"/>
      <c r="I71" s="221"/>
      <c r="J71" s="222"/>
      <c r="K71" s="268"/>
      <c r="L71" s="224"/>
      <c r="M71" s="226"/>
      <c r="N71" s="227" t="str">
        <f t="shared" si="2"/>
        <v>X</v>
      </c>
    </row>
    <row r="72" spans="1:14">
      <c r="A72" s="550"/>
      <c r="B72" s="551"/>
      <c r="C72" s="552"/>
      <c r="D72" s="265"/>
      <c r="E72" s="266" t="str">
        <f t="shared" si="5"/>
        <v>X</v>
      </c>
      <c r="F72" s="267"/>
      <c r="G72" s="266" t="str">
        <f t="shared" si="6"/>
        <v>X</v>
      </c>
      <c r="H72" s="269"/>
      <c r="I72" s="221"/>
      <c r="J72" s="222"/>
      <c r="K72" s="268"/>
      <c r="L72" s="224"/>
      <c r="M72" s="226"/>
      <c r="N72" s="227" t="str">
        <f t="shared" si="2"/>
        <v>X</v>
      </c>
    </row>
    <row r="73" spans="1:14">
      <c r="A73" s="550"/>
      <c r="B73" s="551"/>
      <c r="C73" s="552"/>
      <c r="D73" s="265"/>
      <c r="E73" s="266" t="str">
        <f t="shared" si="5"/>
        <v>X</v>
      </c>
      <c r="F73" s="267"/>
      <c r="G73" s="266" t="str">
        <f t="shared" si="6"/>
        <v>X</v>
      </c>
      <c r="H73" s="269"/>
      <c r="I73" s="221"/>
      <c r="J73" s="222"/>
      <c r="K73" s="268"/>
      <c r="L73" s="224"/>
      <c r="M73" s="226"/>
      <c r="N73" s="227" t="str">
        <f t="shared" si="2"/>
        <v>X</v>
      </c>
    </row>
    <row r="74" spans="1:14">
      <c r="A74" s="550"/>
      <c r="B74" s="551"/>
      <c r="C74" s="552"/>
      <c r="D74" s="265"/>
      <c r="E74" s="266" t="str">
        <f t="shared" si="5"/>
        <v>X</v>
      </c>
      <c r="F74" s="267"/>
      <c r="G74" s="266" t="str">
        <f t="shared" si="6"/>
        <v>X</v>
      </c>
      <c r="H74" s="269"/>
      <c r="I74" s="221"/>
      <c r="J74" s="222"/>
      <c r="K74" s="268"/>
      <c r="L74" s="224"/>
      <c r="M74" s="226"/>
      <c r="N74" s="227" t="str">
        <f t="shared" si="2"/>
        <v>X</v>
      </c>
    </row>
    <row r="75" spans="1:14">
      <c r="A75" s="550"/>
      <c r="B75" s="551"/>
      <c r="C75" s="552"/>
      <c r="D75" s="265"/>
      <c r="E75" s="266" t="str">
        <f t="shared" si="5"/>
        <v>X</v>
      </c>
      <c r="F75" s="267"/>
      <c r="G75" s="266" t="str">
        <f t="shared" si="6"/>
        <v>X</v>
      </c>
      <c r="H75" s="107"/>
      <c r="I75" s="221"/>
      <c r="J75" s="222"/>
      <c r="K75" s="268"/>
      <c r="L75" s="224"/>
      <c r="M75" s="226"/>
      <c r="N75" s="227" t="str">
        <f t="shared" si="2"/>
        <v>X</v>
      </c>
    </row>
    <row r="76" spans="1:14">
      <c r="A76" s="562"/>
      <c r="B76" s="563"/>
      <c r="C76" s="564"/>
      <c r="D76" s="270"/>
      <c r="E76" s="271" t="str">
        <f t="shared" si="5"/>
        <v>X</v>
      </c>
      <c r="F76" s="272"/>
      <c r="G76" s="273" t="str">
        <f t="shared" si="6"/>
        <v>X</v>
      </c>
      <c r="H76" s="107"/>
      <c r="I76" s="249"/>
      <c r="J76" s="250"/>
      <c r="K76" s="274"/>
      <c r="L76" s="252"/>
      <c r="M76" s="137"/>
      <c r="N76" s="275" t="str">
        <f t="shared" si="2"/>
        <v>X</v>
      </c>
    </row>
    <row r="77" spans="1:14">
      <c r="A77" s="116"/>
      <c r="B77" s="116"/>
      <c r="C77" s="116"/>
      <c r="D77" s="116"/>
      <c r="E77" s="116"/>
      <c r="F77" s="120"/>
      <c r="G77" s="258"/>
      <c r="H77" s="107"/>
      <c r="I77" s="108" t="s">
        <v>647</v>
      </c>
      <c r="J77" s="565" t="str">
        <f>B9</f>
        <v>NANTES + MONTOIR (Dble escales)</v>
      </c>
      <c r="K77" s="565"/>
      <c r="L77" s="565"/>
      <c r="M77" s="566">
        <f ca="1">TODAY()</f>
        <v>42618</v>
      </c>
      <c r="N77" s="566"/>
    </row>
    <row r="78" spans="1:14">
      <c r="A78" s="116"/>
      <c r="B78" s="116"/>
      <c r="C78" s="116"/>
      <c r="D78" s="116"/>
      <c r="E78" s="116"/>
      <c r="F78" s="120"/>
      <c r="G78" s="258"/>
      <c r="H78" s="107"/>
      <c r="I78" s="108"/>
      <c r="J78" s="108"/>
      <c r="K78" s="108"/>
      <c r="L78" s="108"/>
      <c r="M78" s="108"/>
      <c r="N78" s="108"/>
    </row>
    <row r="79" spans="1:14">
      <c r="A79" s="107"/>
      <c r="B79" s="107"/>
      <c r="C79" s="107"/>
      <c r="D79" s="107"/>
      <c r="E79" s="107"/>
      <c r="F79" s="107"/>
      <c r="G79" s="107"/>
      <c r="H79" s="107"/>
      <c r="I79" s="565" t="s">
        <v>648</v>
      </c>
      <c r="J79" s="565"/>
      <c r="K79" s="565"/>
      <c r="L79" s="565"/>
      <c r="M79" s="565"/>
      <c r="N79" s="565"/>
    </row>
    <row r="80" spans="1:14">
      <c r="A80" s="107"/>
      <c r="B80" s="107"/>
      <c r="C80" s="107"/>
      <c r="D80" s="107"/>
      <c r="E80" s="107"/>
      <c r="F80" s="107"/>
      <c r="G80" s="107"/>
      <c r="H80" s="107"/>
      <c r="I80" s="565" t="s">
        <v>649</v>
      </c>
      <c r="J80" s="565"/>
      <c r="K80" s="565"/>
      <c r="L80" s="565"/>
      <c r="M80" s="565"/>
      <c r="N80" s="565"/>
    </row>
    <row r="81" spans="9:14" ht="12.75">
      <c r="I81" s="276"/>
      <c r="J81" s="276"/>
      <c r="K81" s="276"/>
      <c r="L81" s="276"/>
      <c r="M81" s="276"/>
      <c r="N81" s="276"/>
    </row>
    <row r="82" spans="9:14" ht="12.75">
      <c r="I82" s="276"/>
      <c r="J82" s="276"/>
      <c r="K82" s="276"/>
      <c r="L82" s="276"/>
      <c r="M82" s="276"/>
      <c r="N82" s="276"/>
    </row>
    <row r="83" spans="9:14" ht="12.75">
      <c r="I83" s="276"/>
      <c r="J83" s="276"/>
      <c r="K83" s="276"/>
      <c r="L83" s="276"/>
      <c r="M83" s="276"/>
      <c r="N83" s="276"/>
    </row>
    <row r="84" spans="9:14" ht="12.75">
      <c r="I84" s="277"/>
      <c r="J84" s="277"/>
      <c r="K84" s="276"/>
      <c r="L84" s="276"/>
      <c r="M84" s="276"/>
      <c r="N84" s="276"/>
    </row>
    <row r="85" spans="9:14">
      <c r="I85" s="278"/>
      <c r="J85" s="278"/>
      <c r="N85" s="279"/>
    </row>
    <row r="86" spans="9:14">
      <c r="I86" s="278"/>
      <c r="J86" s="278"/>
    </row>
    <row r="87" spans="9:14">
      <c r="I87" s="278"/>
      <c r="J87" s="278"/>
    </row>
    <row r="88" spans="9:14" ht="12.75">
      <c r="I88" s="567"/>
      <c r="J88" s="567"/>
      <c r="K88" s="567"/>
      <c r="L88" s="567"/>
      <c r="M88" s="280"/>
      <c r="N88" s="281"/>
    </row>
    <row r="89" spans="9:14">
      <c r="I89" s="282"/>
      <c r="J89" s="283"/>
      <c r="K89" s="283"/>
      <c r="L89" s="283"/>
      <c r="M89" s="280"/>
      <c r="N89" s="281"/>
    </row>
    <row r="90" spans="9:14">
      <c r="I90" s="282"/>
      <c r="J90" s="282"/>
      <c r="K90" s="282"/>
      <c r="L90" s="282"/>
      <c r="M90" s="280"/>
      <c r="N90" s="281"/>
    </row>
    <row r="91" spans="9:14">
      <c r="I91" s="282"/>
      <c r="J91" s="282"/>
      <c r="K91" s="282"/>
      <c r="L91" s="282"/>
      <c r="M91" s="280"/>
      <c r="N91" s="281"/>
    </row>
    <row r="92" spans="9:14">
      <c r="I92" s="282"/>
      <c r="J92" s="282"/>
      <c r="K92" s="282"/>
      <c r="L92" s="282"/>
      <c r="M92" s="280"/>
      <c r="N92" s="281"/>
    </row>
    <row r="93" spans="9:14">
      <c r="I93" s="282"/>
      <c r="J93" s="282"/>
      <c r="K93" s="282"/>
      <c r="L93" s="282"/>
      <c r="M93" s="280"/>
      <c r="N93" s="281"/>
    </row>
    <row r="94" spans="9:14">
      <c r="I94" s="282"/>
      <c r="J94" s="282"/>
      <c r="K94" s="282"/>
      <c r="L94" s="282"/>
      <c r="M94" s="280"/>
      <c r="N94" s="281"/>
    </row>
    <row r="95" spans="9:14">
      <c r="I95" s="282"/>
      <c r="J95" s="282"/>
      <c r="K95" s="282"/>
      <c r="L95" s="282"/>
      <c r="M95" s="280"/>
      <c r="N95" s="281"/>
    </row>
    <row r="96" spans="9:14">
      <c r="I96" s="282"/>
      <c r="J96" s="282"/>
      <c r="K96" s="282"/>
      <c r="L96" s="282"/>
      <c r="M96" s="280"/>
      <c r="N96" s="281"/>
    </row>
    <row r="97" spans="9:14">
      <c r="I97" s="282"/>
      <c r="J97" s="283"/>
      <c r="K97" s="284"/>
      <c r="L97" s="285"/>
      <c r="M97" s="280"/>
      <c r="N97" s="281"/>
    </row>
    <row r="98" spans="9:14">
      <c r="I98" s="282"/>
      <c r="J98" s="282"/>
      <c r="K98" s="286"/>
      <c r="L98" s="287"/>
      <c r="M98" s="280"/>
      <c r="N98" s="281"/>
    </row>
    <row r="99" spans="9:14">
      <c r="I99" s="282"/>
      <c r="J99" s="282"/>
      <c r="K99" s="286"/>
      <c r="L99" s="287"/>
      <c r="M99" s="280"/>
      <c r="N99" s="281"/>
    </row>
    <row r="100" spans="9:14">
      <c r="I100" s="282"/>
      <c r="J100" s="282"/>
      <c r="K100" s="286"/>
      <c r="L100" s="287"/>
      <c r="M100" s="280"/>
      <c r="N100" s="281"/>
    </row>
    <row r="101" spans="9:14">
      <c r="I101" s="282"/>
      <c r="J101" s="282"/>
      <c r="K101" s="286"/>
      <c r="L101" s="287"/>
      <c r="M101" s="280"/>
      <c r="N101" s="281"/>
    </row>
    <row r="102" spans="9:14">
      <c r="I102" s="282"/>
      <c r="J102" s="282"/>
      <c r="K102" s="286"/>
      <c r="L102" s="287"/>
      <c r="M102" s="280"/>
      <c r="N102" s="281"/>
    </row>
    <row r="103" spans="9:14">
      <c r="I103" s="282"/>
      <c r="J103" s="282"/>
      <c r="K103" s="284"/>
      <c r="L103" s="287"/>
      <c r="M103" s="280"/>
      <c r="N103" s="281"/>
    </row>
    <row r="104" spans="9:14">
      <c r="I104" s="282"/>
      <c r="J104" s="282"/>
      <c r="K104" s="288"/>
      <c r="L104" s="286"/>
      <c r="M104" s="280"/>
      <c r="N104" s="281"/>
    </row>
    <row r="105" spans="9:14">
      <c r="I105" s="282"/>
      <c r="J105" s="282"/>
      <c r="K105" s="286"/>
      <c r="L105" s="287"/>
      <c r="M105" s="280"/>
      <c r="N105" s="281"/>
    </row>
    <row r="106" spans="9:14">
      <c r="I106" s="282"/>
      <c r="J106" s="282"/>
      <c r="K106" s="286"/>
      <c r="L106" s="287"/>
      <c r="M106" s="280"/>
      <c r="N106" s="281"/>
    </row>
    <row r="107" spans="9:14">
      <c r="I107" s="282"/>
      <c r="J107" s="282"/>
      <c r="K107" s="284"/>
      <c r="L107" s="285"/>
      <c r="M107" s="280"/>
      <c r="N107" s="281"/>
    </row>
    <row r="108" spans="9:14">
      <c r="I108" s="282"/>
      <c r="J108" s="282"/>
      <c r="K108" s="284"/>
      <c r="L108" s="285"/>
      <c r="M108" s="280"/>
      <c r="N108" s="281"/>
    </row>
    <row r="109" spans="9:14">
      <c r="I109" s="282"/>
      <c r="J109" s="282"/>
      <c r="K109" s="284"/>
      <c r="L109" s="285"/>
      <c r="M109" s="280"/>
      <c r="N109" s="281"/>
    </row>
    <row r="110" spans="9:14">
      <c r="I110" s="282"/>
      <c r="J110" s="282"/>
      <c r="K110" s="284"/>
      <c r="L110" s="285"/>
      <c r="M110" s="280"/>
      <c r="N110" s="281"/>
    </row>
    <row r="111" spans="9:14">
      <c r="I111" s="282"/>
      <c r="J111" s="282"/>
      <c r="K111" s="284"/>
      <c r="L111" s="285"/>
      <c r="M111" s="280"/>
      <c r="N111" s="281"/>
    </row>
    <row r="112" spans="9:14">
      <c r="I112" s="282"/>
      <c r="J112" s="282"/>
      <c r="K112" s="284"/>
      <c r="L112" s="285"/>
      <c r="M112" s="280"/>
      <c r="N112" s="281"/>
    </row>
    <row r="113" spans="9:14">
      <c r="I113" s="282"/>
      <c r="J113" s="282"/>
      <c r="K113" s="284"/>
      <c r="L113" s="285"/>
      <c r="M113" s="280"/>
      <c r="N113" s="281"/>
    </row>
    <row r="114" spans="9:14">
      <c r="I114" s="282"/>
      <c r="J114" s="282"/>
      <c r="K114" s="284"/>
      <c r="L114" s="285"/>
      <c r="M114" s="280"/>
      <c r="N114" s="281"/>
    </row>
    <row r="115" spans="9:14">
      <c r="I115" s="282"/>
      <c r="J115" s="282"/>
      <c r="K115" s="284"/>
      <c r="L115" s="285"/>
      <c r="M115" s="280"/>
      <c r="N115" s="281"/>
    </row>
    <row r="116" spans="9:14">
      <c r="I116" s="282"/>
      <c r="J116" s="282"/>
      <c r="K116" s="286"/>
      <c r="L116" s="287"/>
      <c r="M116" s="280"/>
      <c r="N116" s="281"/>
    </row>
    <row r="117" spans="9:14">
      <c r="I117" s="282"/>
      <c r="J117" s="283"/>
      <c r="K117" s="283"/>
      <c r="L117" s="283"/>
      <c r="M117" s="280"/>
      <c r="N117" s="281"/>
    </row>
    <row r="118" spans="9:14">
      <c r="I118" s="282"/>
      <c r="J118" s="283"/>
      <c r="K118" s="283"/>
      <c r="L118" s="283"/>
      <c r="M118" s="280"/>
      <c r="N118" s="281"/>
    </row>
    <row r="119" spans="9:14">
      <c r="I119" s="282"/>
      <c r="J119" s="283"/>
      <c r="K119" s="283"/>
      <c r="L119" s="283"/>
      <c r="M119" s="280"/>
      <c r="N119" s="281"/>
    </row>
    <row r="120" spans="9:14">
      <c r="I120" s="282"/>
      <c r="J120" s="283"/>
      <c r="K120" s="284"/>
      <c r="L120" s="285"/>
      <c r="M120" s="280"/>
      <c r="N120" s="281"/>
    </row>
    <row r="121" spans="9:14">
      <c r="I121" s="283"/>
      <c r="J121" s="283"/>
      <c r="K121" s="284"/>
      <c r="L121" s="285"/>
      <c r="M121" s="280"/>
      <c r="N121" s="281"/>
    </row>
    <row r="122" spans="9:14">
      <c r="I122" s="283"/>
      <c r="J122" s="283"/>
      <c r="K122" s="284"/>
      <c r="L122" s="285"/>
      <c r="M122" s="280"/>
      <c r="N122" s="281"/>
    </row>
    <row r="123" spans="9:14">
      <c r="I123" s="283"/>
      <c r="J123" s="283"/>
      <c r="K123" s="284"/>
      <c r="L123" s="285"/>
      <c r="M123" s="280"/>
      <c r="N123" s="281"/>
    </row>
    <row r="124" spans="9:14">
      <c r="I124" s="282"/>
      <c r="J124" s="283"/>
      <c r="K124" s="284"/>
      <c r="L124" s="285"/>
      <c r="M124" s="280"/>
      <c r="N124" s="281"/>
    </row>
    <row r="125" spans="9:14">
      <c r="I125" s="283"/>
      <c r="J125" s="283"/>
      <c r="K125" s="284"/>
      <c r="L125" s="285"/>
      <c r="M125" s="280"/>
      <c r="N125" s="281"/>
    </row>
    <row r="126" spans="9:14">
      <c r="I126" s="283"/>
      <c r="J126" s="283"/>
      <c r="K126" s="284"/>
      <c r="L126" s="285"/>
      <c r="M126" s="280"/>
      <c r="N126" s="281"/>
    </row>
    <row r="127" spans="9:14">
      <c r="I127" s="283"/>
      <c r="J127" s="283"/>
      <c r="K127" s="284"/>
      <c r="L127" s="285"/>
      <c r="M127" s="280"/>
      <c r="N127" s="281"/>
    </row>
    <row r="128" spans="9:14">
      <c r="I128" s="283"/>
      <c r="J128" s="283"/>
      <c r="K128" s="284"/>
      <c r="L128" s="283"/>
      <c r="M128" s="280"/>
      <c r="N128" s="281"/>
    </row>
    <row r="129" spans="9:14">
      <c r="I129" s="282"/>
      <c r="J129" s="283"/>
      <c r="K129" s="284"/>
      <c r="L129" s="285"/>
      <c r="M129" s="280"/>
      <c r="N129" s="281"/>
    </row>
    <row r="130" spans="9:14">
      <c r="I130" s="283"/>
      <c r="J130" s="283"/>
      <c r="K130" s="284"/>
      <c r="L130" s="285"/>
      <c r="M130" s="280"/>
      <c r="N130" s="281"/>
    </row>
    <row r="131" spans="9:14">
      <c r="I131" s="283"/>
      <c r="J131" s="283"/>
      <c r="K131" s="284"/>
      <c r="L131" s="285"/>
      <c r="M131" s="280"/>
      <c r="N131" s="281"/>
    </row>
    <row r="132" spans="9:14">
      <c r="I132" s="282"/>
      <c r="J132" s="283"/>
      <c r="K132" s="284"/>
      <c r="L132" s="285"/>
      <c r="M132" s="280"/>
      <c r="N132" s="281"/>
    </row>
    <row r="133" spans="9:14">
      <c r="I133" s="283"/>
      <c r="J133" s="283"/>
      <c r="K133" s="284"/>
      <c r="L133" s="285"/>
      <c r="M133" s="280"/>
      <c r="N133" s="281"/>
    </row>
    <row r="134" spans="9:14">
      <c r="I134" s="283"/>
      <c r="J134" s="283"/>
      <c r="K134" s="284"/>
      <c r="L134" s="285"/>
      <c r="M134" s="280"/>
      <c r="N134" s="281"/>
    </row>
    <row r="135" spans="9:14">
      <c r="I135" s="283"/>
      <c r="J135" s="283"/>
      <c r="K135" s="284"/>
      <c r="L135" s="285"/>
      <c r="M135" s="280"/>
      <c r="N135" s="281"/>
    </row>
    <row r="136" spans="9:14">
      <c r="I136" s="283"/>
      <c r="J136" s="283"/>
      <c r="K136" s="284"/>
      <c r="L136" s="285"/>
      <c r="M136" s="280"/>
      <c r="N136" s="281"/>
    </row>
    <row r="137" spans="9:14">
      <c r="I137" s="283"/>
      <c r="J137" s="283"/>
      <c r="K137" s="284"/>
      <c r="L137" s="285"/>
      <c r="M137" s="280"/>
      <c r="N137" s="281"/>
    </row>
    <row r="138" spans="9:14">
      <c r="I138" s="283"/>
      <c r="J138" s="283"/>
      <c r="K138" s="284"/>
      <c r="L138" s="285"/>
      <c r="M138" s="280"/>
      <c r="N138" s="281"/>
    </row>
    <row r="139" spans="9:14">
      <c r="I139" s="283"/>
      <c r="J139" s="283"/>
      <c r="K139" s="284"/>
      <c r="L139" s="285"/>
      <c r="M139" s="280"/>
      <c r="N139" s="281"/>
    </row>
    <row r="140" spans="9:14">
      <c r="I140" s="283"/>
      <c r="J140" s="283"/>
      <c r="K140" s="284"/>
      <c r="L140" s="285"/>
      <c r="M140" s="280"/>
      <c r="N140" s="281"/>
    </row>
    <row r="141" spans="9:14">
      <c r="I141" s="283"/>
      <c r="J141" s="283"/>
      <c r="K141" s="284"/>
      <c r="L141" s="285"/>
      <c r="M141" s="280"/>
      <c r="N141" s="281"/>
    </row>
    <row r="142" spans="9:14">
      <c r="I142" s="283"/>
      <c r="J142" s="283"/>
      <c r="K142" s="284"/>
      <c r="L142" s="285"/>
      <c r="M142" s="280"/>
      <c r="N142" s="281"/>
    </row>
    <row r="143" spans="9:14" ht="12.75">
      <c r="I143" s="289"/>
      <c r="J143" s="289"/>
      <c r="K143" s="289"/>
      <c r="L143" s="289"/>
      <c r="M143" s="289"/>
      <c r="N143" s="289"/>
    </row>
    <row r="144" spans="9:14">
      <c r="I144" s="282"/>
      <c r="J144" s="560"/>
      <c r="K144" s="560"/>
      <c r="L144" s="560"/>
      <c r="M144" s="561"/>
      <c r="N144" s="561"/>
    </row>
    <row r="145" spans="9:14">
      <c r="I145" s="282"/>
      <c r="J145" s="282"/>
      <c r="K145" s="282"/>
      <c r="L145" s="282"/>
      <c r="M145" s="282"/>
      <c r="N145" s="282"/>
    </row>
    <row r="146" spans="9:14">
      <c r="I146" s="560"/>
      <c r="J146" s="560"/>
      <c r="K146" s="560"/>
      <c r="L146" s="560"/>
      <c r="M146" s="560"/>
      <c r="N146" s="560"/>
    </row>
    <row r="147" spans="9:14">
      <c r="I147" s="560"/>
      <c r="J147" s="560"/>
      <c r="K147" s="560"/>
      <c r="L147" s="560"/>
      <c r="M147" s="560"/>
      <c r="N147" s="560"/>
    </row>
    <row r="148" spans="9:14" ht="12.75">
      <c r="I148" s="289"/>
      <c r="J148" s="289"/>
      <c r="K148" s="289"/>
      <c r="L148" s="289"/>
      <c r="M148" s="289"/>
      <c r="N148" s="289"/>
    </row>
    <row r="149" spans="9:14" ht="12.75">
      <c r="I149" s="289"/>
      <c r="J149" s="289"/>
      <c r="K149" s="289"/>
      <c r="L149" s="289"/>
      <c r="M149" s="289"/>
      <c r="N149" s="289"/>
    </row>
    <row r="150" spans="9:14" ht="12.75">
      <c r="I150" s="289"/>
      <c r="J150" s="289"/>
      <c r="K150" s="289"/>
      <c r="L150" s="289"/>
      <c r="M150" s="289"/>
      <c r="N150" s="289"/>
    </row>
    <row r="151" spans="9:14" ht="12.75">
      <c r="I151" s="289"/>
      <c r="J151" s="289"/>
      <c r="K151" s="289"/>
      <c r="L151" s="289"/>
      <c r="M151" s="289"/>
      <c r="N151" s="289"/>
    </row>
    <row r="152" spans="9:14">
      <c r="I152" s="283"/>
      <c r="J152" s="283"/>
      <c r="K152" s="283"/>
      <c r="L152" s="283"/>
      <c r="M152" s="283"/>
      <c r="N152" s="283"/>
    </row>
    <row r="153" spans="9:14">
      <c r="I153" s="283"/>
      <c r="J153" s="283"/>
      <c r="K153" s="283"/>
      <c r="L153" s="283"/>
      <c r="M153" s="283"/>
      <c r="N153" s="283"/>
    </row>
    <row r="154" spans="9:14">
      <c r="I154" s="283"/>
      <c r="J154" s="283"/>
      <c r="K154" s="283"/>
      <c r="L154" s="283"/>
      <c r="M154" s="283"/>
      <c r="N154" s="283"/>
    </row>
    <row r="155" spans="9:14">
      <c r="I155" s="283"/>
      <c r="J155" s="283"/>
      <c r="K155" s="283"/>
      <c r="L155" s="283"/>
      <c r="M155" s="283"/>
      <c r="N155" s="283"/>
    </row>
    <row r="156" spans="9:14">
      <c r="I156" s="283"/>
      <c r="J156" s="283"/>
      <c r="K156" s="283"/>
      <c r="L156" s="283"/>
      <c r="M156" s="283"/>
      <c r="N156" s="283"/>
    </row>
    <row r="157" spans="9:14">
      <c r="I157" s="283"/>
      <c r="J157" s="283"/>
      <c r="K157" s="283"/>
      <c r="L157" s="283"/>
      <c r="M157" s="283"/>
      <c r="N157" s="283"/>
    </row>
  </sheetData>
  <sheetProtection algorithmName="SHA-512" hashValue="lxHJupL2N6UrQ2xor0VOJds3hkfP+DSBQgPk8R8K+HxP3s7WodQvknvLLkhL86phLG11wPR6JPuwXhUdrgnumA==" saltValue="YwVF/03fAuwpDd9gp3NKpQ==" spinCount="100000" sheet="1" objects="1" scenarios="1"/>
  <mergeCells count="57">
    <mergeCell ref="J144:L144"/>
    <mergeCell ref="M144:N144"/>
    <mergeCell ref="I146:N146"/>
    <mergeCell ref="I147:N147"/>
    <mergeCell ref="A76:C76"/>
    <mergeCell ref="J77:L77"/>
    <mergeCell ref="M77:N77"/>
    <mergeCell ref="I79:N79"/>
    <mergeCell ref="I80:N80"/>
    <mergeCell ref="I88:L88"/>
    <mergeCell ref="A75:C75"/>
    <mergeCell ref="A65:C65"/>
    <mergeCell ref="D65:E65"/>
    <mergeCell ref="F65:G65"/>
    <mergeCell ref="A66:C66"/>
    <mergeCell ref="A67:C67"/>
    <mergeCell ref="A69:C69"/>
    <mergeCell ref="A70:C70"/>
    <mergeCell ref="A71:C71"/>
    <mergeCell ref="A72:C72"/>
    <mergeCell ref="A73:C73"/>
    <mergeCell ref="A74:C74"/>
    <mergeCell ref="A64:C64"/>
    <mergeCell ref="D64:E64"/>
    <mergeCell ref="F64:G64"/>
    <mergeCell ref="I29:J29"/>
    <mergeCell ref="K29:N29"/>
    <mergeCell ref="I30:J30"/>
    <mergeCell ref="K30:N30"/>
    <mergeCell ref="I31:J31"/>
    <mergeCell ref="K31:N31"/>
    <mergeCell ref="I32:J32"/>
    <mergeCell ref="K32:N32"/>
    <mergeCell ref="I34:L34"/>
    <mergeCell ref="A46:E46"/>
    <mergeCell ref="A58:E58"/>
    <mergeCell ref="D22:E22"/>
    <mergeCell ref="I22:J22"/>
    <mergeCell ref="K22:N22"/>
    <mergeCell ref="D24:E24"/>
    <mergeCell ref="I28:J28"/>
    <mergeCell ref="K28:N28"/>
    <mergeCell ref="D26:E26"/>
    <mergeCell ref="I21:J21"/>
    <mergeCell ref="K21:N21"/>
    <mergeCell ref="A5:N5"/>
    <mergeCell ref="F7:I7"/>
    <mergeCell ref="B9:D9"/>
    <mergeCell ref="A13:E13"/>
    <mergeCell ref="I13:L13"/>
    <mergeCell ref="I18:J18"/>
    <mergeCell ref="K18:N18"/>
    <mergeCell ref="I19:J19"/>
    <mergeCell ref="K19:N19"/>
    <mergeCell ref="D20:E20"/>
    <mergeCell ref="I20:J20"/>
    <mergeCell ref="K20:N20"/>
  </mergeCells>
  <conditionalFormatting sqref="O16">
    <cfRule type="expression" dxfId="1" priority="2">
      <formula>"'Relève '!$B$21&gt;0"</formula>
    </cfRule>
  </conditionalFormatting>
  <conditionalFormatting sqref="I28:J28">
    <cfRule type="expression" dxfId="0" priority="1">
      <formula>$I$28="nil"</formula>
    </cfRule>
  </conditionalFormatting>
  <hyperlinks>
    <hyperlink ref="N3" r:id="rId1"/>
  </hyperlinks>
  <printOptions horizontalCentered="1"/>
  <pageMargins left="0" right="0" top="0" bottom="0" header="0" footer="0"/>
  <pageSetup paperSize="9" scale="90" orientation="portrait" blackAndWhite="1" horizontalDpi="300" verticalDpi="300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Fiche Données</vt:lpstr>
      <vt:lpstr>CSR</vt:lpstr>
      <vt:lpstr>s.ports</vt:lpstr>
      <vt:lpstr>CSR!Zone_d_impression</vt:lpstr>
      <vt:lpstr>'Fiche Données'!Zone_d_impression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sletilly</dc:creator>
  <cp:lastModifiedBy>Jean-Eric Pelouas</cp:lastModifiedBy>
  <dcterms:created xsi:type="dcterms:W3CDTF">2016-08-29T15:13:43Z</dcterms:created>
  <dcterms:modified xsi:type="dcterms:W3CDTF">2016-09-04T22:05:40Z</dcterms:modified>
</cp:coreProperties>
</file>