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75" windowWidth="14355" windowHeight="4695"/>
  </bookViews>
  <sheets>
    <sheet name="Sheet1" sheetId="1" r:id="rId1"/>
    <sheet name="Sheet2" sheetId="2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H8" i="1" l="1"/>
  <c r="H21" i="1"/>
  <c r="H2" i="1" l="1"/>
  <c r="H3" i="1"/>
  <c r="H4" i="1"/>
  <c r="H5" i="1"/>
  <c r="H6" i="1"/>
  <c r="H7" i="1"/>
  <c r="H9" i="1"/>
  <c r="H10" i="1"/>
  <c r="H11" i="1"/>
  <c r="H12" i="1"/>
  <c r="H13" i="1"/>
  <c r="H14" i="1"/>
  <c r="H15" i="1"/>
  <c r="H16" i="1"/>
  <c r="H17" i="1"/>
  <c r="H18" i="1"/>
  <c r="H19" i="1"/>
  <c r="H20" i="1"/>
  <c r="H22" i="1"/>
  <c r="H23" i="1"/>
  <c r="H24" i="1"/>
  <c r="H25" i="1" l="1"/>
  <c r="J25" i="1" s="1"/>
</calcChain>
</file>

<file path=xl/sharedStrings.xml><?xml version="1.0" encoding="utf-8"?>
<sst xmlns="http://schemas.openxmlformats.org/spreadsheetml/2006/main" count="112" uniqueCount="46">
  <si>
    <t>Code</t>
  </si>
  <si>
    <t>Departements</t>
  </si>
  <si>
    <t>REF</t>
  </si>
  <si>
    <t>DateD</t>
  </si>
  <si>
    <t>DateF</t>
  </si>
  <si>
    <t>Nature</t>
  </si>
  <si>
    <t>Temps (DateF-DateD)</t>
  </si>
  <si>
    <t>Dtic</t>
  </si>
  <si>
    <t>Perso</t>
  </si>
  <si>
    <t>Audit</t>
  </si>
  <si>
    <t>RH</t>
  </si>
  <si>
    <t>Compta</t>
  </si>
  <si>
    <t>Com</t>
  </si>
  <si>
    <t>Info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</si>
  <si>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</si>
  <si>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</si>
  <si>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</si>
  <si>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</si>
  <si>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</si>
  <si>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</si>
  <si>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</si>
  <si>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</si>
  <si>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</si>
  <si>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</si>
  <si>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</si>
  <si>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</si>
  <si>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</si>
  <si>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</si>
  <si>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</si>
  <si>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</si>
  <si>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</si>
  <si>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</si>
  <si>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</si>
  <si>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</si>
  <si>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</si>
  <si>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</si>
  <si>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</si>
  <si>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Noir</t>
  </si>
  <si>
    <t>Jaune</t>
  </si>
  <si>
    <t>Rouge</t>
  </si>
  <si>
    <t>Priorité</t>
  </si>
  <si>
    <t>Priorité1</t>
  </si>
  <si>
    <t>Priorité2</t>
  </si>
  <si>
    <t>Total général</t>
  </si>
  <si>
    <t>Moyenne de Temps (DateF-DateD)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</si>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</sst>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dd\ hh:mm"/>
    <numFmt numFmtId="165" formatCode="[mm]"/>
    <numFmt numFmtId="166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166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4">
    <dxf>
      <numFmt numFmtId="165" formatCode="[mm]"/>
    </dxf>
    <dxf>
      <numFmt numFmtId="165" formatCode="[mm]"/>
    </dxf>
    <dxf>
      <numFmt numFmtId="164" formatCode="yyyy\-mm\-dd\ hh:mm"/>
    </dxf>
    <dxf>
      <numFmt numFmtId="164" formatCode="yyyy\-mm\-dd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30.573049421298" createdVersion="5" refreshedVersion="5" minRefreshableVersion="3" recordCount="23">
  <cacheSource type="worksheet">
    <worksheetSource name="Tableau1"/>
  </cacheSource>
  <cacheFields count="8">
    <cacheField name="Code" numFmtId="0">
      <sharedItems containsSemiMixedTypes="0" containsString="0" containsNumber="1" containsInteger="1" minValue="1" maxValue="23"/>
    </cacheField>
    <cacheField name="Departements" numFmtId="0">
      <sharedItems count="7">
        <s v="Dtic"/>
        <s v="Perso"/>
        <s v="Audit"/>
        <s v="RH"/>
        <s v="Compta"/>
        <s v="Com"/>
        <s v="Info"/>
      </sharedItems>
    </cacheField>
    <cacheField name="REF" numFmtId="0">
      <sharedItems/>
    </cacheField>
    <cacheField name="DateD" numFmtId="164">
      <sharedItems containsSemiMixedTypes="0" containsNonDate="0" containsDate="1" containsString="0" minDate="2016-01-01T15:51:00" maxDate="2016-02-02T11:45:00"/>
    </cacheField>
    <cacheField name="DateF" numFmtId="164">
      <sharedItems containsNonDate="0" containsDate="1" containsString="0" containsBlank="1" minDate="2016-01-01T15:59:00" maxDate="2016-04-02T10:44:00"/>
    </cacheField>
    <cacheField name="Nature" numFmtId="0">
      <sharedItems/>
    </cacheField>
    <cacheField name="Priorité" numFmtId="0">
      <sharedItems count="2">
        <s v="Priorité1"/>
        <s v="Priorité2"/>
      </sharedItems>
    </cacheField>
    <cacheField name="Temps (DateF-DateD)" numFmtId="0">
      <sharedItems containsMixedTypes="1" containsNumber="1" minValue="0" maxValue="91.7868055555591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n v="1"/>
    <x v="0"/>
    <s v="AA1"/>
    <d v="2016-02-01T09:44:00"/>
    <d v="2016-02-02T09:50:00"/>
    <s v="Noir"/>
    <x v="0"/>
    <n v="1.0041666666656965"/>
  </r>
  <r>
    <n v="2"/>
    <x v="1"/>
    <s v="AA2"/>
    <d v="2016-01-01T15:51:00"/>
    <d v="2016-04-02T10:44:00"/>
    <s v="Jaune"/>
    <x v="1"/>
    <n v="91.786805555559113"/>
  </r>
  <r>
    <n v="3"/>
    <x v="2"/>
    <s v="AA3"/>
    <d v="2016-01-01T15:51:00"/>
    <d v="2016-01-01T15:59:00"/>
    <s v="Rouge"/>
    <x v="0"/>
    <n v="5.5555555591126904E-3"/>
  </r>
  <r>
    <n v="4"/>
    <x v="3"/>
    <s v="AA4"/>
    <d v="2016-01-11T15:51:00"/>
    <d v="2016-02-02T09:44:00"/>
    <s v="Rouge"/>
    <x v="0"/>
    <n v="21.745138888887595"/>
  </r>
  <r>
    <n v="5"/>
    <x v="3"/>
    <s v="AA5"/>
    <d v="2016-01-08T15:51:00"/>
    <d v="2016-02-02T09:44:00"/>
    <s v="Rouge"/>
    <x v="0"/>
    <n v="24.745138888887595"/>
  </r>
  <r>
    <n v="6"/>
    <x v="4"/>
    <s v="AA6"/>
    <d v="2016-01-03T15:51:00"/>
    <m/>
    <s v="Jaune"/>
    <x v="1"/>
    <s v=""/>
  </r>
  <r>
    <n v="7"/>
    <x v="4"/>
    <s v="AA7"/>
    <d v="2016-02-02T11:45:00"/>
    <m/>
    <s v="Jaune"/>
    <x v="0"/>
    <s v=""/>
  </r>
  <r>
    <n v="8"/>
    <x v="5"/>
    <s v="AA8"/>
    <d v="2016-02-02T09:44:00"/>
    <m/>
    <s v="Jaune"/>
    <x v="1"/>
    <s v=""/>
  </r>
  <r>
    <n v="9"/>
    <x v="0"/>
    <s v="AA9"/>
    <d v="2016-02-02T08:44:00"/>
    <m/>
    <s v="Noir"/>
    <x v="0"/>
    <s v=""/>
  </r>
  <r>
    <n v="10"/>
    <x v="0"/>
    <s v="AA10"/>
    <d v="2016-01-04T15:51:00"/>
    <d v="2016-02-02T09:44:00"/>
    <s v="Noir"/>
    <x v="0"/>
    <n v="28.745138888887595"/>
  </r>
  <r>
    <n v="11"/>
    <x v="0"/>
    <s v="AA11"/>
    <d v="2016-02-02T09:44:00"/>
    <d v="2016-02-06T09:44:00"/>
    <s v="Rouge"/>
    <x v="0"/>
    <n v="4"/>
  </r>
  <r>
    <n v="12"/>
    <x v="3"/>
    <s v="AA12"/>
    <d v="2016-02-02T09:44:00"/>
    <d v="2016-02-07T09:44:00"/>
    <s v="Noir"/>
    <x v="0"/>
    <n v="5"/>
  </r>
  <r>
    <n v="13"/>
    <x v="6"/>
    <s v="AA13"/>
    <d v="2016-02-02T09:44:00"/>
    <d v="2016-02-08T09:44:00"/>
    <s v="Jaune"/>
    <x v="0"/>
    <n v="6"/>
  </r>
  <r>
    <n v="14"/>
    <x v="6"/>
    <s v="AA14"/>
    <d v="2016-02-02T09:44:00"/>
    <d v="2016-02-02T09:44:00"/>
    <s v="Noir"/>
    <x v="0"/>
    <n v="0"/>
  </r>
  <r>
    <n v="15"/>
    <x v="1"/>
    <s v="AA15"/>
    <d v="2016-02-02T09:44:00"/>
    <d v="2016-02-02T09:44:00"/>
    <s v="Jaune"/>
    <x v="1"/>
    <n v="0"/>
  </r>
  <r>
    <n v="16"/>
    <x v="5"/>
    <s v="AA16"/>
    <d v="2016-02-02T09:44:00"/>
    <d v="2016-02-09T09:44:00"/>
    <s v="Rouge"/>
    <x v="1"/>
    <n v="7"/>
  </r>
  <r>
    <n v="17"/>
    <x v="0"/>
    <s v="AA17"/>
    <d v="2016-02-02T09:44:00"/>
    <d v="2016-02-10T09:44:00"/>
    <s v="Noir"/>
    <x v="1"/>
    <n v="8"/>
  </r>
  <r>
    <n v="18"/>
    <x v="6"/>
    <s v="AA18"/>
    <d v="2016-02-02T09:44:00"/>
    <d v="2016-02-02T09:44:00"/>
    <s v="Jaune"/>
    <x v="1"/>
    <n v="0"/>
  </r>
  <r>
    <n v="19"/>
    <x v="6"/>
    <s v="AA19"/>
    <d v="2016-02-02T09:44:00"/>
    <d v="2016-02-02T09:44:00"/>
    <s v="Rouge"/>
    <x v="0"/>
    <n v="0"/>
  </r>
  <r>
    <n v="20"/>
    <x v="2"/>
    <s v="AA20"/>
    <d v="2016-02-02T09:44:00"/>
    <m/>
    <s v="Rouge"/>
    <x v="0"/>
    <s v=""/>
  </r>
  <r>
    <n v="21"/>
    <x v="2"/>
    <s v="AA21"/>
    <d v="2016-02-02T09:44:00"/>
    <m/>
    <s v="Noir"/>
    <x v="1"/>
    <s v=""/>
  </r>
  <r>
    <n v="22"/>
    <x v="0"/>
    <s v="AA22"/>
    <d v="2016-02-02T09:44:00"/>
    <d v="2016-02-02T09:44:00"/>
    <s v="Jaune"/>
    <x v="1"/>
    <n v="0"/>
  </r>
  <r>
    <n v="23"/>
    <x v="6"/>
    <s v="AA23"/>
    <d v="2016-02-02T09:44:00"/>
    <d v="2016-02-02T09:44:00"/>
    <s v="Jaune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5" minRefreshableVersion="3" useAutoFormatting="1" itemPrintTitles="1" createdVersion="5" indent="0" compact="0" compactData="0" multipleFieldFilters="0">
  <location ref="A1:D7" firstHeaderRow="1" firstDataRow="2" firstDataCol="1"/>
  <pivotFields count="8">
    <pivotField compact="0" outline="0" showAll="0"/>
    <pivotField axis="axisRow" compact="0" outline="0" showAll="0">
      <items count="8">
        <item x="2"/>
        <item x="5"/>
        <item x="4"/>
        <item h="1" x="0"/>
        <item h="1" x="6"/>
        <item h="1" x="1"/>
        <item x="3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axis="axisCol" compact="0" outline="0" showAll="0">
      <items count="3">
        <item x="0"/>
        <item x="1"/>
        <item t="default"/>
      </items>
    </pivotField>
    <pivotField dataField="1" compact="0" outline="0" showAll="0"/>
  </pivotFields>
  <rowFields count="1">
    <field x="1"/>
  </rowFields>
  <rowItems count="5">
    <i>
      <x/>
    </i>
    <i>
      <x v="1"/>
    </i>
    <i>
      <x v="2"/>
    </i>
    <i>
      <x v="6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Moyenne de Temps (DateF-DateD)" fld="7" subtotal="average" baseField="1" baseItem="1" numFmtId="166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5" totalsRowCount="1">
  <autoFilter ref="A1:H24">
    <filterColumn colId="1">
      <filters>
        <filter val="Audit"/>
        <filter val="Com"/>
        <filter val="Compta"/>
        <filter val="RH"/>
      </filters>
    </filterColumn>
    <filterColumn colId="6">
      <filters>
        <filter val="Priorité1"/>
      </filters>
    </filterColumn>
  </autoFilter>
  <tableColumns count="8">
    <tableColumn id="1" name="Code" totalsRowLabel="Total"/>
    <tableColumn id="2" name="Departements"/>
    <tableColumn id="3" name="REF"/>
    <tableColumn id="4" name="DateD" dataDxfId="3"/>
    <tableColumn id="5" name="DateF" dataDxfId="2"/>
    <tableColumn id="6" name="Nature"/>
    <tableColumn id="7" name="Priorité"/>
    <tableColumn id="8" name="Temps (DateF-DateD)" totalsRowFunction="average" dataDxfId="1" totalsRowDxfId="0">
      <calculatedColumnFormula>IF(Tableau1[[#This Row],[DateF]]="","",Tableau1[[#This Row],[DateF]]-Tableau1[[#This Row],[DateD]])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3" sqref="J13"/>
    </sheetView>
  </sheetViews>
  <sheetFormatPr baseColWidth="10" defaultColWidth="9.140625" defaultRowHeight="15" x14ac:dyDescent="0.25"/>
  <cols>
    <col min="2" max="2" width="15.85546875" customWidth="1"/>
    <col min="4" max="4" width="20.42578125" bestFit="1" customWidth="1"/>
    <col min="5" max="5" width="15.5703125" bestFit="1" customWidth="1"/>
    <col min="6" max="6" width="9.28515625" customWidth="1"/>
    <col min="7" max="7" width="9.85546875" customWidth="1"/>
    <col min="8" max="8" width="22.140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40</v>
      </c>
      <c r="H1" t="s">
        <v>6</v>
      </c>
    </row>
    <row r="2" spans="1:10" hidden="1" x14ac:dyDescent="0.25">
      <c r="A2">
        <v>1</v>
      </c>
      <c r="B2" t="s">
        <v>7</v>
      </c>
      <c r="C2" t="s">
        <v>14</v>
      </c>
      <c r="D2" s="1">
        <v>42401.405555555553</v>
      </c>
      <c r="E2" s="1">
        <v>42402.409722222219</v>
      </c>
      <c r="F2" t="s">
        <v>37</v>
      </c>
      <c r="G2" t="s">
        <v>41</v>
      </c>
      <c r="H2" s="3">
        <f>IF(Tableau1[[#This Row],[DateF]]="","",Tableau1[[#This Row],[DateF]]-Tableau1[[#This Row],[DateD]])</f>
        <v>1.0041666666656965</v>
      </c>
    </row>
    <row r="3" spans="1:10" hidden="1" x14ac:dyDescent="0.25">
      <c r="A3">
        <v>2</v>
      </c>
      <c r="B3" t="s">
        <v>8</v>
      </c>
      <c r="C3" t="s">
        <v>15</v>
      </c>
      <c r="D3" s="1">
        <v>42370.660416666666</v>
      </c>
      <c r="E3" s="1">
        <v>42462.447222222225</v>
      </c>
      <c r="F3" t="s">
        <v>38</v>
      </c>
      <c r="G3" t="s">
        <v>42</v>
      </c>
      <c r="H3" s="3">
        <f>IF(Tableau1[[#This Row],[DateF]]="","",Tableau1[[#This Row],[DateF]]-Tableau1[[#This Row],[DateD]])</f>
        <v>91.786805555559113</v>
      </c>
    </row>
    <row r="4" spans="1:10" x14ac:dyDescent="0.25">
      <c r="A4">
        <v>3</v>
      </c>
      <c r="B4" t="s">
        <v>9</v>
      </c>
      <c r="C4" t="s">
        <v>16</v>
      </c>
      <c r="D4" s="1">
        <v>42370.660416666666</v>
      </c>
      <c r="E4" s="1">
        <v>42370.665972222225</v>
      </c>
      <c r="F4" t="s">
        <v>39</v>
      </c>
      <c r="G4" t="s">
        <v>41</v>
      </c>
      <c r="H4" s="3">
        <f>IF(Tableau1[[#This Row],[DateF]]="","",Tableau1[[#This Row],[DateF]]-Tableau1[[#This Row],[DateD]])</f>
        <v>5.5555555591126904E-3</v>
      </c>
    </row>
    <row r="5" spans="1:10" x14ac:dyDescent="0.25">
      <c r="A5">
        <v>4</v>
      </c>
      <c r="B5" t="s">
        <v>10</v>
      </c>
      <c r="C5" t="s">
        <v>17</v>
      </c>
      <c r="D5" s="1">
        <v>42380.660416666666</v>
      </c>
      <c r="E5" s="1">
        <v>42402.405555555553</v>
      </c>
      <c r="F5" t="s">
        <v>39</v>
      </c>
      <c r="G5" t="s">
        <v>41</v>
      </c>
      <c r="H5" s="3">
        <f>IF(Tableau1[[#This Row],[DateF]]="","",Tableau1[[#This Row],[DateF]]-Tableau1[[#This Row],[DateD]])</f>
        <v>21.745138888887595</v>
      </c>
    </row>
    <row r="6" spans="1:10" x14ac:dyDescent="0.25">
      <c r="A6">
        <v>5</v>
      </c>
      <c r="B6" t="s">
        <v>10</v>
      </c>
      <c r="C6" t="s">
        <v>18</v>
      </c>
      <c r="D6" s="1">
        <v>42377.660416666666</v>
      </c>
      <c r="E6" s="1">
        <v>42402.405555555553</v>
      </c>
      <c r="F6" t="s">
        <v>39</v>
      </c>
      <c r="G6" t="s">
        <v>41</v>
      </c>
      <c r="H6" s="3">
        <f>IF(Tableau1[[#This Row],[DateF]]="","",Tableau1[[#This Row],[DateF]]-Tableau1[[#This Row],[DateD]])</f>
        <v>24.745138888887595</v>
      </c>
    </row>
    <row r="7" spans="1:10" hidden="1" x14ac:dyDescent="0.25">
      <c r="A7">
        <v>6</v>
      </c>
      <c r="B7" t="s">
        <v>11</v>
      </c>
      <c r="C7" t="s">
        <v>19</v>
      </c>
      <c r="D7" s="1">
        <v>42372.660416666666</v>
      </c>
      <c r="E7" s="1"/>
      <c r="F7" t="s">
        <v>38</v>
      </c>
      <c r="G7" t="s">
        <v>42</v>
      </c>
      <c r="H7" s="3" t="str">
        <f>IF(Tableau1[[#This Row],[DateF]]="","",Tableau1[[#This Row],[DateF]]-Tableau1[[#This Row],[DateD]])</f>
        <v/>
      </c>
    </row>
    <row r="8" spans="1:10" x14ac:dyDescent="0.25">
      <c r="A8">
        <v>7</v>
      </c>
      <c r="B8" t="s">
        <v>11</v>
      </c>
      <c r="C8" t="s">
        <v>20</v>
      </c>
      <c r="D8" s="1">
        <v>42402.489583333336</v>
      </c>
      <c r="E8" s="1"/>
      <c r="F8" t="s">
        <v>38</v>
      </c>
      <c r="G8" t="s">
        <v>41</v>
      </c>
      <c r="H8" s="3" t="str">
        <f>IF(Tableau1[[#This Row],[DateF]]="","",Tableau1[[#This Row],[DateF]]-Tableau1[[#This Row],[DateD]])</f>
        <v/>
      </c>
    </row>
    <row r="9" spans="1:10" hidden="1" x14ac:dyDescent="0.25">
      <c r="A9">
        <v>8</v>
      </c>
      <c r="B9" t="s">
        <v>12</v>
      </c>
      <c r="C9" t="s">
        <v>21</v>
      </c>
      <c r="D9" s="1">
        <v>42402.405555555553</v>
      </c>
      <c r="E9" s="1"/>
      <c r="F9" t="s">
        <v>38</v>
      </c>
      <c r="G9" t="s">
        <v>42</v>
      </c>
      <c r="H9" s="3" t="str">
        <f>IF(Tableau1[[#This Row],[DateF]]="","",Tableau1[[#This Row],[DateF]]-Tableau1[[#This Row],[DateD]])</f>
        <v/>
      </c>
    </row>
    <row r="10" spans="1:10" hidden="1" x14ac:dyDescent="0.25">
      <c r="A10">
        <v>9</v>
      </c>
      <c r="B10" t="s">
        <v>7</v>
      </c>
      <c r="C10" t="s">
        <v>22</v>
      </c>
      <c r="D10" s="1">
        <v>42402.363888888889</v>
      </c>
      <c r="E10" s="1"/>
      <c r="F10" t="s">
        <v>37</v>
      </c>
      <c r="G10" t="s">
        <v>41</v>
      </c>
      <c r="H10" s="3" t="str">
        <f>IF(Tableau1[[#This Row],[DateF]]="","",Tableau1[[#This Row],[DateF]]-Tableau1[[#This Row],[DateD]])</f>
        <v/>
      </c>
    </row>
    <row r="11" spans="1:10" hidden="1" x14ac:dyDescent="0.25">
      <c r="A11">
        <v>10</v>
      </c>
      <c r="B11" t="s">
        <v>7</v>
      </c>
      <c r="C11" t="s">
        <v>23</v>
      </c>
      <c r="D11" s="1">
        <v>42373.660416666666</v>
      </c>
      <c r="E11" s="1">
        <v>42402.405555555553</v>
      </c>
      <c r="F11" t="s">
        <v>37</v>
      </c>
      <c r="G11" t="s">
        <v>41</v>
      </c>
      <c r="H11" s="3">
        <f>IF(Tableau1[[#This Row],[DateF]]="","",Tableau1[[#This Row],[DateF]]-Tableau1[[#This Row],[DateD]])</f>
        <v>28.745138888887595</v>
      </c>
    </row>
    <row r="12" spans="1:10" hidden="1" x14ac:dyDescent="0.25">
      <c r="A12">
        <v>11</v>
      </c>
      <c r="B12" t="s">
        <v>7</v>
      </c>
      <c r="C12" t="s">
        <v>24</v>
      </c>
      <c r="D12" s="1">
        <v>42402.405555555553</v>
      </c>
      <c r="E12" s="1">
        <v>42406.405555555553</v>
      </c>
      <c r="F12" t="s">
        <v>39</v>
      </c>
      <c r="G12" t="s">
        <v>41</v>
      </c>
      <c r="H12" s="3">
        <f>IF(Tableau1[[#This Row],[DateF]]="","",Tableau1[[#This Row],[DateF]]-Tableau1[[#This Row],[DateD]])</f>
        <v>4</v>
      </c>
    </row>
    <row r="13" spans="1:10" x14ac:dyDescent="0.25">
      <c r="A13">
        <v>12</v>
      </c>
      <c r="B13" t="s">
        <v>10</v>
      </c>
      <c r="C13" t="s">
        <v>25</v>
      </c>
      <c r="D13" s="1">
        <v>42402.405555555553</v>
      </c>
      <c r="E13" s="1">
        <v>42407.405555555553</v>
      </c>
      <c r="F13" t="s">
        <v>37</v>
      </c>
      <c r="G13" t="s">
        <v>41</v>
      </c>
      <c r="H13" s="3">
        <f>IF(Tableau1[[#This Row],[DateF]]="","",Tableau1[[#This Row],[DateF]]-Tableau1[[#This Row],[DateD]])</f>
        <v>5</v>
      </c>
      <c r="J13" s="5"/>
    </row>
    <row r="14" spans="1:10" hidden="1" x14ac:dyDescent="0.25">
      <c r="A14">
        <v>13</v>
      </c>
      <c r="B14" t="s">
        <v>13</v>
      </c>
      <c r="C14" t="s">
        <v>26</v>
      </c>
      <c r="D14" s="1">
        <v>42402.405555555553</v>
      </c>
      <c r="E14" s="1">
        <v>42408.405555555553</v>
      </c>
      <c r="F14" t="s">
        <v>38</v>
      </c>
      <c r="G14" t="s">
        <v>41</v>
      </c>
      <c r="H14" s="3">
        <f>IF(Tableau1[[#This Row],[DateF]]="","",Tableau1[[#This Row],[DateF]]-Tableau1[[#This Row],[DateD]])</f>
        <v>6</v>
      </c>
    </row>
    <row r="15" spans="1:10" hidden="1" x14ac:dyDescent="0.25">
      <c r="A15">
        <v>14</v>
      </c>
      <c r="B15" t="s">
        <v>13</v>
      </c>
      <c r="C15" t="s">
        <v>27</v>
      </c>
      <c r="D15" s="1">
        <v>42402.405555555553</v>
      </c>
      <c r="E15" s="1">
        <v>42402.405555555553</v>
      </c>
      <c r="F15" t="s">
        <v>37</v>
      </c>
      <c r="G15" t="s">
        <v>41</v>
      </c>
      <c r="H15" s="3">
        <f>IF(Tableau1[[#This Row],[DateF]]="","",Tableau1[[#This Row],[DateF]]-Tableau1[[#This Row],[DateD]])</f>
        <v>0</v>
      </c>
    </row>
    <row r="16" spans="1:10" hidden="1" x14ac:dyDescent="0.25">
      <c r="A16">
        <v>15</v>
      </c>
      <c r="B16" t="s">
        <v>8</v>
      </c>
      <c r="C16" t="s">
        <v>28</v>
      </c>
      <c r="D16" s="1">
        <v>42402.405555555553</v>
      </c>
      <c r="E16" s="1">
        <v>42402.405555555553</v>
      </c>
      <c r="F16" t="s">
        <v>38</v>
      </c>
      <c r="G16" t="s">
        <v>42</v>
      </c>
      <c r="H16" s="3">
        <f>IF(Tableau1[[#This Row],[DateF]]="","",Tableau1[[#This Row],[DateF]]-Tableau1[[#This Row],[DateD]])</f>
        <v>0</v>
      </c>
    </row>
    <row r="17" spans="1:10" hidden="1" x14ac:dyDescent="0.25">
      <c r="A17">
        <v>16</v>
      </c>
      <c r="B17" t="s">
        <v>12</v>
      </c>
      <c r="C17" t="s">
        <v>29</v>
      </c>
      <c r="D17" s="1">
        <v>42402.405555555553</v>
      </c>
      <c r="E17" s="1">
        <v>42409.405555555553</v>
      </c>
      <c r="F17" t="s">
        <v>39</v>
      </c>
      <c r="G17" t="s">
        <v>42</v>
      </c>
      <c r="H17" s="3">
        <f>IF(Tableau1[[#This Row],[DateF]]="","",Tableau1[[#This Row],[DateF]]-Tableau1[[#This Row],[DateD]])</f>
        <v>7</v>
      </c>
    </row>
    <row r="18" spans="1:10" hidden="1" x14ac:dyDescent="0.25">
      <c r="A18">
        <v>17</v>
      </c>
      <c r="B18" t="s">
        <v>7</v>
      </c>
      <c r="C18" t="s">
        <v>30</v>
      </c>
      <c r="D18" s="1">
        <v>42402.405555555553</v>
      </c>
      <c r="E18" s="1">
        <v>42410.405555555553</v>
      </c>
      <c r="F18" t="s">
        <v>37</v>
      </c>
      <c r="G18" t="s">
        <v>42</v>
      </c>
      <c r="H18" s="3">
        <f>IF(Tableau1[[#This Row],[DateF]]="","",Tableau1[[#This Row],[DateF]]-Tableau1[[#This Row],[DateD]])</f>
        <v>8</v>
      </c>
    </row>
    <row r="19" spans="1:10" hidden="1" x14ac:dyDescent="0.25">
      <c r="A19">
        <v>18</v>
      </c>
      <c r="B19" t="s">
        <v>13</v>
      </c>
      <c r="C19" t="s">
        <v>31</v>
      </c>
      <c r="D19" s="1">
        <v>42402.405555555553</v>
      </c>
      <c r="E19" s="1">
        <v>42402.405555555553</v>
      </c>
      <c r="F19" t="s">
        <v>38</v>
      </c>
      <c r="G19" t="s">
        <v>42</v>
      </c>
      <c r="H19" s="3">
        <f>IF(Tableau1[[#This Row],[DateF]]="","",Tableau1[[#This Row],[DateF]]-Tableau1[[#This Row],[DateD]])</f>
        <v>0</v>
      </c>
    </row>
    <row r="20" spans="1:10" hidden="1" x14ac:dyDescent="0.25">
      <c r="A20">
        <v>19</v>
      </c>
      <c r="B20" t="s">
        <v>13</v>
      </c>
      <c r="C20" t="s">
        <v>32</v>
      </c>
      <c r="D20" s="1">
        <v>42402.405555555553</v>
      </c>
      <c r="E20" s="1">
        <v>42402.405555555553</v>
      </c>
      <c r="F20" t="s">
        <v>39</v>
      </c>
      <c r="G20" t="s">
        <v>41</v>
      </c>
      <c r="H20" s="3">
        <f>IF(Tableau1[[#This Row],[DateF]]="","",Tableau1[[#This Row],[DateF]]-Tableau1[[#This Row],[DateD]])</f>
        <v>0</v>
      </c>
    </row>
    <row r="21" spans="1:10" x14ac:dyDescent="0.25">
      <c r="A21">
        <v>20</v>
      </c>
      <c r="B21" t="s">
        <v>9</v>
      </c>
      <c r="C21" t="s">
        <v>33</v>
      </c>
      <c r="D21" s="1">
        <v>42402.405555555553</v>
      </c>
      <c r="E21" s="1"/>
      <c r="F21" t="s">
        <v>39</v>
      </c>
      <c r="G21" t="s">
        <v>41</v>
      </c>
      <c r="H21" s="3" t="str">
        <f>IF(Tableau1[[#This Row],[DateF]]="","",Tableau1[[#This Row],[DateF]]-Tableau1[[#This Row],[DateD]])</f>
        <v/>
      </c>
    </row>
    <row r="22" spans="1:10" hidden="1" x14ac:dyDescent="0.25">
      <c r="A22">
        <v>21</v>
      </c>
      <c r="B22" t="s">
        <v>9</v>
      </c>
      <c r="C22" t="s">
        <v>34</v>
      </c>
      <c r="D22" s="1">
        <v>42402.405555555553</v>
      </c>
      <c r="E22" s="1"/>
      <c r="F22" t="s">
        <v>37</v>
      </c>
      <c r="G22" t="s">
        <v>42</v>
      </c>
      <c r="H22" s="3" t="str">
        <f>IF(Tableau1[[#This Row],[DateF]]="","",Tableau1[[#This Row],[DateF]]-Tableau1[[#This Row],[DateD]])</f>
        <v/>
      </c>
    </row>
    <row r="23" spans="1:10" hidden="1" x14ac:dyDescent="0.25">
      <c r="A23">
        <v>22</v>
      </c>
      <c r="B23" t="s">
        <v>7</v>
      </c>
      <c r="C23" t="s">
        <v>35</v>
      </c>
      <c r="D23" s="1">
        <v>42402.405555555553</v>
      </c>
      <c r="E23" s="1">
        <v>42402.405555555553</v>
      </c>
      <c r="F23" t="s">
        <v>38</v>
      </c>
      <c r="G23" t="s">
        <v>42</v>
      </c>
      <c r="H23" s="3">
        <f>IF(Tableau1[[#This Row],[DateF]]="","",Tableau1[[#This Row],[DateF]]-Tableau1[[#This Row],[DateD]])</f>
        <v>0</v>
      </c>
    </row>
    <row r="24" spans="1:10" hidden="1" x14ac:dyDescent="0.25">
      <c r="A24">
        <v>23</v>
      </c>
      <c r="B24" t="s">
        <v>13</v>
      </c>
      <c r="C24" t="s">
        <v>36</v>
      </c>
      <c r="D24" s="1">
        <v>42402.405555555553</v>
      </c>
      <c r="E24" s="1">
        <v>42402.405555555553</v>
      </c>
      <c r="F24" t="s">
        <v>38</v>
      </c>
      <c r="G24" t="s">
        <v>42</v>
      </c>
      <c r="H24" s="3">
        <f>IF(Tableau1[[#This Row],[DateF]]="","",Tableau1[[#This Row],[DateF]]-Tableau1[[#This Row],[DateD]])</f>
        <v>0</v>
      </c>
    </row>
    <row r="25" spans="1:10" x14ac:dyDescent="0.25">
      <c r="A25" t="s">
        <v>45</v>
      </c>
      <c r="H25" s="3">
        <f>SUBTOTAL(101,Tableau1[Temps (DateF-DateD)])</f>
        <v>12.873958333333576</v>
      </c>
      <c r="J25" s="4">
        <f>Tableau1[[#Totals],[Temps (DateF-DateD)]]</f>
        <v>12.873958333333576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2" sqref="C22"/>
    </sheetView>
  </sheetViews>
  <sheetFormatPr baseColWidth="10" defaultColWidth="9.140625" defaultRowHeight="15" x14ac:dyDescent="0.25"/>
  <cols>
    <col min="1" max="1" width="32.28515625" customWidth="1"/>
    <col min="2" max="3" width="10" customWidth="1"/>
    <col min="4" max="4" width="12.5703125" bestFit="1" customWidth="1"/>
  </cols>
  <sheetData>
    <row r="1" spans="1:4" x14ac:dyDescent="0.25">
      <c r="A1" s="2" t="s">
        <v>44</v>
      </c>
      <c r="B1" s="2" t="s">
        <v>40</v>
      </c>
    </row>
    <row r="2" spans="1:4" x14ac:dyDescent="0.25">
      <c r="A2" s="2" t="s">
        <v>1</v>
      </c>
      <c r="B2" t="s">
        <v>41</v>
      </c>
      <c r="C2" t="s">
        <v>42</v>
      </c>
      <c r="D2" t="s">
        <v>43</v>
      </c>
    </row>
    <row r="3" spans="1:4" x14ac:dyDescent="0.25">
      <c r="A3" t="s">
        <v>9</v>
      </c>
      <c r="B3" s="4">
        <v>5.5555555591126904E-3</v>
      </c>
      <c r="C3" s="4"/>
      <c r="D3" s="4">
        <v>5.5555555591126904E-3</v>
      </c>
    </row>
    <row r="4" spans="1:4" x14ac:dyDescent="0.25">
      <c r="A4" t="s">
        <v>12</v>
      </c>
      <c r="B4" s="4"/>
      <c r="C4" s="4">
        <v>7</v>
      </c>
      <c r="D4" s="4">
        <v>7</v>
      </c>
    </row>
    <row r="5" spans="1:4" x14ac:dyDescent="0.25">
      <c r="A5" t="s">
        <v>11</v>
      </c>
      <c r="B5" s="4"/>
      <c r="C5" s="4"/>
      <c r="D5" s="4"/>
    </row>
    <row r="6" spans="1:4" x14ac:dyDescent="0.25">
      <c r="A6" t="s">
        <v>10</v>
      </c>
      <c r="B6" s="4">
        <v>17.163425925925065</v>
      </c>
      <c r="C6" s="4"/>
      <c r="D6" s="4">
        <v>17.163425925925065</v>
      </c>
    </row>
    <row r="7" spans="1:4" x14ac:dyDescent="0.25">
      <c r="A7" t="s">
        <v>43</v>
      </c>
      <c r="B7" s="4">
        <v>12.873958333333576</v>
      </c>
      <c r="C7" s="4">
        <v>7</v>
      </c>
      <c r="D7" s="4">
        <v>11.69916666666686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Stephanie</dc:creator>
  <cp:lastModifiedBy>Jean-Eric Pelouas</cp:lastModifiedBy>
  <dcterms:created xsi:type="dcterms:W3CDTF">2016-03-01T06:17:59Z</dcterms:created>
  <dcterms:modified xsi:type="dcterms:W3CDTF">2016-03-01T18:25:24Z</dcterms:modified>
</cp:coreProperties>
</file>