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autoCompressPictures="0"/>
  <bookViews>
    <workbookView xWindow="0" yWindow="0" windowWidth="24240" windowHeight="13740" activeTab="2"/>
  </bookViews>
  <sheets>
    <sheet name="AMDEC" sheetId="3" r:id="rId1"/>
    <sheet name="Critères" sheetId="4" state="hidden" r:id="rId2"/>
    <sheet name="Graphiques" sheetId="6" r:id="rId3"/>
  </sheets>
  <definedNames>
    <definedName name="axe_X">Table6[Maîtrise]</definedName>
    <definedName name="axe_Y">Table6[(Gr) Gravité résiduelle]</definedName>
    <definedName name="Bulles">Table6[(Cr) Criticité résiduelle]</definedName>
  </definedNames>
  <calcPr calcId="145621" concurrentCalc="0"/>
  <pivotCaches>
    <pivotCache cacheId="0" r:id="rId4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" l="1"/>
  <c r="P3" i="3"/>
  <c r="R3" i="3"/>
  <c r="J4" i="3"/>
  <c r="P4" i="3"/>
  <c r="R4" i="3"/>
  <c r="J5" i="3"/>
  <c r="P5" i="3"/>
  <c r="R5" i="3"/>
  <c r="J6" i="3"/>
  <c r="P6" i="3"/>
  <c r="R6" i="3"/>
  <c r="J7" i="3"/>
  <c r="P7" i="3"/>
  <c r="R7" i="3"/>
  <c r="J8" i="3"/>
  <c r="P8" i="3"/>
  <c r="R8" i="3"/>
  <c r="A1" i="6"/>
  <c r="K8" i="3"/>
  <c r="Q8" i="3"/>
  <c r="K7" i="3"/>
  <c r="Q7" i="3"/>
  <c r="K6" i="3"/>
  <c r="Q6" i="3"/>
  <c r="K5" i="3"/>
  <c r="Q5" i="3"/>
  <c r="K4" i="3"/>
  <c r="Q4" i="3"/>
  <c r="Q3" i="3"/>
  <c r="K3" i="3"/>
</calcChain>
</file>

<file path=xl/sharedStrings.xml><?xml version="1.0" encoding="utf-8"?>
<sst xmlns="http://schemas.openxmlformats.org/spreadsheetml/2006/main" count="82" uniqueCount="72">
  <si>
    <t>Catégorie</t>
  </si>
  <si>
    <t>Note</t>
  </si>
  <si>
    <t>Définition</t>
  </si>
  <si>
    <t xml:space="preserve">Défaillance inexistante sur des matériels semblables </t>
  </si>
  <si>
    <t xml:space="preserve">Défaillance occasionnelle déjà apparue sur des matériels semblables </t>
  </si>
  <si>
    <t xml:space="preserve">Défaillance apparue entre un et dix ans de fonctionnement </t>
  </si>
  <si>
    <t xml:space="preserve">Défaillance apparue avant un an de fonctionnement </t>
  </si>
  <si>
    <t>G : Gravité</t>
  </si>
  <si>
    <t xml:space="preserve">Aucune incidence significative sur le système </t>
  </si>
  <si>
    <t xml:space="preserve">Perte d’une sous-fonction du système </t>
  </si>
  <si>
    <t xml:space="preserve">Perte de plusieurs sous-fonctions du système </t>
  </si>
  <si>
    <t xml:space="preserve">Perte de la fonction principale du système </t>
  </si>
  <si>
    <t>D : non détection</t>
  </si>
  <si>
    <t xml:space="preserve">Le mode de défaillance sera détecté (détection à coup sûr)
- Possibilité de détection avant la panne 
- En cas de panne, détection du matériel en cause sans problème (une seule possibilité) </t>
  </si>
  <si>
    <t xml:space="preserve">Le mode de défaillance sera probablement détecté (détection facile) 
- En cas de panne, détection du matériel en cause rapide (peu de possibilités) </t>
  </si>
  <si>
    <t xml:space="preserve">Le mode de défaillance ne sera probablement pas détecté (détection difficile)
- En cas de panne, détection du matériel en cause difficile (plusieurs choix) </t>
  </si>
  <si>
    <t xml:space="preserve">le mode de défaillance ne sera pas détecté (détection impossible)
- En cas de panne, détection du matériel en cause impossible, arrêt prolongé (nécessite l’avis d’un expert) </t>
  </si>
  <si>
    <t>Cricitité C : critères d'aide à la décision</t>
  </si>
  <si>
    <t xml:space="preserve">Niveau de criticité </t>
  </si>
  <si>
    <t>Actions à entreprendre</t>
  </si>
  <si>
    <t>1 à 10</t>
  </si>
  <si>
    <t xml:space="preserve">Pas d’action immédiate </t>
  </si>
  <si>
    <t>10 à 30</t>
  </si>
  <si>
    <t xml:space="preserve">Petites modifications de l’installation et /ou Maintenance préventive </t>
  </si>
  <si>
    <t>&gt; à 30</t>
  </si>
  <si>
    <t xml:space="preserve">Changement de conception, modifications importantes de l’installation </t>
  </si>
  <si>
    <t>Effets de la défaillance</t>
  </si>
  <si>
    <t>O : Probabilité d'Occurrence</t>
  </si>
  <si>
    <t>Moyen de correction
 ou de prévention</t>
  </si>
  <si>
    <t>Causes</t>
  </si>
  <si>
    <t>Modes de défaillance</t>
  </si>
  <si>
    <t>Moyens de détection</t>
  </si>
  <si>
    <t>(D) Détection potentielle</t>
  </si>
  <si>
    <t>(Gp) Gravité potentielle</t>
  </si>
  <si>
    <t>(Pp) Probabilité d'Occurrence potentielle</t>
  </si>
  <si>
    <t>(Pr) Probabilité d'Occurrence résiduelle</t>
  </si>
  <si>
    <t>(Gr) Gravité résiduelle</t>
  </si>
  <si>
    <t>(Dr) Détection résiduelle</t>
  </si>
  <si>
    <t>(Cr) Criticité résiduelle</t>
  </si>
  <si>
    <t>Méthode</t>
  </si>
  <si>
    <t>Main d'œuvre</t>
  </si>
  <si>
    <t>Machine</t>
  </si>
  <si>
    <t>Milieu</t>
  </si>
  <si>
    <t>Matière</t>
  </si>
  <si>
    <t>Mesure</t>
  </si>
  <si>
    <t>Total</t>
  </si>
  <si>
    <t>(Cp) Criticité potentielle</t>
  </si>
  <si>
    <t>% Cp Total</t>
  </si>
  <si>
    <t>% Cr Total</t>
  </si>
  <si>
    <t>Étiquettes de lignes</t>
  </si>
  <si>
    <t>Valeurs</t>
  </si>
  <si>
    <t>Cumul % Cp</t>
  </si>
  <si>
    <t>Cumul % Cr</t>
  </si>
  <si>
    <t xml:space="preserve">Total Criticité Potentielle </t>
  </si>
  <si>
    <t xml:space="preserve">Total Criticité Résiduelle </t>
  </si>
  <si>
    <t xml:space="preserve">maitrise </t>
  </si>
  <si>
    <t>X</t>
  </si>
  <si>
    <t>importance</t>
  </si>
  <si>
    <t>y</t>
  </si>
  <si>
    <t xml:space="preserve">criticité </t>
  </si>
  <si>
    <t>taille bulle</t>
  </si>
  <si>
    <t>Maîtrise</t>
  </si>
  <si>
    <t>Intitulé (pour graph)</t>
  </si>
  <si>
    <t>Cause 1</t>
  </si>
  <si>
    <t>Cause 2</t>
  </si>
  <si>
    <t>Cause 3</t>
  </si>
  <si>
    <t>Cause 4</t>
  </si>
  <si>
    <t>Cause 5</t>
  </si>
  <si>
    <t>Cause 6</t>
  </si>
  <si>
    <t>R</t>
  </si>
  <si>
    <t>N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</si>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</sst>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4F81BD"/>
      </left>
      <right style="thin">
        <color rgb="FF4F81BD"/>
      </right>
      <top/>
      <bottom/>
      <diagonal/>
    </border>
    <border>
      <left/>
      <right style="thin">
        <color rgb="FF4F81BD"/>
      </right>
      <top/>
      <bottom/>
      <diagonal/>
    </border>
    <border>
      <left style="thin">
        <color rgb="FF4F81BD"/>
      </left>
      <right/>
      <top/>
      <bottom/>
      <diagonal/>
    </border>
    <border>
      <left style="thin">
        <color rgb="FF4A88CC"/>
      </left>
      <right/>
      <top/>
      <bottom/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0" fillId="0" borderId="3" xfId="0" applyBorder="1" applyAlignment="1">
      <alignment horizontal="left" vertical="center" wrapText="1" indent="1"/>
    </xf>
    <xf numFmtId="0" fontId="0" fillId="0" borderId="2" xfId="0" applyBorder="1" applyAlignment="1">
      <alignment horizontal="left" vertical="center" wrapText="1" indent="1"/>
    </xf>
    <xf numFmtId="0" fontId="0" fillId="0" borderId="1" xfId="0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0" fontId="0" fillId="2" borderId="3" xfId="0" applyFill="1" applyBorder="1" applyAlignment="1">
      <alignment horizontal="center" vertical="center" textRotation="90" wrapText="1"/>
    </xf>
    <xf numFmtId="9" fontId="0" fillId="2" borderId="3" xfId="4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9" fontId="0" fillId="2" borderId="0" xfId="4" applyFont="1" applyFill="1" applyBorder="1" applyAlignment="1">
      <alignment horizontal="center" vertical="center" wrapText="1"/>
    </xf>
    <xf numFmtId="0" fontId="4" fillId="0" borderId="0" xfId="0" applyFont="1"/>
    <xf numFmtId="9" fontId="0" fillId="0" borderId="0" xfId="0" applyNumberFormat="1"/>
    <xf numFmtId="0" fontId="5" fillId="0" borderId="0" xfId="0" applyFont="1"/>
    <xf numFmtId="164" fontId="0" fillId="2" borderId="4" xfId="3" applyNumberFormat="1" applyFont="1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/>
    <xf numFmtId="49" fontId="0" fillId="0" borderId="4" xfId="0" applyNumberFormat="1" applyFill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</cellXfs>
  <cellStyles count="23">
    <cellStyle name="Lien hypertexte" xfId="1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Milliers" xfId="3" builtinId="3"/>
    <cellStyle name="Normal" xfId="0" builtinId="0"/>
    <cellStyle name="Pourcentage" xfId="4" builtinId="5"/>
  </cellStyles>
  <dxfs count="41">
    <dxf>
      <numFmt numFmtId="13" formatCode="0%"/>
    </dxf>
    <dxf>
      <numFmt numFmtId="13" formatCode="0%"/>
    </dxf>
    <dxf>
      <alignment horizontal="left" vertical="center" textRotation="0" wrapText="1" indent="0" justifyLastLine="0" shrinkToFit="0"/>
    </dxf>
    <dxf>
      <alignment horizontal="center" vertical="center" textRotation="0" wrapText="1" indent="0" justifyLastLine="0" shrinkToFit="0"/>
    </dxf>
    <dxf>
      <alignment horizontal="left" vertical="center" textRotation="0" wrapText="1" indent="0" justifyLastLine="0" shrinkToFit="0"/>
    </dxf>
    <dxf>
      <alignment horizontal="center" vertical="center" textRotation="0" wrapText="1" indent="0" justifyLastLine="0" shrinkToFit="0"/>
    </dxf>
    <dxf>
      <alignment horizontal="left" vertical="center" textRotation="0" wrapText="1" indent="0" justifyLastLine="0" shrinkToFit="0"/>
    </dxf>
    <dxf>
      <alignment horizontal="center" vertical="center" textRotation="0" wrapText="1" indent="0" justifyLastLine="0" shrinkToFit="0"/>
    </dxf>
    <dxf>
      <alignment horizontal="left" vertical="center" textRotation="0" wrapText="1" indent="0" justifyLastLine="0" shrinkToFit="0"/>
    </dxf>
    <dxf>
      <alignment horizontal="center" vertical="center" textRotation="0" wrapText="1" indent="0" justifyLastLine="0" shrinkToFit="0"/>
    </dxf>
    <dxf>
      <alignment horizontal="left" vertical="center" textRotation="0" wrapText="1" indent="0" justifyLastLine="0" shrinkToFit="0"/>
    </dxf>
    <dxf>
      <alignment horizontal="center" vertical="center" textRotation="0" wrapText="1" indent="0" justifyLastLine="0" shrinkToFit="0"/>
    </dxf>
    <dxf>
      <alignment textRotation="0" wrapText="1" justifyLastLine="0" shrinkToFit="0"/>
    </dxf>
    <dxf>
      <alignment horizontal="center" vertical="center" textRotation="0" wrapText="1" indent="0" justifyLastLine="0" shrinkToFit="0"/>
    </dxf>
    <dxf>
      <alignment horizontal="left" vertical="center" textRotation="0" wrapText="1" indent="0" justifyLastLine="0" shrinkToFit="0"/>
    </dxf>
    <dxf>
      <alignment horizontal="center" vertical="center" textRotation="0" wrapText="1" indent="0" justifyLastLine="0" shrinkToFit="0"/>
    </dxf>
    <dxf>
      <alignment textRotation="0" wrapText="1" justifyLastLine="0" shrinkToFit="0"/>
    </dxf>
    <dxf>
      <alignment horizontal="center" vertical="center" textRotation="0" wrapText="1" indent="0" justifyLastLine="0" shrinkToFit="0"/>
    </dxf>
    <dxf>
      <alignment horizontal="left" vertical="center" wrapText="1" indent="0" justifyLastLine="0" shrinkToFit="0"/>
      <border diagonalUp="0" diagonalDown="0" outline="0">
        <left style="thin">
          <color rgb="FF4F81BD"/>
        </left>
        <right style="thin">
          <color rgb="FF4F81BD"/>
        </right>
        <top/>
        <bottom/>
      </border>
    </dxf>
    <dxf>
      <numFmt numFmtId="30" formatCode="@"/>
      <fill>
        <patternFill patternType="none">
          <fgColor indexed="64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rgb="FF4A88CC"/>
        </left>
        <right/>
        <top/>
        <bottom/>
      </border>
    </dxf>
    <dxf>
      <numFmt numFmtId="164" formatCode="_-* #,##0\ _€_-;\-* #,##0\ _€_-;_-* &quot;-&quot;??\ _€_-;_-@_-"/>
      <fill>
        <patternFill patternType="solid">
          <fgColor indexed="64"/>
          <bgColor theme="9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4A88CC"/>
        </left>
        <right/>
        <top/>
        <bottom/>
        <vertical/>
        <horizontal/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4F81BD"/>
        </left>
        <right/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4F81BD"/>
        </left>
        <right style="thin">
          <color rgb="FF4F81BD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4F81BD"/>
        </left>
        <right style="thin">
          <color rgb="FF4F81BD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4F81BD"/>
        </left>
        <right style="thin">
          <color rgb="FF4F81BD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4F81BD"/>
        </left>
        <right style="thin">
          <color rgb="FF4F81BD"/>
        </right>
        <top/>
        <bottom/>
        <vertical/>
        <horizontal/>
      </border>
    </dxf>
    <dxf>
      <alignment horizontal="left" vertical="center" wrapText="1" indent="1" justifyLastLine="0" shrinkToFit="0"/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4F81BD"/>
        </left>
        <right/>
        <top/>
        <bottom/>
      </border>
    </dxf>
    <dxf>
      <alignment horizontal="center" vertical="center" textRotation="0" wrapText="1" indent="0" justifyLastLine="0" shrinkToFit="0"/>
      <border diagonalUp="0" diagonalDown="0" outline="0">
        <left style="thin">
          <color rgb="FF4F81BD"/>
        </left>
        <right style="thin">
          <color rgb="FF4F81BD"/>
        </right>
        <top/>
        <bottom/>
      </border>
    </dxf>
    <dxf>
      <alignment horizontal="center" vertical="center" textRotation="0" wrapText="1" indent="0" justifyLastLine="0" shrinkToFit="0"/>
      <border diagonalUp="0" diagonalDown="0" outline="0">
        <left style="thin">
          <color rgb="FF4F81BD"/>
        </left>
        <right style="thin">
          <color rgb="FF4F81BD"/>
        </right>
        <top/>
        <bottom/>
      </border>
    </dxf>
    <dxf>
      <alignment horizontal="center" vertical="center" textRotation="0" wrapText="1" indent="0" justifyLastLine="0" shrinkToFit="0"/>
      <border diagonalUp="0" diagonalDown="0" outline="0">
        <left style="thin">
          <color rgb="FF4F81BD"/>
        </left>
        <right style="thin">
          <color rgb="FF4F81BD"/>
        </right>
        <top/>
        <bottom/>
      </border>
    </dxf>
    <dxf>
      <alignment horizontal="center" vertical="center" textRotation="0" wrapText="1" indent="0" justifyLastLine="0" shrinkToFit="0"/>
      <border diagonalUp="0" diagonalDown="0" outline="0">
        <left style="thin">
          <color rgb="FF4F81BD"/>
        </left>
        <right style="thin">
          <color rgb="FF4F81BD"/>
        </right>
        <top/>
        <bottom/>
      </border>
    </dxf>
    <dxf>
      <alignment horizontal="left" vertical="center" wrapText="1" indent="1" justifyLastLine="0" shrinkToFit="0"/>
      <border diagonalUp="0" diagonalDown="0">
        <left style="thin">
          <color rgb="FF4F81BD"/>
        </left>
        <right style="thin">
          <color rgb="FF4F81BD"/>
        </right>
        <top/>
        <bottom/>
      </border>
    </dxf>
    <dxf>
      <alignment horizontal="left" vertical="center" wrapText="1" indent="1" justifyLastLine="0" shrinkToFit="0"/>
      <border diagonalUp="0" diagonalDown="0">
        <left style="thin">
          <color rgb="FF4F81BD"/>
        </left>
        <right style="thin">
          <color rgb="FF4F81BD"/>
        </right>
        <top/>
        <bottom/>
      </border>
    </dxf>
    <dxf>
      <alignment horizontal="left" vertical="center" wrapText="1" indent="1" justifyLastLine="0" shrinkToFit="0"/>
      <border diagonalUp="0" diagonalDown="0">
        <left style="thin">
          <color rgb="FF4F81BD"/>
        </left>
        <right style="thin">
          <color rgb="FF4F81BD"/>
        </right>
        <top/>
        <bottom/>
      </border>
    </dxf>
    <dxf>
      <alignment horizontal="left" vertical="center" wrapText="1" indent="1" justifyLastLine="0" shrinkToFit="0"/>
      <border diagonalUp="0" diagonalDown="0">
        <left style="thin">
          <color rgb="FF4F81BD"/>
        </left>
        <right style="thin">
          <color rgb="FF4F81BD"/>
        </right>
        <top/>
        <bottom/>
      </border>
    </dxf>
    <dxf>
      <alignment horizontal="left" vertical="center" wrapText="1" indent="1" justifyLastLine="0" shrinkToFit="0"/>
      <border diagonalUp="0" diagonalDown="0">
        <left/>
        <right style="thin">
          <color rgb="FF4F81BD"/>
        </right>
        <top/>
        <bottom/>
      </border>
    </dxf>
    <dxf>
      <alignment horizontal="left" vertical="center" wrapText="1" indent="0" justifyLastLine="0" shrinkToFit="0"/>
      <border diagonalUp="0" diagonalDown="0" outline="0">
        <left style="thin">
          <color rgb="FF4F81BD"/>
        </left>
        <right style="thin">
          <color rgb="FF4F81BD"/>
        </right>
        <top/>
        <bottom/>
      </border>
    </dxf>
    <dxf>
      <border diagonalUp="0" diagonalDown="0">
        <left style="thin">
          <color rgb="FF4F81BD"/>
        </left>
        <right style="thin">
          <color rgb="FF4F81BD"/>
        </right>
        <top/>
        <bottom/>
      </border>
    </dxf>
    <dxf>
      <alignment horizontal="left" vertical="center" wrapText="1" indent="0" justifyLastLine="0" shrinkToFit="0"/>
    </dxf>
    <dxf>
      <alignment horizontal="center" vertical="center" wrapText="1" indent="0" justifyLastLine="0" shrinkToFit="0"/>
      <border diagonalUp="0" diagonalDown="0" outline="0">
        <left style="thin">
          <color rgb="FF4F81BD"/>
        </left>
        <right style="thin">
          <color rgb="FF4F81BD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Graphiques!$B$4</c:f>
              <c:strCache>
                <c:ptCount val="1"/>
                <c:pt idx="0">
                  <c:v>Total Criticité Potentielle </c:v>
                </c:pt>
              </c:strCache>
            </c:strRef>
          </c:tx>
          <c:invertIfNegative val="0"/>
          <c:cat>
            <c:multiLvlStrRef>
              <c:f>Graphiques!$A$5:$A$10</c:f>
            </c:multiLvlStrRef>
          </c:cat>
          <c:val>
            <c:numRef>
              <c:f>Graphiques!$B$5:$B$10</c:f>
            </c:numRef>
          </c:val>
        </c:ser>
        <c:ser>
          <c:idx val="2"/>
          <c:order val="2"/>
          <c:tx>
            <c:strRef>
              <c:f>Graphiques!$D$4</c:f>
              <c:strCache>
                <c:ptCount val="1"/>
                <c:pt idx="0">
                  <c:v>Total Criticité Résiduelle 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6350" cap="flat" cmpd="sng" algn="ctr">
              <a:solidFill>
                <a:schemeClr val="accent2"/>
              </a:solidFill>
              <a:prstDash val="solid"/>
              <a:miter lim="800000"/>
            </a:ln>
            <a:effectLst/>
          </c:spPr>
          <c:invertIfNegative val="0"/>
          <c:cat>
            <c:multiLvlStrRef>
              <c:f>Graphiques!$A$5:$A$10</c:f>
            </c:multiLvlStrRef>
          </c:cat>
          <c:val>
            <c:numRef>
              <c:f>Graphiques!$D$5:$D$10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159488"/>
        <c:axId val="170165376"/>
      </c:barChart>
      <c:scatterChart>
        <c:scatterStyle val="lineMarker"/>
        <c:varyColors val="0"/>
        <c:ser>
          <c:idx val="1"/>
          <c:order val="1"/>
          <c:tx>
            <c:strRef>
              <c:f>Graphiques!$C$4</c:f>
              <c:strCache>
                <c:ptCount val="1"/>
                <c:pt idx="0">
                  <c:v>Cumul % Cp</c:v>
                </c:pt>
              </c:strCache>
            </c:strRef>
          </c:tx>
          <c:spPr>
            <a:ln w="19050" cap="flat" cmpd="sng" algn="ctr">
              <a:solidFill>
                <a:schemeClr val="accent1"/>
              </a:solidFill>
              <a:prstDash val="solid"/>
              <a:miter lim="800000"/>
            </a:ln>
            <a:effectLst/>
          </c:spPr>
          <c:marker>
            <c:symbol val="none"/>
          </c:marker>
          <c:xVal>
            <c:numRef>
              <c:f>Graphiques!$A$5:$A$10</c:f>
            </c:numRef>
          </c:xVal>
          <c:yVal>
            <c:numRef>
              <c:f>Graphiques!$C$5:$C$10</c:f>
            </c:numRef>
          </c:yVal>
          <c:smooth val="0"/>
        </c:ser>
        <c:ser>
          <c:idx val="3"/>
          <c:order val="3"/>
          <c:tx>
            <c:strRef>
              <c:f>Graphiques!$E$4</c:f>
              <c:strCache>
                <c:ptCount val="1"/>
                <c:pt idx="0">
                  <c:v>Cumul % Cr</c:v>
                </c:pt>
              </c:strCache>
            </c:strRef>
          </c:tx>
          <c:spPr>
            <a:ln w="19050" cap="flat" cmpd="sng" algn="ctr">
              <a:solidFill>
                <a:schemeClr val="accent2"/>
              </a:solidFill>
              <a:prstDash val="solid"/>
              <a:miter lim="800000"/>
            </a:ln>
            <a:effectLst/>
          </c:spPr>
          <c:marker>
            <c:symbol val="none"/>
          </c:marker>
          <c:xVal>
            <c:numRef>
              <c:f>Graphiques!$A$5:$A$10</c:f>
            </c:numRef>
          </c:xVal>
          <c:yVal>
            <c:numRef>
              <c:f>Graphiques!$E$5:$E$10</c:f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189184"/>
        <c:axId val="170166912"/>
      </c:scatterChart>
      <c:catAx>
        <c:axId val="170159488"/>
        <c:scaling>
          <c:orientation val="minMax"/>
        </c:scaling>
        <c:delete val="0"/>
        <c:axPos val="b"/>
        <c:majorTickMark val="out"/>
        <c:minorTickMark val="none"/>
        <c:tickLblPos val="nextTo"/>
        <c:crossAx val="170165376"/>
        <c:crosses val="autoZero"/>
        <c:auto val="1"/>
        <c:lblAlgn val="ctr"/>
        <c:lblOffset val="100"/>
        <c:noMultiLvlLbl val="0"/>
      </c:catAx>
      <c:valAx>
        <c:axId val="170165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0159488"/>
        <c:crosses val="autoZero"/>
        <c:crossBetween val="between"/>
      </c:valAx>
      <c:valAx>
        <c:axId val="170166912"/>
        <c:scaling>
          <c:orientation val="minMax"/>
          <c:max val="1"/>
        </c:scaling>
        <c:delete val="0"/>
        <c:axPos val="r"/>
        <c:numFmt formatCode="0%" sourceLinked="1"/>
        <c:majorTickMark val="out"/>
        <c:minorTickMark val="none"/>
        <c:tickLblPos val="nextTo"/>
        <c:crossAx val="170189184"/>
        <c:crosses val="max"/>
        <c:crossBetween val="midCat"/>
      </c:valAx>
      <c:valAx>
        <c:axId val="170189184"/>
        <c:scaling>
          <c:orientation val="minMax"/>
        </c:scaling>
        <c:delete val="1"/>
        <c:axPos val="t"/>
        <c:majorTickMark val="out"/>
        <c:minorTickMark val="none"/>
        <c:tickLblPos val="nextTo"/>
        <c:crossAx val="170166912"/>
        <c:crosses val="max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bubbleChart>
        <c:varyColors val="0"/>
        <c:ser>
          <c:idx val="0"/>
          <c:order val="0"/>
          <c:invertIfNegative val="0"/>
          <c:xVal>
            <c:numRef>
              <c:f>[0]!axe_X</c:f>
              <c:numCache>
                <c:formatCode>_-* #,##0\ _€_-;\-* #,##0\ _€_-;_-* "-"??\ _€_-;_-@_-</c:formatCode>
                <c:ptCount val="6"/>
                <c:pt idx="0">
                  <c:v>2</c:v>
                </c:pt>
                <c:pt idx="1">
                  <c:v>6</c:v>
                </c:pt>
                <c:pt idx="2">
                  <c:v>1.3333333333333333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</c:numCache>
            </c:numRef>
          </c:xVal>
          <c:yVal>
            <c:numRef>
              <c:f>[0]!axe_Y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</c:numCache>
            </c:numRef>
          </c:yVal>
          <c:bubbleSize>
            <c:numRef>
              <c:f>[0]!Bulles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6</c:v>
                </c:pt>
                <c:pt idx="3">
                  <c:v>4</c:v>
                </c:pt>
                <c:pt idx="4">
                  <c:v>2</c:v>
                </c:pt>
                <c:pt idx="5">
                  <c:v>1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50"/>
        <c:showNegBubbles val="0"/>
        <c:axId val="170943232"/>
        <c:axId val="170945152"/>
      </c:bubbleChart>
      <c:valAx>
        <c:axId val="170943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Maîtrise</a:t>
                </a:r>
              </a:p>
            </c:rich>
          </c:tx>
          <c:layout/>
          <c:overlay val="0"/>
        </c:title>
        <c:numFmt formatCode="_-* #,##0\ _€_-;\-* #,##0\ _€_-;_-* &quot;-&quot;??\ _€_-;_-@_-" sourceLinked="1"/>
        <c:majorTickMark val="out"/>
        <c:minorTickMark val="none"/>
        <c:tickLblPos val="nextTo"/>
        <c:crossAx val="170945152"/>
        <c:crosses val="autoZero"/>
        <c:crossBetween val="midCat"/>
      </c:valAx>
      <c:valAx>
        <c:axId val="17094515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Gravité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7094323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203200</xdr:colOff>
      <xdr:row>2</xdr:row>
      <xdr:rowOff>12700</xdr:rowOff>
    </xdr:from>
    <xdr:to>
      <xdr:col>14</xdr:col>
      <xdr:colOff>266700</xdr:colOff>
      <xdr:row>35</xdr:row>
      <xdr:rowOff>165100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207294</xdr:colOff>
      <xdr:row>38</xdr:row>
      <xdr:rowOff>90188</xdr:rowOff>
    </xdr:from>
    <xdr:to>
      <xdr:col>14</xdr:col>
      <xdr:colOff>266700</xdr:colOff>
      <xdr:row>66</xdr:row>
      <xdr:rowOff>88900</xdr:rowOff>
    </xdr:to>
    <xdr:graphicFrame macro="">
      <xdr:nvGraphicFramePr>
        <xdr:cNvPr id="3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kaël Orgaz" refreshedDate="41993.613369907405" createdVersion="4" refreshedVersion="4" minRefreshableVersion="3" recordCount="6">
  <cacheSource type="worksheet">
    <worksheetSource name="Table6"/>
  </cacheSource>
  <cacheFields count="16">
    <cacheField name="Catégorie" numFmtId="0">
      <sharedItems count="6">
        <s v="Machine"/>
        <s v="Milieu"/>
        <s v="Main d'œuvre"/>
        <s v="Matière"/>
        <s v="Mesure"/>
        <s v="Méthode"/>
      </sharedItems>
    </cacheField>
    <cacheField name="Modes de défaillance" numFmtId="0">
      <sharedItems containsNonDate="0" containsString="0" containsBlank="1"/>
    </cacheField>
    <cacheField name="Causes" numFmtId="0">
      <sharedItems containsNonDate="0" containsString="0" containsBlank="1"/>
    </cacheField>
    <cacheField name="Effets de la défaillance" numFmtId="0">
      <sharedItems containsNonDate="0" containsString="0" containsBlank="1"/>
    </cacheField>
    <cacheField name="Moyens de détection" numFmtId="0">
      <sharedItems containsNonDate="0" containsString="0" containsBlank="1"/>
    </cacheField>
    <cacheField name="(Pp) Probabilité d'Occurrence potentielle" numFmtId="0">
      <sharedItems containsSemiMixedTypes="0" containsString="0" containsNumber="1" containsInteger="1" minValue="1" maxValue="3"/>
    </cacheField>
    <cacheField name="(Gp) Gravité potentielle" numFmtId="0">
      <sharedItems containsSemiMixedTypes="0" containsString="0" containsNumber="1" containsInteger="1" minValue="1" maxValue="4"/>
    </cacheField>
    <cacheField name="(D) Détection potentielle" numFmtId="0">
      <sharedItems containsSemiMixedTypes="0" containsString="0" containsNumber="1" containsInteger="1" minValue="1" maxValue="3"/>
    </cacheField>
    <cacheField name="(Cp) Criticité potentielle" numFmtId="0">
      <sharedItems containsSemiMixedTypes="0" containsString="0" containsNumber="1" containsInteger="1" minValue="1" maxValue="36"/>
    </cacheField>
    <cacheField name="% Cp Total" numFmtId="9">
      <sharedItems containsSemiMixedTypes="0" containsString="0" containsNumber="1" minValue="1.5873015873015872E-2" maxValue="0.5714285714285714"/>
    </cacheField>
    <cacheField name="Moyen de correction_x000d_ ou de prévention" numFmtId="0">
      <sharedItems containsNonDate="0" containsString="0" containsBlank="1"/>
    </cacheField>
    <cacheField name="(Pr) Probabilité d'Occurrence résiduelle" numFmtId="0">
      <sharedItems containsSemiMixedTypes="0" containsString="0" containsNumber="1" containsInteger="1" minValue="1" maxValue="3"/>
    </cacheField>
    <cacheField name="(Gr) Gravité résiduelle" numFmtId="0">
      <sharedItems containsSemiMixedTypes="0" containsString="0" containsNumber="1" containsInteger="1" minValue="1" maxValue="3"/>
    </cacheField>
    <cacheField name="(Dr) Détection résiduelle" numFmtId="0">
      <sharedItems containsSemiMixedTypes="0" containsString="0" containsNumber="1" containsInteger="1" minValue="1" maxValue="3"/>
    </cacheField>
    <cacheField name="(Cr) Criticité résiduelle" numFmtId="0">
      <sharedItems containsSemiMixedTypes="0" containsString="0" containsNumber="1" containsInteger="1" minValue="1" maxValue="6"/>
    </cacheField>
    <cacheField name="% Cr Total" numFmtId="9">
      <sharedItems containsSemiMixedTypes="0" containsString="0" containsNumber="1" minValue="4.5454545454545456E-2" maxValue="0.2727272727272727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m/>
    <m/>
    <m/>
    <m/>
    <n v="1"/>
    <n v="2"/>
    <n v="3"/>
    <n v="6"/>
    <n v="9.5238095238095233E-2"/>
    <m/>
    <n v="1"/>
    <n v="1"/>
    <n v="3"/>
    <n v="3"/>
    <n v="0.13636363636363635"/>
  </r>
  <r>
    <x v="1"/>
    <m/>
    <m/>
    <m/>
    <m/>
    <n v="3"/>
    <n v="4"/>
    <n v="3"/>
    <n v="36"/>
    <n v="0.5714285714285714"/>
    <m/>
    <n v="3"/>
    <n v="2"/>
    <n v="1"/>
    <n v="6"/>
    <n v="0.27272727272727271"/>
  </r>
  <r>
    <x v="2"/>
    <m/>
    <m/>
    <m/>
    <m/>
    <n v="2"/>
    <n v="4"/>
    <n v="1"/>
    <n v="8"/>
    <n v="0.12698412698412698"/>
    <m/>
    <n v="2"/>
    <n v="3"/>
    <n v="1"/>
    <n v="6"/>
    <n v="0.27272727272727271"/>
  </r>
  <r>
    <x v="3"/>
    <m/>
    <m/>
    <m/>
    <m/>
    <n v="2"/>
    <n v="2"/>
    <n v="2"/>
    <n v="8"/>
    <n v="0.12698412698412698"/>
    <m/>
    <n v="2"/>
    <n v="2"/>
    <n v="1"/>
    <n v="4"/>
    <n v="0.18181818181818182"/>
  </r>
  <r>
    <x v="4"/>
    <m/>
    <m/>
    <m/>
    <m/>
    <n v="1"/>
    <n v="2"/>
    <n v="2"/>
    <n v="4"/>
    <n v="6.3492063492063489E-2"/>
    <m/>
    <n v="1"/>
    <n v="1"/>
    <n v="2"/>
    <n v="2"/>
    <n v="9.0909090909090912E-2"/>
  </r>
  <r>
    <x v="5"/>
    <m/>
    <m/>
    <m/>
    <m/>
    <n v="1"/>
    <n v="1"/>
    <n v="1"/>
    <n v="1"/>
    <n v="1.5873015873015872E-2"/>
    <m/>
    <n v="1"/>
    <n v="1"/>
    <n v="1"/>
    <n v="1"/>
    <n v="4.5454545454545456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E11" firstHeaderRow="1" firstDataRow="2" firstDataCol="1"/>
  <pivotFields count="16">
    <pivotField axis="axisRow" showAll="0">
      <items count="7">
        <item x="1"/>
        <item x="2"/>
        <item x="3"/>
        <item x="0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numFmtId="9" showAll="0"/>
    <pivotField showAll="0"/>
    <pivotField showAll="0"/>
    <pivotField showAll="0"/>
    <pivotField showAll="0"/>
    <pivotField dataField="1" showAll="0"/>
    <pivotField dataField="1" numFmtId="9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Criticité Potentielle " fld="8" baseField="0" baseItem="0"/>
    <dataField name="Cumul % Cp" fld="9" showDataAs="runTotal" baseField="0" baseItem="0"/>
    <dataField name="Total Criticité Résiduelle " fld="14" baseField="0" baseItem="0"/>
    <dataField name="Cumul % Cr" fld="15" showDataAs="runTotal" baseField="0" baseItem="0"/>
  </dataFields>
  <formats count="2">
    <format dxfId="1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0">
      <pivotArea collapsedLevelsAreSubtotals="1" fieldPosition="0">
        <references count="2">
          <reference field="4294967294" count="1" selected="0">
            <x v="3"/>
          </reference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6" name="Table6" displayName="Table6" ref="B2:S8" headerRowDxfId="40" dataDxfId="39" totalsRowDxfId="37" tableBorderDxfId="38">
  <autoFilter ref="B2:S8"/>
  <tableColumns count="18">
    <tableColumn id="1" name="Catégorie" totalsRowLabel="Total" dataDxfId="36"/>
    <tableColumn id="2" name="Modes de défaillance" dataDxfId="35"/>
    <tableColumn id="3" name="Causes" dataDxfId="34"/>
    <tableColumn id="4" name="Effets de la défaillance" dataDxfId="33"/>
    <tableColumn id="5" name="Moyens de détection" dataDxfId="32"/>
    <tableColumn id="7" name="(Pp) Probabilité d'Occurrence potentielle" dataDxfId="31"/>
    <tableColumn id="8" name="(Gp) Gravité potentielle" dataDxfId="30"/>
    <tableColumn id="11" name="(D) Détection potentielle" dataDxfId="29"/>
    <tableColumn id="9" name="(Cp) Criticité potentielle" dataDxfId="28">
      <calculatedColumnFormula>Table6[(Pp) Probabilité d''Occurrence potentielle]*Table6[(Gp) Gravité potentielle]*Table6[(D) Détection potentielle]</calculatedColumnFormula>
    </tableColumn>
    <tableColumn id="15" name="% Cp Total" dataDxfId="27" dataCellStyle="Pourcentage">
      <calculatedColumnFormula>Table6[(Cp) Criticité potentielle]/SUM(Table6[(Cp) Criticité potentielle])</calculatedColumnFormula>
    </tableColumn>
    <tableColumn id="10" name="Moyen de correction_x000a_ ou de prévention" totalsRowFunction="count" dataDxfId="26"/>
    <tableColumn id="6" name="(Pr) Probabilité d'Occurrence résiduelle" dataDxfId="25"/>
    <tableColumn id="12" name="(Gr) Gravité résiduelle" dataDxfId="24"/>
    <tableColumn id="13" name="(Dr) Détection résiduelle" dataDxfId="23"/>
    <tableColumn id="14" name="(Cr) Criticité résiduelle" dataDxfId="22">
      <calculatedColumnFormula>Table6[(Pr) Probabilité d''Occurrence résiduelle]*Table6[(Gr) Gravité résiduelle]*Table6[(Dr) Détection résiduelle]</calculatedColumnFormula>
    </tableColumn>
    <tableColumn id="16" name="% Cr Total" dataDxfId="21" dataCellStyle="Pourcentage">
      <calculatedColumnFormula>Table6[(Cr) Criticité résiduelle]/SUM(Table6[(Cr) Criticité résiduelle])</calculatedColumnFormula>
    </tableColumn>
    <tableColumn id="17" name="Maîtrise" dataDxfId="20" dataCellStyle="Milliers">
      <calculatedColumnFormula>Table6[[#This Row],[(Cp) Criticité potentielle]]/Table6[[#This Row],[(Cr) Criticité résiduelle]]</calculatedColumnFormula>
    </tableColumn>
    <tableColumn id="18" name="Intitulé (pour graph)" dataDxfId="19" totalsRowDxfId="18">
      <calculatedColumnFormula>Table6[[#This Row],[Causes]]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B4:C8" totalsRowShown="0" headerRowDxfId="17" dataDxfId="16">
  <autoFilter ref="B4:C8"/>
  <tableColumns count="2">
    <tableColumn id="1" name="Note" dataDxfId="15"/>
    <tableColumn id="2" name="Définition" dataDxfId="1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B12:C16" totalsRowShown="0" headerRowDxfId="13" dataDxfId="12">
  <autoFilter ref="B12:C16"/>
  <tableColumns count="2">
    <tableColumn id="1" name="Note" dataDxfId="11"/>
    <tableColumn id="2" name="Définition" dataDxfId="10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3" name="Table3" displayName="Table3" ref="B20:C24" totalsRowShown="0" headerRowDxfId="9" dataDxfId="8">
  <autoFilter ref="B20:C24"/>
  <tableColumns count="2">
    <tableColumn id="1" name="Note" dataDxfId="7"/>
    <tableColumn id="2" name="Définition" dataDxfId="6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B28:C31" totalsRowShown="0" headerRowDxfId="5" dataDxfId="4">
  <autoFilter ref="B28:C31"/>
  <tableColumns count="2">
    <tableColumn id="1" name="Niveau de criticité " dataDxfId="3"/>
    <tableColumn id="2" name="Actions à entreprendre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008000"/>
  </sheetPr>
  <dimension ref="A1:X8"/>
  <sheetViews>
    <sheetView showGridLines="0" topLeftCell="J1" zoomScale="118" zoomScaleNormal="118" zoomScalePageLayoutView="118" workbookViewId="0">
      <selection activeCell="P3" sqref="P3:P8"/>
    </sheetView>
  </sheetViews>
  <sheetFormatPr baseColWidth="10" defaultRowHeight="15" x14ac:dyDescent="0.25"/>
  <cols>
    <col min="1" max="1" width="3.42578125" customWidth="1"/>
    <col min="2" max="2" width="17.7109375" customWidth="1"/>
    <col min="3" max="3" width="22.140625" customWidth="1"/>
    <col min="4" max="4" width="25.140625" customWidth="1"/>
    <col min="5" max="5" width="24.7109375" customWidth="1"/>
    <col min="6" max="6" width="13.7109375" customWidth="1"/>
    <col min="7" max="10" width="5.140625" customWidth="1"/>
    <col min="11" max="11" width="5.140625" style="15" customWidth="1"/>
    <col min="12" max="12" width="38.140625" customWidth="1"/>
    <col min="13" max="16" width="5.140625" customWidth="1"/>
    <col min="17" max="18" width="5.140625" style="15" customWidth="1"/>
    <col min="19" max="19" width="27.42578125" style="25" customWidth="1"/>
    <col min="20" max="20" width="3.28515625" customWidth="1"/>
  </cols>
  <sheetData>
    <row r="1" spans="1:24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4" ht="132" customHeight="1" x14ac:dyDescent="0.25">
      <c r="B2" s="5" t="s">
        <v>0</v>
      </c>
      <c r="C2" s="6" t="s">
        <v>30</v>
      </c>
      <c r="D2" s="6" t="s">
        <v>29</v>
      </c>
      <c r="E2" s="6" t="s">
        <v>26</v>
      </c>
      <c r="F2" s="6" t="s">
        <v>31</v>
      </c>
      <c r="G2" s="8" t="s">
        <v>34</v>
      </c>
      <c r="H2" s="8" t="s">
        <v>33</v>
      </c>
      <c r="I2" s="8" t="s">
        <v>32</v>
      </c>
      <c r="J2" s="8" t="s">
        <v>46</v>
      </c>
      <c r="K2" s="13" t="s">
        <v>47</v>
      </c>
      <c r="L2" s="7" t="s">
        <v>28</v>
      </c>
      <c r="M2" s="8" t="s">
        <v>35</v>
      </c>
      <c r="N2" s="8" t="s">
        <v>36</v>
      </c>
      <c r="O2" s="8" t="s">
        <v>37</v>
      </c>
      <c r="P2" s="8" t="s">
        <v>38</v>
      </c>
      <c r="Q2" s="13" t="s">
        <v>48</v>
      </c>
      <c r="R2" s="13" t="s">
        <v>61</v>
      </c>
      <c r="S2" s="24" t="s">
        <v>62</v>
      </c>
    </row>
    <row r="3" spans="1:24" x14ac:dyDescent="0.25">
      <c r="B3" s="10" t="s">
        <v>41</v>
      </c>
      <c r="C3" s="11"/>
      <c r="D3" s="11"/>
      <c r="E3" s="11"/>
      <c r="F3" s="11"/>
      <c r="G3" s="6">
        <v>1</v>
      </c>
      <c r="H3" s="6">
        <v>2</v>
      </c>
      <c r="I3" s="6">
        <v>3</v>
      </c>
      <c r="J3" s="6">
        <f>Table6[(Pp) Probabilité d''Occurrence potentielle]*Table6[(Gp) Gravité potentielle]*Table6[(D) Détection potentielle]</f>
        <v>6</v>
      </c>
      <c r="K3" s="14">
        <f>Table6[(Cp) Criticité potentielle]/SUM(Table6[(Cp) Criticité potentielle])</f>
        <v>9.5238095238095233E-2</v>
      </c>
      <c r="L3" s="9"/>
      <c r="M3" s="6">
        <v>1</v>
      </c>
      <c r="N3" s="6">
        <v>1</v>
      </c>
      <c r="O3" s="6">
        <v>3</v>
      </c>
      <c r="P3" s="6">
        <f>Table6[(Pr) Probabilité d''Occurrence résiduelle]*Table6[(Gr) Gravité résiduelle]*Table6[(Dr) Détection résiduelle]</f>
        <v>3</v>
      </c>
      <c r="Q3" s="14">
        <f>Table6[(Cr) Criticité résiduelle]/SUM(Table6[(Cr) Criticité résiduelle])</f>
        <v>0.13636363636363635</v>
      </c>
      <c r="R3" s="23">
        <f>Table6[[#This Row],[(Cp) Criticité potentielle]]/Table6[[#This Row],[(Cr) Criticité résiduelle]]</f>
        <v>2</v>
      </c>
      <c r="S3" s="26" t="s">
        <v>63</v>
      </c>
    </row>
    <row r="4" spans="1:24" x14ac:dyDescent="0.25">
      <c r="B4" s="10" t="s">
        <v>42</v>
      </c>
      <c r="C4" s="11"/>
      <c r="D4" s="11"/>
      <c r="E4" s="11"/>
      <c r="F4" s="11"/>
      <c r="G4" s="6">
        <v>3</v>
      </c>
      <c r="H4" s="6">
        <v>4</v>
      </c>
      <c r="I4" s="6">
        <v>3</v>
      </c>
      <c r="J4" s="6">
        <f>Table6[(Pp) Probabilité d''Occurrence potentielle]*Table6[(Gp) Gravité potentielle]*Table6[(D) Détection potentielle]</f>
        <v>36</v>
      </c>
      <c r="K4" s="14">
        <f>Table6[(Cp) Criticité potentielle]/SUM(Table6[(Cp) Criticité potentielle])</f>
        <v>0.5714285714285714</v>
      </c>
      <c r="L4" s="12"/>
      <c r="M4" s="6">
        <v>3</v>
      </c>
      <c r="N4" s="6">
        <v>2</v>
      </c>
      <c r="O4" s="6">
        <v>1</v>
      </c>
      <c r="P4" s="6">
        <f>Table6[(Pr) Probabilité d''Occurrence résiduelle]*Table6[(Gr) Gravité résiduelle]*Table6[(Dr) Détection résiduelle]</f>
        <v>6</v>
      </c>
      <c r="Q4" s="19">
        <f>Table6[(Cr) Criticité résiduelle]/SUM(Table6[(Cr) Criticité résiduelle])</f>
        <v>0.27272727272727271</v>
      </c>
      <c r="R4" s="23">
        <f>Table6[[#This Row],[(Cp) Criticité potentielle]]/Table6[[#This Row],[(Cr) Criticité résiduelle]]</f>
        <v>6</v>
      </c>
      <c r="S4" s="26" t="s">
        <v>64</v>
      </c>
    </row>
    <row r="5" spans="1:24" x14ac:dyDescent="0.25">
      <c r="B5" s="10" t="s">
        <v>40</v>
      </c>
      <c r="C5" s="11"/>
      <c r="D5" s="11"/>
      <c r="E5" s="11"/>
      <c r="F5" s="11"/>
      <c r="G5" s="6">
        <v>2</v>
      </c>
      <c r="H5" s="6">
        <v>4</v>
      </c>
      <c r="I5" s="6">
        <v>1</v>
      </c>
      <c r="J5" s="6">
        <f>Table6[(Pp) Probabilité d''Occurrence potentielle]*Table6[(Gp) Gravité potentielle]*Table6[(D) Détection potentielle]</f>
        <v>8</v>
      </c>
      <c r="K5" s="14">
        <f>Table6[(Cp) Criticité potentielle]/SUM(Table6[(Cp) Criticité potentielle])</f>
        <v>0.12698412698412698</v>
      </c>
      <c r="L5" s="12"/>
      <c r="M5" s="6">
        <v>2</v>
      </c>
      <c r="N5" s="6">
        <v>3</v>
      </c>
      <c r="O5" s="6">
        <v>1</v>
      </c>
      <c r="P5" s="6">
        <f>Table6[(Pr) Probabilité d''Occurrence résiduelle]*Table6[(Gr) Gravité résiduelle]*Table6[(Dr) Détection résiduelle]</f>
        <v>6</v>
      </c>
      <c r="Q5" s="19">
        <f>Table6[(Cr) Criticité résiduelle]/SUM(Table6[(Cr) Criticité résiduelle])</f>
        <v>0.27272727272727271</v>
      </c>
      <c r="R5" s="23">
        <f>Table6[[#This Row],[(Cp) Criticité potentielle]]/Table6[[#This Row],[(Cr) Criticité résiduelle]]</f>
        <v>1.3333333333333333</v>
      </c>
      <c r="S5" s="26" t="s">
        <v>65</v>
      </c>
    </row>
    <row r="6" spans="1:24" x14ac:dyDescent="0.25">
      <c r="B6" s="10" t="s">
        <v>43</v>
      </c>
      <c r="C6" s="11"/>
      <c r="D6" s="11"/>
      <c r="E6" s="11"/>
      <c r="F6" s="11"/>
      <c r="G6" s="6">
        <v>2</v>
      </c>
      <c r="H6" s="6">
        <v>2</v>
      </c>
      <c r="I6" s="6">
        <v>2</v>
      </c>
      <c r="J6" s="6">
        <f>Table6[(Pp) Probabilité d''Occurrence potentielle]*Table6[(Gp) Gravité potentielle]*Table6[(D) Détection potentielle]</f>
        <v>8</v>
      </c>
      <c r="K6" s="14">
        <f>Table6[(Cp) Criticité potentielle]/SUM(Table6[(Cp) Criticité potentielle])</f>
        <v>0.12698412698412698</v>
      </c>
      <c r="L6" s="12"/>
      <c r="M6" s="6">
        <v>2</v>
      </c>
      <c r="N6" s="6">
        <v>2</v>
      </c>
      <c r="O6" s="6">
        <v>1</v>
      </c>
      <c r="P6" s="6">
        <f>Table6[(Pr) Probabilité d''Occurrence résiduelle]*Table6[(Gr) Gravité résiduelle]*Table6[(Dr) Détection résiduelle]</f>
        <v>4</v>
      </c>
      <c r="Q6" s="19">
        <f>Table6[(Cr) Criticité résiduelle]/SUM(Table6[(Cr) Criticité résiduelle])</f>
        <v>0.18181818181818182</v>
      </c>
      <c r="R6" s="23">
        <f>Table6[[#This Row],[(Cp) Criticité potentielle]]/Table6[[#This Row],[(Cr) Criticité résiduelle]]</f>
        <v>2</v>
      </c>
      <c r="S6" s="26" t="s">
        <v>66</v>
      </c>
    </row>
    <row r="7" spans="1:24" x14ac:dyDescent="0.25">
      <c r="B7" s="10" t="s">
        <v>44</v>
      </c>
      <c r="C7" s="11"/>
      <c r="D7" s="11"/>
      <c r="E7" s="11"/>
      <c r="F7" s="11"/>
      <c r="G7" s="6">
        <v>1</v>
      </c>
      <c r="H7" s="6">
        <v>2</v>
      </c>
      <c r="I7" s="6">
        <v>2</v>
      </c>
      <c r="J7" s="6">
        <f>Table6[(Pp) Probabilité d''Occurrence potentielle]*Table6[(Gp) Gravité potentielle]*Table6[(D) Détection potentielle]</f>
        <v>4</v>
      </c>
      <c r="K7" s="14">
        <f>Table6[(Cp) Criticité potentielle]/SUM(Table6[(Cp) Criticité potentielle])</f>
        <v>6.3492063492063489E-2</v>
      </c>
      <c r="L7" s="12"/>
      <c r="M7" s="6">
        <v>1</v>
      </c>
      <c r="N7" s="6">
        <v>1</v>
      </c>
      <c r="O7" s="6">
        <v>2</v>
      </c>
      <c r="P7" s="6">
        <f>Table6[(Pr) Probabilité d''Occurrence résiduelle]*Table6[(Gr) Gravité résiduelle]*Table6[(Dr) Détection résiduelle]</f>
        <v>2</v>
      </c>
      <c r="Q7" s="19">
        <f>Table6[(Cr) Criticité résiduelle]/SUM(Table6[(Cr) Criticité résiduelle])</f>
        <v>9.0909090909090912E-2</v>
      </c>
      <c r="R7" s="23">
        <f>Table6[[#This Row],[(Cp) Criticité potentielle]]/Table6[[#This Row],[(Cr) Criticité résiduelle]]</f>
        <v>2</v>
      </c>
      <c r="S7" s="26" t="s">
        <v>67</v>
      </c>
      <c r="W7" s="22"/>
      <c r="X7" s="22"/>
    </row>
    <row r="8" spans="1:24" x14ac:dyDescent="0.25">
      <c r="B8" s="10" t="s">
        <v>39</v>
      </c>
      <c r="C8" s="11"/>
      <c r="D8" s="11"/>
      <c r="E8" s="11"/>
      <c r="F8" s="11"/>
      <c r="G8" s="6">
        <v>1</v>
      </c>
      <c r="H8" s="6">
        <v>1</v>
      </c>
      <c r="I8" s="6">
        <v>1</v>
      </c>
      <c r="J8" s="6">
        <f>Table6[(Pp) Probabilité d''Occurrence potentielle]*Table6[(Gp) Gravité potentielle]*Table6[(D) Détection potentielle]</f>
        <v>1</v>
      </c>
      <c r="K8" s="14">
        <f>Table6[(Cp) Criticité potentielle]/SUM(Table6[(Cp) Criticité potentielle])</f>
        <v>1.5873015873015872E-2</v>
      </c>
      <c r="L8" s="12"/>
      <c r="M8" s="6">
        <v>1</v>
      </c>
      <c r="N8" s="6">
        <v>1</v>
      </c>
      <c r="O8" s="6">
        <v>1</v>
      </c>
      <c r="P8" s="6">
        <f>Table6[(Pr) Probabilité d''Occurrence résiduelle]*Table6[(Gr) Gravité résiduelle]*Table6[(Dr) Détection résiduelle]</f>
        <v>1</v>
      </c>
      <c r="Q8" s="19">
        <f>Table6[(Cr) Criticité résiduelle]/SUM(Table6[(Cr) Criticité résiduelle])</f>
        <v>4.5454545454545456E-2</v>
      </c>
      <c r="R8" s="23">
        <f>Table6[[#This Row],[(Cp) Criticité potentielle]]/Table6[[#This Row],[(Cr) Criticité résiduelle]]</f>
        <v>1</v>
      </c>
      <c r="S8" s="26" t="s">
        <v>68</v>
      </c>
    </row>
  </sheetData>
  <mergeCells count="1">
    <mergeCell ref="A1:T1"/>
  </mergeCells>
  <dataValidations count="2">
    <dataValidation type="list" allowBlank="1" showInputMessage="1" showErrorMessage="1" sqref="G3:I8 M3:O8">
      <formula1>"1,2,3,4"</formula1>
    </dataValidation>
    <dataValidation type="list" allowBlank="1" showInputMessage="1" showErrorMessage="1" sqref="B3:B8">
      <formula1>origine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008000"/>
  </sheetPr>
  <dimension ref="B2:C31"/>
  <sheetViews>
    <sheetView showGridLines="0" zoomScale="150" zoomScaleNormal="150" zoomScalePageLayoutView="150" workbookViewId="0">
      <selection activeCell="A39" sqref="A39"/>
    </sheetView>
  </sheetViews>
  <sheetFormatPr baseColWidth="10" defaultColWidth="10.85546875" defaultRowHeight="15" x14ac:dyDescent="0.25"/>
  <cols>
    <col min="1" max="1" width="4.140625" style="2" customWidth="1"/>
    <col min="2" max="2" width="10.85546875" style="2"/>
    <col min="3" max="3" width="82.42578125" style="2" customWidth="1"/>
    <col min="4" max="16384" width="10.85546875" style="2"/>
  </cols>
  <sheetData>
    <row r="2" spans="2:3" x14ac:dyDescent="0.25">
      <c r="B2" s="28" t="s">
        <v>27</v>
      </c>
      <c r="C2" s="28"/>
    </row>
    <row r="4" spans="2:3" x14ac:dyDescent="0.25">
      <c r="B4" s="1" t="s">
        <v>1</v>
      </c>
      <c r="C4" s="1" t="s">
        <v>2</v>
      </c>
    </row>
    <row r="5" spans="2:3" x14ac:dyDescent="0.25">
      <c r="B5" s="1">
        <v>1</v>
      </c>
      <c r="C5" s="3" t="s">
        <v>3</v>
      </c>
    </row>
    <row r="6" spans="2:3" x14ac:dyDescent="0.25">
      <c r="B6" s="1">
        <v>2</v>
      </c>
      <c r="C6" s="3" t="s">
        <v>4</v>
      </c>
    </row>
    <row r="7" spans="2:3" x14ac:dyDescent="0.25">
      <c r="B7" s="1">
        <v>3</v>
      </c>
      <c r="C7" s="3" t="s">
        <v>5</v>
      </c>
    </row>
    <row r="8" spans="2:3" x14ac:dyDescent="0.25">
      <c r="B8" s="1">
        <v>4</v>
      </c>
      <c r="C8" s="3" t="s">
        <v>6</v>
      </c>
    </row>
    <row r="10" spans="2:3" x14ac:dyDescent="0.25">
      <c r="B10" s="28" t="s">
        <v>7</v>
      </c>
      <c r="C10" s="28"/>
    </row>
    <row r="12" spans="2:3" x14ac:dyDescent="0.25">
      <c r="B12" s="1" t="s">
        <v>1</v>
      </c>
      <c r="C12" s="1" t="s">
        <v>2</v>
      </c>
    </row>
    <row r="13" spans="2:3" x14ac:dyDescent="0.25">
      <c r="B13" s="1">
        <v>1</v>
      </c>
      <c r="C13" s="3" t="s">
        <v>8</v>
      </c>
    </row>
    <row r="14" spans="2:3" x14ac:dyDescent="0.25">
      <c r="B14" s="1">
        <v>2</v>
      </c>
      <c r="C14" s="3" t="s">
        <v>9</v>
      </c>
    </row>
    <row r="15" spans="2:3" x14ac:dyDescent="0.25">
      <c r="B15" s="1">
        <v>3</v>
      </c>
      <c r="C15" s="3" t="s">
        <v>10</v>
      </c>
    </row>
    <row r="16" spans="2:3" x14ac:dyDescent="0.25">
      <c r="B16" s="1">
        <v>4</v>
      </c>
      <c r="C16" s="3" t="s">
        <v>11</v>
      </c>
    </row>
    <row r="18" spans="2:3" x14ac:dyDescent="0.25">
      <c r="B18" s="28" t="s">
        <v>12</v>
      </c>
      <c r="C18" s="28"/>
    </row>
    <row r="20" spans="2:3" x14ac:dyDescent="0.25">
      <c r="B20" s="1" t="s">
        <v>1</v>
      </c>
      <c r="C20" s="1" t="s">
        <v>2</v>
      </c>
    </row>
    <row r="21" spans="2:3" ht="45" x14ac:dyDescent="0.25">
      <c r="B21" s="1">
        <v>1</v>
      </c>
      <c r="C21" s="3" t="s">
        <v>13</v>
      </c>
    </row>
    <row r="22" spans="2:3" ht="30" x14ac:dyDescent="0.25">
      <c r="B22" s="4">
        <v>2</v>
      </c>
      <c r="C22" s="3" t="s">
        <v>14</v>
      </c>
    </row>
    <row r="23" spans="2:3" ht="30" x14ac:dyDescent="0.25">
      <c r="B23" s="4">
        <v>3</v>
      </c>
      <c r="C23" s="3" t="s">
        <v>15</v>
      </c>
    </row>
    <row r="24" spans="2:3" ht="45" x14ac:dyDescent="0.25">
      <c r="B24" s="4">
        <v>4</v>
      </c>
      <c r="C24" s="3" t="s">
        <v>16</v>
      </c>
    </row>
    <row r="26" spans="2:3" x14ac:dyDescent="0.25">
      <c r="B26" s="29" t="s">
        <v>17</v>
      </c>
      <c r="C26" s="29"/>
    </row>
    <row r="28" spans="2:3" ht="30" x14ac:dyDescent="0.25">
      <c r="B28" s="1" t="s">
        <v>18</v>
      </c>
      <c r="C28" s="1" t="s">
        <v>19</v>
      </c>
    </row>
    <row r="29" spans="2:3" x14ac:dyDescent="0.25">
      <c r="B29" s="1" t="s">
        <v>20</v>
      </c>
      <c r="C29" s="3" t="s">
        <v>21</v>
      </c>
    </row>
    <row r="30" spans="2:3" x14ac:dyDescent="0.25">
      <c r="B30" s="1" t="s">
        <v>22</v>
      </c>
      <c r="C30" s="3" t="s">
        <v>23</v>
      </c>
    </row>
    <row r="31" spans="2:3" x14ac:dyDescent="0.25">
      <c r="B31" s="1" t="s">
        <v>24</v>
      </c>
      <c r="C31" s="3" t="s">
        <v>25</v>
      </c>
    </row>
  </sheetData>
  <mergeCells count="4">
    <mergeCell ref="B2:C2"/>
    <mergeCell ref="B26:C26"/>
    <mergeCell ref="B18:C18"/>
    <mergeCell ref="B10:C10"/>
  </mergeCells>
  <pageMargins left="0.75" right="0.75" top="1" bottom="1" header="0.5" footer="0.5"/>
  <tableParts count="4">
    <tablePart r:id="rId1"/>
    <tablePart r:id="rId2"/>
    <tablePart r:id="rId3"/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008000"/>
  </sheetPr>
  <dimension ref="A1:E48"/>
  <sheetViews>
    <sheetView showGridLines="0" tabSelected="1" topLeftCell="A39" workbookViewId="0">
      <selection activeCell="B62" sqref="B62"/>
    </sheetView>
  </sheetViews>
  <sheetFormatPr baseColWidth="10" defaultRowHeight="15" x14ac:dyDescent="0.25"/>
  <cols>
    <col min="1" max="1" width="18.85546875" bestFit="1" customWidth="1"/>
    <col min="2" max="2" width="20" bestFit="1" customWidth="1"/>
    <col min="3" max="3" width="12.140625" bestFit="1" customWidth="1"/>
    <col min="4" max="4" width="18.7109375" bestFit="1" customWidth="1"/>
    <col min="5" max="5" width="12.140625" bestFit="1" customWidth="1"/>
    <col min="6" max="6" width="14" bestFit="1" customWidth="1"/>
    <col min="7" max="7" width="22.140625" bestFit="1" customWidth="1"/>
  </cols>
  <sheetData>
    <row r="1" spans="1:5" hidden="1" x14ac:dyDescent="0.25">
      <c r="A1" s="20" t="str">
        <f>"Penser à actualiser le TCD et trier décroissant selon la colonne "&amp;C4</f>
        <v>Penser à actualiser le TCD et trier décroissant selon la colonne Cumul % Cp</v>
      </c>
    </row>
    <row r="2" spans="1:5" hidden="1" x14ac:dyDescent="0.25"/>
    <row r="3" spans="1:5" hidden="1" x14ac:dyDescent="0.25">
      <c r="B3" s="16" t="s">
        <v>50</v>
      </c>
    </row>
    <row r="4" spans="1:5" hidden="1" x14ac:dyDescent="0.25">
      <c r="A4" s="16" t="s">
        <v>49</v>
      </c>
      <c r="B4" t="s">
        <v>53</v>
      </c>
      <c r="C4" t="s">
        <v>51</v>
      </c>
      <c r="D4" t="s">
        <v>54</v>
      </c>
      <c r="E4" t="s">
        <v>52</v>
      </c>
    </row>
    <row r="5" spans="1:5" hidden="1" x14ac:dyDescent="0.25">
      <c r="A5" s="18" t="s">
        <v>42</v>
      </c>
      <c r="B5" s="17">
        <v>36</v>
      </c>
      <c r="C5" s="21">
        <v>0.5714285714285714</v>
      </c>
      <c r="D5" s="17">
        <v>6</v>
      </c>
      <c r="E5" s="21">
        <v>0.27272727272727271</v>
      </c>
    </row>
    <row r="6" spans="1:5" hidden="1" x14ac:dyDescent="0.25">
      <c r="A6" s="18" t="s">
        <v>40</v>
      </c>
      <c r="B6" s="17">
        <v>8</v>
      </c>
      <c r="C6" s="21">
        <v>0.69841269841269837</v>
      </c>
      <c r="D6" s="17">
        <v>6</v>
      </c>
      <c r="E6" s="21">
        <v>0.54545454545454541</v>
      </c>
    </row>
    <row r="7" spans="1:5" hidden="1" x14ac:dyDescent="0.25">
      <c r="A7" s="18" t="s">
        <v>43</v>
      </c>
      <c r="B7" s="17">
        <v>8</v>
      </c>
      <c r="C7" s="21">
        <v>0.82539682539682535</v>
      </c>
      <c r="D7" s="17">
        <v>4</v>
      </c>
      <c r="E7" s="21">
        <v>0.72727272727272729</v>
      </c>
    </row>
    <row r="8" spans="1:5" hidden="1" x14ac:dyDescent="0.25">
      <c r="A8" s="18" t="s">
        <v>41</v>
      </c>
      <c r="B8" s="17">
        <v>6</v>
      </c>
      <c r="C8" s="21">
        <v>0.92063492063492058</v>
      </c>
      <c r="D8" s="17">
        <v>3</v>
      </c>
      <c r="E8" s="21">
        <v>0.86363636363636365</v>
      </c>
    </row>
    <row r="9" spans="1:5" hidden="1" x14ac:dyDescent="0.25">
      <c r="A9" s="18" t="s">
        <v>44</v>
      </c>
      <c r="B9" s="17">
        <v>4</v>
      </c>
      <c r="C9" s="21">
        <v>0.98412698412698407</v>
      </c>
      <c r="D9" s="17">
        <v>2</v>
      </c>
      <c r="E9" s="21">
        <v>0.95454545454545459</v>
      </c>
    </row>
    <row r="10" spans="1:5" hidden="1" x14ac:dyDescent="0.25">
      <c r="A10" s="18" t="s">
        <v>39</v>
      </c>
      <c r="B10" s="17">
        <v>1</v>
      </c>
      <c r="C10" s="21">
        <v>1</v>
      </c>
      <c r="D10" s="17">
        <v>1</v>
      </c>
      <c r="E10" s="21">
        <v>1</v>
      </c>
    </row>
    <row r="11" spans="1:5" hidden="1" x14ac:dyDescent="0.25">
      <c r="A11" s="18" t="s">
        <v>45</v>
      </c>
      <c r="B11" s="17">
        <v>63</v>
      </c>
      <c r="C11" s="17"/>
      <c r="D11" s="17">
        <v>22</v>
      </c>
      <c r="E11" s="17"/>
    </row>
    <row r="12" spans="1:5" hidden="1" x14ac:dyDescent="0.25"/>
    <row r="13" spans="1:5" hidden="1" x14ac:dyDescent="0.25"/>
    <row r="14" spans="1:5" hidden="1" x14ac:dyDescent="0.25"/>
    <row r="15" spans="1:5" hidden="1" x14ac:dyDescent="0.25"/>
    <row r="16" spans="1:5" hidden="1" x14ac:dyDescent="0.25"/>
    <row r="17" spans="2:3" hidden="1" x14ac:dyDescent="0.25"/>
    <row r="18" spans="2:3" hidden="1" x14ac:dyDescent="0.25"/>
    <row r="19" spans="2:3" hidden="1" x14ac:dyDescent="0.25"/>
    <row r="20" spans="2:3" hidden="1" x14ac:dyDescent="0.25"/>
    <row r="21" spans="2:3" hidden="1" x14ac:dyDescent="0.25"/>
    <row r="22" spans="2:3" hidden="1" x14ac:dyDescent="0.25"/>
    <row r="23" spans="2:3" hidden="1" x14ac:dyDescent="0.25"/>
    <row r="24" spans="2:3" hidden="1" x14ac:dyDescent="0.25">
      <c r="B24" s="22"/>
      <c r="C24" s="22"/>
    </row>
    <row r="25" spans="2:3" hidden="1" x14ac:dyDescent="0.25">
      <c r="B25" s="22"/>
      <c r="C25" s="22"/>
    </row>
    <row r="26" spans="2:3" hidden="1" x14ac:dyDescent="0.25"/>
    <row r="27" spans="2:3" hidden="1" x14ac:dyDescent="0.25">
      <c r="B27" s="22"/>
      <c r="C27" s="22"/>
    </row>
    <row r="28" spans="2:3" hidden="1" x14ac:dyDescent="0.25"/>
    <row r="29" spans="2:3" hidden="1" x14ac:dyDescent="0.25"/>
    <row r="30" spans="2:3" hidden="1" x14ac:dyDescent="0.25"/>
    <row r="31" spans="2:3" hidden="1" x14ac:dyDescent="0.25"/>
    <row r="32" spans="2:3" hidden="1" x14ac:dyDescent="0.25"/>
    <row r="33" spans="1:3" hidden="1" x14ac:dyDescent="0.25"/>
    <row r="34" spans="1:3" hidden="1" x14ac:dyDescent="0.25"/>
    <row r="35" spans="1:3" hidden="1" x14ac:dyDescent="0.25"/>
    <row r="36" spans="1:3" hidden="1" x14ac:dyDescent="0.25"/>
    <row r="37" spans="1:3" hidden="1" x14ac:dyDescent="0.25"/>
    <row r="38" spans="1:3" hidden="1" x14ac:dyDescent="0.25"/>
    <row r="46" spans="1:3" x14ac:dyDescent="0.25">
      <c r="A46" t="s">
        <v>69</v>
      </c>
      <c r="B46" s="22" t="s">
        <v>55</v>
      </c>
      <c r="C46" s="22" t="s">
        <v>56</v>
      </c>
    </row>
    <row r="47" spans="1:3" x14ac:dyDescent="0.25">
      <c r="A47" t="s">
        <v>70</v>
      </c>
      <c r="B47" s="22" t="s">
        <v>57</v>
      </c>
      <c r="C47" s="22" t="s">
        <v>58</v>
      </c>
    </row>
    <row r="48" spans="1:3" x14ac:dyDescent="0.25">
      <c r="A48" t="s">
        <v>71</v>
      </c>
      <c r="B48" s="22" t="s">
        <v>59</v>
      </c>
      <c r="C48" s="22" t="s">
        <v>60</v>
      </c>
    </row>
  </sheetData>
  <sortState ref="A3:E11">
    <sortCondition descending="1" ref="B5"/>
  </sortState>
  <pageMargins left="0.75" right="0.75" top="1" bottom="1" header="0.5" footer="0.5"/>
  <pageSetup paperSize="9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AMDEC</vt:lpstr>
      <vt:lpstr>Critères</vt:lpstr>
      <vt:lpstr>Graphiques</vt:lpstr>
      <vt:lpstr>axe_X</vt:lpstr>
      <vt:lpstr>axe_Y</vt:lpstr>
      <vt:lpstr>Bulles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Jean-Eric</cp:lastModifiedBy>
  <dcterms:created xsi:type="dcterms:W3CDTF">2014-11-20T13:32:09Z</dcterms:created>
  <dcterms:modified xsi:type="dcterms:W3CDTF">2014-12-21T09:39:31Z</dcterms:modified>
</cp:coreProperties>
</file>