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activeTab="1"/>
  </bookViews>
  <sheets>
    <sheet name="Données" sheetId="1" r:id="rId1"/>
    <sheet name="TCDs" sheetId="4" r:id="rId2"/>
    <sheet name="Synthèse" sheetId="3" r:id="rId3"/>
  </sheets>
  <definedNames>
    <definedName name="Segment_Famille_Achats">#N/A</definedName>
  </definedNames>
  <calcPr calcId="162913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3" l="1"/>
  <c r="I20" i="3"/>
  <c r="H20" i="3"/>
  <c r="H16" i="3"/>
  <c r="H18" i="3"/>
  <c r="I19" i="3"/>
  <c r="I16" i="3"/>
  <c r="I18" i="3"/>
  <c r="H17" i="3"/>
  <c r="H19" i="3"/>
  <c r="I17" i="3"/>
  <c r="I15" i="3"/>
  <c r="H15" i="3"/>
  <c r="D19" i="3"/>
  <c r="E19" i="3"/>
  <c r="E16" i="3"/>
  <c r="E17" i="3"/>
  <c r="E18" i="3"/>
  <c r="E15" i="3"/>
  <c r="E20" i="3" l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D16" i="3"/>
  <c r="D17" i="3"/>
  <c r="D18" i="3"/>
  <c r="D15" i="3"/>
  <c r="D20" i="3" l="1"/>
  <c r="D27" i="3"/>
  <c r="D32" i="3" l="1"/>
  <c r="D33" i="3"/>
  <c r="D34" i="3"/>
  <c r="D35" i="3"/>
  <c r="D24" i="3"/>
  <c r="D25" i="3"/>
  <c r="D26" i="3"/>
  <c r="D36" i="3" l="1"/>
  <c r="E33" i="3" s="1"/>
  <c r="D28" i="3"/>
  <c r="E27" i="3" s="1"/>
  <c r="E34" i="3"/>
  <c r="E25" i="3" l="1"/>
  <c r="E26" i="3"/>
  <c r="E35" i="3"/>
  <c r="E32" i="3"/>
  <c r="E36" i="3" s="1"/>
  <c r="E24" i="3"/>
  <c r="E28" i="3" s="1"/>
</calcChain>
</file>

<file path=xl/sharedStrings.xml><?xml version="1.0" encoding="utf-8"?>
<sst xmlns="http://schemas.openxmlformats.org/spreadsheetml/2006/main" count="516" uniqueCount="39">
  <si>
    <t>Vendeur</t>
  </si>
  <si>
    <t>Fournisseur</t>
  </si>
  <si>
    <t>CA</t>
  </si>
  <si>
    <t>Famille Achats</t>
  </si>
  <si>
    <t>Acheteur</t>
  </si>
  <si>
    <t>14001</t>
  </si>
  <si>
    <t>15001</t>
  </si>
  <si>
    <t>RSE signée</t>
  </si>
  <si>
    <t>certificat ISO 14001</t>
  </si>
  <si>
    <t>certificat ISO 50001</t>
  </si>
  <si>
    <t xml:space="preserve">Récapitulatif Signature RSE </t>
  </si>
  <si>
    <t>%</t>
  </si>
  <si>
    <t xml:space="preserve">Non communiqué </t>
  </si>
  <si>
    <t>Signature OK</t>
  </si>
  <si>
    <t>Oui</t>
  </si>
  <si>
    <t>Signature en attente</t>
  </si>
  <si>
    <t>En cours</t>
  </si>
  <si>
    <t>Refus de signature</t>
  </si>
  <si>
    <t>Non</t>
  </si>
  <si>
    <t>TOTAL</t>
  </si>
  <si>
    <t>Concerné ISO 14001</t>
  </si>
  <si>
    <t>Concerné ISO 50001</t>
  </si>
  <si>
    <t>….</t>
  </si>
  <si>
    <t>Concerné par</t>
  </si>
  <si>
    <t>Total général</t>
  </si>
  <si>
    <t>(Tous)</t>
  </si>
  <si>
    <t>Filtre</t>
  </si>
  <si>
    <t>ISO 14001</t>
  </si>
  <si>
    <t>?</t>
  </si>
  <si>
    <t>OuI</t>
  </si>
  <si>
    <t>A vérifier</t>
  </si>
  <si>
    <t>TCD_1</t>
  </si>
  <si>
    <t>A masquer</t>
  </si>
  <si>
    <t>Nb RSE signée</t>
  </si>
  <si>
    <t xml:space="preserve">% </t>
  </si>
  <si>
    <t>TCD_2</t>
  </si>
  <si>
    <t>Total</t>
  </si>
  <si>
    <t>Données filtrées avec le segment</t>
  </si>
  <si>
    <t>Il faudrait empêcher la multi selection dans le segment 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</si>
</sst>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NumberFormat="1"/>
    <xf numFmtId="0" fontId="0" fillId="0" borderId="0" xfId="0" pivotButton="1"/>
    <xf numFmtId="0" fontId="2" fillId="0" borderId="0" xfId="0" applyFont="1"/>
    <xf numFmtId="0" fontId="3" fillId="0" borderId="0" xfId="2"/>
    <xf numFmtId="164" fontId="0" fillId="0" borderId="0" xfId="1" applyNumberFormat="1" applyFont="1"/>
    <xf numFmtId="9" fontId="0" fillId="0" borderId="0" xfId="0" applyNumberFormat="1"/>
    <xf numFmtId="0" fontId="0" fillId="0" borderId="0" xfId="0" applyAlignment="1"/>
  </cellXfs>
  <cellStyles count="3">
    <cellStyle name="Normal" xfId="0" builtinId="0"/>
    <cellStyle name="Pourcentage" xfId="1" builtinId="5"/>
    <cellStyle name="Texte explicatif" xfId="2" builtinId="53"/>
  </cellStyles>
  <dxfs count="3">
    <dxf>
      <numFmt numFmtId="0" formatCode="General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Synthèse!$H$14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Synthèse!$B$15:$B$19</c:f>
              <c:strCache>
                <c:ptCount val="5"/>
                <c:pt idx="0">
                  <c:v>Non communiqué </c:v>
                </c:pt>
                <c:pt idx="1">
                  <c:v>Signature OK</c:v>
                </c:pt>
                <c:pt idx="2">
                  <c:v>Signature en attente</c:v>
                </c:pt>
                <c:pt idx="3">
                  <c:v>Refus de signature</c:v>
                </c:pt>
                <c:pt idx="4">
                  <c:v>?</c:v>
                </c:pt>
              </c:strCache>
            </c:strRef>
          </c:cat>
          <c:val>
            <c:numRef>
              <c:f>Synthèse!$H$15:$H$20</c:f>
              <c:numCache>
                <c:formatCode>General</c:formatCode>
                <c:ptCount val="6"/>
                <c:pt idx="0">
                  <c:v>101</c:v>
                </c:pt>
                <c:pt idx="1">
                  <c:v>10</c:v>
                </c:pt>
                <c:pt idx="2">
                  <c:v>16</c:v>
                </c:pt>
                <c:pt idx="3">
                  <c:v>136</c:v>
                </c:pt>
                <c:pt idx="4">
                  <c:v>1</c:v>
                </c:pt>
                <c:pt idx="5">
                  <c:v>264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542-47F5-9610-2364772D3C37}"/>
            </c:ext>
          </c:extLst>
        </c:ser>
        <c:ser>
          <c:idx val="1"/>
          <c:order val="1"/>
          <c:tx>
            <c:strRef>
              <c:f>Synthèse!$D$14</c:f>
              <c:strCache>
                <c:ptCount val="1"/>
                <c:pt idx="0">
                  <c:v>3002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Synthèse!$D$15:$D$20</c:f>
              <c:numCache>
                <c:formatCode>General</c:formatCode>
                <c:ptCount val="6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10</c:v>
                </c:pt>
                <c:pt idx="4">
                  <c:v>0</c:v>
                </c:pt>
                <c:pt idx="5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542-47F5-9610-2364772D3C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36197064"/>
        <c:axId val="336197720"/>
      </c:barChart>
      <c:catAx>
        <c:axId val="336197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6197720"/>
        <c:crosses val="autoZero"/>
        <c:auto val="1"/>
        <c:lblAlgn val="ctr"/>
        <c:lblOffset val="100"/>
        <c:noMultiLvlLbl val="0"/>
      </c:catAx>
      <c:valAx>
        <c:axId val="336197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61970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Synthèse!$D$14</c:f>
              <c:strCache>
                <c:ptCount val="1"/>
                <c:pt idx="0">
                  <c:v>3002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Synthèse!$B$15:$B$19</c:f>
              <c:strCache>
                <c:ptCount val="5"/>
                <c:pt idx="0">
                  <c:v>Non communiqué </c:v>
                </c:pt>
                <c:pt idx="1">
                  <c:v>Signature OK</c:v>
                </c:pt>
                <c:pt idx="2">
                  <c:v>Signature en attente</c:v>
                </c:pt>
                <c:pt idx="3">
                  <c:v>Refus de signature</c:v>
                </c:pt>
                <c:pt idx="4">
                  <c:v>?</c:v>
                </c:pt>
              </c:strCache>
            </c:strRef>
          </c:cat>
          <c:val>
            <c:numRef>
              <c:f>Synthèse!$E$15:$E$19</c:f>
              <c:numCache>
                <c:formatCode>0.0%</c:formatCode>
                <c:ptCount val="5"/>
                <c:pt idx="0">
                  <c:v>9.0909090909090912E-2</c:v>
                </c:pt>
                <c:pt idx="1">
                  <c:v>0</c:v>
                </c:pt>
                <c:pt idx="2">
                  <c:v>0</c:v>
                </c:pt>
                <c:pt idx="3">
                  <c:v>0.90909090909090906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FDC-4F80-9EA9-AF1670DBA87D}"/>
            </c:ext>
          </c:extLst>
        </c:ser>
        <c:ser>
          <c:idx val="1"/>
          <c:order val="1"/>
          <c:tx>
            <c:strRef>
              <c:f>Synthèse!$H$14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Synthèse!$I$15:$I$19</c:f>
              <c:numCache>
                <c:formatCode>0.0%</c:formatCode>
                <c:ptCount val="5"/>
                <c:pt idx="0">
                  <c:v>0.38257575757575757</c:v>
                </c:pt>
                <c:pt idx="1">
                  <c:v>3.787878787878788E-2</c:v>
                </c:pt>
                <c:pt idx="2">
                  <c:v>6.0606060606060608E-2</c:v>
                </c:pt>
                <c:pt idx="3">
                  <c:v>0.51515151515151514</c:v>
                </c:pt>
                <c:pt idx="4">
                  <c:v>3.787878787878788E-3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FDC-4F80-9EA9-AF1670DBA8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39846536"/>
        <c:axId val="539836696"/>
      </c:radarChart>
      <c:catAx>
        <c:axId val="539846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836696"/>
        <c:crosses val="autoZero"/>
        <c:auto val="1"/>
        <c:lblAlgn val="ctr"/>
        <c:lblOffset val="100"/>
        <c:noMultiLvlLbl val="0"/>
      </c:catAx>
      <c:valAx>
        <c:axId val="539836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846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strRef>
              <c:f>Synthèse!$D$14</c:f>
              <c:strCache>
                <c:ptCount val="1"/>
                <c:pt idx="0">
                  <c:v>3002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9C8-43E9-B05B-4285B41E9C2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9C8-43E9-B05B-4285B41E9C2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9C8-43E9-B05B-4285B41E9C2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9C8-43E9-B05B-4285B41E9C27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9C8-43E9-B05B-4285B41E9C27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Synthèse!$B$15:$B$20</c:f>
              <c:strCache>
                <c:ptCount val="6"/>
                <c:pt idx="0">
                  <c:v>Non communiqué </c:v>
                </c:pt>
                <c:pt idx="1">
                  <c:v>Signature OK</c:v>
                </c:pt>
                <c:pt idx="2">
                  <c:v>Signature en attente</c:v>
                </c:pt>
                <c:pt idx="3">
                  <c:v>Refus de signature</c:v>
                </c:pt>
                <c:pt idx="4">
                  <c:v>?</c:v>
                </c:pt>
                <c:pt idx="5">
                  <c:v>Total</c:v>
                </c:pt>
              </c:strCache>
            </c:strRef>
          </c:cat>
          <c:val>
            <c:numRef>
              <c:f>Synthèse!$E$15:$E$19</c:f>
              <c:numCache>
                <c:formatCode>0.0%</c:formatCode>
                <c:ptCount val="5"/>
                <c:pt idx="0">
                  <c:v>9.0909090909090912E-2</c:v>
                </c:pt>
                <c:pt idx="1">
                  <c:v>0</c:v>
                </c:pt>
                <c:pt idx="2">
                  <c:v>0</c:v>
                </c:pt>
                <c:pt idx="3">
                  <c:v>0.90909090909090906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8AA-49ED-A325-A8FE04CEFFD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strRef>
              <c:f>Synthèse!$H$14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F4D-4C3C-B9C1-BB79DBD2129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5F4D-4C3C-B9C1-BB79DBD2129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F4D-4C3C-B9C1-BB79DBD2129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5F4D-4C3C-B9C1-BB79DBD2129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5F4D-4C3C-B9C1-BB79DBD2129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Synthèse!$B$15:$B$20</c:f>
              <c:strCache>
                <c:ptCount val="6"/>
                <c:pt idx="0">
                  <c:v>Non communiqué </c:v>
                </c:pt>
                <c:pt idx="1">
                  <c:v>Signature OK</c:v>
                </c:pt>
                <c:pt idx="2">
                  <c:v>Signature en attente</c:v>
                </c:pt>
                <c:pt idx="3">
                  <c:v>Refus de signature</c:v>
                </c:pt>
                <c:pt idx="4">
                  <c:v>?</c:v>
                </c:pt>
                <c:pt idx="5">
                  <c:v>Total</c:v>
                </c:pt>
              </c:strCache>
            </c:strRef>
          </c:cat>
          <c:val>
            <c:numRef>
              <c:f>Synthèse!$I$15:$I$19</c:f>
              <c:numCache>
                <c:formatCode>0.0%</c:formatCode>
                <c:ptCount val="5"/>
                <c:pt idx="0">
                  <c:v>0.38257575757575757</c:v>
                </c:pt>
                <c:pt idx="1">
                  <c:v>3.787878787878788E-2</c:v>
                </c:pt>
                <c:pt idx="2">
                  <c:v>6.0606060606060608E-2</c:v>
                </c:pt>
                <c:pt idx="3">
                  <c:v>0.51515151515151514</c:v>
                </c:pt>
                <c:pt idx="4">
                  <c:v>3.787878787878788E-3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5F4D-4C3C-B9C1-BB79DBD212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520700</xdr:colOff>
      <xdr:row>21</xdr:row>
      <xdr:rowOff>38100</xdr:rowOff>
    </xdr:from>
    <xdr:to>
      <xdr:col>9</xdr:col>
      <xdr:colOff>63500</xdr:colOff>
      <xdr:row>37</xdr:row>
      <xdr:rowOff>38100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Famille Achat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 Achat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92700" y="2133600"/>
              <a:ext cx="1828800" cy="304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11</xdr:col>
      <xdr:colOff>0</xdr:colOff>
      <xdr:row>14</xdr:row>
      <xdr:rowOff>6349</xdr:rowOff>
    </xdr:from>
    <xdr:to>
      <xdr:col>18</xdr:col>
      <xdr:colOff>546100</xdr:colOff>
      <xdr:row>28</xdr:row>
      <xdr:rowOff>82549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0</xdr:colOff>
      <xdr:row>14</xdr:row>
      <xdr:rowOff>19049</xdr:rowOff>
    </xdr:from>
    <xdr:to>
      <xdr:col>25</xdr:col>
      <xdr:colOff>0</xdr:colOff>
      <xdr:row>28</xdr:row>
      <xdr:rowOff>95249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0</xdr:colOff>
      <xdr:row>30</xdr:row>
      <xdr:rowOff>19049</xdr:rowOff>
    </xdr:from>
    <xdr:to>
      <xdr:col>17</xdr:col>
      <xdr:colOff>0</xdr:colOff>
      <xdr:row>44</xdr:row>
      <xdr:rowOff>95249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18</xdr:col>
      <xdr:colOff>0</xdr:colOff>
      <xdr:row>30</xdr:row>
      <xdr:rowOff>0</xdr:rowOff>
    </xdr:from>
    <xdr:to>
      <xdr:col>24</xdr:col>
      <xdr:colOff>0</xdr:colOff>
      <xdr:row>44</xdr:row>
      <xdr:rowOff>76200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46.756505324076" createdVersion="6" refreshedVersion="6" minRefreshableVersion="3" recordCount="264">
  <cacheSource type="worksheet">
    <worksheetSource name="T_Données"/>
  </cacheSource>
  <cacheFields count="11">
    <cacheField name="Vendeur" numFmtId="0">
      <sharedItems containsSemiMixedTypes="0" containsString="0" containsNumber="1" containsInteger="1" minValue="1092" maxValue="105811"/>
    </cacheField>
    <cacheField name="Fournisseur" numFmtId="0">
      <sharedItems containsBlank="1"/>
    </cacheField>
    <cacheField name="CA" numFmtId="0">
      <sharedItems containsNonDate="0" containsString="0" containsBlank="1"/>
    </cacheField>
    <cacheField name="Famille Achats" numFmtId="0">
      <sharedItems containsSemiMixedTypes="0" containsString="0" containsNumber="1" containsInteger="1" minValue="3001" maxValue="3010" count="10">
        <n v="3001"/>
        <n v="3002"/>
        <n v="3003"/>
        <n v="3004"/>
        <n v="3005"/>
        <n v="3006"/>
        <n v="3007"/>
        <n v="3008"/>
        <n v="3009"/>
        <n v="3010"/>
      </sharedItems>
    </cacheField>
    <cacheField name="Acheteur" numFmtId="0">
      <sharedItems containsSemiMixedTypes="0" containsString="0" containsNumber="1" containsInteger="1" minValue="0" maxValue="0"/>
    </cacheField>
    <cacheField name="14001" numFmtId="0">
      <sharedItems containsMixedTypes="1" containsNumber="1" containsInteger="1" minValue="0" maxValue="14001" count="4">
        <n v="14001"/>
        <n v="0"/>
        <s v="ISO 14001"/>
        <s v="?"/>
      </sharedItems>
    </cacheField>
    <cacheField name="15001" numFmtId="0">
      <sharedItems containsSemiMixedTypes="0" containsString="0" containsNumber="1" containsInteger="1" minValue="0" maxValue="50001"/>
    </cacheField>
    <cacheField name="RSE signée" numFmtId="0">
      <sharedItems containsMixedTypes="1" containsNumber="1" containsInteger="1" minValue="0" maxValue="0" count="5">
        <s v="Non"/>
        <n v="0"/>
        <s v="Oui"/>
        <s v="En cours"/>
        <s v="A vérifier"/>
      </sharedItems>
    </cacheField>
    <cacheField name="certificat ISO 14001" numFmtId="0">
      <sharedItems containsMixedTypes="1" containsNumber="1" containsInteger="1" minValue="0" maxValue="0"/>
    </cacheField>
    <cacheField name="certificat ISO 50001" numFmtId="0">
      <sharedItems containsMixedTypes="1" containsNumber="1" containsInteger="1" minValue="0" maxValue="0"/>
    </cacheField>
    <cacheField name="Filt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4">
  <r>
    <n v="54461"/>
    <s v="…."/>
    <m/>
    <x v="0"/>
    <n v="0"/>
    <x v="0"/>
    <n v="0"/>
    <x v="0"/>
    <s v="Non"/>
    <s v="Non"/>
    <m/>
  </r>
  <r>
    <n v="56790"/>
    <s v="…."/>
    <m/>
    <x v="0"/>
    <n v="0"/>
    <x v="0"/>
    <n v="0"/>
    <x v="1"/>
    <n v="0"/>
    <n v="0"/>
    <m/>
  </r>
  <r>
    <n v="99007"/>
    <s v="…."/>
    <m/>
    <x v="0"/>
    <n v="0"/>
    <x v="0"/>
    <n v="0"/>
    <x v="2"/>
    <s v="Non"/>
    <s v="Non"/>
    <m/>
  </r>
  <r>
    <n v="53462"/>
    <s v="…."/>
    <m/>
    <x v="0"/>
    <n v="0"/>
    <x v="0"/>
    <n v="0"/>
    <x v="2"/>
    <s v="Non"/>
    <s v="Non"/>
    <m/>
  </r>
  <r>
    <n v="69201"/>
    <s v="…."/>
    <m/>
    <x v="0"/>
    <n v="0"/>
    <x v="0"/>
    <n v="0"/>
    <x v="2"/>
    <s v="Non"/>
    <s v="Non"/>
    <m/>
  </r>
  <r>
    <n v="50350"/>
    <s v="…."/>
    <m/>
    <x v="0"/>
    <n v="0"/>
    <x v="0"/>
    <n v="0"/>
    <x v="2"/>
    <s v="Non"/>
    <s v="Non"/>
    <m/>
  </r>
  <r>
    <n v="51428"/>
    <s v="…."/>
    <m/>
    <x v="1"/>
    <n v="0"/>
    <x v="0"/>
    <n v="0"/>
    <x v="2"/>
    <s v="Oui"/>
    <n v="0"/>
    <m/>
  </r>
  <r>
    <n v="105098"/>
    <s v="…."/>
    <m/>
    <x v="1"/>
    <n v="0"/>
    <x v="0"/>
    <n v="0"/>
    <x v="2"/>
    <s v="Non"/>
    <s v="Non"/>
    <m/>
  </r>
  <r>
    <n v="97640"/>
    <s v="…."/>
    <m/>
    <x v="1"/>
    <n v="0"/>
    <x v="0"/>
    <n v="0"/>
    <x v="2"/>
    <s v="Non"/>
    <s v="Non"/>
    <m/>
  </r>
  <r>
    <n v="58108"/>
    <s v="…."/>
    <m/>
    <x v="1"/>
    <n v="0"/>
    <x v="0"/>
    <n v="0"/>
    <x v="2"/>
    <s v="Non"/>
    <s v="Non"/>
    <m/>
  </r>
  <r>
    <n v="60609"/>
    <m/>
    <m/>
    <x v="1"/>
    <n v="0"/>
    <x v="0"/>
    <n v="0"/>
    <x v="2"/>
    <s v="Oui"/>
    <s v="Oui"/>
    <m/>
  </r>
  <r>
    <n v="76760"/>
    <m/>
    <m/>
    <x v="1"/>
    <n v="0"/>
    <x v="0"/>
    <n v="0"/>
    <x v="2"/>
    <s v="Oui"/>
    <s v="Oui"/>
    <m/>
  </r>
  <r>
    <n v="56535"/>
    <m/>
    <m/>
    <x v="1"/>
    <n v="0"/>
    <x v="0"/>
    <n v="0"/>
    <x v="2"/>
    <s v="Oui"/>
    <s v="Oui"/>
    <m/>
  </r>
  <r>
    <n v="64005"/>
    <m/>
    <m/>
    <x v="1"/>
    <n v="0"/>
    <x v="0"/>
    <n v="0"/>
    <x v="2"/>
    <s v="Non"/>
    <s v="Non"/>
    <m/>
  </r>
  <r>
    <n v="104635"/>
    <m/>
    <m/>
    <x v="1"/>
    <n v="0"/>
    <x v="0"/>
    <n v="0"/>
    <x v="2"/>
    <s v="Non"/>
    <s v="Non"/>
    <m/>
  </r>
  <r>
    <n v="56544"/>
    <m/>
    <m/>
    <x v="1"/>
    <n v="0"/>
    <x v="0"/>
    <n v="0"/>
    <x v="1"/>
    <n v="0"/>
    <n v="0"/>
    <m/>
  </r>
  <r>
    <n v="53799"/>
    <m/>
    <m/>
    <x v="1"/>
    <n v="0"/>
    <x v="0"/>
    <n v="0"/>
    <x v="2"/>
    <s v="Non"/>
    <s v="Non"/>
    <m/>
  </r>
  <r>
    <n v="51349"/>
    <m/>
    <m/>
    <x v="2"/>
    <n v="0"/>
    <x v="0"/>
    <n v="0"/>
    <x v="2"/>
    <s v="Oui"/>
    <s v="Oui"/>
    <m/>
  </r>
  <r>
    <n v="99612"/>
    <m/>
    <m/>
    <x v="2"/>
    <n v="0"/>
    <x v="0"/>
    <n v="0"/>
    <x v="2"/>
    <s v="Oui"/>
    <s v="Non"/>
    <m/>
  </r>
  <r>
    <n v="74810"/>
    <m/>
    <m/>
    <x v="3"/>
    <n v="0"/>
    <x v="0"/>
    <n v="0"/>
    <x v="2"/>
    <s v="Oui"/>
    <s v="Oui"/>
    <m/>
  </r>
  <r>
    <n v="91007"/>
    <m/>
    <m/>
    <x v="3"/>
    <n v="0"/>
    <x v="0"/>
    <n v="0"/>
    <x v="2"/>
    <s v="Oui"/>
    <s v="Oui"/>
    <m/>
  </r>
  <r>
    <n v="101225"/>
    <m/>
    <m/>
    <x v="3"/>
    <n v="0"/>
    <x v="0"/>
    <n v="0"/>
    <x v="2"/>
    <s v="Non"/>
    <s v="Non"/>
    <m/>
  </r>
  <r>
    <n v="74906"/>
    <m/>
    <m/>
    <x v="3"/>
    <n v="0"/>
    <x v="0"/>
    <n v="0"/>
    <x v="2"/>
    <s v="Non"/>
    <s v="Non"/>
    <m/>
  </r>
  <r>
    <n v="51030"/>
    <m/>
    <m/>
    <x v="3"/>
    <n v="0"/>
    <x v="0"/>
    <n v="0"/>
    <x v="3"/>
    <n v="0"/>
    <n v="0"/>
    <m/>
  </r>
  <r>
    <n v="51740"/>
    <m/>
    <m/>
    <x v="3"/>
    <n v="0"/>
    <x v="0"/>
    <n v="0"/>
    <x v="3"/>
    <n v="0"/>
    <n v="0"/>
    <m/>
  </r>
  <r>
    <n v="51149"/>
    <m/>
    <m/>
    <x v="3"/>
    <n v="0"/>
    <x v="0"/>
    <n v="0"/>
    <x v="2"/>
    <s v="Non"/>
    <s v="Non"/>
    <m/>
  </r>
  <r>
    <n v="53994"/>
    <m/>
    <m/>
    <x v="3"/>
    <n v="0"/>
    <x v="0"/>
    <n v="0"/>
    <x v="2"/>
    <s v="Non"/>
    <s v="Non"/>
    <m/>
  </r>
  <r>
    <n v="51094"/>
    <m/>
    <m/>
    <x v="3"/>
    <n v="0"/>
    <x v="0"/>
    <n v="0"/>
    <x v="2"/>
    <s v="Oui"/>
    <s v="Non"/>
    <m/>
  </r>
  <r>
    <n v="57855"/>
    <m/>
    <m/>
    <x v="3"/>
    <n v="0"/>
    <x v="0"/>
    <n v="0"/>
    <x v="2"/>
    <s v="Oui"/>
    <s v="Non"/>
    <m/>
  </r>
  <r>
    <n v="51584"/>
    <m/>
    <m/>
    <x v="3"/>
    <n v="0"/>
    <x v="0"/>
    <n v="0"/>
    <x v="1"/>
    <n v="0"/>
    <n v="0"/>
    <m/>
  </r>
  <r>
    <n v="52895"/>
    <m/>
    <m/>
    <x v="3"/>
    <n v="0"/>
    <x v="0"/>
    <n v="0"/>
    <x v="2"/>
    <s v="Non"/>
    <s v="Non"/>
    <m/>
  </r>
  <r>
    <n v="57515"/>
    <m/>
    <m/>
    <x v="3"/>
    <n v="0"/>
    <x v="0"/>
    <n v="0"/>
    <x v="2"/>
    <s v="Non"/>
    <s v="Oui"/>
    <m/>
  </r>
  <r>
    <n v="103210"/>
    <m/>
    <m/>
    <x v="3"/>
    <n v="0"/>
    <x v="1"/>
    <n v="0"/>
    <x v="1"/>
    <n v="0"/>
    <n v="0"/>
    <m/>
  </r>
  <r>
    <n v="53456"/>
    <m/>
    <m/>
    <x v="3"/>
    <n v="0"/>
    <x v="0"/>
    <n v="0"/>
    <x v="2"/>
    <s v="Non"/>
    <s v="Non"/>
    <m/>
  </r>
  <r>
    <n v="53902"/>
    <m/>
    <m/>
    <x v="3"/>
    <n v="0"/>
    <x v="0"/>
    <n v="0"/>
    <x v="2"/>
    <s v="Oui"/>
    <n v="0"/>
    <m/>
  </r>
  <r>
    <n v="56534"/>
    <m/>
    <m/>
    <x v="4"/>
    <n v="0"/>
    <x v="0"/>
    <n v="0"/>
    <x v="2"/>
    <s v="Oui"/>
    <n v="0"/>
    <m/>
  </r>
  <r>
    <n v="60601"/>
    <m/>
    <m/>
    <x v="4"/>
    <n v="0"/>
    <x v="0"/>
    <n v="0"/>
    <x v="2"/>
    <s v="Oui"/>
    <s v="Oui"/>
    <m/>
  </r>
  <r>
    <n v="105248"/>
    <m/>
    <m/>
    <x v="4"/>
    <n v="0"/>
    <x v="0"/>
    <n v="0"/>
    <x v="0"/>
    <s v="Oui"/>
    <n v="0"/>
    <m/>
  </r>
  <r>
    <n v="99543"/>
    <m/>
    <m/>
    <x v="4"/>
    <n v="0"/>
    <x v="0"/>
    <n v="0"/>
    <x v="1"/>
    <n v="0"/>
    <n v="0"/>
    <m/>
  </r>
  <r>
    <n v="105525"/>
    <m/>
    <m/>
    <x v="4"/>
    <n v="0"/>
    <x v="0"/>
    <n v="0"/>
    <x v="2"/>
    <s v="Oui"/>
    <s v="Oui"/>
    <m/>
  </r>
  <r>
    <n v="57792"/>
    <m/>
    <m/>
    <x v="4"/>
    <n v="0"/>
    <x v="2"/>
    <n v="0"/>
    <x v="2"/>
    <s v="Oui"/>
    <n v="0"/>
    <m/>
  </r>
  <r>
    <n v="103762"/>
    <m/>
    <m/>
    <x v="4"/>
    <n v="0"/>
    <x v="0"/>
    <n v="50001"/>
    <x v="1"/>
    <n v="0"/>
    <n v="0"/>
    <m/>
  </r>
  <r>
    <n v="103321"/>
    <m/>
    <m/>
    <x v="4"/>
    <n v="0"/>
    <x v="0"/>
    <n v="0"/>
    <x v="1"/>
    <n v="0"/>
    <n v="0"/>
    <m/>
  </r>
  <r>
    <n v="104081"/>
    <m/>
    <m/>
    <x v="4"/>
    <n v="0"/>
    <x v="0"/>
    <n v="0"/>
    <x v="1"/>
    <n v="0"/>
    <n v="0"/>
    <m/>
  </r>
  <r>
    <n v="101292"/>
    <m/>
    <m/>
    <x v="4"/>
    <n v="0"/>
    <x v="0"/>
    <n v="0"/>
    <x v="0"/>
    <s v="Oui"/>
    <s v="Oui"/>
    <m/>
  </r>
  <r>
    <n v="104017"/>
    <m/>
    <m/>
    <x v="4"/>
    <n v="0"/>
    <x v="0"/>
    <n v="0"/>
    <x v="3"/>
    <n v="0"/>
    <n v="0"/>
    <m/>
  </r>
  <r>
    <n v="99959"/>
    <m/>
    <m/>
    <x v="4"/>
    <n v="0"/>
    <x v="0"/>
    <n v="0"/>
    <x v="2"/>
    <s v="Non"/>
    <s v="Non"/>
    <m/>
  </r>
  <r>
    <n v="57145"/>
    <m/>
    <m/>
    <x v="4"/>
    <n v="0"/>
    <x v="0"/>
    <n v="0"/>
    <x v="2"/>
    <s v="Oui"/>
    <s v="Oui"/>
    <m/>
  </r>
  <r>
    <n v="103357"/>
    <m/>
    <m/>
    <x v="4"/>
    <n v="0"/>
    <x v="0"/>
    <n v="0"/>
    <x v="1"/>
    <n v="0"/>
    <n v="0"/>
    <m/>
  </r>
  <r>
    <n v="72287"/>
    <m/>
    <m/>
    <x v="4"/>
    <n v="0"/>
    <x v="0"/>
    <n v="0"/>
    <x v="2"/>
    <s v="Non"/>
    <s v="Non"/>
    <m/>
  </r>
  <r>
    <n v="101881"/>
    <m/>
    <m/>
    <x v="4"/>
    <n v="0"/>
    <x v="0"/>
    <n v="0"/>
    <x v="2"/>
    <s v="Oui"/>
    <n v="0"/>
    <m/>
  </r>
  <r>
    <n v="99496"/>
    <m/>
    <m/>
    <x v="4"/>
    <n v="0"/>
    <x v="0"/>
    <n v="0"/>
    <x v="3"/>
    <n v="0"/>
    <n v="0"/>
    <m/>
  </r>
  <r>
    <n v="102017"/>
    <m/>
    <m/>
    <x v="4"/>
    <n v="0"/>
    <x v="0"/>
    <n v="0"/>
    <x v="1"/>
    <n v="0"/>
    <n v="0"/>
    <m/>
  </r>
  <r>
    <n v="57984"/>
    <m/>
    <m/>
    <x v="4"/>
    <n v="0"/>
    <x v="0"/>
    <n v="0"/>
    <x v="0"/>
    <s v="Oui"/>
    <n v="0"/>
    <m/>
  </r>
  <r>
    <n v="58018"/>
    <m/>
    <m/>
    <x v="4"/>
    <n v="0"/>
    <x v="0"/>
    <n v="0"/>
    <x v="1"/>
    <n v="0"/>
    <n v="0"/>
    <m/>
  </r>
  <r>
    <n v="103604"/>
    <m/>
    <m/>
    <x v="4"/>
    <n v="0"/>
    <x v="0"/>
    <n v="0"/>
    <x v="1"/>
    <n v="0"/>
    <n v="0"/>
    <m/>
  </r>
  <r>
    <n v="98254"/>
    <m/>
    <m/>
    <x v="4"/>
    <n v="0"/>
    <x v="0"/>
    <n v="0"/>
    <x v="0"/>
    <s v="Non"/>
    <s v="Oui"/>
    <m/>
  </r>
  <r>
    <n v="87318"/>
    <m/>
    <m/>
    <x v="4"/>
    <n v="0"/>
    <x v="0"/>
    <n v="0"/>
    <x v="2"/>
    <s v="Oui"/>
    <n v="0"/>
    <m/>
  </r>
  <r>
    <n v="1092"/>
    <m/>
    <m/>
    <x v="5"/>
    <n v="0"/>
    <x v="0"/>
    <n v="0"/>
    <x v="2"/>
    <s v="Oui"/>
    <s v="Non"/>
    <m/>
  </r>
  <r>
    <n v="93415"/>
    <m/>
    <m/>
    <x v="5"/>
    <n v="0"/>
    <x v="0"/>
    <n v="0"/>
    <x v="2"/>
    <s v="Oui"/>
    <s v="Non"/>
    <m/>
  </r>
  <r>
    <n v="103067"/>
    <m/>
    <m/>
    <x v="5"/>
    <n v="0"/>
    <x v="0"/>
    <n v="50001"/>
    <x v="2"/>
    <s v="Non"/>
    <s v="Non"/>
    <m/>
  </r>
  <r>
    <n v="56021"/>
    <m/>
    <m/>
    <x v="5"/>
    <n v="0"/>
    <x v="0"/>
    <n v="0"/>
    <x v="0"/>
    <n v="0"/>
    <n v="0"/>
    <m/>
  </r>
  <r>
    <n v="56732"/>
    <m/>
    <m/>
    <x v="5"/>
    <n v="0"/>
    <x v="0"/>
    <n v="0"/>
    <x v="1"/>
    <s v="Oui"/>
    <n v="0"/>
    <m/>
  </r>
  <r>
    <n v="51077"/>
    <m/>
    <m/>
    <x v="5"/>
    <n v="0"/>
    <x v="0"/>
    <n v="0"/>
    <x v="1"/>
    <s v="Oui"/>
    <n v="0"/>
    <m/>
  </r>
  <r>
    <n v="56778"/>
    <m/>
    <m/>
    <x v="5"/>
    <n v="0"/>
    <x v="0"/>
    <n v="0"/>
    <x v="1"/>
    <n v="0"/>
    <n v="0"/>
    <m/>
  </r>
  <r>
    <n v="56810"/>
    <m/>
    <m/>
    <x v="5"/>
    <n v="0"/>
    <x v="0"/>
    <n v="0"/>
    <x v="2"/>
    <s v="Non"/>
    <s v="Non"/>
    <m/>
  </r>
  <r>
    <n v="105144"/>
    <m/>
    <m/>
    <x v="5"/>
    <n v="0"/>
    <x v="0"/>
    <n v="0"/>
    <x v="1"/>
    <s v="Oui"/>
    <n v="0"/>
    <m/>
  </r>
  <r>
    <n v="105470"/>
    <m/>
    <m/>
    <x v="5"/>
    <n v="0"/>
    <x v="0"/>
    <n v="0"/>
    <x v="1"/>
    <n v="0"/>
    <n v="0"/>
    <m/>
  </r>
  <r>
    <n v="57537"/>
    <m/>
    <m/>
    <x v="5"/>
    <n v="0"/>
    <x v="0"/>
    <n v="0"/>
    <x v="2"/>
    <s v="Oui"/>
    <s v="Oui"/>
    <m/>
  </r>
  <r>
    <n v="103565"/>
    <m/>
    <m/>
    <x v="5"/>
    <n v="0"/>
    <x v="0"/>
    <n v="0"/>
    <x v="2"/>
    <s v="Non"/>
    <s v="Non"/>
    <m/>
  </r>
  <r>
    <n v="56922"/>
    <m/>
    <m/>
    <x v="5"/>
    <n v="0"/>
    <x v="0"/>
    <n v="0"/>
    <x v="0"/>
    <n v="0"/>
    <n v="0"/>
    <m/>
  </r>
  <r>
    <n v="97668"/>
    <m/>
    <m/>
    <x v="5"/>
    <n v="0"/>
    <x v="0"/>
    <n v="0"/>
    <x v="0"/>
    <n v="0"/>
    <n v="0"/>
    <m/>
  </r>
  <r>
    <n v="58061"/>
    <m/>
    <m/>
    <x v="5"/>
    <n v="0"/>
    <x v="0"/>
    <n v="0"/>
    <x v="1"/>
    <n v="0"/>
    <n v="0"/>
    <m/>
  </r>
  <r>
    <n v="56933"/>
    <m/>
    <m/>
    <x v="5"/>
    <n v="0"/>
    <x v="0"/>
    <n v="0"/>
    <x v="2"/>
    <s v="Non"/>
    <s v="Non"/>
    <m/>
  </r>
  <r>
    <n v="56519"/>
    <m/>
    <m/>
    <x v="5"/>
    <n v="0"/>
    <x v="0"/>
    <n v="0"/>
    <x v="2"/>
    <s v="Non"/>
    <s v="Non"/>
    <m/>
  </r>
  <r>
    <n v="98594"/>
    <m/>
    <m/>
    <x v="5"/>
    <n v="0"/>
    <x v="0"/>
    <n v="0"/>
    <x v="1"/>
    <n v="0"/>
    <n v="0"/>
    <m/>
  </r>
  <r>
    <n v="103502"/>
    <m/>
    <m/>
    <x v="5"/>
    <n v="0"/>
    <x v="0"/>
    <n v="0"/>
    <x v="1"/>
    <s v="Oui"/>
    <n v="0"/>
    <m/>
  </r>
  <r>
    <n v="54276"/>
    <m/>
    <m/>
    <x v="5"/>
    <n v="0"/>
    <x v="0"/>
    <n v="0"/>
    <x v="2"/>
    <s v="Oui"/>
    <s v="Oui"/>
    <m/>
  </r>
  <r>
    <n v="51751"/>
    <m/>
    <m/>
    <x v="5"/>
    <n v="0"/>
    <x v="0"/>
    <n v="0"/>
    <x v="2"/>
    <s v="Non"/>
    <s v="Non"/>
    <m/>
  </r>
  <r>
    <n v="58244"/>
    <m/>
    <m/>
    <x v="5"/>
    <n v="0"/>
    <x v="3"/>
    <n v="0"/>
    <x v="0"/>
    <s v="Oui"/>
    <n v="0"/>
    <m/>
  </r>
  <r>
    <n v="101110"/>
    <m/>
    <m/>
    <x v="5"/>
    <n v="0"/>
    <x v="3"/>
    <n v="0"/>
    <x v="0"/>
    <s v="Oui"/>
    <n v="0"/>
    <m/>
  </r>
  <r>
    <n v="97453"/>
    <m/>
    <m/>
    <x v="5"/>
    <n v="0"/>
    <x v="0"/>
    <n v="0"/>
    <x v="0"/>
    <s v="Oui"/>
    <n v="0"/>
    <m/>
  </r>
  <r>
    <n v="101530"/>
    <m/>
    <m/>
    <x v="5"/>
    <n v="0"/>
    <x v="0"/>
    <n v="0"/>
    <x v="1"/>
    <n v="0"/>
    <n v="0"/>
    <m/>
  </r>
  <r>
    <n v="103383"/>
    <m/>
    <m/>
    <x v="5"/>
    <n v="0"/>
    <x v="0"/>
    <n v="0"/>
    <x v="1"/>
    <n v="0"/>
    <n v="0"/>
    <m/>
  </r>
  <r>
    <n v="100737"/>
    <m/>
    <m/>
    <x v="5"/>
    <n v="0"/>
    <x v="0"/>
    <n v="0"/>
    <x v="2"/>
    <s v="Non"/>
    <s v="Non"/>
    <m/>
  </r>
  <r>
    <n v="57524"/>
    <m/>
    <m/>
    <x v="5"/>
    <n v="0"/>
    <x v="0"/>
    <n v="0"/>
    <x v="2"/>
    <s v="Non"/>
    <s v="Non"/>
    <m/>
  </r>
  <r>
    <n v="96136"/>
    <m/>
    <m/>
    <x v="5"/>
    <n v="0"/>
    <x v="0"/>
    <n v="0"/>
    <x v="1"/>
    <n v="0"/>
    <n v="0"/>
    <m/>
  </r>
  <r>
    <n v="51089"/>
    <m/>
    <m/>
    <x v="5"/>
    <n v="0"/>
    <x v="0"/>
    <n v="0"/>
    <x v="3"/>
    <s v="Non"/>
    <s v="Non"/>
    <m/>
  </r>
  <r>
    <n v="56552"/>
    <m/>
    <m/>
    <x v="5"/>
    <n v="0"/>
    <x v="0"/>
    <n v="0"/>
    <x v="1"/>
    <n v="0"/>
    <n v="0"/>
    <m/>
  </r>
  <r>
    <n v="62584"/>
    <m/>
    <m/>
    <x v="5"/>
    <n v="0"/>
    <x v="0"/>
    <n v="0"/>
    <x v="1"/>
    <n v="0"/>
    <n v="0"/>
    <m/>
  </r>
  <r>
    <n v="56571"/>
    <m/>
    <m/>
    <x v="6"/>
    <n v="0"/>
    <x v="0"/>
    <n v="0"/>
    <x v="2"/>
    <s v="Non"/>
    <s v="Non"/>
    <m/>
  </r>
  <r>
    <n v="102133"/>
    <m/>
    <m/>
    <x v="6"/>
    <n v="0"/>
    <x v="0"/>
    <n v="0"/>
    <x v="2"/>
    <s v="Non"/>
    <s v="Non"/>
    <m/>
  </r>
  <r>
    <n v="101209"/>
    <m/>
    <m/>
    <x v="6"/>
    <n v="0"/>
    <x v="0"/>
    <n v="0"/>
    <x v="2"/>
    <s v="Non"/>
    <s v="Non"/>
    <m/>
  </r>
  <r>
    <n v="91384"/>
    <m/>
    <m/>
    <x v="6"/>
    <n v="0"/>
    <x v="0"/>
    <n v="0"/>
    <x v="2"/>
    <s v="Oui"/>
    <n v="0"/>
    <m/>
  </r>
  <r>
    <n v="52839"/>
    <m/>
    <m/>
    <x v="6"/>
    <n v="0"/>
    <x v="0"/>
    <n v="50001"/>
    <x v="2"/>
    <s v="Non"/>
    <s v="Non"/>
    <m/>
  </r>
  <r>
    <n v="75361"/>
    <m/>
    <m/>
    <x v="6"/>
    <n v="0"/>
    <x v="0"/>
    <n v="0"/>
    <x v="1"/>
    <n v="0"/>
    <n v="0"/>
    <m/>
  </r>
  <r>
    <n v="72984"/>
    <m/>
    <m/>
    <x v="6"/>
    <n v="0"/>
    <x v="0"/>
    <n v="0"/>
    <x v="0"/>
    <s v="Oui"/>
    <s v="Oui"/>
    <m/>
  </r>
  <r>
    <n v="51130"/>
    <m/>
    <m/>
    <x v="6"/>
    <n v="0"/>
    <x v="0"/>
    <n v="0"/>
    <x v="2"/>
    <s v="Non"/>
    <s v="Non"/>
    <m/>
  </r>
  <r>
    <n v="102631"/>
    <m/>
    <m/>
    <x v="6"/>
    <n v="0"/>
    <x v="0"/>
    <n v="0"/>
    <x v="2"/>
    <s v="Non"/>
    <s v="Non"/>
    <m/>
  </r>
  <r>
    <n v="54954"/>
    <m/>
    <m/>
    <x v="6"/>
    <n v="0"/>
    <x v="0"/>
    <n v="0"/>
    <x v="2"/>
    <s v="Non"/>
    <s v="Non"/>
    <m/>
  </r>
  <r>
    <n v="104290"/>
    <m/>
    <m/>
    <x v="6"/>
    <n v="0"/>
    <x v="0"/>
    <n v="0"/>
    <x v="1"/>
    <n v="0"/>
    <n v="0"/>
    <m/>
  </r>
  <r>
    <n v="56674"/>
    <m/>
    <m/>
    <x v="6"/>
    <n v="0"/>
    <x v="0"/>
    <n v="50001"/>
    <x v="2"/>
    <s v="Non"/>
    <s v="Non"/>
    <m/>
  </r>
  <r>
    <n v="98949"/>
    <m/>
    <m/>
    <x v="6"/>
    <n v="0"/>
    <x v="0"/>
    <n v="0"/>
    <x v="2"/>
    <s v="Non"/>
    <s v="Non"/>
    <m/>
  </r>
  <r>
    <n v="56681"/>
    <m/>
    <m/>
    <x v="6"/>
    <n v="0"/>
    <x v="0"/>
    <n v="0"/>
    <x v="2"/>
    <s v="Non"/>
    <s v="Non"/>
    <m/>
  </r>
  <r>
    <n v="56700"/>
    <m/>
    <m/>
    <x v="6"/>
    <n v="0"/>
    <x v="1"/>
    <n v="0"/>
    <x v="1"/>
    <n v="0"/>
    <n v="0"/>
    <m/>
  </r>
  <r>
    <n v="53772"/>
    <m/>
    <m/>
    <x v="6"/>
    <n v="0"/>
    <x v="0"/>
    <n v="0"/>
    <x v="2"/>
    <s v="Non"/>
    <s v="Non"/>
    <m/>
  </r>
  <r>
    <n v="91779"/>
    <m/>
    <m/>
    <x v="6"/>
    <n v="0"/>
    <x v="0"/>
    <n v="0"/>
    <x v="1"/>
    <n v="0"/>
    <n v="0"/>
    <m/>
  </r>
  <r>
    <n v="51132"/>
    <m/>
    <m/>
    <x v="6"/>
    <n v="0"/>
    <x v="1"/>
    <n v="0"/>
    <x v="1"/>
    <n v="0"/>
    <n v="0"/>
    <m/>
  </r>
  <r>
    <n v="51944"/>
    <m/>
    <m/>
    <x v="6"/>
    <n v="0"/>
    <x v="0"/>
    <n v="0"/>
    <x v="1"/>
    <n v="0"/>
    <n v="0"/>
    <m/>
  </r>
  <r>
    <n v="56770"/>
    <m/>
    <m/>
    <x v="6"/>
    <n v="0"/>
    <x v="1"/>
    <n v="0"/>
    <x v="1"/>
    <n v="0"/>
    <n v="0"/>
    <m/>
  </r>
  <r>
    <n v="51723"/>
    <m/>
    <m/>
    <x v="6"/>
    <n v="0"/>
    <x v="1"/>
    <n v="0"/>
    <x v="1"/>
    <n v="0"/>
    <n v="0"/>
    <m/>
  </r>
  <r>
    <n v="104478"/>
    <m/>
    <m/>
    <x v="6"/>
    <n v="0"/>
    <x v="0"/>
    <n v="0"/>
    <x v="2"/>
    <s v="Non"/>
    <s v="Non"/>
    <m/>
  </r>
  <r>
    <n v="51737"/>
    <m/>
    <m/>
    <x v="6"/>
    <n v="0"/>
    <x v="0"/>
    <n v="0"/>
    <x v="2"/>
    <s v="Non"/>
    <s v="Non"/>
    <m/>
  </r>
  <r>
    <n v="87736"/>
    <m/>
    <m/>
    <x v="6"/>
    <n v="0"/>
    <x v="0"/>
    <n v="0"/>
    <x v="1"/>
    <n v="0"/>
    <n v="0"/>
    <m/>
  </r>
  <r>
    <n v="60709"/>
    <m/>
    <m/>
    <x v="6"/>
    <n v="0"/>
    <x v="0"/>
    <n v="0"/>
    <x v="2"/>
    <s v="Non"/>
    <s v="Non"/>
    <m/>
  </r>
  <r>
    <n v="57929"/>
    <m/>
    <m/>
    <x v="6"/>
    <n v="0"/>
    <x v="0"/>
    <n v="0"/>
    <x v="2"/>
    <s v="Non"/>
    <s v="Non"/>
    <m/>
  </r>
  <r>
    <n v="58223"/>
    <m/>
    <m/>
    <x v="6"/>
    <n v="0"/>
    <x v="0"/>
    <n v="0"/>
    <x v="2"/>
    <n v="0"/>
    <n v="0"/>
    <m/>
  </r>
  <r>
    <n v="54079"/>
    <m/>
    <m/>
    <x v="6"/>
    <n v="0"/>
    <x v="0"/>
    <n v="0"/>
    <x v="2"/>
    <s v="Oui"/>
    <s v="Non"/>
    <m/>
  </r>
  <r>
    <n v="102267"/>
    <m/>
    <m/>
    <x v="6"/>
    <n v="0"/>
    <x v="1"/>
    <n v="50001"/>
    <x v="1"/>
    <n v="0"/>
    <n v="0"/>
    <m/>
  </r>
  <r>
    <n v="53984"/>
    <m/>
    <m/>
    <x v="6"/>
    <n v="0"/>
    <x v="0"/>
    <n v="0"/>
    <x v="2"/>
    <s v="Non"/>
    <s v="Non"/>
    <m/>
  </r>
  <r>
    <n v="104653"/>
    <m/>
    <m/>
    <x v="6"/>
    <n v="0"/>
    <x v="0"/>
    <n v="0"/>
    <x v="2"/>
    <s v="Non"/>
    <s v="Non"/>
    <m/>
  </r>
  <r>
    <n v="51291"/>
    <m/>
    <m/>
    <x v="6"/>
    <n v="0"/>
    <x v="0"/>
    <n v="0"/>
    <x v="1"/>
    <n v="0"/>
    <n v="0"/>
    <m/>
  </r>
  <r>
    <n v="53764"/>
    <m/>
    <m/>
    <x v="6"/>
    <n v="0"/>
    <x v="0"/>
    <n v="50001"/>
    <x v="2"/>
    <s v="Non"/>
    <s v="Non"/>
    <m/>
  </r>
  <r>
    <n v="60824"/>
    <m/>
    <m/>
    <x v="6"/>
    <n v="0"/>
    <x v="0"/>
    <n v="0"/>
    <x v="1"/>
    <n v="0"/>
    <n v="0"/>
    <m/>
  </r>
  <r>
    <n v="102837"/>
    <m/>
    <m/>
    <x v="6"/>
    <n v="0"/>
    <x v="0"/>
    <n v="0"/>
    <x v="0"/>
    <s v="Oui"/>
    <s v="Oui"/>
    <m/>
  </r>
  <r>
    <n v="56874"/>
    <m/>
    <m/>
    <x v="6"/>
    <n v="0"/>
    <x v="0"/>
    <n v="0"/>
    <x v="2"/>
    <s v="Oui"/>
    <s v="Oui"/>
    <m/>
  </r>
  <r>
    <n v="56885"/>
    <m/>
    <m/>
    <x v="6"/>
    <n v="0"/>
    <x v="1"/>
    <n v="0"/>
    <x v="1"/>
    <n v="0"/>
    <n v="0"/>
    <m/>
  </r>
  <r>
    <n v="103797"/>
    <m/>
    <m/>
    <x v="6"/>
    <n v="0"/>
    <x v="0"/>
    <n v="0"/>
    <x v="2"/>
    <s v="Non"/>
    <s v="Non"/>
    <m/>
  </r>
  <r>
    <n v="59809"/>
    <m/>
    <m/>
    <x v="6"/>
    <n v="0"/>
    <x v="1"/>
    <n v="0"/>
    <x v="1"/>
    <n v="0"/>
    <n v="0"/>
    <m/>
  </r>
  <r>
    <n v="51781"/>
    <m/>
    <m/>
    <x v="6"/>
    <n v="0"/>
    <x v="0"/>
    <n v="0"/>
    <x v="0"/>
    <s v="Oui"/>
    <n v="0"/>
    <m/>
  </r>
  <r>
    <n v="56915"/>
    <m/>
    <m/>
    <x v="6"/>
    <n v="0"/>
    <x v="1"/>
    <n v="0"/>
    <x v="1"/>
    <n v="0"/>
    <n v="0"/>
    <m/>
  </r>
  <r>
    <n v="53861"/>
    <m/>
    <m/>
    <x v="6"/>
    <n v="0"/>
    <x v="0"/>
    <n v="0"/>
    <x v="1"/>
    <n v="0"/>
    <n v="0"/>
    <m/>
  </r>
  <r>
    <n v="55563"/>
    <m/>
    <m/>
    <x v="6"/>
    <n v="0"/>
    <x v="1"/>
    <n v="0"/>
    <x v="1"/>
    <n v="0"/>
    <n v="0"/>
    <m/>
  </r>
  <r>
    <n v="104469"/>
    <m/>
    <m/>
    <x v="6"/>
    <n v="0"/>
    <x v="0"/>
    <n v="0"/>
    <x v="2"/>
    <s v="Non"/>
    <s v="Non"/>
    <m/>
  </r>
  <r>
    <n v="56971"/>
    <m/>
    <m/>
    <x v="6"/>
    <n v="0"/>
    <x v="0"/>
    <n v="50001"/>
    <x v="2"/>
    <s v="Non"/>
    <s v="Non"/>
    <m/>
  </r>
  <r>
    <n v="97402"/>
    <m/>
    <m/>
    <x v="6"/>
    <n v="0"/>
    <x v="0"/>
    <n v="0"/>
    <x v="4"/>
    <n v="0"/>
    <n v="0"/>
    <m/>
  </r>
  <r>
    <n v="56990"/>
    <m/>
    <m/>
    <x v="6"/>
    <n v="0"/>
    <x v="0"/>
    <n v="0"/>
    <x v="2"/>
    <s v="Non"/>
    <s v="Non"/>
    <m/>
  </r>
  <r>
    <n v="98860"/>
    <m/>
    <m/>
    <x v="6"/>
    <n v="0"/>
    <x v="1"/>
    <n v="50001"/>
    <x v="1"/>
    <n v="0"/>
    <n v="0"/>
    <m/>
  </r>
  <r>
    <n v="104289"/>
    <m/>
    <m/>
    <x v="6"/>
    <n v="0"/>
    <x v="0"/>
    <n v="0"/>
    <x v="2"/>
    <s v="Non"/>
    <s v="Non"/>
    <m/>
  </r>
  <r>
    <n v="103730"/>
    <m/>
    <m/>
    <x v="6"/>
    <n v="0"/>
    <x v="0"/>
    <n v="0"/>
    <x v="2"/>
    <s v="Non"/>
    <s v="Non"/>
    <m/>
  </r>
  <r>
    <n v="51027"/>
    <m/>
    <m/>
    <x v="6"/>
    <n v="0"/>
    <x v="0"/>
    <n v="0"/>
    <x v="1"/>
    <n v="0"/>
    <n v="0"/>
    <m/>
  </r>
  <r>
    <n v="50195"/>
    <m/>
    <m/>
    <x v="6"/>
    <n v="0"/>
    <x v="0"/>
    <n v="50001"/>
    <x v="2"/>
    <s v="Oui"/>
    <s v="Oui"/>
    <m/>
  </r>
  <r>
    <n v="80081"/>
    <m/>
    <m/>
    <x v="6"/>
    <n v="0"/>
    <x v="0"/>
    <n v="0"/>
    <x v="1"/>
    <n v="0"/>
    <n v="0"/>
    <m/>
  </r>
  <r>
    <n v="103966"/>
    <m/>
    <m/>
    <x v="6"/>
    <n v="0"/>
    <x v="0"/>
    <n v="0"/>
    <x v="2"/>
    <s v="Non"/>
    <s v="Oui"/>
    <m/>
  </r>
  <r>
    <n v="57073"/>
    <m/>
    <m/>
    <x v="6"/>
    <n v="0"/>
    <x v="1"/>
    <n v="0"/>
    <x v="1"/>
    <n v="0"/>
    <n v="0"/>
    <m/>
  </r>
  <r>
    <n v="95256"/>
    <m/>
    <m/>
    <x v="6"/>
    <n v="0"/>
    <x v="0"/>
    <n v="0"/>
    <x v="2"/>
    <s v="Non"/>
    <s v="Non"/>
    <m/>
  </r>
  <r>
    <n v="68322"/>
    <m/>
    <m/>
    <x v="6"/>
    <n v="0"/>
    <x v="0"/>
    <n v="0"/>
    <x v="0"/>
    <n v="0"/>
    <n v="0"/>
    <m/>
  </r>
  <r>
    <n v="51939"/>
    <m/>
    <m/>
    <x v="6"/>
    <n v="0"/>
    <x v="1"/>
    <n v="0"/>
    <x v="1"/>
    <n v="0"/>
    <n v="0"/>
    <m/>
  </r>
  <r>
    <n v="92898"/>
    <m/>
    <m/>
    <x v="6"/>
    <n v="0"/>
    <x v="0"/>
    <n v="0"/>
    <x v="1"/>
    <n v="0"/>
    <n v="0"/>
    <m/>
  </r>
  <r>
    <n v="77370"/>
    <m/>
    <m/>
    <x v="6"/>
    <n v="0"/>
    <x v="0"/>
    <n v="0"/>
    <x v="1"/>
    <n v="0"/>
    <n v="0"/>
    <m/>
  </r>
  <r>
    <n v="94554"/>
    <m/>
    <m/>
    <x v="6"/>
    <n v="0"/>
    <x v="0"/>
    <n v="50001"/>
    <x v="2"/>
    <s v="Oui"/>
    <s v="Oui"/>
    <m/>
  </r>
  <r>
    <n v="103970"/>
    <m/>
    <m/>
    <x v="6"/>
    <n v="0"/>
    <x v="0"/>
    <n v="0"/>
    <x v="1"/>
    <n v="0"/>
    <n v="0"/>
    <m/>
  </r>
  <r>
    <n v="103636"/>
    <m/>
    <m/>
    <x v="6"/>
    <n v="0"/>
    <x v="0"/>
    <n v="0"/>
    <x v="1"/>
    <n v="0"/>
    <n v="0"/>
    <m/>
  </r>
  <r>
    <n v="60596"/>
    <m/>
    <m/>
    <x v="6"/>
    <n v="0"/>
    <x v="1"/>
    <n v="0"/>
    <x v="1"/>
    <n v="0"/>
    <n v="0"/>
    <m/>
  </r>
  <r>
    <n v="77262"/>
    <m/>
    <m/>
    <x v="6"/>
    <n v="0"/>
    <x v="0"/>
    <n v="0"/>
    <x v="2"/>
    <n v="0"/>
    <n v="0"/>
    <m/>
  </r>
  <r>
    <n v="104049"/>
    <m/>
    <m/>
    <x v="6"/>
    <n v="0"/>
    <x v="0"/>
    <n v="0"/>
    <x v="2"/>
    <s v="Non"/>
    <s v="Non"/>
    <m/>
  </r>
  <r>
    <n v="52990"/>
    <m/>
    <m/>
    <x v="6"/>
    <n v="0"/>
    <x v="0"/>
    <n v="0"/>
    <x v="1"/>
    <n v="0"/>
    <n v="0"/>
    <m/>
  </r>
  <r>
    <n v="51757"/>
    <m/>
    <m/>
    <x v="6"/>
    <n v="0"/>
    <x v="0"/>
    <n v="0"/>
    <x v="2"/>
    <s v="Oui"/>
    <s v="Non"/>
    <m/>
  </r>
  <r>
    <n v="54617"/>
    <m/>
    <m/>
    <x v="6"/>
    <n v="0"/>
    <x v="0"/>
    <n v="50001"/>
    <x v="3"/>
    <n v="0"/>
    <n v="0"/>
    <m/>
  </r>
  <r>
    <n v="100535"/>
    <m/>
    <m/>
    <x v="6"/>
    <n v="0"/>
    <x v="0"/>
    <n v="0"/>
    <x v="2"/>
    <s v="Non"/>
    <s v="Non"/>
    <m/>
  </r>
  <r>
    <n v="69120"/>
    <m/>
    <m/>
    <x v="6"/>
    <n v="0"/>
    <x v="0"/>
    <n v="0"/>
    <x v="1"/>
    <n v="0"/>
    <n v="0"/>
    <m/>
  </r>
  <r>
    <n v="57168"/>
    <m/>
    <m/>
    <x v="6"/>
    <n v="0"/>
    <x v="1"/>
    <n v="0"/>
    <x v="1"/>
    <n v="0"/>
    <n v="0"/>
    <m/>
  </r>
  <r>
    <n v="69136"/>
    <m/>
    <m/>
    <x v="6"/>
    <n v="0"/>
    <x v="0"/>
    <n v="0"/>
    <x v="1"/>
    <n v="0"/>
    <n v="0"/>
    <m/>
  </r>
  <r>
    <n v="57818"/>
    <m/>
    <m/>
    <x v="6"/>
    <n v="0"/>
    <x v="1"/>
    <n v="50001"/>
    <x v="1"/>
    <n v="0"/>
    <n v="0"/>
    <m/>
  </r>
  <r>
    <n v="57818"/>
    <m/>
    <m/>
    <x v="6"/>
    <n v="0"/>
    <x v="1"/>
    <n v="50001"/>
    <x v="1"/>
    <n v="0"/>
    <n v="0"/>
    <m/>
  </r>
  <r>
    <n v="51677"/>
    <m/>
    <m/>
    <x v="6"/>
    <n v="0"/>
    <x v="0"/>
    <n v="0"/>
    <x v="2"/>
    <s v="Non"/>
    <s v="Non"/>
    <m/>
  </r>
  <r>
    <n v="53683"/>
    <m/>
    <m/>
    <x v="6"/>
    <n v="0"/>
    <x v="1"/>
    <n v="50001"/>
    <x v="2"/>
    <n v="0"/>
    <n v="0"/>
    <m/>
  </r>
  <r>
    <n v="56696"/>
    <m/>
    <m/>
    <x v="6"/>
    <n v="0"/>
    <x v="0"/>
    <n v="0"/>
    <x v="1"/>
    <n v="0"/>
    <n v="0"/>
    <m/>
  </r>
  <r>
    <n v="105446"/>
    <m/>
    <m/>
    <x v="6"/>
    <n v="0"/>
    <x v="0"/>
    <n v="0"/>
    <x v="2"/>
    <s v="Non"/>
    <s v="Non"/>
    <m/>
  </r>
  <r>
    <n v="57230"/>
    <m/>
    <m/>
    <x v="6"/>
    <n v="0"/>
    <x v="0"/>
    <n v="0"/>
    <x v="2"/>
    <s v="Non"/>
    <s v="Non"/>
    <m/>
  </r>
  <r>
    <n v="51578"/>
    <m/>
    <m/>
    <x v="6"/>
    <n v="0"/>
    <x v="1"/>
    <n v="50001"/>
    <x v="1"/>
    <n v="0"/>
    <n v="0"/>
    <m/>
  </r>
  <r>
    <n v="53563"/>
    <m/>
    <m/>
    <x v="6"/>
    <n v="0"/>
    <x v="1"/>
    <n v="0"/>
    <x v="1"/>
    <n v="0"/>
    <n v="0"/>
    <m/>
  </r>
  <r>
    <n v="102256"/>
    <m/>
    <m/>
    <x v="6"/>
    <n v="0"/>
    <x v="0"/>
    <n v="0"/>
    <x v="2"/>
    <s v="Non"/>
    <s v="Non"/>
    <m/>
  </r>
  <r>
    <n v="102897"/>
    <m/>
    <m/>
    <x v="6"/>
    <n v="0"/>
    <x v="0"/>
    <n v="0"/>
    <x v="1"/>
    <n v="0"/>
    <n v="0"/>
    <m/>
  </r>
  <r>
    <n v="54315"/>
    <m/>
    <m/>
    <x v="6"/>
    <n v="0"/>
    <x v="0"/>
    <n v="0"/>
    <x v="3"/>
    <n v="0"/>
    <n v="0"/>
    <m/>
  </r>
  <r>
    <n v="62092"/>
    <m/>
    <m/>
    <x v="6"/>
    <n v="0"/>
    <x v="0"/>
    <n v="50001"/>
    <x v="1"/>
    <n v="0"/>
    <n v="0"/>
    <m/>
  </r>
  <r>
    <n v="102593"/>
    <m/>
    <m/>
    <x v="6"/>
    <n v="0"/>
    <x v="0"/>
    <n v="0"/>
    <x v="2"/>
    <s v="Non"/>
    <s v="Non"/>
    <m/>
  </r>
  <r>
    <n v="61361"/>
    <m/>
    <m/>
    <x v="6"/>
    <n v="0"/>
    <x v="0"/>
    <n v="0"/>
    <x v="2"/>
    <s v="Non"/>
    <s v="Non"/>
    <m/>
  </r>
  <r>
    <n v="51183"/>
    <m/>
    <m/>
    <x v="6"/>
    <n v="0"/>
    <x v="0"/>
    <n v="0"/>
    <x v="2"/>
    <s v="Non"/>
    <s v="Non"/>
    <m/>
  </r>
  <r>
    <n v="104593"/>
    <m/>
    <m/>
    <x v="6"/>
    <n v="0"/>
    <x v="0"/>
    <n v="0"/>
    <x v="2"/>
    <s v="Non"/>
    <s v="Non"/>
    <m/>
  </r>
  <r>
    <n v="57343"/>
    <m/>
    <m/>
    <x v="6"/>
    <n v="0"/>
    <x v="0"/>
    <n v="0"/>
    <x v="1"/>
    <n v="0"/>
    <n v="0"/>
    <m/>
  </r>
  <r>
    <n v="57345"/>
    <m/>
    <m/>
    <x v="6"/>
    <n v="0"/>
    <x v="0"/>
    <n v="0"/>
    <x v="1"/>
    <n v="0"/>
    <n v="0"/>
    <m/>
  </r>
  <r>
    <n v="105226"/>
    <m/>
    <m/>
    <x v="6"/>
    <n v="0"/>
    <x v="0"/>
    <n v="0"/>
    <x v="2"/>
    <s v="Non"/>
    <s v="Non"/>
    <m/>
  </r>
  <r>
    <n v="57369"/>
    <m/>
    <m/>
    <x v="6"/>
    <n v="0"/>
    <x v="1"/>
    <n v="0"/>
    <x v="1"/>
    <n v="0"/>
    <n v="0"/>
    <m/>
  </r>
  <r>
    <n v="51095"/>
    <m/>
    <m/>
    <x v="6"/>
    <n v="0"/>
    <x v="1"/>
    <n v="0"/>
    <x v="1"/>
    <n v="0"/>
    <n v="0"/>
    <m/>
  </r>
  <r>
    <n v="57477"/>
    <m/>
    <m/>
    <x v="6"/>
    <n v="0"/>
    <x v="1"/>
    <n v="0"/>
    <x v="1"/>
    <n v="0"/>
    <n v="0"/>
    <m/>
  </r>
  <r>
    <n v="103598"/>
    <m/>
    <m/>
    <x v="6"/>
    <n v="0"/>
    <x v="0"/>
    <n v="0"/>
    <x v="2"/>
    <s v="Non"/>
    <s v="Non"/>
    <m/>
  </r>
  <r>
    <n v="52872"/>
    <m/>
    <m/>
    <x v="6"/>
    <n v="0"/>
    <x v="0"/>
    <n v="0"/>
    <x v="2"/>
    <s v="Non"/>
    <s v="Non"/>
    <m/>
  </r>
  <r>
    <n v="59382"/>
    <m/>
    <m/>
    <x v="6"/>
    <n v="0"/>
    <x v="0"/>
    <n v="0"/>
    <x v="2"/>
    <s v="Non"/>
    <s v="Non"/>
    <m/>
  </r>
  <r>
    <n v="57426"/>
    <m/>
    <m/>
    <x v="6"/>
    <n v="0"/>
    <x v="0"/>
    <n v="0"/>
    <x v="1"/>
    <n v="0"/>
    <n v="0"/>
    <m/>
  </r>
  <r>
    <n v="102792"/>
    <m/>
    <m/>
    <x v="6"/>
    <n v="0"/>
    <x v="0"/>
    <n v="0"/>
    <x v="1"/>
    <n v="0"/>
    <n v="0"/>
    <m/>
  </r>
  <r>
    <n v="80277"/>
    <m/>
    <m/>
    <x v="6"/>
    <n v="0"/>
    <x v="0"/>
    <n v="50001"/>
    <x v="1"/>
    <n v="0"/>
    <n v="0"/>
    <m/>
  </r>
  <r>
    <n v="62522"/>
    <m/>
    <m/>
    <x v="6"/>
    <n v="0"/>
    <x v="0"/>
    <n v="50001"/>
    <x v="1"/>
    <n v="0"/>
    <n v="0"/>
    <m/>
  </r>
  <r>
    <n v="62522"/>
    <m/>
    <m/>
    <x v="6"/>
    <n v="0"/>
    <x v="0"/>
    <n v="50001"/>
    <x v="1"/>
    <n v="0"/>
    <n v="0"/>
    <m/>
  </r>
  <r>
    <n v="69248"/>
    <m/>
    <m/>
    <x v="6"/>
    <n v="0"/>
    <x v="1"/>
    <n v="50001"/>
    <x v="1"/>
    <n v="0"/>
    <n v="0"/>
    <m/>
  </r>
  <r>
    <n v="53724"/>
    <m/>
    <m/>
    <x v="6"/>
    <n v="0"/>
    <x v="0"/>
    <n v="0"/>
    <x v="1"/>
    <n v="0"/>
    <n v="0"/>
    <m/>
  </r>
  <r>
    <n v="70430"/>
    <m/>
    <m/>
    <x v="6"/>
    <n v="0"/>
    <x v="0"/>
    <n v="50001"/>
    <x v="2"/>
    <s v="Oui"/>
    <s v="Non"/>
    <m/>
  </r>
  <r>
    <n v="60933"/>
    <m/>
    <m/>
    <x v="6"/>
    <n v="0"/>
    <x v="0"/>
    <n v="0"/>
    <x v="3"/>
    <n v="0"/>
    <n v="0"/>
    <m/>
  </r>
  <r>
    <n v="70924"/>
    <m/>
    <m/>
    <x v="6"/>
    <n v="0"/>
    <x v="0"/>
    <n v="0"/>
    <x v="3"/>
    <n v="0"/>
    <n v="0"/>
    <m/>
  </r>
  <r>
    <n v="92913"/>
    <m/>
    <m/>
    <x v="6"/>
    <n v="0"/>
    <x v="0"/>
    <n v="0"/>
    <x v="1"/>
    <n v="0"/>
    <n v="0"/>
    <m/>
  </r>
  <r>
    <n v="98484"/>
    <m/>
    <m/>
    <x v="6"/>
    <n v="0"/>
    <x v="0"/>
    <n v="0"/>
    <x v="1"/>
    <n v="0"/>
    <n v="0"/>
    <m/>
  </r>
  <r>
    <n v="56238"/>
    <m/>
    <m/>
    <x v="6"/>
    <n v="0"/>
    <x v="0"/>
    <n v="50001"/>
    <x v="2"/>
    <s v="Non"/>
    <s v="Non"/>
    <m/>
  </r>
  <r>
    <n v="57548"/>
    <m/>
    <m/>
    <x v="6"/>
    <n v="0"/>
    <x v="1"/>
    <n v="0"/>
    <x v="1"/>
    <n v="0"/>
    <n v="0"/>
    <m/>
  </r>
  <r>
    <n v="102525"/>
    <m/>
    <m/>
    <x v="6"/>
    <n v="0"/>
    <x v="0"/>
    <n v="0"/>
    <x v="2"/>
    <s v="Oui"/>
    <s v="Oui"/>
    <m/>
  </r>
  <r>
    <n v="50210"/>
    <m/>
    <m/>
    <x v="6"/>
    <n v="0"/>
    <x v="0"/>
    <n v="0"/>
    <x v="2"/>
    <s v="Non"/>
    <s v="Non"/>
    <m/>
  </r>
  <r>
    <n v="51795"/>
    <m/>
    <m/>
    <x v="6"/>
    <n v="0"/>
    <x v="0"/>
    <n v="50001"/>
    <x v="2"/>
    <s v="Non"/>
    <s v="Oui"/>
    <m/>
  </r>
  <r>
    <n v="80303"/>
    <m/>
    <m/>
    <x v="6"/>
    <n v="0"/>
    <x v="0"/>
    <n v="0"/>
    <x v="1"/>
    <n v="0"/>
    <n v="0"/>
    <m/>
  </r>
  <r>
    <n v="60948"/>
    <m/>
    <m/>
    <x v="6"/>
    <n v="0"/>
    <x v="1"/>
    <n v="0"/>
    <x v="1"/>
    <n v="0"/>
    <n v="0"/>
    <m/>
  </r>
  <r>
    <n v="69760"/>
    <m/>
    <m/>
    <x v="6"/>
    <n v="0"/>
    <x v="0"/>
    <n v="0"/>
    <x v="2"/>
    <n v="0"/>
    <n v="0"/>
    <m/>
  </r>
  <r>
    <n v="94519"/>
    <m/>
    <m/>
    <x v="6"/>
    <n v="0"/>
    <x v="0"/>
    <n v="0"/>
    <x v="2"/>
    <s v="Non"/>
    <s v="Non"/>
    <m/>
  </r>
  <r>
    <n v="51420"/>
    <m/>
    <m/>
    <x v="6"/>
    <n v="0"/>
    <x v="0"/>
    <n v="0"/>
    <x v="2"/>
    <s v="Oui"/>
    <n v="0"/>
    <m/>
  </r>
  <r>
    <n v="97437"/>
    <m/>
    <m/>
    <x v="6"/>
    <n v="0"/>
    <x v="0"/>
    <n v="0"/>
    <x v="1"/>
    <n v="0"/>
    <n v="0"/>
    <m/>
  </r>
  <r>
    <n v="80252"/>
    <m/>
    <m/>
    <x v="6"/>
    <n v="0"/>
    <x v="0"/>
    <n v="0"/>
    <x v="1"/>
    <n v="0"/>
    <n v="0"/>
    <m/>
  </r>
  <r>
    <n v="102826"/>
    <m/>
    <m/>
    <x v="6"/>
    <n v="0"/>
    <x v="0"/>
    <n v="0"/>
    <x v="2"/>
    <s v="Non"/>
    <s v="Non"/>
    <m/>
  </r>
  <r>
    <n v="87803"/>
    <m/>
    <m/>
    <x v="6"/>
    <n v="0"/>
    <x v="0"/>
    <n v="0"/>
    <x v="2"/>
    <s v="Non"/>
    <s v="Non"/>
    <m/>
  </r>
  <r>
    <n v="100363"/>
    <m/>
    <m/>
    <x v="6"/>
    <n v="0"/>
    <x v="0"/>
    <n v="0"/>
    <x v="1"/>
    <n v="0"/>
    <n v="0"/>
    <m/>
  </r>
  <r>
    <n v="89533"/>
    <m/>
    <m/>
    <x v="6"/>
    <n v="0"/>
    <x v="0"/>
    <n v="0"/>
    <x v="1"/>
    <n v="0"/>
    <n v="0"/>
    <m/>
  </r>
  <r>
    <n v="57673"/>
    <m/>
    <m/>
    <x v="6"/>
    <n v="0"/>
    <x v="0"/>
    <n v="0"/>
    <x v="2"/>
    <s v="Oui"/>
    <s v="Non"/>
    <m/>
  </r>
  <r>
    <n v="77757"/>
    <m/>
    <m/>
    <x v="6"/>
    <n v="0"/>
    <x v="0"/>
    <n v="0"/>
    <x v="1"/>
    <n v="0"/>
    <n v="0"/>
    <m/>
  </r>
  <r>
    <n v="102722"/>
    <m/>
    <m/>
    <x v="6"/>
    <n v="0"/>
    <x v="0"/>
    <n v="0"/>
    <x v="2"/>
    <s v="Non"/>
    <s v="Non"/>
    <m/>
  </r>
  <r>
    <n v="60604"/>
    <m/>
    <m/>
    <x v="6"/>
    <n v="0"/>
    <x v="1"/>
    <n v="0"/>
    <x v="1"/>
    <n v="0"/>
    <n v="0"/>
    <m/>
  </r>
  <r>
    <n v="52851"/>
    <m/>
    <m/>
    <x v="6"/>
    <n v="0"/>
    <x v="0"/>
    <n v="0"/>
    <x v="2"/>
    <s v="Oui"/>
    <n v="0"/>
    <m/>
  </r>
  <r>
    <n v="54140"/>
    <m/>
    <m/>
    <x v="7"/>
    <n v="0"/>
    <x v="0"/>
    <n v="50001"/>
    <x v="2"/>
    <n v="0"/>
    <n v="0"/>
    <m/>
  </r>
  <r>
    <n v="59906"/>
    <m/>
    <m/>
    <x v="7"/>
    <n v="0"/>
    <x v="0"/>
    <n v="0"/>
    <x v="2"/>
    <n v="0"/>
    <n v="0"/>
    <m/>
  </r>
  <r>
    <n v="57810"/>
    <m/>
    <m/>
    <x v="7"/>
    <n v="0"/>
    <x v="0"/>
    <n v="50001"/>
    <x v="2"/>
    <s v="Non"/>
    <s v="Non"/>
    <m/>
  </r>
  <r>
    <n v="67142"/>
    <m/>
    <m/>
    <x v="7"/>
    <n v="0"/>
    <x v="0"/>
    <n v="50001"/>
    <x v="1"/>
    <n v="0"/>
    <n v="0"/>
    <m/>
  </r>
  <r>
    <n v="57649"/>
    <m/>
    <m/>
    <x v="6"/>
    <n v="0"/>
    <x v="0"/>
    <n v="0"/>
    <x v="2"/>
    <s v="Oui"/>
    <s v="Non"/>
    <m/>
  </r>
  <r>
    <n v="56066"/>
    <m/>
    <m/>
    <x v="7"/>
    <n v="0"/>
    <x v="0"/>
    <n v="50001"/>
    <x v="2"/>
    <s v="Non"/>
    <s v="Non"/>
    <m/>
  </r>
  <r>
    <n v="103901"/>
    <m/>
    <m/>
    <x v="7"/>
    <n v="0"/>
    <x v="0"/>
    <n v="50001"/>
    <x v="0"/>
    <s v="Non"/>
    <s v="Non"/>
    <m/>
  </r>
  <r>
    <n v="57974"/>
    <m/>
    <m/>
    <x v="7"/>
    <n v="0"/>
    <x v="0"/>
    <n v="50001"/>
    <x v="2"/>
    <s v="Oui"/>
    <n v="0"/>
    <m/>
  </r>
  <r>
    <n v="104837"/>
    <m/>
    <m/>
    <x v="7"/>
    <n v="0"/>
    <x v="0"/>
    <n v="50001"/>
    <x v="2"/>
    <s v="Oui"/>
    <s v="Non"/>
    <m/>
  </r>
  <r>
    <n v="102524"/>
    <m/>
    <m/>
    <x v="7"/>
    <n v="0"/>
    <x v="0"/>
    <n v="50001"/>
    <x v="2"/>
    <s v="Oui"/>
    <n v="0"/>
    <m/>
  </r>
  <r>
    <n v="54122"/>
    <m/>
    <m/>
    <x v="7"/>
    <n v="0"/>
    <x v="0"/>
    <n v="50001"/>
    <x v="3"/>
    <n v="0"/>
    <n v="0"/>
    <m/>
  </r>
  <r>
    <n v="59807"/>
    <m/>
    <m/>
    <x v="7"/>
    <n v="0"/>
    <x v="0"/>
    <n v="50001"/>
    <x v="2"/>
    <s v="Non"/>
    <s v="Non"/>
    <m/>
  </r>
  <r>
    <n v="57099"/>
    <m/>
    <m/>
    <x v="7"/>
    <n v="0"/>
    <x v="0"/>
    <n v="0"/>
    <x v="1"/>
    <n v="0"/>
    <n v="0"/>
    <m/>
  </r>
  <r>
    <n v="58081"/>
    <m/>
    <m/>
    <x v="7"/>
    <n v="0"/>
    <x v="0"/>
    <n v="50001"/>
    <x v="2"/>
    <s v="Non"/>
    <s v="Non"/>
    <m/>
  </r>
  <r>
    <n v="54124"/>
    <m/>
    <m/>
    <x v="7"/>
    <n v="0"/>
    <x v="0"/>
    <n v="50001"/>
    <x v="1"/>
    <n v="0"/>
    <n v="0"/>
    <m/>
  </r>
  <r>
    <n v="103787"/>
    <m/>
    <m/>
    <x v="7"/>
    <n v="0"/>
    <x v="0"/>
    <n v="50001"/>
    <x v="2"/>
    <s v="Non"/>
    <s v="Non"/>
    <m/>
  </r>
  <r>
    <n v="103788"/>
    <m/>
    <m/>
    <x v="7"/>
    <n v="0"/>
    <x v="0"/>
    <n v="50001"/>
    <x v="2"/>
    <s v="Non"/>
    <s v="Non"/>
    <m/>
  </r>
  <r>
    <n v="51059"/>
    <m/>
    <m/>
    <x v="7"/>
    <n v="0"/>
    <x v="0"/>
    <n v="50001"/>
    <x v="2"/>
    <s v="Oui"/>
    <n v="0"/>
    <m/>
  </r>
  <r>
    <n v="53852"/>
    <m/>
    <m/>
    <x v="7"/>
    <n v="0"/>
    <x v="0"/>
    <n v="50001"/>
    <x v="2"/>
    <s v="Non"/>
    <s v="Non"/>
    <m/>
  </r>
  <r>
    <n v="56388"/>
    <m/>
    <m/>
    <x v="7"/>
    <n v="0"/>
    <x v="0"/>
    <n v="50001"/>
    <x v="2"/>
    <s v="Non"/>
    <s v="Non"/>
    <m/>
  </r>
  <r>
    <n v="96577"/>
    <m/>
    <m/>
    <x v="7"/>
    <n v="0"/>
    <x v="0"/>
    <n v="50001"/>
    <x v="1"/>
    <n v="0"/>
    <n v="0"/>
    <m/>
  </r>
  <r>
    <n v="57481"/>
    <m/>
    <m/>
    <x v="7"/>
    <n v="0"/>
    <x v="0"/>
    <n v="50001"/>
    <x v="2"/>
    <s v="Oui"/>
    <s v="Non"/>
    <m/>
  </r>
  <r>
    <n v="56048"/>
    <m/>
    <m/>
    <x v="7"/>
    <n v="0"/>
    <x v="0"/>
    <n v="50001"/>
    <x v="2"/>
    <s v="Oui"/>
    <n v="0"/>
    <m/>
  </r>
  <r>
    <n v="57579"/>
    <m/>
    <m/>
    <x v="7"/>
    <n v="0"/>
    <x v="0"/>
    <n v="50001"/>
    <x v="2"/>
    <s v="Non"/>
    <s v="Non"/>
    <m/>
  </r>
  <r>
    <n v="90891"/>
    <m/>
    <m/>
    <x v="7"/>
    <n v="0"/>
    <x v="0"/>
    <n v="50001"/>
    <x v="1"/>
    <n v="0"/>
    <n v="0"/>
    <m/>
  </r>
  <r>
    <n v="103359"/>
    <m/>
    <m/>
    <x v="7"/>
    <n v="0"/>
    <x v="0"/>
    <n v="50001"/>
    <x v="2"/>
    <s v="Non"/>
    <s v="Non"/>
    <m/>
  </r>
  <r>
    <n v="57640"/>
    <m/>
    <m/>
    <x v="7"/>
    <n v="0"/>
    <x v="0"/>
    <n v="50001"/>
    <x v="2"/>
    <s v="Non"/>
    <s v="Non"/>
    <m/>
  </r>
  <r>
    <n v="57253"/>
    <m/>
    <m/>
    <x v="7"/>
    <n v="0"/>
    <x v="1"/>
    <n v="0"/>
    <x v="1"/>
    <n v="0"/>
    <n v="0"/>
    <m/>
  </r>
  <r>
    <n v="57253"/>
    <m/>
    <m/>
    <x v="7"/>
    <n v="0"/>
    <x v="1"/>
    <n v="0"/>
    <x v="1"/>
    <n v="0"/>
    <n v="0"/>
    <m/>
  </r>
  <r>
    <n v="104210"/>
    <m/>
    <m/>
    <x v="7"/>
    <n v="0"/>
    <x v="1"/>
    <n v="50001"/>
    <x v="1"/>
    <n v="0"/>
    <n v="0"/>
    <m/>
  </r>
  <r>
    <n v="102647"/>
    <m/>
    <m/>
    <x v="7"/>
    <n v="0"/>
    <x v="0"/>
    <n v="0"/>
    <x v="2"/>
    <s v="Oui"/>
    <s v="Oui"/>
    <m/>
  </r>
  <r>
    <n v="104879"/>
    <m/>
    <m/>
    <x v="7"/>
    <n v="0"/>
    <x v="0"/>
    <n v="50001"/>
    <x v="1"/>
    <n v="0"/>
    <n v="0"/>
    <m/>
  </r>
  <r>
    <n v="91980"/>
    <m/>
    <m/>
    <x v="8"/>
    <n v="0"/>
    <x v="0"/>
    <n v="0"/>
    <x v="2"/>
    <s v="Oui"/>
    <s v="Non"/>
    <m/>
  </r>
  <r>
    <n v="53805"/>
    <m/>
    <m/>
    <x v="8"/>
    <n v="0"/>
    <x v="0"/>
    <n v="0"/>
    <x v="1"/>
    <n v="0"/>
    <n v="0"/>
    <m/>
  </r>
  <r>
    <n v="105811"/>
    <m/>
    <m/>
    <x v="8"/>
    <n v="0"/>
    <x v="0"/>
    <n v="0"/>
    <x v="1"/>
    <n v="0"/>
    <n v="0"/>
    <m/>
  </r>
  <r>
    <n v="96160"/>
    <m/>
    <m/>
    <x v="8"/>
    <n v="0"/>
    <x v="0"/>
    <n v="0"/>
    <x v="1"/>
    <n v="0"/>
    <n v="0"/>
    <m/>
  </r>
  <r>
    <n v="101396"/>
    <m/>
    <m/>
    <x v="8"/>
    <n v="0"/>
    <x v="0"/>
    <n v="0"/>
    <x v="1"/>
    <n v="0"/>
    <n v="0"/>
    <m/>
  </r>
  <r>
    <n v="54309"/>
    <m/>
    <m/>
    <x v="8"/>
    <n v="0"/>
    <x v="0"/>
    <n v="0"/>
    <x v="1"/>
    <n v="0"/>
    <n v="0"/>
    <m/>
  </r>
  <r>
    <n v="104936"/>
    <m/>
    <m/>
    <x v="8"/>
    <n v="0"/>
    <x v="0"/>
    <n v="0"/>
    <x v="1"/>
    <n v="0"/>
    <n v="0"/>
    <m/>
  </r>
  <r>
    <n v="77433"/>
    <m/>
    <m/>
    <x v="8"/>
    <n v="0"/>
    <x v="0"/>
    <n v="0"/>
    <x v="2"/>
    <s v="Oui"/>
    <s v="Non"/>
    <m/>
  </r>
  <r>
    <n v="57648"/>
    <m/>
    <m/>
    <x v="8"/>
    <n v="0"/>
    <x v="0"/>
    <n v="0"/>
    <x v="2"/>
    <s v="Oui"/>
    <s v="Non"/>
    <m/>
  </r>
  <r>
    <n v="76179"/>
    <m/>
    <m/>
    <x v="9"/>
    <n v="0"/>
    <x v="0"/>
    <n v="0"/>
    <x v="2"/>
    <s v="Non"/>
    <s v="Non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2" cacheId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G4:I10" firstHeaderRow="0" firstDataRow="1" firstDataCol="1" rowPageCount="1" colPageCount="1"/>
  <pivotFields count="11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>
      <items count="10">
        <item h="1" x="0"/>
        <item h="1" x="1"/>
        <item h="1" x="2"/>
        <item h="1" x="3"/>
        <item h="1" x="4"/>
        <item h="1" x="5"/>
        <item h="1" x="6"/>
        <item h="1" x="7"/>
        <item h="1" x="8"/>
        <item x="9"/>
      </items>
    </pivotField>
    <pivotField compact="0" outline="0" showAll="0" defaultSubtotal="0"/>
    <pivotField axis="axisPage" compact="0" outline="0" showAll="0" defaultSubtotal="0">
      <items count="4">
        <item x="1"/>
        <item x="0"/>
        <item x="3"/>
        <item x="2"/>
      </items>
    </pivotField>
    <pivotField compact="0" outline="0" showAll="0" defaultSubtotal="0"/>
    <pivotField axis="axisRow" dataField="1" compact="0" outline="0" showAll="0" defaultSubtotal="0">
      <items count="5">
        <item x="1"/>
        <item x="3"/>
        <item x="0"/>
        <item x="2"/>
        <item x="4"/>
      </items>
    </pivotField>
    <pivotField compact="0" outline="0" showAll="0" defaultSubtotal="0"/>
    <pivotField compact="0" outline="0" showAll="0" defaultSubtotal="0"/>
    <pivotField compact="0" outline="0" showAll="0" defaultSubtotal="0"/>
  </pivotFields>
  <rowFields count="1">
    <field x="7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5" hier="-1"/>
  </pageFields>
  <dataFields count="2">
    <dataField name="Nb RSE signée" fld="7" subtotal="count" baseField="0" baseItem="0"/>
    <dataField name="% " fld="7" subtotal="count" showDataAs="percentOfCol" baseField="7" baseItem="0" numFmtId="9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B4:E7" firstHeaderRow="0" firstDataRow="1" firstDataCol="2" rowPageCount="1" colPageCount="1"/>
  <pivotFields count="11"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0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</items>
    </pivotField>
    <pivotField compact="0" outline="0" showAll="0" defaultSubtotal="0"/>
    <pivotField axis="axisPage" compact="0" outline="0" showAll="0" defaultSubtotal="0">
      <items count="4">
        <item x="1"/>
        <item x="0"/>
        <item x="3"/>
        <item x="2"/>
      </items>
    </pivotField>
    <pivotField compact="0" outline="0" showAll="0" defaultSubtotal="0"/>
    <pivotField axis="axisRow" dataField="1" compact="0" outline="0" showAll="0" defaultSubtotal="0">
      <items count="5">
        <item x="1"/>
        <item x="3"/>
        <item x="0"/>
        <item x="2"/>
        <item x="4"/>
      </items>
    </pivotField>
    <pivotField compact="0" outline="0" showAll="0" defaultSubtotal="0"/>
    <pivotField compact="0" outline="0" showAll="0" defaultSubtotal="0"/>
    <pivotField compact="0" outline="0" showAll="0" defaultSubtotal="0"/>
  </pivotFields>
  <rowFields count="2">
    <field x="3"/>
    <field x="7"/>
  </rowFields>
  <rowItems count="3">
    <i>
      <x v="1"/>
      <x/>
    </i>
    <i r="1"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5" hier="-1"/>
  </pageFields>
  <dataFields count="2">
    <dataField name="Nb RSE signée" fld="7" subtotal="count" baseField="0" baseItem="0"/>
    <dataField name="% " fld="7" subtotal="count" showDataAs="percentOfCol" baseField="7" baseItem="0" numFmtId="9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amille_Achats" sourceName="Famille Achats">
  <pivotTables>
    <pivotTable tabId="4" name="TCD_1"/>
  </pivotTables>
  <data>
    <tabular pivotCacheId="1">
      <items count="10">
        <i x="0"/>
        <i x="1" s="1"/>
        <i x="2"/>
        <i x="3"/>
        <i x="4"/>
        <i x="5"/>
        <i x="6"/>
        <i x="7"/>
        <i x="8"/>
        <i x="9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amille Achats" cache="Segment_Famille_Achats" caption="Famille Achats" rowHeight="241300"/>
</slicers>
</file>

<file path=xl/tables/table1.xml><?xml version="1.0" encoding="utf-8"?>
<table xmlns="http://schemas.openxmlformats.org/spreadsheetml/2006/main" id="1" name="T_Données" displayName="T_Données" ref="B12:L276" totalsRowShown="0" headerRowBorderDxfId="2" tableBorderDxfId="1" headerRowCellStyle="Normal" dataCellStyle="Normal">
  <autoFilter ref="B12:L276">
    <filterColumn colId="10">
      <filters>
        <filter val="VRAI"/>
      </filters>
    </filterColumn>
  </autoFilter>
  <tableColumns count="11">
    <tableColumn id="1" name="Vendeur" dataCellStyle="Normal"/>
    <tableColumn id="2" name="Fournisseur" dataCellStyle="Normal"/>
    <tableColumn id="3" name="CA" dataCellStyle="Normal"/>
    <tableColumn id="4" name="Famille Achats" dataCellStyle="Normal"/>
    <tableColumn id="10" name="Acheteur" dataCellStyle="Normal"/>
    <tableColumn id="5" name="14001" dataCellStyle="Normal"/>
    <tableColumn id="6" name="15001" dataCellStyle="Normal"/>
    <tableColumn id="7" name="RSE signée" dataCellStyle="Normal"/>
    <tableColumn id="8" name="certificat ISO 14001" dataCellStyle="Normal"/>
    <tableColumn id="9" name="certificat ISO 50001" dataCellStyle="Normal"/>
    <tableColumn id="11" name="Filtre" dataDxfId="0" dataCellStyle="Normal">
      <calculatedColumnFormula>NOT(ISERROR(MATCH(T_Données[[#This Row],[Famille Achats]],TCDs!B:B,0)))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N276"/>
  <sheetViews>
    <sheetView showGridLines="0" topLeftCell="A11" zoomScale="75" zoomScaleNormal="75" workbookViewId="0">
      <selection activeCell="N12" sqref="N12"/>
    </sheetView>
  </sheetViews>
  <sheetFormatPr baseColWidth="10" defaultRowHeight="15" x14ac:dyDescent="0.25"/>
  <cols>
    <col min="1" max="1" width="1.85546875" customWidth="1"/>
    <col min="2" max="2" width="10.85546875" customWidth="1"/>
    <col min="3" max="3" width="13.85546875" bestFit="1" customWidth="1"/>
    <col min="4" max="4" width="11.5703125" customWidth="1"/>
    <col min="5" max="5" width="16" customWidth="1"/>
    <col min="6" max="6" width="10.28515625" customWidth="1"/>
    <col min="7" max="8" width="10.7109375" customWidth="1"/>
    <col min="9" max="9" width="12.5703125" customWidth="1"/>
    <col min="10" max="12" width="19.85546875" customWidth="1"/>
  </cols>
  <sheetData>
    <row r="1" spans="2:14" ht="14.25" hidden="1" customHeight="1" x14ac:dyDescent="0.25"/>
    <row r="2" spans="2:14" ht="14.25" hidden="1" customHeight="1" x14ac:dyDescent="0.25"/>
    <row r="3" spans="2:14" ht="14.25" hidden="1" customHeight="1" x14ac:dyDescent="0.25"/>
    <row r="4" spans="2:14" ht="14.25" hidden="1" customHeight="1" x14ac:dyDescent="0.25"/>
    <row r="5" spans="2:14" ht="14.25" hidden="1" customHeight="1" x14ac:dyDescent="0.25"/>
    <row r="6" spans="2:14" ht="14.25" hidden="1" customHeight="1" x14ac:dyDescent="0.25"/>
    <row r="7" spans="2:14" ht="14.25" hidden="1" customHeight="1" x14ac:dyDescent="0.25"/>
    <row r="8" spans="2:14" ht="14.25" hidden="1" customHeight="1" x14ac:dyDescent="0.25"/>
    <row r="9" spans="2:14" ht="14.25" hidden="1" customHeight="1" x14ac:dyDescent="0.25"/>
    <row r="10" spans="2:14" ht="14.25" hidden="1" customHeight="1" x14ac:dyDescent="0.25"/>
    <row r="11" spans="2:14" ht="14.25" customHeight="1" x14ac:dyDescent="0.25">
      <c r="L11" s="4" t="s">
        <v>32</v>
      </c>
    </row>
    <row r="12" spans="2:14" x14ac:dyDescent="0.25">
      <c r="B12" t="s">
        <v>0</v>
      </c>
      <c r="C12" t="s">
        <v>1</v>
      </c>
      <c r="D12" t="s">
        <v>2</v>
      </c>
      <c r="E12" t="s">
        <v>3</v>
      </c>
      <c r="F12" t="s">
        <v>4</v>
      </c>
      <c r="G12" t="s">
        <v>5</v>
      </c>
      <c r="H12" t="s">
        <v>6</v>
      </c>
      <c r="I12" t="s">
        <v>7</v>
      </c>
      <c r="J12" t="s">
        <v>8</v>
      </c>
      <c r="K12" t="s">
        <v>9</v>
      </c>
      <c r="L12" t="s">
        <v>26</v>
      </c>
      <c r="N12" s="3" t="s">
        <v>37</v>
      </c>
    </row>
    <row r="13" spans="2:14" hidden="1" x14ac:dyDescent="0.25">
      <c r="B13">
        <v>54461</v>
      </c>
      <c r="C13" t="s">
        <v>22</v>
      </c>
      <c r="E13">
        <v>3001</v>
      </c>
      <c r="F13">
        <v>0</v>
      </c>
      <c r="G13">
        <v>14001</v>
      </c>
      <c r="H13">
        <v>0</v>
      </c>
      <c r="I13" t="s">
        <v>18</v>
      </c>
      <c r="J13" t="s">
        <v>18</v>
      </c>
      <c r="K13" t="s">
        <v>18</v>
      </c>
      <c r="L13" t="b">
        <f>NOT(ISERROR(MATCH(T_Données[[#This Row],[Famille Achats]],TCDs!B:B,0)))</f>
        <v>0</v>
      </c>
    </row>
    <row r="14" spans="2:14" ht="15.75" hidden="1" customHeight="1" x14ac:dyDescent="0.25">
      <c r="B14">
        <v>56790</v>
      </c>
      <c r="C14" t="s">
        <v>22</v>
      </c>
      <c r="E14">
        <v>3001</v>
      </c>
      <c r="F14">
        <v>0</v>
      </c>
      <c r="G14">
        <v>14001</v>
      </c>
      <c r="H14">
        <v>0</v>
      </c>
      <c r="I14">
        <v>0</v>
      </c>
      <c r="J14">
        <v>0</v>
      </c>
      <c r="K14">
        <v>0</v>
      </c>
      <c r="L14" t="b">
        <f>NOT(ISERROR(MATCH(T_Données[[#This Row],[Famille Achats]],TCDs!B:B,0)))</f>
        <v>0</v>
      </c>
    </row>
    <row r="15" spans="2:14" hidden="1" x14ac:dyDescent="0.25">
      <c r="B15">
        <v>99007</v>
      </c>
      <c r="C15" t="s">
        <v>22</v>
      </c>
      <c r="E15">
        <v>3001</v>
      </c>
      <c r="F15">
        <v>0</v>
      </c>
      <c r="G15">
        <v>14001</v>
      </c>
      <c r="H15">
        <v>0</v>
      </c>
      <c r="I15" t="s">
        <v>14</v>
      </c>
      <c r="J15" t="s">
        <v>18</v>
      </c>
      <c r="K15" t="s">
        <v>18</v>
      </c>
      <c r="L15" t="b">
        <f>NOT(ISERROR(MATCH(T_Données[[#This Row],[Famille Achats]],TCDs!B:B,0)))</f>
        <v>0</v>
      </c>
    </row>
    <row r="16" spans="2:14" hidden="1" x14ac:dyDescent="0.25">
      <c r="B16">
        <v>53462</v>
      </c>
      <c r="C16" t="s">
        <v>22</v>
      </c>
      <c r="E16">
        <v>3001</v>
      </c>
      <c r="F16">
        <v>0</v>
      </c>
      <c r="G16">
        <v>14001</v>
      </c>
      <c r="H16">
        <v>0</v>
      </c>
      <c r="I16" t="s">
        <v>14</v>
      </c>
      <c r="J16" t="s">
        <v>18</v>
      </c>
      <c r="K16" t="s">
        <v>18</v>
      </c>
      <c r="L16" t="b">
        <f>NOT(ISERROR(MATCH(T_Données[[#This Row],[Famille Achats]],TCDs!B:B,0)))</f>
        <v>0</v>
      </c>
    </row>
    <row r="17" spans="2:12" hidden="1" x14ac:dyDescent="0.25">
      <c r="B17">
        <v>69201</v>
      </c>
      <c r="C17" t="s">
        <v>22</v>
      </c>
      <c r="E17">
        <v>3001</v>
      </c>
      <c r="F17">
        <v>0</v>
      </c>
      <c r="G17">
        <v>14001</v>
      </c>
      <c r="H17">
        <v>0</v>
      </c>
      <c r="I17" t="s">
        <v>14</v>
      </c>
      <c r="J17" t="s">
        <v>18</v>
      </c>
      <c r="K17" t="s">
        <v>18</v>
      </c>
      <c r="L17" t="b">
        <f>NOT(ISERROR(MATCH(T_Données[[#This Row],[Famille Achats]],TCDs!B:B,0)))</f>
        <v>0</v>
      </c>
    </row>
    <row r="18" spans="2:12" hidden="1" x14ac:dyDescent="0.25">
      <c r="B18">
        <v>50350</v>
      </c>
      <c r="C18" t="s">
        <v>22</v>
      </c>
      <c r="E18">
        <v>3001</v>
      </c>
      <c r="F18">
        <v>0</v>
      </c>
      <c r="G18">
        <v>14001</v>
      </c>
      <c r="H18">
        <v>0</v>
      </c>
      <c r="I18" t="s">
        <v>14</v>
      </c>
      <c r="J18" t="s">
        <v>18</v>
      </c>
      <c r="K18" t="s">
        <v>18</v>
      </c>
      <c r="L18" t="b">
        <f>NOT(ISERROR(MATCH(T_Données[[#This Row],[Famille Achats]],TCDs!B:B,0)))</f>
        <v>0</v>
      </c>
    </row>
    <row r="19" spans="2:12" x14ac:dyDescent="0.25">
      <c r="B19">
        <v>51428</v>
      </c>
      <c r="C19" t="s">
        <v>22</v>
      </c>
      <c r="E19">
        <v>3002</v>
      </c>
      <c r="F19">
        <v>0</v>
      </c>
      <c r="G19">
        <v>14001</v>
      </c>
      <c r="H19">
        <v>0</v>
      </c>
      <c r="I19" t="s">
        <v>14</v>
      </c>
      <c r="J19" t="s">
        <v>14</v>
      </c>
      <c r="K19">
        <v>0</v>
      </c>
      <c r="L19" t="b">
        <f>NOT(ISERROR(MATCH(T_Données[[#This Row],[Famille Achats]],TCDs!B:B,0)))</f>
        <v>1</v>
      </c>
    </row>
    <row r="20" spans="2:12" x14ac:dyDescent="0.25">
      <c r="B20">
        <v>105098</v>
      </c>
      <c r="C20" t="s">
        <v>22</v>
      </c>
      <c r="E20">
        <v>3002</v>
      </c>
      <c r="F20">
        <v>0</v>
      </c>
      <c r="G20">
        <v>14001</v>
      </c>
      <c r="H20">
        <v>0</v>
      </c>
      <c r="I20" t="s">
        <v>14</v>
      </c>
      <c r="J20" t="s">
        <v>18</v>
      </c>
      <c r="K20" t="s">
        <v>18</v>
      </c>
      <c r="L20" t="b">
        <f>NOT(ISERROR(MATCH(T_Données[[#This Row],[Famille Achats]],TCDs!B:B,0)))</f>
        <v>1</v>
      </c>
    </row>
    <row r="21" spans="2:12" x14ac:dyDescent="0.25">
      <c r="B21">
        <v>97640</v>
      </c>
      <c r="C21" t="s">
        <v>22</v>
      </c>
      <c r="E21">
        <v>3002</v>
      </c>
      <c r="F21">
        <v>0</v>
      </c>
      <c r="G21">
        <v>14001</v>
      </c>
      <c r="H21">
        <v>0</v>
      </c>
      <c r="I21" t="s">
        <v>14</v>
      </c>
      <c r="J21" t="s">
        <v>18</v>
      </c>
      <c r="K21" t="s">
        <v>18</v>
      </c>
      <c r="L21" t="b">
        <f>NOT(ISERROR(MATCH(T_Données[[#This Row],[Famille Achats]],TCDs!B:B,0)))</f>
        <v>1</v>
      </c>
    </row>
    <row r="22" spans="2:12" x14ac:dyDescent="0.25">
      <c r="B22">
        <v>58108</v>
      </c>
      <c r="C22" t="s">
        <v>22</v>
      </c>
      <c r="E22">
        <v>3002</v>
      </c>
      <c r="F22">
        <v>0</v>
      </c>
      <c r="G22">
        <v>14001</v>
      </c>
      <c r="H22">
        <v>0</v>
      </c>
      <c r="I22" t="s">
        <v>14</v>
      </c>
      <c r="J22" t="s">
        <v>18</v>
      </c>
      <c r="K22" t="s">
        <v>18</v>
      </c>
      <c r="L22" t="b">
        <f>NOT(ISERROR(MATCH(T_Données[[#This Row],[Famille Achats]],TCDs!B:B,0)))</f>
        <v>1</v>
      </c>
    </row>
    <row r="23" spans="2:12" x14ac:dyDescent="0.25">
      <c r="B23">
        <v>60609</v>
      </c>
      <c r="E23">
        <v>3002</v>
      </c>
      <c r="F23">
        <v>0</v>
      </c>
      <c r="G23">
        <v>14001</v>
      </c>
      <c r="H23">
        <v>0</v>
      </c>
      <c r="I23" t="s">
        <v>14</v>
      </c>
      <c r="J23" t="s">
        <v>14</v>
      </c>
      <c r="K23" t="s">
        <v>14</v>
      </c>
      <c r="L23" t="b">
        <f>NOT(ISERROR(MATCH(T_Données[[#This Row],[Famille Achats]],TCDs!B:B,0)))</f>
        <v>1</v>
      </c>
    </row>
    <row r="24" spans="2:12" x14ac:dyDescent="0.25">
      <c r="B24">
        <v>76760</v>
      </c>
      <c r="E24">
        <v>3002</v>
      </c>
      <c r="F24">
        <v>0</v>
      </c>
      <c r="G24">
        <v>14001</v>
      </c>
      <c r="H24">
        <v>0</v>
      </c>
      <c r="I24" t="s">
        <v>14</v>
      </c>
      <c r="J24" t="s">
        <v>14</v>
      </c>
      <c r="K24" t="s">
        <v>14</v>
      </c>
      <c r="L24" t="b">
        <f>NOT(ISERROR(MATCH(T_Données[[#This Row],[Famille Achats]],TCDs!B:B,0)))</f>
        <v>1</v>
      </c>
    </row>
    <row r="25" spans="2:12" x14ac:dyDescent="0.25">
      <c r="B25">
        <v>56535</v>
      </c>
      <c r="E25">
        <v>3002</v>
      </c>
      <c r="F25">
        <v>0</v>
      </c>
      <c r="G25">
        <v>14001</v>
      </c>
      <c r="H25">
        <v>0</v>
      </c>
      <c r="I25" t="s">
        <v>14</v>
      </c>
      <c r="J25" t="s">
        <v>14</v>
      </c>
      <c r="K25" t="s">
        <v>14</v>
      </c>
      <c r="L25" t="b">
        <f>NOT(ISERROR(MATCH(T_Données[[#This Row],[Famille Achats]],TCDs!B:B,0)))</f>
        <v>1</v>
      </c>
    </row>
    <row r="26" spans="2:12" x14ac:dyDescent="0.25">
      <c r="B26">
        <v>64005</v>
      </c>
      <c r="E26">
        <v>3002</v>
      </c>
      <c r="F26">
        <v>0</v>
      </c>
      <c r="G26">
        <v>14001</v>
      </c>
      <c r="H26">
        <v>0</v>
      </c>
      <c r="I26" t="s">
        <v>14</v>
      </c>
      <c r="J26" t="s">
        <v>18</v>
      </c>
      <c r="K26" t="s">
        <v>18</v>
      </c>
      <c r="L26" t="b">
        <f>NOT(ISERROR(MATCH(T_Données[[#This Row],[Famille Achats]],TCDs!B:B,0)))</f>
        <v>1</v>
      </c>
    </row>
    <row r="27" spans="2:12" x14ac:dyDescent="0.25">
      <c r="B27">
        <v>104635</v>
      </c>
      <c r="E27">
        <v>3002</v>
      </c>
      <c r="F27">
        <v>0</v>
      </c>
      <c r="G27">
        <v>14001</v>
      </c>
      <c r="H27">
        <v>0</v>
      </c>
      <c r="I27" t="s">
        <v>14</v>
      </c>
      <c r="J27" t="s">
        <v>18</v>
      </c>
      <c r="K27" t="s">
        <v>18</v>
      </c>
      <c r="L27" t="b">
        <f>NOT(ISERROR(MATCH(T_Données[[#This Row],[Famille Achats]],TCDs!B:B,0)))</f>
        <v>1</v>
      </c>
    </row>
    <row r="28" spans="2:12" x14ac:dyDescent="0.25">
      <c r="B28">
        <v>56544</v>
      </c>
      <c r="E28">
        <v>3002</v>
      </c>
      <c r="F28">
        <v>0</v>
      </c>
      <c r="G28">
        <v>14001</v>
      </c>
      <c r="H28">
        <v>0</v>
      </c>
      <c r="I28">
        <v>0</v>
      </c>
      <c r="J28">
        <v>0</v>
      </c>
      <c r="K28">
        <v>0</v>
      </c>
      <c r="L28" t="b">
        <f>NOT(ISERROR(MATCH(T_Données[[#This Row],[Famille Achats]],TCDs!B:B,0)))</f>
        <v>1</v>
      </c>
    </row>
    <row r="29" spans="2:12" x14ac:dyDescent="0.25">
      <c r="B29">
        <v>53799</v>
      </c>
      <c r="E29">
        <v>3002</v>
      </c>
      <c r="F29">
        <v>0</v>
      </c>
      <c r="G29">
        <v>14001</v>
      </c>
      <c r="H29">
        <v>0</v>
      </c>
      <c r="I29" t="s">
        <v>14</v>
      </c>
      <c r="J29" t="s">
        <v>18</v>
      </c>
      <c r="K29" t="s">
        <v>18</v>
      </c>
      <c r="L29" t="b">
        <f>NOT(ISERROR(MATCH(T_Données[[#This Row],[Famille Achats]],TCDs!B:B,0)))</f>
        <v>1</v>
      </c>
    </row>
    <row r="30" spans="2:12" hidden="1" x14ac:dyDescent="0.25">
      <c r="B30">
        <v>51349</v>
      </c>
      <c r="E30">
        <v>3003</v>
      </c>
      <c r="F30">
        <v>0</v>
      </c>
      <c r="G30">
        <v>14001</v>
      </c>
      <c r="H30">
        <v>0</v>
      </c>
      <c r="I30" t="s">
        <v>14</v>
      </c>
      <c r="J30" t="s">
        <v>14</v>
      </c>
      <c r="K30" t="s">
        <v>14</v>
      </c>
      <c r="L30" t="b">
        <f>NOT(ISERROR(MATCH(T_Données[[#This Row],[Famille Achats]],TCDs!B:B,0)))</f>
        <v>0</v>
      </c>
    </row>
    <row r="31" spans="2:12" hidden="1" x14ac:dyDescent="0.25">
      <c r="B31">
        <v>99612</v>
      </c>
      <c r="E31">
        <v>3003</v>
      </c>
      <c r="F31">
        <v>0</v>
      </c>
      <c r="G31">
        <v>14001</v>
      </c>
      <c r="H31">
        <v>0</v>
      </c>
      <c r="I31" t="s">
        <v>14</v>
      </c>
      <c r="J31" t="s">
        <v>14</v>
      </c>
      <c r="K31" t="s">
        <v>18</v>
      </c>
      <c r="L31" t="b">
        <f>NOT(ISERROR(MATCH(T_Données[[#This Row],[Famille Achats]],TCDs!B:B,0)))</f>
        <v>0</v>
      </c>
    </row>
    <row r="32" spans="2:12" hidden="1" x14ac:dyDescent="0.25">
      <c r="B32">
        <v>74810</v>
      </c>
      <c r="E32">
        <v>3004</v>
      </c>
      <c r="F32">
        <v>0</v>
      </c>
      <c r="G32">
        <v>14001</v>
      </c>
      <c r="H32">
        <v>0</v>
      </c>
      <c r="I32" t="s">
        <v>14</v>
      </c>
      <c r="J32" t="s">
        <v>14</v>
      </c>
      <c r="K32" t="s">
        <v>14</v>
      </c>
      <c r="L32" t="b">
        <f>NOT(ISERROR(MATCH(T_Données[[#This Row],[Famille Achats]],TCDs!B:B,0)))</f>
        <v>0</v>
      </c>
    </row>
    <row r="33" spans="2:12" hidden="1" x14ac:dyDescent="0.25">
      <c r="B33">
        <v>91007</v>
      </c>
      <c r="E33">
        <v>3004</v>
      </c>
      <c r="F33">
        <v>0</v>
      </c>
      <c r="G33">
        <v>14001</v>
      </c>
      <c r="H33">
        <v>0</v>
      </c>
      <c r="I33" t="s">
        <v>14</v>
      </c>
      <c r="J33" t="s">
        <v>14</v>
      </c>
      <c r="K33" t="s">
        <v>14</v>
      </c>
      <c r="L33" t="b">
        <f>NOT(ISERROR(MATCH(T_Données[[#This Row],[Famille Achats]],TCDs!B:B,0)))</f>
        <v>0</v>
      </c>
    </row>
    <row r="34" spans="2:12" hidden="1" x14ac:dyDescent="0.25">
      <c r="B34">
        <v>101225</v>
      </c>
      <c r="E34">
        <v>3004</v>
      </c>
      <c r="F34">
        <v>0</v>
      </c>
      <c r="G34">
        <v>14001</v>
      </c>
      <c r="H34">
        <v>0</v>
      </c>
      <c r="I34" t="s">
        <v>14</v>
      </c>
      <c r="J34" t="s">
        <v>18</v>
      </c>
      <c r="K34" t="s">
        <v>18</v>
      </c>
      <c r="L34" t="b">
        <f>NOT(ISERROR(MATCH(T_Données[[#This Row],[Famille Achats]],TCDs!B:B,0)))</f>
        <v>0</v>
      </c>
    </row>
    <row r="35" spans="2:12" hidden="1" x14ac:dyDescent="0.25">
      <c r="B35">
        <v>74906</v>
      </c>
      <c r="E35">
        <v>3004</v>
      </c>
      <c r="F35">
        <v>0</v>
      </c>
      <c r="G35">
        <v>14001</v>
      </c>
      <c r="H35">
        <v>0</v>
      </c>
      <c r="I35" t="s">
        <v>14</v>
      </c>
      <c r="J35" t="s">
        <v>18</v>
      </c>
      <c r="K35" t="s">
        <v>18</v>
      </c>
      <c r="L35" t="b">
        <f>NOT(ISERROR(MATCH(T_Données[[#This Row],[Famille Achats]],TCDs!B:B,0)))</f>
        <v>0</v>
      </c>
    </row>
    <row r="36" spans="2:12" hidden="1" x14ac:dyDescent="0.25">
      <c r="B36">
        <v>51030</v>
      </c>
      <c r="E36">
        <v>3004</v>
      </c>
      <c r="F36">
        <v>0</v>
      </c>
      <c r="G36">
        <v>14001</v>
      </c>
      <c r="H36">
        <v>0</v>
      </c>
      <c r="I36" t="s">
        <v>16</v>
      </c>
      <c r="J36">
        <v>0</v>
      </c>
      <c r="K36">
        <v>0</v>
      </c>
      <c r="L36" t="b">
        <f>NOT(ISERROR(MATCH(T_Données[[#This Row],[Famille Achats]],TCDs!B:B,0)))</f>
        <v>0</v>
      </c>
    </row>
    <row r="37" spans="2:12" hidden="1" x14ac:dyDescent="0.25">
      <c r="B37">
        <v>51740</v>
      </c>
      <c r="E37">
        <v>3004</v>
      </c>
      <c r="F37">
        <v>0</v>
      </c>
      <c r="G37">
        <v>14001</v>
      </c>
      <c r="H37">
        <v>0</v>
      </c>
      <c r="I37" t="s">
        <v>16</v>
      </c>
      <c r="J37">
        <v>0</v>
      </c>
      <c r="K37">
        <v>0</v>
      </c>
      <c r="L37" t="b">
        <f>NOT(ISERROR(MATCH(T_Données[[#This Row],[Famille Achats]],TCDs!B:B,0)))</f>
        <v>0</v>
      </c>
    </row>
    <row r="38" spans="2:12" hidden="1" x14ac:dyDescent="0.25">
      <c r="B38">
        <v>51149</v>
      </c>
      <c r="E38">
        <v>3004</v>
      </c>
      <c r="F38">
        <v>0</v>
      </c>
      <c r="G38">
        <v>14001</v>
      </c>
      <c r="H38">
        <v>0</v>
      </c>
      <c r="I38" t="s">
        <v>14</v>
      </c>
      <c r="J38" t="s">
        <v>18</v>
      </c>
      <c r="K38" t="s">
        <v>18</v>
      </c>
      <c r="L38" t="b">
        <f>NOT(ISERROR(MATCH(T_Données[[#This Row],[Famille Achats]],TCDs!B:B,0)))</f>
        <v>0</v>
      </c>
    </row>
    <row r="39" spans="2:12" hidden="1" x14ac:dyDescent="0.25">
      <c r="B39">
        <v>53994</v>
      </c>
      <c r="E39">
        <v>3004</v>
      </c>
      <c r="F39">
        <v>0</v>
      </c>
      <c r="G39">
        <v>14001</v>
      </c>
      <c r="H39">
        <v>0</v>
      </c>
      <c r="I39" t="s">
        <v>14</v>
      </c>
      <c r="J39" t="s">
        <v>18</v>
      </c>
      <c r="K39" t="s">
        <v>18</v>
      </c>
      <c r="L39" t="b">
        <f>NOT(ISERROR(MATCH(T_Données[[#This Row],[Famille Achats]],TCDs!B:B,0)))</f>
        <v>0</v>
      </c>
    </row>
    <row r="40" spans="2:12" hidden="1" x14ac:dyDescent="0.25">
      <c r="B40">
        <v>51094</v>
      </c>
      <c r="E40">
        <v>3004</v>
      </c>
      <c r="F40">
        <v>0</v>
      </c>
      <c r="G40">
        <v>14001</v>
      </c>
      <c r="H40">
        <v>0</v>
      </c>
      <c r="I40" t="s">
        <v>14</v>
      </c>
      <c r="J40" t="s">
        <v>14</v>
      </c>
      <c r="K40" t="s">
        <v>18</v>
      </c>
      <c r="L40" t="b">
        <f>NOT(ISERROR(MATCH(T_Données[[#This Row],[Famille Achats]],TCDs!B:B,0)))</f>
        <v>0</v>
      </c>
    </row>
    <row r="41" spans="2:12" hidden="1" x14ac:dyDescent="0.25">
      <c r="B41">
        <v>57855</v>
      </c>
      <c r="E41">
        <v>3004</v>
      </c>
      <c r="F41">
        <v>0</v>
      </c>
      <c r="G41">
        <v>14001</v>
      </c>
      <c r="H41">
        <v>0</v>
      </c>
      <c r="I41" t="s">
        <v>14</v>
      </c>
      <c r="J41" t="s">
        <v>14</v>
      </c>
      <c r="K41" t="s">
        <v>18</v>
      </c>
      <c r="L41" t="b">
        <f>NOT(ISERROR(MATCH(T_Données[[#This Row],[Famille Achats]],TCDs!B:B,0)))</f>
        <v>0</v>
      </c>
    </row>
    <row r="42" spans="2:12" hidden="1" x14ac:dyDescent="0.25">
      <c r="B42">
        <v>51584</v>
      </c>
      <c r="E42">
        <v>3004</v>
      </c>
      <c r="F42">
        <v>0</v>
      </c>
      <c r="G42">
        <v>14001</v>
      </c>
      <c r="H42">
        <v>0</v>
      </c>
      <c r="I42">
        <v>0</v>
      </c>
      <c r="J42">
        <v>0</v>
      </c>
      <c r="K42">
        <v>0</v>
      </c>
      <c r="L42" t="b">
        <f>NOT(ISERROR(MATCH(T_Données[[#This Row],[Famille Achats]],TCDs!B:B,0)))</f>
        <v>0</v>
      </c>
    </row>
    <row r="43" spans="2:12" hidden="1" x14ac:dyDescent="0.25">
      <c r="B43">
        <v>52895</v>
      </c>
      <c r="E43">
        <v>3004</v>
      </c>
      <c r="F43">
        <v>0</v>
      </c>
      <c r="G43">
        <v>14001</v>
      </c>
      <c r="H43">
        <v>0</v>
      </c>
      <c r="I43" t="s">
        <v>14</v>
      </c>
      <c r="J43" t="s">
        <v>18</v>
      </c>
      <c r="K43" t="s">
        <v>18</v>
      </c>
      <c r="L43" t="b">
        <f>NOT(ISERROR(MATCH(T_Données[[#This Row],[Famille Achats]],TCDs!B:B,0)))</f>
        <v>0</v>
      </c>
    </row>
    <row r="44" spans="2:12" hidden="1" x14ac:dyDescent="0.25">
      <c r="B44">
        <v>57515</v>
      </c>
      <c r="E44">
        <v>3004</v>
      </c>
      <c r="F44">
        <v>0</v>
      </c>
      <c r="G44">
        <v>14001</v>
      </c>
      <c r="H44">
        <v>0</v>
      </c>
      <c r="I44" t="s">
        <v>14</v>
      </c>
      <c r="J44" t="s">
        <v>18</v>
      </c>
      <c r="K44" t="s">
        <v>14</v>
      </c>
      <c r="L44" t="b">
        <f>NOT(ISERROR(MATCH(T_Données[[#This Row],[Famille Achats]],TCDs!B:B,0)))</f>
        <v>0</v>
      </c>
    </row>
    <row r="45" spans="2:12" hidden="1" x14ac:dyDescent="0.25">
      <c r="B45">
        <v>103210</v>
      </c>
      <c r="E45">
        <v>3004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 t="b">
        <f>NOT(ISERROR(MATCH(T_Données[[#This Row],[Famille Achats]],TCDs!B:B,0)))</f>
        <v>0</v>
      </c>
    </row>
    <row r="46" spans="2:12" hidden="1" x14ac:dyDescent="0.25">
      <c r="B46">
        <v>53456</v>
      </c>
      <c r="E46">
        <v>3004</v>
      </c>
      <c r="F46">
        <v>0</v>
      </c>
      <c r="G46">
        <v>14001</v>
      </c>
      <c r="H46">
        <v>0</v>
      </c>
      <c r="I46" t="s">
        <v>14</v>
      </c>
      <c r="J46" t="s">
        <v>18</v>
      </c>
      <c r="K46" t="s">
        <v>18</v>
      </c>
      <c r="L46" t="b">
        <f>NOT(ISERROR(MATCH(T_Données[[#This Row],[Famille Achats]],TCDs!B:B,0)))</f>
        <v>0</v>
      </c>
    </row>
    <row r="47" spans="2:12" hidden="1" x14ac:dyDescent="0.25">
      <c r="B47">
        <v>53902</v>
      </c>
      <c r="E47">
        <v>3004</v>
      </c>
      <c r="F47">
        <v>0</v>
      </c>
      <c r="G47">
        <v>14001</v>
      </c>
      <c r="H47">
        <v>0</v>
      </c>
      <c r="I47" t="s">
        <v>14</v>
      </c>
      <c r="J47" t="s">
        <v>14</v>
      </c>
      <c r="K47">
        <v>0</v>
      </c>
      <c r="L47" t="b">
        <f>NOT(ISERROR(MATCH(T_Données[[#This Row],[Famille Achats]],TCDs!B:B,0)))</f>
        <v>0</v>
      </c>
    </row>
    <row r="48" spans="2:12" hidden="1" x14ac:dyDescent="0.25">
      <c r="B48">
        <v>56534</v>
      </c>
      <c r="E48">
        <v>3005</v>
      </c>
      <c r="F48">
        <v>0</v>
      </c>
      <c r="G48">
        <v>14001</v>
      </c>
      <c r="H48">
        <v>0</v>
      </c>
      <c r="I48" t="s">
        <v>14</v>
      </c>
      <c r="J48" t="s">
        <v>14</v>
      </c>
      <c r="K48">
        <v>0</v>
      </c>
      <c r="L48" t="b">
        <f>NOT(ISERROR(MATCH(T_Données[[#This Row],[Famille Achats]],TCDs!B:B,0)))</f>
        <v>0</v>
      </c>
    </row>
    <row r="49" spans="2:12" hidden="1" x14ac:dyDescent="0.25">
      <c r="B49">
        <v>60601</v>
      </c>
      <c r="E49">
        <v>3005</v>
      </c>
      <c r="F49">
        <v>0</v>
      </c>
      <c r="G49">
        <v>14001</v>
      </c>
      <c r="H49">
        <v>0</v>
      </c>
      <c r="I49" t="s">
        <v>14</v>
      </c>
      <c r="J49" t="s">
        <v>14</v>
      </c>
      <c r="K49" t="s">
        <v>14</v>
      </c>
      <c r="L49" t="b">
        <f>NOT(ISERROR(MATCH(T_Données[[#This Row],[Famille Achats]],TCDs!B:B,0)))</f>
        <v>0</v>
      </c>
    </row>
    <row r="50" spans="2:12" hidden="1" x14ac:dyDescent="0.25">
      <c r="B50">
        <v>105248</v>
      </c>
      <c r="E50">
        <v>3005</v>
      </c>
      <c r="F50">
        <v>0</v>
      </c>
      <c r="G50">
        <v>14001</v>
      </c>
      <c r="H50">
        <v>0</v>
      </c>
      <c r="I50" t="s">
        <v>18</v>
      </c>
      <c r="J50" t="s">
        <v>14</v>
      </c>
      <c r="K50">
        <v>0</v>
      </c>
      <c r="L50" t="b">
        <f>NOT(ISERROR(MATCH(T_Données[[#This Row],[Famille Achats]],TCDs!B:B,0)))</f>
        <v>0</v>
      </c>
    </row>
    <row r="51" spans="2:12" hidden="1" x14ac:dyDescent="0.25">
      <c r="B51">
        <v>99543</v>
      </c>
      <c r="E51">
        <v>3005</v>
      </c>
      <c r="F51">
        <v>0</v>
      </c>
      <c r="G51">
        <v>14001</v>
      </c>
      <c r="H51">
        <v>0</v>
      </c>
      <c r="I51">
        <v>0</v>
      </c>
      <c r="J51">
        <v>0</v>
      </c>
      <c r="K51">
        <v>0</v>
      </c>
      <c r="L51" t="b">
        <f>NOT(ISERROR(MATCH(T_Données[[#This Row],[Famille Achats]],TCDs!B:B,0)))</f>
        <v>0</v>
      </c>
    </row>
    <row r="52" spans="2:12" hidden="1" x14ac:dyDescent="0.25">
      <c r="B52">
        <v>105525</v>
      </c>
      <c r="E52">
        <v>3005</v>
      </c>
      <c r="F52">
        <v>0</v>
      </c>
      <c r="G52">
        <v>14001</v>
      </c>
      <c r="H52">
        <v>0</v>
      </c>
      <c r="I52" t="s">
        <v>14</v>
      </c>
      <c r="J52" t="s">
        <v>14</v>
      </c>
      <c r="K52" t="s">
        <v>14</v>
      </c>
      <c r="L52" t="b">
        <f>NOT(ISERROR(MATCH(T_Données[[#This Row],[Famille Achats]],TCDs!B:B,0)))</f>
        <v>0</v>
      </c>
    </row>
    <row r="53" spans="2:12" hidden="1" x14ac:dyDescent="0.25">
      <c r="B53">
        <v>57792</v>
      </c>
      <c r="E53">
        <v>3005</v>
      </c>
      <c r="F53">
        <v>0</v>
      </c>
      <c r="G53" t="s">
        <v>27</v>
      </c>
      <c r="H53">
        <v>0</v>
      </c>
      <c r="I53" t="s">
        <v>14</v>
      </c>
      <c r="J53" t="s">
        <v>14</v>
      </c>
      <c r="K53">
        <v>0</v>
      </c>
      <c r="L53" t="b">
        <f>NOT(ISERROR(MATCH(T_Données[[#This Row],[Famille Achats]],TCDs!B:B,0)))</f>
        <v>0</v>
      </c>
    </row>
    <row r="54" spans="2:12" hidden="1" x14ac:dyDescent="0.25">
      <c r="B54">
        <v>103762</v>
      </c>
      <c r="E54">
        <v>3005</v>
      </c>
      <c r="F54">
        <v>0</v>
      </c>
      <c r="G54">
        <v>14001</v>
      </c>
      <c r="H54">
        <v>50001</v>
      </c>
      <c r="I54">
        <v>0</v>
      </c>
      <c r="J54">
        <v>0</v>
      </c>
      <c r="K54">
        <v>0</v>
      </c>
      <c r="L54" t="b">
        <f>NOT(ISERROR(MATCH(T_Données[[#This Row],[Famille Achats]],TCDs!B:B,0)))</f>
        <v>0</v>
      </c>
    </row>
    <row r="55" spans="2:12" hidden="1" x14ac:dyDescent="0.25">
      <c r="B55">
        <v>103321</v>
      </c>
      <c r="E55">
        <v>3005</v>
      </c>
      <c r="F55">
        <v>0</v>
      </c>
      <c r="G55">
        <v>14001</v>
      </c>
      <c r="H55">
        <v>0</v>
      </c>
      <c r="I55">
        <v>0</v>
      </c>
      <c r="J55">
        <v>0</v>
      </c>
      <c r="K55">
        <v>0</v>
      </c>
      <c r="L55" t="b">
        <f>NOT(ISERROR(MATCH(T_Données[[#This Row],[Famille Achats]],TCDs!B:B,0)))</f>
        <v>0</v>
      </c>
    </row>
    <row r="56" spans="2:12" hidden="1" x14ac:dyDescent="0.25">
      <c r="B56">
        <v>104081</v>
      </c>
      <c r="E56">
        <v>3005</v>
      </c>
      <c r="F56">
        <v>0</v>
      </c>
      <c r="G56">
        <v>14001</v>
      </c>
      <c r="H56">
        <v>0</v>
      </c>
      <c r="I56">
        <v>0</v>
      </c>
      <c r="J56">
        <v>0</v>
      </c>
      <c r="K56">
        <v>0</v>
      </c>
      <c r="L56" t="b">
        <f>NOT(ISERROR(MATCH(T_Données[[#This Row],[Famille Achats]],TCDs!B:B,0)))</f>
        <v>0</v>
      </c>
    </row>
    <row r="57" spans="2:12" hidden="1" x14ac:dyDescent="0.25">
      <c r="B57">
        <v>101292</v>
      </c>
      <c r="E57">
        <v>3005</v>
      </c>
      <c r="F57">
        <v>0</v>
      </c>
      <c r="G57">
        <v>14001</v>
      </c>
      <c r="H57">
        <v>0</v>
      </c>
      <c r="I57" t="s">
        <v>18</v>
      </c>
      <c r="J57" t="s">
        <v>14</v>
      </c>
      <c r="K57" t="s">
        <v>14</v>
      </c>
      <c r="L57" t="b">
        <f>NOT(ISERROR(MATCH(T_Données[[#This Row],[Famille Achats]],TCDs!B:B,0)))</f>
        <v>0</v>
      </c>
    </row>
    <row r="58" spans="2:12" hidden="1" x14ac:dyDescent="0.25">
      <c r="B58">
        <v>104017</v>
      </c>
      <c r="E58">
        <v>3005</v>
      </c>
      <c r="F58">
        <v>0</v>
      </c>
      <c r="G58">
        <v>14001</v>
      </c>
      <c r="H58">
        <v>0</v>
      </c>
      <c r="I58" t="s">
        <v>16</v>
      </c>
      <c r="J58">
        <v>0</v>
      </c>
      <c r="K58">
        <v>0</v>
      </c>
      <c r="L58" t="b">
        <f>NOT(ISERROR(MATCH(T_Données[[#This Row],[Famille Achats]],TCDs!B:B,0)))</f>
        <v>0</v>
      </c>
    </row>
    <row r="59" spans="2:12" hidden="1" x14ac:dyDescent="0.25">
      <c r="B59">
        <v>99959</v>
      </c>
      <c r="E59">
        <v>3005</v>
      </c>
      <c r="F59">
        <v>0</v>
      </c>
      <c r="G59">
        <v>14001</v>
      </c>
      <c r="H59">
        <v>0</v>
      </c>
      <c r="I59" t="s">
        <v>14</v>
      </c>
      <c r="J59" t="s">
        <v>18</v>
      </c>
      <c r="K59" t="s">
        <v>18</v>
      </c>
      <c r="L59" t="b">
        <f>NOT(ISERROR(MATCH(T_Données[[#This Row],[Famille Achats]],TCDs!B:B,0)))</f>
        <v>0</v>
      </c>
    </row>
    <row r="60" spans="2:12" hidden="1" x14ac:dyDescent="0.25">
      <c r="B60">
        <v>57145</v>
      </c>
      <c r="E60">
        <v>3005</v>
      </c>
      <c r="F60">
        <v>0</v>
      </c>
      <c r="G60">
        <v>14001</v>
      </c>
      <c r="H60">
        <v>0</v>
      </c>
      <c r="I60" t="s">
        <v>14</v>
      </c>
      <c r="J60" t="s">
        <v>14</v>
      </c>
      <c r="K60" t="s">
        <v>14</v>
      </c>
      <c r="L60" t="b">
        <f>NOT(ISERROR(MATCH(T_Données[[#This Row],[Famille Achats]],TCDs!B:B,0)))</f>
        <v>0</v>
      </c>
    </row>
    <row r="61" spans="2:12" hidden="1" x14ac:dyDescent="0.25">
      <c r="B61">
        <v>103357</v>
      </c>
      <c r="E61">
        <v>3005</v>
      </c>
      <c r="F61">
        <v>0</v>
      </c>
      <c r="G61">
        <v>14001</v>
      </c>
      <c r="H61">
        <v>0</v>
      </c>
      <c r="I61">
        <v>0</v>
      </c>
      <c r="J61">
        <v>0</v>
      </c>
      <c r="K61">
        <v>0</v>
      </c>
      <c r="L61" t="b">
        <f>NOT(ISERROR(MATCH(T_Données[[#This Row],[Famille Achats]],TCDs!B:B,0)))</f>
        <v>0</v>
      </c>
    </row>
    <row r="62" spans="2:12" hidden="1" x14ac:dyDescent="0.25">
      <c r="B62">
        <v>72287</v>
      </c>
      <c r="E62">
        <v>3005</v>
      </c>
      <c r="F62">
        <v>0</v>
      </c>
      <c r="G62">
        <v>14001</v>
      </c>
      <c r="H62">
        <v>0</v>
      </c>
      <c r="I62" t="s">
        <v>14</v>
      </c>
      <c r="J62" t="s">
        <v>18</v>
      </c>
      <c r="K62" t="s">
        <v>18</v>
      </c>
      <c r="L62" t="b">
        <f>NOT(ISERROR(MATCH(T_Données[[#This Row],[Famille Achats]],TCDs!B:B,0)))</f>
        <v>0</v>
      </c>
    </row>
    <row r="63" spans="2:12" hidden="1" x14ac:dyDescent="0.25">
      <c r="B63">
        <v>101881</v>
      </c>
      <c r="E63">
        <v>3005</v>
      </c>
      <c r="F63">
        <v>0</v>
      </c>
      <c r="G63">
        <v>14001</v>
      </c>
      <c r="H63">
        <v>0</v>
      </c>
      <c r="I63" t="s">
        <v>14</v>
      </c>
      <c r="J63" t="s">
        <v>14</v>
      </c>
      <c r="K63">
        <v>0</v>
      </c>
      <c r="L63" t="b">
        <f>NOT(ISERROR(MATCH(T_Données[[#This Row],[Famille Achats]],TCDs!B:B,0)))</f>
        <v>0</v>
      </c>
    </row>
    <row r="64" spans="2:12" hidden="1" x14ac:dyDescent="0.25">
      <c r="B64">
        <v>99496</v>
      </c>
      <c r="E64">
        <v>3005</v>
      </c>
      <c r="F64">
        <v>0</v>
      </c>
      <c r="G64">
        <v>14001</v>
      </c>
      <c r="H64">
        <v>0</v>
      </c>
      <c r="I64" t="s">
        <v>16</v>
      </c>
      <c r="J64">
        <v>0</v>
      </c>
      <c r="K64">
        <v>0</v>
      </c>
      <c r="L64" t="b">
        <f>NOT(ISERROR(MATCH(T_Données[[#This Row],[Famille Achats]],TCDs!B:B,0)))</f>
        <v>0</v>
      </c>
    </row>
    <row r="65" spans="2:14" hidden="1" x14ac:dyDescent="0.25">
      <c r="B65">
        <v>102017</v>
      </c>
      <c r="E65">
        <v>3005</v>
      </c>
      <c r="F65">
        <v>0</v>
      </c>
      <c r="G65">
        <v>14001</v>
      </c>
      <c r="H65">
        <v>0</v>
      </c>
      <c r="I65">
        <v>0</v>
      </c>
      <c r="J65">
        <v>0</v>
      </c>
      <c r="K65">
        <v>0</v>
      </c>
      <c r="L65" t="b">
        <f>NOT(ISERROR(MATCH(T_Données[[#This Row],[Famille Achats]],TCDs!B:B,0)))</f>
        <v>0</v>
      </c>
    </row>
    <row r="66" spans="2:14" hidden="1" x14ac:dyDescent="0.25">
      <c r="B66">
        <v>57984</v>
      </c>
      <c r="E66">
        <v>3005</v>
      </c>
      <c r="F66">
        <v>0</v>
      </c>
      <c r="G66">
        <v>14001</v>
      </c>
      <c r="H66">
        <v>0</v>
      </c>
      <c r="I66" t="s">
        <v>18</v>
      </c>
      <c r="J66" t="s">
        <v>14</v>
      </c>
      <c r="K66">
        <v>0</v>
      </c>
      <c r="L66" t="b">
        <f>NOT(ISERROR(MATCH(T_Données[[#This Row],[Famille Achats]],TCDs!B:B,0)))</f>
        <v>0</v>
      </c>
    </row>
    <row r="67" spans="2:14" hidden="1" x14ac:dyDescent="0.25">
      <c r="B67">
        <v>58018</v>
      </c>
      <c r="E67">
        <v>3005</v>
      </c>
      <c r="F67">
        <v>0</v>
      </c>
      <c r="G67">
        <v>14001</v>
      </c>
      <c r="H67">
        <v>0</v>
      </c>
      <c r="I67">
        <v>0</v>
      </c>
      <c r="J67">
        <v>0</v>
      </c>
      <c r="K67">
        <v>0</v>
      </c>
      <c r="L67" t="b">
        <f>NOT(ISERROR(MATCH(T_Données[[#This Row],[Famille Achats]],TCDs!B:B,0)))</f>
        <v>0</v>
      </c>
    </row>
    <row r="68" spans="2:14" hidden="1" x14ac:dyDescent="0.25">
      <c r="B68">
        <v>103604</v>
      </c>
      <c r="E68">
        <v>3005</v>
      </c>
      <c r="F68">
        <v>0</v>
      </c>
      <c r="G68">
        <v>14001</v>
      </c>
      <c r="H68">
        <v>0</v>
      </c>
      <c r="I68">
        <v>0</v>
      </c>
      <c r="J68">
        <v>0</v>
      </c>
      <c r="K68">
        <v>0</v>
      </c>
      <c r="L68" t="b">
        <f>NOT(ISERROR(MATCH(T_Données[[#This Row],[Famille Achats]],TCDs!B:B,0)))</f>
        <v>0</v>
      </c>
    </row>
    <row r="69" spans="2:14" hidden="1" x14ac:dyDescent="0.25">
      <c r="B69">
        <v>98254</v>
      </c>
      <c r="E69">
        <v>3005</v>
      </c>
      <c r="F69">
        <v>0</v>
      </c>
      <c r="G69">
        <v>14001</v>
      </c>
      <c r="H69">
        <v>0</v>
      </c>
      <c r="I69" t="s">
        <v>18</v>
      </c>
      <c r="J69" t="s">
        <v>18</v>
      </c>
      <c r="K69" t="s">
        <v>14</v>
      </c>
      <c r="L69" t="b">
        <f>NOT(ISERROR(MATCH(T_Données[[#This Row],[Famille Achats]],TCDs!B:B,0)))</f>
        <v>0</v>
      </c>
    </row>
    <row r="70" spans="2:14" hidden="1" x14ac:dyDescent="0.25">
      <c r="B70">
        <v>87318</v>
      </c>
      <c r="E70">
        <v>3005</v>
      </c>
      <c r="F70">
        <v>0</v>
      </c>
      <c r="G70">
        <v>14001</v>
      </c>
      <c r="H70">
        <v>0</v>
      </c>
      <c r="I70" t="s">
        <v>14</v>
      </c>
      <c r="J70" t="s">
        <v>14</v>
      </c>
      <c r="K70">
        <v>0</v>
      </c>
      <c r="L70" t="b">
        <f>NOT(ISERROR(MATCH(T_Données[[#This Row],[Famille Achats]],TCDs!B:B,0)))</f>
        <v>0</v>
      </c>
    </row>
    <row r="71" spans="2:14" hidden="1" x14ac:dyDescent="0.25">
      <c r="B71">
        <v>1092</v>
      </c>
      <c r="E71">
        <v>3006</v>
      </c>
      <c r="F71">
        <v>0</v>
      </c>
      <c r="G71">
        <v>14001</v>
      </c>
      <c r="H71">
        <v>0</v>
      </c>
      <c r="I71" t="s">
        <v>14</v>
      </c>
      <c r="J71" t="s">
        <v>14</v>
      </c>
      <c r="K71" t="s">
        <v>18</v>
      </c>
      <c r="L71" t="b">
        <f>NOT(ISERROR(MATCH(T_Données[[#This Row],[Famille Achats]],TCDs!B:B,0)))</f>
        <v>0</v>
      </c>
      <c r="N71" s="3" t="s">
        <v>38</v>
      </c>
    </row>
    <row r="72" spans="2:14" hidden="1" x14ac:dyDescent="0.25">
      <c r="B72">
        <v>93415</v>
      </c>
      <c r="E72">
        <v>3006</v>
      </c>
      <c r="F72">
        <v>0</v>
      </c>
      <c r="G72">
        <v>14001</v>
      </c>
      <c r="H72">
        <v>0</v>
      </c>
      <c r="I72" t="s">
        <v>14</v>
      </c>
      <c r="J72" t="s">
        <v>14</v>
      </c>
      <c r="K72" t="s">
        <v>18</v>
      </c>
      <c r="L72" t="b">
        <f>NOT(ISERROR(MATCH(T_Données[[#This Row],[Famille Achats]],TCDs!B:B,0)))</f>
        <v>0</v>
      </c>
    </row>
    <row r="73" spans="2:14" hidden="1" x14ac:dyDescent="0.25">
      <c r="B73">
        <v>103067</v>
      </c>
      <c r="E73">
        <v>3006</v>
      </c>
      <c r="F73">
        <v>0</v>
      </c>
      <c r="G73">
        <v>14001</v>
      </c>
      <c r="H73">
        <v>50001</v>
      </c>
      <c r="I73" t="s">
        <v>14</v>
      </c>
      <c r="J73" t="s">
        <v>18</v>
      </c>
      <c r="K73" t="s">
        <v>18</v>
      </c>
      <c r="L73" t="b">
        <f>NOT(ISERROR(MATCH(T_Données[[#This Row],[Famille Achats]],TCDs!B:B,0)))</f>
        <v>0</v>
      </c>
    </row>
    <row r="74" spans="2:14" hidden="1" x14ac:dyDescent="0.25">
      <c r="B74">
        <v>56021</v>
      </c>
      <c r="E74">
        <v>3006</v>
      </c>
      <c r="F74">
        <v>0</v>
      </c>
      <c r="G74">
        <v>14001</v>
      </c>
      <c r="H74">
        <v>0</v>
      </c>
      <c r="I74" t="s">
        <v>18</v>
      </c>
      <c r="J74">
        <v>0</v>
      </c>
      <c r="K74">
        <v>0</v>
      </c>
      <c r="L74" t="b">
        <f>NOT(ISERROR(MATCH(T_Données[[#This Row],[Famille Achats]],TCDs!B:B,0)))</f>
        <v>0</v>
      </c>
    </row>
    <row r="75" spans="2:14" hidden="1" x14ac:dyDescent="0.25">
      <c r="B75">
        <v>56732</v>
      </c>
      <c r="E75">
        <v>3006</v>
      </c>
      <c r="F75">
        <v>0</v>
      </c>
      <c r="G75">
        <v>14001</v>
      </c>
      <c r="H75">
        <v>0</v>
      </c>
      <c r="I75">
        <v>0</v>
      </c>
      <c r="J75" t="s">
        <v>14</v>
      </c>
      <c r="K75">
        <v>0</v>
      </c>
      <c r="L75" t="b">
        <f>NOT(ISERROR(MATCH(T_Données[[#This Row],[Famille Achats]],TCDs!B:B,0)))</f>
        <v>0</v>
      </c>
    </row>
    <row r="76" spans="2:14" hidden="1" x14ac:dyDescent="0.25">
      <c r="B76">
        <v>51077</v>
      </c>
      <c r="E76">
        <v>3006</v>
      </c>
      <c r="F76">
        <v>0</v>
      </c>
      <c r="G76">
        <v>14001</v>
      </c>
      <c r="H76">
        <v>0</v>
      </c>
      <c r="I76">
        <v>0</v>
      </c>
      <c r="J76" t="s">
        <v>14</v>
      </c>
      <c r="K76">
        <v>0</v>
      </c>
      <c r="L76" t="b">
        <f>NOT(ISERROR(MATCH(T_Données[[#This Row],[Famille Achats]],TCDs!B:B,0)))</f>
        <v>0</v>
      </c>
    </row>
    <row r="77" spans="2:14" hidden="1" x14ac:dyDescent="0.25">
      <c r="B77">
        <v>56778</v>
      </c>
      <c r="E77">
        <v>3006</v>
      </c>
      <c r="F77">
        <v>0</v>
      </c>
      <c r="G77">
        <v>14001</v>
      </c>
      <c r="H77">
        <v>0</v>
      </c>
      <c r="I77">
        <v>0</v>
      </c>
      <c r="J77">
        <v>0</v>
      </c>
      <c r="K77">
        <v>0</v>
      </c>
      <c r="L77" t="b">
        <f>NOT(ISERROR(MATCH(T_Données[[#This Row],[Famille Achats]],TCDs!B:B,0)))</f>
        <v>0</v>
      </c>
    </row>
    <row r="78" spans="2:14" hidden="1" x14ac:dyDescent="0.25">
      <c r="B78">
        <v>56810</v>
      </c>
      <c r="E78">
        <v>3006</v>
      </c>
      <c r="F78">
        <v>0</v>
      </c>
      <c r="G78">
        <v>14001</v>
      </c>
      <c r="H78">
        <v>0</v>
      </c>
      <c r="I78" t="s">
        <v>14</v>
      </c>
      <c r="J78" t="s">
        <v>18</v>
      </c>
      <c r="K78" t="s">
        <v>18</v>
      </c>
      <c r="L78" t="b">
        <f>NOT(ISERROR(MATCH(T_Données[[#This Row],[Famille Achats]],TCDs!B:B,0)))</f>
        <v>0</v>
      </c>
    </row>
    <row r="79" spans="2:14" hidden="1" x14ac:dyDescent="0.25">
      <c r="B79">
        <v>105144</v>
      </c>
      <c r="E79">
        <v>3006</v>
      </c>
      <c r="F79">
        <v>0</v>
      </c>
      <c r="G79">
        <v>14001</v>
      </c>
      <c r="H79">
        <v>0</v>
      </c>
      <c r="I79">
        <v>0</v>
      </c>
      <c r="J79" t="s">
        <v>14</v>
      </c>
      <c r="K79">
        <v>0</v>
      </c>
      <c r="L79" t="b">
        <f>NOT(ISERROR(MATCH(T_Données[[#This Row],[Famille Achats]],TCDs!B:B,0)))</f>
        <v>0</v>
      </c>
    </row>
    <row r="80" spans="2:14" hidden="1" x14ac:dyDescent="0.25">
      <c r="B80">
        <v>105470</v>
      </c>
      <c r="E80">
        <v>3006</v>
      </c>
      <c r="F80">
        <v>0</v>
      </c>
      <c r="G80">
        <v>14001</v>
      </c>
      <c r="H80">
        <v>0</v>
      </c>
      <c r="I80">
        <v>0</v>
      </c>
      <c r="J80">
        <v>0</v>
      </c>
      <c r="K80">
        <v>0</v>
      </c>
      <c r="L80" t="b">
        <f>NOT(ISERROR(MATCH(T_Données[[#This Row],[Famille Achats]],TCDs!B:B,0)))</f>
        <v>0</v>
      </c>
    </row>
    <row r="81" spans="2:12" hidden="1" x14ac:dyDescent="0.25">
      <c r="B81">
        <v>57537</v>
      </c>
      <c r="E81">
        <v>3006</v>
      </c>
      <c r="F81">
        <v>0</v>
      </c>
      <c r="G81">
        <v>14001</v>
      </c>
      <c r="H81">
        <v>0</v>
      </c>
      <c r="I81" t="s">
        <v>14</v>
      </c>
      <c r="J81" t="s">
        <v>14</v>
      </c>
      <c r="K81" t="s">
        <v>14</v>
      </c>
      <c r="L81" t="b">
        <f>NOT(ISERROR(MATCH(T_Données[[#This Row],[Famille Achats]],TCDs!B:B,0)))</f>
        <v>0</v>
      </c>
    </row>
    <row r="82" spans="2:12" hidden="1" x14ac:dyDescent="0.25">
      <c r="B82">
        <v>103565</v>
      </c>
      <c r="E82">
        <v>3006</v>
      </c>
      <c r="F82">
        <v>0</v>
      </c>
      <c r="G82">
        <v>14001</v>
      </c>
      <c r="H82">
        <v>0</v>
      </c>
      <c r="I82" t="s">
        <v>14</v>
      </c>
      <c r="J82" t="s">
        <v>18</v>
      </c>
      <c r="K82" t="s">
        <v>18</v>
      </c>
      <c r="L82" t="b">
        <f>NOT(ISERROR(MATCH(T_Données[[#This Row],[Famille Achats]],TCDs!B:B,0)))</f>
        <v>0</v>
      </c>
    </row>
    <row r="83" spans="2:12" hidden="1" x14ac:dyDescent="0.25">
      <c r="B83">
        <v>56922</v>
      </c>
      <c r="E83">
        <v>3006</v>
      </c>
      <c r="F83">
        <v>0</v>
      </c>
      <c r="G83">
        <v>14001</v>
      </c>
      <c r="H83">
        <v>0</v>
      </c>
      <c r="I83" t="s">
        <v>18</v>
      </c>
      <c r="J83">
        <v>0</v>
      </c>
      <c r="K83">
        <v>0</v>
      </c>
      <c r="L83" t="b">
        <f>NOT(ISERROR(MATCH(T_Données[[#This Row],[Famille Achats]],TCDs!B:B,0)))</f>
        <v>0</v>
      </c>
    </row>
    <row r="84" spans="2:12" hidden="1" x14ac:dyDescent="0.25">
      <c r="B84">
        <v>97668</v>
      </c>
      <c r="E84">
        <v>3006</v>
      </c>
      <c r="F84">
        <v>0</v>
      </c>
      <c r="G84">
        <v>14001</v>
      </c>
      <c r="H84">
        <v>0</v>
      </c>
      <c r="I84" t="s">
        <v>18</v>
      </c>
      <c r="J84">
        <v>0</v>
      </c>
      <c r="K84">
        <v>0</v>
      </c>
      <c r="L84" t="b">
        <f>NOT(ISERROR(MATCH(T_Données[[#This Row],[Famille Achats]],TCDs!B:B,0)))</f>
        <v>0</v>
      </c>
    </row>
    <row r="85" spans="2:12" hidden="1" x14ac:dyDescent="0.25">
      <c r="B85">
        <v>58061</v>
      </c>
      <c r="E85">
        <v>3006</v>
      </c>
      <c r="F85">
        <v>0</v>
      </c>
      <c r="G85">
        <v>14001</v>
      </c>
      <c r="H85">
        <v>0</v>
      </c>
      <c r="I85">
        <v>0</v>
      </c>
      <c r="J85">
        <v>0</v>
      </c>
      <c r="K85">
        <v>0</v>
      </c>
      <c r="L85" t="b">
        <f>NOT(ISERROR(MATCH(T_Données[[#This Row],[Famille Achats]],TCDs!B:B,0)))</f>
        <v>0</v>
      </c>
    </row>
    <row r="86" spans="2:12" hidden="1" x14ac:dyDescent="0.25">
      <c r="B86">
        <v>56933</v>
      </c>
      <c r="E86">
        <v>3006</v>
      </c>
      <c r="F86">
        <v>0</v>
      </c>
      <c r="G86">
        <v>14001</v>
      </c>
      <c r="H86">
        <v>0</v>
      </c>
      <c r="I86" t="s">
        <v>14</v>
      </c>
      <c r="J86" t="s">
        <v>18</v>
      </c>
      <c r="K86" t="s">
        <v>18</v>
      </c>
      <c r="L86" t="b">
        <f>NOT(ISERROR(MATCH(T_Données[[#This Row],[Famille Achats]],TCDs!B:B,0)))</f>
        <v>0</v>
      </c>
    </row>
    <row r="87" spans="2:12" hidden="1" x14ac:dyDescent="0.25">
      <c r="B87">
        <v>56519</v>
      </c>
      <c r="E87">
        <v>3006</v>
      </c>
      <c r="F87">
        <v>0</v>
      </c>
      <c r="G87">
        <v>14001</v>
      </c>
      <c r="H87">
        <v>0</v>
      </c>
      <c r="I87" t="s">
        <v>14</v>
      </c>
      <c r="J87" t="s">
        <v>18</v>
      </c>
      <c r="K87" t="s">
        <v>18</v>
      </c>
      <c r="L87" t="b">
        <f>NOT(ISERROR(MATCH(T_Données[[#This Row],[Famille Achats]],TCDs!B:B,0)))</f>
        <v>0</v>
      </c>
    </row>
    <row r="88" spans="2:12" hidden="1" x14ac:dyDescent="0.25">
      <c r="B88">
        <v>98594</v>
      </c>
      <c r="E88">
        <v>3006</v>
      </c>
      <c r="F88">
        <v>0</v>
      </c>
      <c r="G88">
        <v>14001</v>
      </c>
      <c r="H88">
        <v>0</v>
      </c>
      <c r="I88">
        <v>0</v>
      </c>
      <c r="J88">
        <v>0</v>
      </c>
      <c r="K88">
        <v>0</v>
      </c>
      <c r="L88" t="b">
        <f>NOT(ISERROR(MATCH(T_Données[[#This Row],[Famille Achats]],TCDs!B:B,0)))</f>
        <v>0</v>
      </c>
    </row>
    <row r="89" spans="2:12" hidden="1" x14ac:dyDescent="0.25">
      <c r="B89">
        <v>103502</v>
      </c>
      <c r="E89">
        <v>3006</v>
      </c>
      <c r="F89">
        <v>0</v>
      </c>
      <c r="G89">
        <v>14001</v>
      </c>
      <c r="H89">
        <v>0</v>
      </c>
      <c r="I89">
        <v>0</v>
      </c>
      <c r="J89" t="s">
        <v>14</v>
      </c>
      <c r="K89">
        <v>0</v>
      </c>
      <c r="L89" t="b">
        <f>NOT(ISERROR(MATCH(T_Données[[#This Row],[Famille Achats]],TCDs!B:B,0)))</f>
        <v>0</v>
      </c>
    </row>
    <row r="90" spans="2:12" hidden="1" x14ac:dyDescent="0.25">
      <c r="B90">
        <v>54276</v>
      </c>
      <c r="E90">
        <v>3006</v>
      </c>
      <c r="F90">
        <v>0</v>
      </c>
      <c r="G90">
        <v>14001</v>
      </c>
      <c r="H90">
        <v>0</v>
      </c>
      <c r="I90" t="s">
        <v>14</v>
      </c>
      <c r="J90" t="s">
        <v>14</v>
      </c>
      <c r="K90" t="s">
        <v>14</v>
      </c>
      <c r="L90" t="b">
        <f>NOT(ISERROR(MATCH(T_Données[[#This Row],[Famille Achats]],TCDs!B:B,0)))</f>
        <v>0</v>
      </c>
    </row>
    <row r="91" spans="2:12" hidden="1" x14ac:dyDescent="0.25">
      <c r="B91">
        <v>51751</v>
      </c>
      <c r="E91">
        <v>3006</v>
      </c>
      <c r="F91">
        <v>0</v>
      </c>
      <c r="G91">
        <v>14001</v>
      </c>
      <c r="H91">
        <v>0</v>
      </c>
      <c r="I91" t="s">
        <v>14</v>
      </c>
      <c r="J91" t="s">
        <v>18</v>
      </c>
      <c r="K91" t="s">
        <v>18</v>
      </c>
      <c r="L91" t="b">
        <f>NOT(ISERROR(MATCH(T_Données[[#This Row],[Famille Achats]],TCDs!B:B,0)))</f>
        <v>0</v>
      </c>
    </row>
    <row r="92" spans="2:12" hidden="1" x14ac:dyDescent="0.25">
      <c r="B92">
        <v>58244</v>
      </c>
      <c r="E92">
        <v>3006</v>
      </c>
      <c r="F92">
        <v>0</v>
      </c>
      <c r="G92" t="s">
        <v>28</v>
      </c>
      <c r="H92">
        <v>0</v>
      </c>
      <c r="I92" t="s">
        <v>18</v>
      </c>
      <c r="J92" t="s">
        <v>14</v>
      </c>
      <c r="K92">
        <v>0</v>
      </c>
      <c r="L92" t="b">
        <f>NOT(ISERROR(MATCH(T_Données[[#This Row],[Famille Achats]],TCDs!B:B,0)))</f>
        <v>0</v>
      </c>
    </row>
    <row r="93" spans="2:12" hidden="1" x14ac:dyDescent="0.25">
      <c r="B93">
        <v>101110</v>
      </c>
      <c r="E93">
        <v>3006</v>
      </c>
      <c r="F93">
        <v>0</v>
      </c>
      <c r="G93" t="s">
        <v>28</v>
      </c>
      <c r="H93">
        <v>0</v>
      </c>
      <c r="I93" t="s">
        <v>18</v>
      </c>
      <c r="J93" t="s">
        <v>14</v>
      </c>
      <c r="K93">
        <v>0</v>
      </c>
      <c r="L93" t="b">
        <f>NOT(ISERROR(MATCH(T_Données[[#This Row],[Famille Achats]],TCDs!B:B,0)))</f>
        <v>0</v>
      </c>
    </row>
    <row r="94" spans="2:12" hidden="1" x14ac:dyDescent="0.25">
      <c r="B94">
        <v>97453</v>
      </c>
      <c r="E94">
        <v>3006</v>
      </c>
      <c r="F94">
        <v>0</v>
      </c>
      <c r="G94">
        <v>14001</v>
      </c>
      <c r="H94">
        <v>0</v>
      </c>
      <c r="I94" t="s">
        <v>18</v>
      </c>
      <c r="J94" t="s">
        <v>14</v>
      </c>
      <c r="K94">
        <v>0</v>
      </c>
      <c r="L94" t="b">
        <f>NOT(ISERROR(MATCH(T_Données[[#This Row],[Famille Achats]],TCDs!B:B,0)))</f>
        <v>0</v>
      </c>
    </row>
    <row r="95" spans="2:12" hidden="1" x14ac:dyDescent="0.25">
      <c r="B95">
        <v>101530</v>
      </c>
      <c r="E95">
        <v>3006</v>
      </c>
      <c r="F95">
        <v>0</v>
      </c>
      <c r="G95">
        <v>14001</v>
      </c>
      <c r="H95">
        <v>0</v>
      </c>
      <c r="I95">
        <v>0</v>
      </c>
      <c r="J95">
        <v>0</v>
      </c>
      <c r="K95">
        <v>0</v>
      </c>
      <c r="L95" t="b">
        <f>NOT(ISERROR(MATCH(T_Données[[#This Row],[Famille Achats]],TCDs!B:B,0)))</f>
        <v>0</v>
      </c>
    </row>
    <row r="96" spans="2:12" hidden="1" x14ac:dyDescent="0.25">
      <c r="B96">
        <v>103383</v>
      </c>
      <c r="E96">
        <v>3006</v>
      </c>
      <c r="F96">
        <v>0</v>
      </c>
      <c r="G96">
        <v>14001</v>
      </c>
      <c r="H96">
        <v>0</v>
      </c>
      <c r="I96">
        <v>0</v>
      </c>
      <c r="J96">
        <v>0</v>
      </c>
      <c r="K96">
        <v>0</v>
      </c>
      <c r="L96" t="b">
        <f>NOT(ISERROR(MATCH(T_Données[[#This Row],[Famille Achats]],TCDs!B:B,0)))</f>
        <v>0</v>
      </c>
    </row>
    <row r="97" spans="2:12" hidden="1" x14ac:dyDescent="0.25">
      <c r="B97">
        <v>100737</v>
      </c>
      <c r="E97">
        <v>3006</v>
      </c>
      <c r="F97">
        <v>0</v>
      </c>
      <c r="G97">
        <v>14001</v>
      </c>
      <c r="H97">
        <v>0</v>
      </c>
      <c r="I97" t="s">
        <v>14</v>
      </c>
      <c r="J97" t="s">
        <v>18</v>
      </c>
      <c r="K97" t="s">
        <v>18</v>
      </c>
      <c r="L97" t="b">
        <f>NOT(ISERROR(MATCH(T_Données[[#This Row],[Famille Achats]],TCDs!B:B,0)))</f>
        <v>0</v>
      </c>
    </row>
    <row r="98" spans="2:12" hidden="1" x14ac:dyDescent="0.25">
      <c r="B98">
        <v>57524</v>
      </c>
      <c r="E98">
        <v>3006</v>
      </c>
      <c r="F98">
        <v>0</v>
      </c>
      <c r="G98">
        <v>14001</v>
      </c>
      <c r="H98">
        <v>0</v>
      </c>
      <c r="I98" t="s">
        <v>14</v>
      </c>
      <c r="J98" t="s">
        <v>18</v>
      </c>
      <c r="K98" t="s">
        <v>18</v>
      </c>
      <c r="L98" t="b">
        <f>NOT(ISERROR(MATCH(T_Données[[#This Row],[Famille Achats]],TCDs!B:B,0)))</f>
        <v>0</v>
      </c>
    </row>
    <row r="99" spans="2:12" hidden="1" x14ac:dyDescent="0.25">
      <c r="B99">
        <v>96136</v>
      </c>
      <c r="E99">
        <v>3006</v>
      </c>
      <c r="F99">
        <v>0</v>
      </c>
      <c r="G99">
        <v>14001</v>
      </c>
      <c r="H99">
        <v>0</v>
      </c>
      <c r="I99">
        <v>0</v>
      </c>
      <c r="J99">
        <v>0</v>
      </c>
      <c r="K99">
        <v>0</v>
      </c>
      <c r="L99" t="b">
        <f>NOT(ISERROR(MATCH(T_Données[[#This Row],[Famille Achats]],TCDs!B:B,0)))</f>
        <v>0</v>
      </c>
    </row>
    <row r="100" spans="2:12" hidden="1" x14ac:dyDescent="0.25">
      <c r="B100">
        <v>51089</v>
      </c>
      <c r="E100">
        <v>3006</v>
      </c>
      <c r="F100">
        <v>0</v>
      </c>
      <c r="G100">
        <v>14001</v>
      </c>
      <c r="H100">
        <v>0</v>
      </c>
      <c r="I100" t="s">
        <v>16</v>
      </c>
      <c r="J100" t="s">
        <v>18</v>
      </c>
      <c r="K100" t="s">
        <v>18</v>
      </c>
      <c r="L100" t="b">
        <f>NOT(ISERROR(MATCH(T_Données[[#This Row],[Famille Achats]],TCDs!B:B,0)))</f>
        <v>0</v>
      </c>
    </row>
    <row r="101" spans="2:12" hidden="1" x14ac:dyDescent="0.25">
      <c r="B101">
        <v>56552</v>
      </c>
      <c r="E101">
        <v>3006</v>
      </c>
      <c r="F101">
        <v>0</v>
      </c>
      <c r="G101">
        <v>14001</v>
      </c>
      <c r="H101">
        <v>0</v>
      </c>
      <c r="I101">
        <v>0</v>
      </c>
      <c r="J101">
        <v>0</v>
      </c>
      <c r="K101">
        <v>0</v>
      </c>
      <c r="L101" t="b">
        <f>NOT(ISERROR(MATCH(T_Données[[#This Row],[Famille Achats]],TCDs!B:B,0)))</f>
        <v>0</v>
      </c>
    </row>
    <row r="102" spans="2:12" hidden="1" x14ac:dyDescent="0.25">
      <c r="B102">
        <v>62584</v>
      </c>
      <c r="E102">
        <v>3006</v>
      </c>
      <c r="F102">
        <v>0</v>
      </c>
      <c r="G102">
        <v>14001</v>
      </c>
      <c r="H102">
        <v>0</v>
      </c>
      <c r="I102">
        <v>0</v>
      </c>
      <c r="J102">
        <v>0</v>
      </c>
      <c r="K102">
        <v>0</v>
      </c>
      <c r="L102" t="b">
        <f>NOT(ISERROR(MATCH(T_Données[[#This Row],[Famille Achats]],TCDs!B:B,0)))</f>
        <v>0</v>
      </c>
    </row>
    <row r="103" spans="2:12" hidden="1" x14ac:dyDescent="0.25">
      <c r="B103">
        <v>56571</v>
      </c>
      <c r="E103">
        <v>3007</v>
      </c>
      <c r="F103">
        <v>0</v>
      </c>
      <c r="G103">
        <v>14001</v>
      </c>
      <c r="H103">
        <v>0</v>
      </c>
      <c r="I103" t="s">
        <v>29</v>
      </c>
      <c r="J103" t="s">
        <v>18</v>
      </c>
      <c r="K103" t="s">
        <v>18</v>
      </c>
      <c r="L103" t="b">
        <f>NOT(ISERROR(MATCH(T_Données[[#This Row],[Famille Achats]],TCDs!B:B,0)))</f>
        <v>0</v>
      </c>
    </row>
    <row r="104" spans="2:12" hidden="1" x14ac:dyDescent="0.25">
      <c r="B104">
        <v>102133</v>
      </c>
      <c r="E104">
        <v>3007</v>
      </c>
      <c r="F104">
        <v>0</v>
      </c>
      <c r="G104">
        <v>14001</v>
      </c>
      <c r="H104">
        <v>0</v>
      </c>
      <c r="I104" t="s">
        <v>14</v>
      </c>
      <c r="J104" t="s">
        <v>18</v>
      </c>
      <c r="K104" t="s">
        <v>18</v>
      </c>
      <c r="L104" t="b">
        <f>NOT(ISERROR(MATCH(T_Données[[#This Row],[Famille Achats]],TCDs!B:B,0)))</f>
        <v>0</v>
      </c>
    </row>
    <row r="105" spans="2:12" hidden="1" x14ac:dyDescent="0.25">
      <c r="B105">
        <v>101209</v>
      </c>
      <c r="E105">
        <v>3007</v>
      </c>
      <c r="F105">
        <v>0</v>
      </c>
      <c r="G105">
        <v>14001</v>
      </c>
      <c r="H105">
        <v>0</v>
      </c>
      <c r="I105" t="s">
        <v>14</v>
      </c>
      <c r="J105" t="s">
        <v>18</v>
      </c>
      <c r="K105" t="s">
        <v>18</v>
      </c>
      <c r="L105" t="b">
        <f>NOT(ISERROR(MATCH(T_Données[[#This Row],[Famille Achats]],TCDs!B:B,0)))</f>
        <v>0</v>
      </c>
    </row>
    <row r="106" spans="2:12" hidden="1" x14ac:dyDescent="0.25">
      <c r="B106">
        <v>91384</v>
      </c>
      <c r="E106">
        <v>3007</v>
      </c>
      <c r="F106">
        <v>0</v>
      </c>
      <c r="G106">
        <v>14001</v>
      </c>
      <c r="H106">
        <v>0</v>
      </c>
      <c r="I106" t="s">
        <v>14</v>
      </c>
      <c r="J106" t="s">
        <v>14</v>
      </c>
      <c r="K106">
        <v>0</v>
      </c>
      <c r="L106" t="b">
        <f>NOT(ISERROR(MATCH(T_Données[[#This Row],[Famille Achats]],TCDs!B:B,0)))</f>
        <v>0</v>
      </c>
    </row>
    <row r="107" spans="2:12" hidden="1" x14ac:dyDescent="0.25">
      <c r="B107">
        <v>52839</v>
      </c>
      <c r="E107">
        <v>3007</v>
      </c>
      <c r="F107">
        <v>0</v>
      </c>
      <c r="G107">
        <v>14001</v>
      </c>
      <c r="H107">
        <v>50001</v>
      </c>
      <c r="I107" t="s">
        <v>14</v>
      </c>
      <c r="J107" t="s">
        <v>18</v>
      </c>
      <c r="K107" t="s">
        <v>18</v>
      </c>
      <c r="L107" t="b">
        <f>NOT(ISERROR(MATCH(T_Données[[#This Row],[Famille Achats]],TCDs!B:B,0)))</f>
        <v>0</v>
      </c>
    </row>
    <row r="108" spans="2:12" hidden="1" x14ac:dyDescent="0.25">
      <c r="B108">
        <v>75361</v>
      </c>
      <c r="E108">
        <v>3007</v>
      </c>
      <c r="F108">
        <v>0</v>
      </c>
      <c r="G108">
        <v>14001</v>
      </c>
      <c r="H108">
        <v>0</v>
      </c>
      <c r="I108">
        <v>0</v>
      </c>
      <c r="J108">
        <v>0</v>
      </c>
      <c r="K108">
        <v>0</v>
      </c>
      <c r="L108" t="b">
        <f>NOT(ISERROR(MATCH(T_Données[[#This Row],[Famille Achats]],TCDs!B:B,0)))</f>
        <v>0</v>
      </c>
    </row>
    <row r="109" spans="2:12" hidden="1" x14ac:dyDescent="0.25">
      <c r="B109">
        <v>72984</v>
      </c>
      <c r="E109">
        <v>3007</v>
      </c>
      <c r="F109">
        <v>0</v>
      </c>
      <c r="G109">
        <v>14001</v>
      </c>
      <c r="H109">
        <v>0</v>
      </c>
      <c r="I109" t="s">
        <v>18</v>
      </c>
      <c r="J109" t="s">
        <v>14</v>
      </c>
      <c r="K109" t="s">
        <v>14</v>
      </c>
      <c r="L109" t="b">
        <f>NOT(ISERROR(MATCH(T_Données[[#This Row],[Famille Achats]],TCDs!B:B,0)))</f>
        <v>0</v>
      </c>
    </row>
    <row r="110" spans="2:12" hidden="1" x14ac:dyDescent="0.25">
      <c r="B110">
        <v>51130</v>
      </c>
      <c r="E110">
        <v>3007</v>
      </c>
      <c r="F110">
        <v>0</v>
      </c>
      <c r="G110">
        <v>14001</v>
      </c>
      <c r="H110">
        <v>0</v>
      </c>
      <c r="I110" t="s">
        <v>14</v>
      </c>
      <c r="J110" t="s">
        <v>18</v>
      </c>
      <c r="K110" t="s">
        <v>18</v>
      </c>
      <c r="L110" t="b">
        <f>NOT(ISERROR(MATCH(T_Données[[#This Row],[Famille Achats]],TCDs!B:B,0)))</f>
        <v>0</v>
      </c>
    </row>
    <row r="111" spans="2:12" hidden="1" x14ac:dyDescent="0.25">
      <c r="B111">
        <v>102631</v>
      </c>
      <c r="E111">
        <v>3007</v>
      </c>
      <c r="F111">
        <v>0</v>
      </c>
      <c r="G111">
        <v>14001</v>
      </c>
      <c r="H111">
        <v>0</v>
      </c>
      <c r="I111" t="s">
        <v>14</v>
      </c>
      <c r="J111" t="s">
        <v>18</v>
      </c>
      <c r="K111" t="s">
        <v>18</v>
      </c>
      <c r="L111" t="b">
        <f>NOT(ISERROR(MATCH(T_Données[[#This Row],[Famille Achats]],TCDs!B:B,0)))</f>
        <v>0</v>
      </c>
    </row>
    <row r="112" spans="2:12" hidden="1" x14ac:dyDescent="0.25">
      <c r="B112">
        <v>54954</v>
      </c>
      <c r="E112">
        <v>3007</v>
      </c>
      <c r="F112">
        <v>0</v>
      </c>
      <c r="G112">
        <v>14001</v>
      </c>
      <c r="H112">
        <v>0</v>
      </c>
      <c r="I112" t="s">
        <v>14</v>
      </c>
      <c r="J112" t="s">
        <v>18</v>
      </c>
      <c r="K112" t="s">
        <v>18</v>
      </c>
      <c r="L112" t="b">
        <f>NOT(ISERROR(MATCH(T_Données[[#This Row],[Famille Achats]],TCDs!B:B,0)))</f>
        <v>0</v>
      </c>
    </row>
    <row r="113" spans="2:12" hidden="1" x14ac:dyDescent="0.25">
      <c r="B113">
        <v>104290</v>
      </c>
      <c r="E113">
        <v>3007</v>
      </c>
      <c r="F113">
        <v>0</v>
      </c>
      <c r="G113">
        <v>14001</v>
      </c>
      <c r="H113">
        <v>0</v>
      </c>
      <c r="I113">
        <v>0</v>
      </c>
      <c r="J113">
        <v>0</v>
      </c>
      <c r="K113">
        <v>0</v>
      </c>
      <c r="L113" t="b">
        <f>NOT(ISERROR(MATCH(T_Données[[#This Row],[Famille Achats]],TCDs!B:B,0)))</f>
        <v>0</v>
      </c>
    </row>
    <row r="114" spans="2:12" hidden="1" x14ac:dyDescent="0.25">
      <c r="B114">
        <v>56674</v>
      </c>
      <c r="E114">
        <v>3007</v>
      </c>
      <c r="F114">
        <v>0</v>
      </c>
      <c r="G114">
        <v>14001</v>
      </c>
      <c r="H114">
        <v>50001</v>
      </c>
      <c r="I114" t="s">
        <v>14</v>
      </c>
      <c r="J114" t="s">
        <v>18</v>
      </c>
      <c r="K114" t="s">
        <v>18</v>
      </c>
      <c r="L114" t="b">
        <f>NOT(ISERROR(MATCH(T_Données[[#This Row],[Famille Achats]],TCDs!B:B,0)))</f>
        <v>0</v>
      </c>
    </row>
    <row r="115" spans="2:12" hidden="1" x14ac:dyDescent="0.25">
      <c r="B115">
        <v>98949</v>
      </c>
      <c r="E115">
        <v>3007</v>
      </c>
      <c r="F115">
        <v>0</v>
      </c>
      <c r="G115">
        <v>14001</v>
      </c>
      <c r="H115">
        <v>0</v>
      </c>
      <c r="I115" t="s">
        <v>14</v>
      </c>
      <c r="J115" t="s">
        <v>18</v>
      </c>
      <c r="K115" t="s">
        <v>18</v>
      </c>
      <c r="L115" t="b">
        <f>NOT(ISERROR(MATCH(T_Données[[#This Row],[Famille Achats]],TCDs!B:B,0)))</f>
        <v>0</v>
      </c>
    </row>
    <row r="116" spans="2:12" hidden="1" x14ac:dyDescent="0.25">
      <c r="B116">
        <v>56681</v>
      </c>
      <c r="E116">
        <v>3007</v>
      </c>
      <c r="F116">
        <v>0</v>
      </c>
      <c r="G116">
        <v>14001</v>
      </c>
      <c r="H116">
        <v>0</v>
      </c>
      <c r="I116" t="s">
        <v>14</v>
      </c>
      <c r="J116" t="s">
        <v>18</v>
      </c>
      <c r="K116" t="s">
        <v>18</v>
      </c>
      <c r="L116" t="b">
        <f>NOT(ISERROR(MATCH(T_Données[[#This Row],[Famille Achats]],TCDs!B:B,0)))</f>
        <v>0</v>
      </c>
    </row>
    <row r="117" spans="2:12" hidden="1" x14ac:dyDescent="0.25">
      <c r="B117">
        <v>56700</v>
      </c>
      <c r="E117">
        <v>3007</v>
      </c>
      <c r="F117">
        <v>0</v>
      </c>
      <c r="G117">
        <v>0</v>
      </c>
      <c r="H117">
        <v>0</v>
      </c>
      <c r="I117">
        <v>0</v>
      </c>
      <c r="J117">
        <v>0</v>
      </c>
      <c r="K117">
        <v>0</v>
      </c>
      <c r="L117" t="b">
        <f>NOT(ISERROR(MATCH(T_Données[[#This Row],[Famille Achats]],TCDs!B:B,0)))</f>
        <v>0</v>
      </c>
    </row>
    <row r="118" spans="2:12" hidden="1" x14ac:dyDescent="0.25">
      <c r="B118">
        <v>53772</v>
      </c>
      <c r="E118">
        <v>3007</v>
      </c>
      <c r="F118">
        <v>0</v>
      </c>
      <c r="G118">
        <v>14001</v>
      </c>
      <c r="H118">
        <v>0</v>
      </c>
      <c r="I118" t="s">
        <v>14</v>
      </c>
      <c r="J118" t="s">
        <v>18</v>
      </c>
      <c r="K118" t="s">
        <v>18</v>
      </c>
      <c r="L118" t="b">
        <f>NOT(ISERROR(MATCH(T_Données[[#This Row],[Famille Achats]],TCDs!B:B,0)))</f>
        <v>0</v>
      </c>
    </row>
    <row r="119" spans="2:12" hidden="1" x14ac:dyDescent="0.25">
      <c r="B119">
        <v>91779</v>
      </c>
      <c r="E119">
        <v>3007</v>
      </c>
      <c r="F119">
        <v>0</v>
      </c>
      <c r="G119">
        <v>14001</v>
      </c>
      <c r="H119">
        <v>0</v>
      </c>
      <c r="I119">
        <v>0</v>
      </c>
      <c r="J119">
        <v>0</v>
      </c>
      <c r="K119">
        <v>0</v>
      </c>
      <c r="L119" t="b">
        <f>NOT(ISERROR(MATCH(T_Données[[#This Row],[Famille Achats]],TCDs!B:B,0)))</f>
        <v>0</v>
      </c>
    </row>
    <row r="120" spans="2:12" hidden="1" x14ac:dyDescent="0.25">
      <c r="B120">
        <v>51132</v>
      </c>
      <c r="E120">
        <v>3007</v>
      </c>
      <c r="F120">
        <v>0</v>
      </c>
      <c r="G120">
        <v>0</v>
      </c>
      <c r="H120">
        <v>0</v>
      </c>
      <c r="I120">
        <v>0</v>
      </c>
      <c r="J120">
        <v>0</v>
      </c>
      <c r="K120">
        <v>0</v>
      </c>
      <c r="L120" t="b">
        <f>NOT(ISERROR(MATCH(T_Données[[#This Row],[Famille Achats]],TCDs!B:B,0)))</f>
        <v>0</v>
      </c>
    </row>
    <row r="121" spans="2:12" hidden="1" x14ac:dyDescent="0.25">
      <c r="B121">
        <v>51944</v>
      </c>
      <c r="E121">
        <v>3007</v>
      </c>
      <c r="F121">
        <v>0</v>
      </c>
      <c r="G121">
        <v>14001</v>
      </c>
      <c r="H121">
        <v>0</v>
      </c>
      <c r="I121">
        <v>0</v>
      </c>
      <c r="J121">
        <v>0</v>
      </c>
      <c r="K121">
        <v>0</v>
      </c>
      <c r="L121" t="b">
        <f>NOT(ISERROR(MATCH(T_Données[[#This Row],[Famille Achats]],TCDs!B:B,0)))</f>
        <v>0</v>
      </c>
    </row>
    <row r="122" spans="2:12" hidden="1" x14ac:dyDescent="0.25">
      <c r="B122">
        <v>56770</v>
      </c>
      <c r="E122">
        <v>3007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 t="b">
        <f>NOT(ISERROR(MATCH(T_Données[[#This Row],[Famille Achats]],TCDs!B:B,0)))</f>
        <v>0</v>
      </c>
    </row>
    <row r="123" spans="2:12" hidden="1" x14ac:dyDescent="0.25">
      <c r="B123">
        <v>51723</v>
      </c>
      <c r="E123">
        <v>3007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  <c r="L123" t="b">
        <f>NOT(ISERROR(MATCH(T_Données[[#This Row],[Famille Achats]],TCDs!B:B,0)))</f>
        <v>0</v>
      </c>
    </row>
    <row r="124" spans="2:12" hidden="1" x14ac:dyDescent="0.25">
      <c r="B124">
        <v>104478</v>
      </c>
      <c r="E124">
        <v>3007</v>
      </c>
      <c r="F124">
        <v>0</v>
      </c>
      <c r="G124">
        <v>14001</v>
      </c>
      <c r="H124">
        <v>0</v>
      </c>
      <c r="I124" t="s">
        <v>14</v>
      </c>
      <c r="J124" t="s">
        <v>18</v>
      </c>
      <c r="K124" t="s">
        <v>18</v>
      </c>
      <c r="L124" t="b">
        <f>NOT(ISERROR(MATCH(T_Données[[#This Row],[Famille Achats]],TCDs!B:B,0)))</f>
        <v>0</v>
      </c>
    </row>
    <row r="125" spans="2:12" hidden="1" x14ac:dyDescent="0.25">
      <c r="B125">
        <v>51737</v>
      </c>
      <c r="E125">
        <v>3007</v>
      </c>
      <c r="F125">
        <v>0</v>
      </c>
      <c r="G125">
        <v>14001</v>
      </c>
      <c r="H125">
        <v>0</v>
      </c>
      <c r="I125" t="s">
        <v>14</v>
      </c>
      <c r="J125" t="s">
        <v>18</v>
      </c>
      <c r="K125" t="s">
        <v>18</v>
      </c>
      <c r="L125" t="b">
        <f>NOT(ISERROR(MATCH(T_Données[[#This Row],[Famille Achats]],TCDs!B:B,0)))</f>
        <v>0</v>
      </c>
    </row>
    <row r="126" spans="2:12" hidden="1" x14ac:dyDescent="0.25">
      <c r="B126">
        <v>87736</v>
      </c>
      <c r="E126">
        <v>3007</v>
      </c>
      <c r="F126">
        <v>0</v>
      </c>
      <c r="G126">
        <v>14001</v>
      </c>
      <c r="H126">
        <v>0</v>
      </c>
      <c r="I126">
        <v>0</v>
      </c>
      <c r="J126">
        <v>0</v>
      </c>
      <c r="K126">
        <v>0</v>
      </c>
      <c r="L126" t="b">
        <f>NOT(ISERROR(MATCH(T_Données[[#This Row],[Famille Achats]],TCDs!B:B,0)))</f>
        <v>0</v>
      </c>
    </row>
    <row r="127" spans="2:12" hidden="1" x14ac:dyDescent="0.25">
      <c r="B127">
        <v>60709</v>
      </c>
      <c r="E127">
        <v>3007</v>
      </c>
      <c r="F127">
        <v>0</v>
      </c>
      <c r="G127">
        <v>14001</v>
      </c>
      <c r="H127">
        <v>0</v>
      </c>
      <c r="I127" t="s">
        <v>14</v>
      </c>
      <c r="J127" t="s">
        <v>18</v>
      </c>
      <c r="K127" t="s">
        <v>18</v>
      </c>
      <c r="L127" t="b">
        <f>NOT(ISERROR(MATCH(T_Données[[#This Row],[Famille Achats]],TCDs!B:B,0)))</f>
        <v>0</v>
      </c>
    </row>
    <row r="128" spans="2:12" hidden="1" x14ac:dyDescent="0.25">
      <c r="B128">
        <v>57929</v>
      </c>
      <c r="E128">
        <v>3007</v>
      </c>
      <c r="F128">
        <v>0</v>
      </c>
      <c r="G128">
        <v>14001</v>
      </c>
      <c r="H128">
        <v>0</v>
      </c>
      <c r="I128" t="s">
        <v>14</v>
      </c>
      <c r="J128" t="s">
        <v>18</v>
      </c>
      <c r="K128" t="s">
        <v>18</v>
      </c>
      <c r="L128" t="b">
        <f>NOT(ISERROR(MATCH(T_Données[[#This Row],[Famille Achats]],TCDs!B:B,0)))</f>
        <v>0</v>
      </c>
    </row>
    <row r="129" spans="2:12" hidden="1" x14ac:dyDescent="0.25">
      <c r="B129">
        <v>58223</v>
      </c>
      <c r="E129">
        <v>3007</v>
      </c>
      <c r="F129">
        <v>0</v>
      </c>
      <c r="G129">
        <v>14001</v>
      </c>
      <c r="H129">
        <v>0</v>
      </c>
      <c r="I129" t="s">
        <v>14</v>
      </c>
      <c r="J129">
        <v>0</v>
      </c>
      <c r="K129">
        <v>0</v>
      </c>
      <c r="L129" t="b">
        <f>NOT(ISERROR(MATCH(T_Données[[#This Row],[Famille Achats]],TCDs!B:B,0)))</f>
        <v>0</v>
      </c>
    </row>
    <row r="130" spans="2:12" hidden="1" x14ac:dyDescent="0.25">
      <c r="B130">
        <v>54079</v>
      </c>
      <c r="E130">
        <v>3007</v>
      </c>
      <c r="F130">
        <v>0</v>
      </c>
      <c r="G130">
        <v>14001</v>
      </c>
      <c r="H130">
        <v>0</v>
      </c>
      <c r="I130" t="s">
        <v>14</v>
      </c>
      <c r="J130" t="s">
        <v>14</v>
      </c>
      <c r="K130" t="s">
        <v>18</v>
      </c>
      <c r="L130" t="b">
        <f>NOT(ISERROR(MATCH(T_Données[[#This Row],[Famille Achats]],TCDs!B:B,0)))</f>
        <v>0</v>
      </c>
    </row>
    <row r="131" spans="2:12" hidden="1" x14ac:dyDescent="0.25">
      <c r="B131">
        <v>102267</v>
      </c>
      <c r="E131">
        <v>3007</v>
      </c>
      <c r="F131">
        <v>0</v>
      </c>
      <c r="G131">
        <v>0</v>
      </c>
      <c r="H131">
        <v>50001</v>
      </c>
      <c r="I131">
        <v>0</v>
      </c>
      <c r="J131">
        <v>0</v>
      </c>
      <c r="K131">
        <v>0</v>
      </c>
      <c r="L131" t="b">
        <f>NOT(ISERROR(MATCH(T_Données[[#This Row],[Famille Achats]],TCDs!B:B,0)))</f>
        <v>0</v>
      </c>
    </row>
    <row r="132" spans="2:12" hidden="1" x14ac:dyDescent="0.25">
      <c r="B132">
        <v>53984</v>
      </c>
      <c r="E132">
        <v>3007</v>
      </c>
      <c r="F132">
        <v>0</v>
      </c>
      <c r="G132">
        <v>14001</v>
      </c>
      <c r="H132">
        <v>0</v>
      </c>
      <c r="I132" t="s">
        <v>14</v>
      </c>
      <c r="J132" t="s">
        <v>18</v>
      </c>
      <c r="K132" t="s">
        <v>18</v>
      </c>
      <c r="L132" t="b">
        <f>NOT(ISERROR(MATCH(T_Données[[#This Row],[Famille Achats]],TCDs!B:B,0)))</f>
        <v>0</v>
      </c>
    </row>
    <row r="133" spans="2:12" hidden="1" x14ac:dyDescent="0.25">
      <c r="B133">
        <v>104653</v>
      </c>
      <c r="E133">
        <v>3007</v>
      </c>
      <c r="F133">
        <v>0</v>
      </c>
      <c r="G133">
        <v>14001</v>
      </c>
      <c r="H133">
        <v>0</v>
      </c>
      <c r="I133" t="s">
        <v>14</v>
      </c>
      <c r="J133" t="s">
        <v>18</v>
      </c>
      <c r="K133" t="s">
        <v>18</v>
      </c>
      <c r="L133" t="b">
        <f>NOT(ISERROR(MATCH(T_Données[[#This Row],[Famille Achats]],TCDs!B:B,0)))</f>
        <v>0</v>
      </c>
    </row>
    <row r="134" spans="2:12" hidden="1" x14ac:dyDescent="0.25">
      <c r="B134">
        <v>51291</v>
      </c>
      <c r="E134">
        <v>3007</v>
      </c>
      <c r="F134">
        <v>0</v>
      </c>
      <c r="G134">
        <v>14001</v>
      </c>
      <c r="H134">
        <v>0</v>
      </c>
      <c r="I134">
        <v>0</v>
      </c>
      <c r="J134">
        <v>0</v>
      </c>
      <c r="K134">
        <v>0</v>
      </c>
      <c r="L134" t="b">
        <f>NOT(ISERROR(MATCH(T_Données[[#This Row],[Famille Achats]],TCDs!B:B,0)))</f>
        <v>0</v>
      </c>
    </row>
    <row r="135" spans="2:12" hidden="1" x14ac:dyDescent="0.25">
      <c r="B135">
        <v>53764</v>
      </c>
      <c r="E135">
        <v>3007</v>
      </c>
      <c r="F135">
        <v>0</v>
      </c>
      <c r="G135">
        <v>14001</v>
      </c>
      <c r="H135">
        <v>50001</v>
      </c>
      <c r="I135" t="s">
        <v>14</v>
      </c>
      <c r="J135" t="s">
        <v>18</v>
      </c>
      <c r="K135" t="s">
        <v>18</v>
      </c>
      <c r="L135" t="b">
        <f>NOT(ISERROR(MATCH(T_Données[[#This Row],[Famille Achats]],TCDs!B:B,0)))</f>
        <v>0</v>
      </c>
    </row>
    <row r="136" spans="2:12" hidden="1" x14ac:dyDescent="0.25">
      <c r="B136">
        <v>60824</v>
      </c>
      <c r="E136">
        <v>3007</v>
      </c>
      <c r="F136">
        <v>0</v>
      </c>
      <c r="G136">
        <v>14001</v>
      </c>
      <c r="H136">
        <v>0</v>
      </c>
      <c r="I136">
        <v>0</v>
      </c>
      <c r="J136">
        <v>0</v>
      </c>
      <c r="K136">
        <v>0</v>
      </c>
      <c r="L136" t="b">
        <f>NOT(ISERROR(MATCH(T_Données[[#This Row],[Famille Achats]],TCDs!B:B,0)))</f>
        <v>0</v>
      </c>
    </row>
    <row r="137" spans="2:12" hidden="1" x14ac:dyDescent="0.25">
      <c r="B137">
        <v>102837</v>
      </c>
      <c r="E137">
        <v>3007</v>
      </c>
      <c r="F137">
        <v>0</v>
      </c>
      <c r="G137">
        <v>14001</v>
      </c>
      <c r="H137">
        <v>0</v>
      </c>
      <c r="I137" t="s">
        <v>18</v>
      </c>
      <c r="J137" t="s">
        <v>14</v>
      </c>
      <c r="K137" t="s">
        <v>14</v>
      </c>
      <c r="L137" t="b">
        <f>NOT(ISERROR(MATCH(T_Données[[#This Row],[Famille Achats]],TCDs!B:B,0)))</f>
        <v>0</v>
      </c>
    </row>
    <row r="138" spans="2:12" hidden="1" x14ac:dyDescent="0.25">
      <c r="B138">
        <v>56874</v>
      </c>
      <c r="E138">
        <v>3007</v>
      </c>
      <c r="F138">
        <v>0</v>
      </c>
      <c r="G138">
        <v>14001</v>
      </c>
      <c r="H138">
        <v>0</v>
      </c>
      <c r="I138" t="s">
        <v>14</v>
      </c>
      <c r="J138" t="s">
        <v>14</v>
      </c>
      <c r="K138" t="s">
        <v>14</v>
      </c>
      <c r="L138" t="b">
        <f>NOT(ISERROR(MATCH(T_Données[[#This Row],[Famille Achats]],TCDs!B:B,0)))</f>
        <v>0</v>
      </c>
    </row>
    <row r="139" spans="2:12" hidden="1" x14ac:dyDescent="0.25">
      <c r="B139">
        <v>56885</v>
      </c>
      <c r="E139">
        <v>3007</v>
      </c>
      <c r="F139">
        <v>0</v>
      </c>
      <c r="G139">
        <v>0</v>
      </c>
      <c r="H139">
        <v>0</v>
      </c>
      <c r="I139">
        <v>0</v>
      </c>
      <c r="J139">
        <v>0</v>
      </c>
      <c r="K139">
        <v>0</v>
      </c>
      <c r="L139" t="b">
        <f>NOT(ISERROR(MATCH(T_Données[[#This Row],[Famille Achats]],TCDs!B:B,0)))</f>
        <v>0</v>
      </c>
    </row>
    <row r="140" spans="2:12" hidden="1" x14ac:dyDescent="0.25">
      <c r="B140">
        <v>103797</v>
      </c>
      <c r="E140">
        <v>3007</v>
      </c>
      <c r="F140">
        <v>0</v>
      </c>
      <c r="G140">
        <v>14001</v>
      </c>
      <c r="H140">
        <v>0</v>
      </c>
      <c r="I140" t="s">
        <v>14</v>
      </c>
      <c r="J140" t="s">
        <v>18</v>
      </c>
      <c r="K140" t="s">
        <v>18</v>
      </c>
      <c r="L140" t="b">
        <f>NOT(ISERROR(MATCH(T_Données[[#This Row],[Famille Achats]],TCDs!B:B,0)))</f>
        <v>0</v>
      </c>
    </row>
    <row r="141" spans="2:12" hidden="1" x14ac:dyDescent="0.25">
      <c r="B141">
        <v>59809</v>
      </c>
      <c r="E141">
        <v>3007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 t="b">
        <f>NOT(ISERROR(MATCH(T_Données[[#This Row],[Famille Achats]],TCDs!B:B,0)))</f>
        <v>0</v>
      </c>
    </row>
    <row r="142" spans="2:12" hidden="1" x14ac:dyDescent="0.25">
      <c r="B142">
        <v>51781</v>
      </c>
      <c r="E142">
        <v>3007</v>
      </c>
      <c r="F142">
        <v>0</v>
      </c>
      <c r="G142">
        <v>14001</v>
      </c>
      <c r="H142">
        <v>0</v>
      </c>
      <c r="I142" t="s">
        <v>18</v>
      </c>
      <c r="J142" t="s">
        <v>14</v>
      </c>
      <c r="K142">
        <v>0</v>
      </c>
      <c r="L142" t="b">
        <f>NOT(ISERROR(MATCH(T_Données[[#This Row],[Famille Achats]],TCDs!B:B,0)))</f>
        <v>0</v>
      </c>
    </row>
    <row r="143" spans="2:12" hidden="1" x14ac:dyDescent="0.25">
      <c r="B143">
        <v>56915</v>
      </c>
      <c r="E143">
        <v>3007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 t="b">
        <f>NOT(ISERROR(MATCH(T_Données[[#This Row],[Famille Achats]],TCDs!B:B,0)))</f>
        <v>0</v>
      </c>
    </row>
    <row r="144" spans="2:12" hidden="1" x14ac:dyDescent="0.25">
      <c r="B144">
        <v>53861</v>
      </c>
      <c r="E144">
        <v>3007</v>
      </c>
      <c r="F144">
        <v>0</v>
      </c>
      <c r="G144">
        <v>14001</v>
      </c>
      <c r="H144">
        <v>0</v>
      </c>
      <c r="I144">
        <v>0</v>
      </c>
      <c r="J144">
        <v>0</v>
      </c>
      <c r="K144">
        <v>0</v>
      </c>
      <c r="L144" t="b">
        <f>NOT(ISERROR(MATCH(T_Données[[#This Row],[Famille Achats]],TCDs!B:B,0)))</f>
        <v>0</v>
      </c>
    </row>
    <row r="145" spans="2:12" hidden="1" x14ac:dyDescent="0.25">
      <c r="B145">
        <v>55563</v>
      </c>
      <c r="E145">
        <v>3007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 t="b">
        <f>NOT(ISERROR(MATCH(T_Données[[#This Row],[Famille Achats]],TCDs!B:B,0)))</f>
        <v>0</v>
      </c>
    </row>
    <row r="146" spans="2:12" hidden="1" x14ac:dyDescent="0.25">
      <c r="B146">
        <v>104469</v>
      </c>
      <c r="E146">
        <v>3007</v>
      </c>
      <c r="F146">
        <v>0</v>
      </c>
      <c r="G146">
        <v>14001</v>
      </c>
      <c r="H146">
        <v>0</v>
      </c>
      <c r="I146" t="s">
        <v>14</v>
      </c>
      <c r="J146" t="s">
        <v>18</v>
      </c>
      <c r="K146" t="s">
        <v>18</v>
      </c>
      <c r="L146" t="b">
        <f>NOT(ISERROR(MATCH(T_Données[[#This Row],[Famille Achats]],TCDs!B:B,0)))</f>
        <v>0</v>
      </c>
    </row>
    <row r="147" spans="2:12" hidden="1" x14ac:dyDescent="0.25">
      <c r="B147">
        <v>56971</v>
      </c>
      <c r="E147">
        <v>3007</v>
      </c>
      <c r="F147">
        <v>0</v>
      </c>
      <c r="G147">
        <v>14001</v>
      </c>
      <c r="H147">
        <v>50001</v>
      </c>
      <c r="I147" t="s">
        <v>14</v>
      </c>
      <c r="J147" t="s">
        <v>18</v>
      </c>
      <c r="K147" t="s">
        <v>18</v>
      </c>
      <c r="L147" t="b">
        <f>NOT(ISERROR(MATCH(T_Données[[#This Row],[Famille Achats]],TCDs!B:B,0)))</f>
        <v>0</v>
      </c>
    </row>
    <row r="148" spans="2:12" hidden="1" x14ac:dyDescent="0.25">
      <c r="B148">
        <v>97402</v>
      </c>
      <c r="E148">
        <v>3007</v>
      </c>
      <c r="F148">
        <v>0</v>
      </c>
      <c r="G148">
        <v>14001</v>
      </c>
      <c r="H148">
        <v>0</v>
      </c>
      <c r="I148" t="s">
        <v>30</v>
      </c>
      <c r="J148">
        <v>0</v>
      </c>
      <c r="K148">
        <v>0</v>
      </c>
      <c r="L148" t="b">
        <f>NOT(ISERROR(MATCH(T_Données[[#This Row],[Famille Achats]],TCDs!B:B,0)))</f>
        <v>0</v>
      </c>
    </row>
    <row r="149" spans="2:12" hidden="1" x14ac:dyDescent="0.25">
      <c r="B149">
        <v>56990</v>
      </c>
      <c r="E149">
        <v>3007</v>
      </c>
      <c r="F149">
        <v>0</v>
      </c>
      <c r="G149">
        <v>14001</v>
      </c>
      <c r="H149">
        <v>0</v>
      </c>
      <c r="I149" t="s">
        <v>14</v>
      </c>
      <c r="J149" t="s">
        <v>18</v>
      </c>
      <c r="K149" t="s">
        <v>18</v>
      </c>
      <c r="L149" t="b">
        <f>NOT(ISERROR(MATCH(T_Données[[#This Row],[Famille Achats]],TCDs!B:B,0)))</f>
        <v>0</v>
      </c>
    </row>
    <row r="150" spans="2:12" hidden="1" x14ac:dyDescent="0.25">
      <c r="B150">
        <v>98860</v>
      </c>
      <c r="E150">
        <v>3007</v>
      </c>
      <c r="F150">
        <v>0</v>
      </c>
      <c r="G150">
        <v>0</v>
      </c>
      <c r="H150">
        <v>50001</v>
      </c>
      <c r="I150">
        <v>0</v>
      </c>
      <c r="J150">
        <v>0</v>
      </c>
      <c r="K150">
        <v>0</v>
      </c>
      <c r="L150" t="b">
        <f>NOT(ISERROR(MATCH(T_Données[[#This Row],[Famille Achats]],TCDs!B:B,0)))</f>
        <v>0</v>
      </c>
    </row>
    <row r="151" spans="2:12" hidden="1" x14ac:dyDescent="0.25">
      <c r="B151">
        <v>104289</v>
      </c>
      <c r="E151">
        <v>3007</v>
      </c>
      <c r="F151">
        <v>0</v>
      </c>
      <c r="G151">
        <v>14001</v>
      </c>
      <c r="H151">
        <v>0</v>
      </c>
      <c r="I151" t="s">
        <v>14</v>
      </c>
      <c r="J151" t="s">
        <v>18</v>
      </c>
      <c r="K151" t="s">
        <v>18</v>
      </c>
      <c r="L151" t="b">
        <f>NOT(ISERROR(MATCH(T_Données[[#This Row],[Famille Achats]],TCDs!B:B,0)))</f>
        <v>0</v>
      </c>
    </row>
    <row r="152" spans="2:12" hidden="1" x14ac:dyDescent="0.25">
      <c r="B152">
        <v>103730</v>
      </c>
      <c r="E152">
        <v>3007</v>
      </c>
      <c r="F152">
        <v>0</v>
      </c>
      <c r="G152">
        <v>14001</v>
      </c>
      <c r="H152">
        <v>0</v>
      </c>
      <c r="I152" t="s">
        <v>14</v>
      </c>
      <c r="J152" t="s">
        <v>18</v>
      </c>
      <c r="K152" t="s">
        <v>18</v>
      </c>
      <c r="L152" t="b">
        <f>NOT(ISERROR(MATCH(T_Données[[#This Row],[Famille Achats]],TCDs!B:B,0)))</f>
        <v>0</v>
      </c>
    </row>
    <row r="153" spans="2:12" hidden="1" x14ac:dyDescent="0.25">
      <c r="B153">
        <v>51027</v>
      </c>
      <c r="E153">
        <v>3007</v>
      </c>
      <c r="F153">
        <v>0</v>
      </c>
      <c r="G153">
        <v>14001</v>
      </c>
      <c r="H153">
        <v>0</v>
      </c>
      <c r="I153">
        <v>0</v>
      </c>
      <c r="J153">
        <v>0</v>
      </c>
      <c r="K153">
        <v>0</v>
      </c>
      <c r="L153" t="b">
        <f>NOT(ISERROR(MATCH(T_Données[[#This Row],[Famille Achats]],TCDs!B:B,0)))</f>
        <v>0</v>
      </c>
    </row>
    <row r="154" spans="2:12" hidden="1" x14ac:dyDescent="0.25">
      <c r="B154">
        <v>50195</v>
      </c>
      <c r="E154">
        <v>3007</v>
      </c>
      <c r="F154">
        <v>0</v>
      </c>
      <c r="G154">
        <v>14001</v>
      </c>
      <c r="H154">
        <v>50001</v>
      </c>
      <c r="I154" t="s">
        <v>14</v>
      </c>
      <c r="J154" t="s">
        <v>14</v>
      </c>
      <c r="K154" t="s">
        <v>14</v>
      </c>
      <c r="L154" t="b">
        <f>NOT(ISERROR(MATCH(T_Données[[#This Row],[Famille Achats]],TCDs!B:B,0)))</f>
        <v>0</v>
      </c>
    </row>
    <row r="155" spans="2:12" hidden="1" x14ac:dyDescent="0.25">
      <c r="B155">
        <v>80081</v>
      </c>
      <c r="E155">
        <v>3007</v>
      </c>
      <c r="F155">
        <v>0</v>
      </c>
      <c r="G155">
        <v>14001</v>
      </c>
      <c r="H155">
        <v>0</v>
      </c>
      <c r="I155">
        <v>0</v>
      </c>
      <c r="J155">
        <v>0</v>
      </c>
      <c r="K155">
        <v>0</v>
      </c>
      <c r="L155" t="b">
        <f>NOT(ISERROR(MATCH(T_Données[[#This Row],[Famille Achats]],TCDs!B:B,0)))</f>
        <v>0</v>
      </c>
    </row>
    <row r="156" spans="2:12" hidden="1" x14ac:dyDescent="0.25">
      <c r="B156">
        <v>103966</v>
      </c>
      <c r="E156">
        <v>3007</v>
      </c>
      <c r="F156">
        <v>0</v>
      </c>
      <c r="G156">
        <v>14001</v>
      </c>
      <c r="H156">
        <v>0</v>
      </c>
      <c r="I156" t="s">
        <v>14</v>
      </c>
      <c r="J156" t="s">
        <v>18</v>
      </c>
      <c r="K156" t="s">
        <v>14</v>
      </c>
      <c r="L156" t="b">
        <f>NOT(ISERROR(MATCH(T_Données[[#This Row],[Famille Achats]],TCDs!B:B,0)))</f>
        <v>0</v>
      </c>
    </row>
    <row r="157" spans="2:12" hidden="1" x14ac:dyDescent="0.25">
      <c r="B157">
        <v>57073</v>
      </c>
      <c r="E157">
        <v>3007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  <c r="L157" t="b">
        <f>NOT(ISERROR(MATCH(T_Données[[#This Row],[Famille Achats]],TCDs!B:B,0)))</f>
        <v>0</v>
      </c>
    </row>
    <row r="158" spans="2:12" hidden="1" x14ac:dyDescent="0.25">
      <c r="B158">
        <v>95256</v>
      </c>
      <c r="E158">
        <v>3007</v>
      </c>
      <c r="F158">
        <v>0</v>
      </c>
      <c r="G158">
        <v>14001</v>
      </c>
      <c r="H158">
        <v>0</v>
      </c>
      <c r="I158" t="s">
        <v>14</v>
      </c>
      <c r="J158" t="s">
        <v>18</v>
      </c>
      <c r="K158" t="s">
        <v>18</v>
      </c>
      <c r="L158" t="b">
        <f>NOT(ISERROR(MATCH(T_Données[[#This Row],[Famille Achats]],TCDs!B:B,0)))</f>
        <v>0</v>
      </c>
    </row>
    <row r="159" spans="2:12" hidden="1" x14ac:dyDescent="0.25">
      <c r="B159">
        <v>68322</v>
      </c>
      <c r="E159">
        <v>3007</v>
      </c>
      <c r="F159">
        <v>0</v>
      </c>
      <c r="G159">
        <v>14001</v>
      </c>
      <c r="H159">
        <v>0</v>
      </c>
      <c r="I159" t="s">
        <v>18</v>
      </c>
      <c r="J159">
        <v>0</v>
      </c>
      <c r="K159">
        <v>0</v>
      </c>
      <c r="L159" t="b">
        <f>NOT(ISERROR(MATCH(T_Données[[#This Row],[Famille Achats]],TCDs!B:B,0)))</f>
        <v>0</v>
      </c>
    </row>
    <row r="160" spans="2:12" hidden="1" x14ac:dyDescent="0.25">
      <c r="B160">
        <v>51939</v>
      </c>
      <c r="E160">
        <v>3007</v>
      </c>
      <c r="F160">
        <v>0</v>
      </c>
      <c r="G160">
        <v>0</v>
      </c>
      <c r="H160">
        <v>0</v>
      </c>
      <c r="I160">
        <v>0</v>
      </c>
      <c r="J160">
        <v>0</v>
      </c>
      <c r="K160">
        <v>0</v>
      </c>
      <c r="L160" t="b">
        <f>NOT(ISERROR(MATCH(T_Données[[#This Row],[Famille Achats]],TCDs!B:B,0)))</f>
        <v>0</v>
      </c>
    </row>
    <row r="161" spans="2:12" hidden="1" x14ac:dyDescent="0.25">
      <c r="B161">
        <v>92898</v>
      </c>
      <c r="E161">
        <v>3007</v>
      </c>
      <c r="F161">
        <v>0</v>
      </c>
      <c r="G161">
        <v>14001</v>
      </c>
      <c r="H161">
        <v>0</v>
      </c>
      <c r="I161">
        <v>0</v>
      </c>
      <c r="J161">
        <v>0</v>
      </c>
      <c r="K161">
        <v>0</v>
      </c>
      <c r="L161" t="b">
        <f>NOT(ISERROR(MATCH(T_Données[[#This Row],[Famille Achats]],TCDs!B:B,0)))</f>
        <v>0</v>
      </c>
    </row>
    <row r="162" spans="2:12" hidden="1" x14ac:dyDescent="0.25">
      <c r="B162">
        <v>77370</v>
      </c>
      <c r="E162">
        <v>3007</v>
      </c>
      <c r="F162">
        <v>0</v>
      </c>
      <c r="G162">
        <v>14001</v>
      </c>
      <c r="H162">
        <v>0</v>
      </c>
      <c r="I162">
        <v>0</v>
      </c>
      <c r="J162">
        <v>0</v>
      </c>
      <c r="K162">
        <v>0</v>
      </c>
      <c r="L162" t="b">
        <f>NOT(ISERROR(MATCH(T_Données[[#This Row],[Famille Achats]],TCDs!B:B,0)))</f>
        <v>0</v>
      </c>
    </row>
    <row r="163" spans="2:12" hidden="1" x14ac:dyDescent="0.25">
      <c r="B163">
        <v>94554</v>
      </c>
      <c r="E163">
        <v>3007</v>
      </c>
      <c r="F163">
        <v>0</v>
      </c>
      <c r="G163">
        <v>14001</v>
      </c>
      <c r="H163">
        <v>50001</v>
      </c>
      <c r="I163" t="s">
        <v>14</v>
      </c>
      <c r="J163" t="s">
        <v>14</v>
      </c>
      <c r="K163" t="s">
        <v>14</v>
      </c>
      <c r="L163" t="b">
        <f>NOT(ISERROR(MATCH(T_Données[[#This Row],[Famille Achats]],TCDs!B:B,0)))</f>
        <v>0</v>
      </c>
    </row>
    <row r="164" spans="2:12" hidden="1" x14ac:dyDescent="0.25">
      <c r="B164">
        <v>103970</v>
      </c>
      <c r="E164">
        <v>3007</v>
      </c>
      <c r="F164">
        <v>0</v>
      </c>
      <c r="G164">
        <v>14001</v>
      </c>
      <c r="H164">
        <v>0</v>
      </c>
      <c r="I164">
        <v>0</v>
      </c>
      <c r="J164">
        <v>0</v>
      </c>
      <c r="K164">
        <v>0</v>
      </c>
      <c r="L164" t="b">
        <f>NOT(ISERROR(MATCH(T_Données[[#This Row],[Famille Achats]],TCDs!B:B,0)))</f>
        <v>0</v>
      </c>
    </row>
    <row r="165" spans="2:12" hidden="1" x14ac:dyDescent="0.25">
      <c r="B165">
        <v>103636</v>
      </c>
      <c r="E165">
        <v>3007</v>
      </c>
      <c r="F165">
        <v>0</v>
      </c>
      <c r="G165">
        <v>14001</v>
      </c>
      <c r="H165">
        <v>0</v>
      </c>
      <c r="I165">
        <v>0</v>
      </c>
      <c r="J165">
        <v>0</v>
      </c>
      <c r="K165">
        <v>0</v>
      </c>
      <c r="L165" t="b">
        <f>NOT(ISERROR(MATCH(T_Données[[#This Row],[Famille Achats]],TCDs!B:B,0)))</f>
        <v>0</v>
      </c>
    </row>
    <row r="166" spans="2:12" hidden="1" x14ac:dyDescent="0.25">
      <c r="B166">
        <v>60596</v>
      </c>
      <c r="E166">
        <v>3007</v>
      </c>
      <c r="F166">
        <v>0</v>
      </c>
      <c r="G166">
        <v>0</v>
      </c>
      <c r="H166">
        <v>0</v>
      </c>
      <c r="I166">
        <v>0</v>
      </c>
      <c r="J166">
        <v>0</v>
      </c>
      <c r="K166">
        <v>0</v>
      </c>
      <c r="L166" t="b">
        <f>NOT(ISERROR(MATCH(T_Données[[#This Row],[Famille Achats]],TCDs!B:B,0)))</f>
        <v>0</v>
      </c>
    </row>
    <row r="167" spans="2:12" hidden="1" x14ac:dyDescent="0.25">
      <c r="B167">
        <v>77262</v>
      </c>
      <c r="E167">
        <v>3007</v>
      </c>
      <c r="F167">
        <v>0</v>
      </c>
      <c r="G167">
        <v>14001</v>
      </c>
      <c r="H167">
        <v>0</v>
      </c>
      <c r="I167" t="s">
        <v>14</v>
      </c>
      <c r="J167">
        <v>0</v>
      </c>
      <c r="K167">
        <v>0</v>
      </c>
      <c r="L167" t="b">
        <f>NOT(ISERROR(MATCH(T_Données[[#This Row],[Famille Achats]],TCDs!B:B,0)))</f>
        <v>0</v>
      </c>
    </row>
    <row r="168" spans="2:12" hidden="1" x14ac:dyDescent="0.25">
      <c r="B168">
        <v>104049</v>
      </c>
      <c r="E168">
        <v>3007</v>
      </c>
      <c r="F168">
        <v>0</v>
      </c>
      <c r="G168">
        <v>14001</v>
      </c>
      <c r="H168">
        <v>0</v>
      </c>
      <c r="I168" t="s">
        <v>14</v>
      </c>
      <c r="J168" t="s">
        <v>18</v>
      </c>
      <c r="K168" t="s">
        <v>18</v>
      </c>
      <c r="L168" t="b">
        <f>NOT(ISERROR(MATCH(T_Données[[#This Row],[Famille Achats]],TCDs!B:B,0)))</f>
        <v>0</v>
      </c>
    </row>
    <row r="169" spans="2:12" hidden="1" x14ac:dyDescent="0.25">
      <c r="B169">
        <v>52990</v>
      </c>
      <c r="E169">
        <v>3007</v>
      </c>
      <c r="F169">
        <v>0</v>
      </c>
      <c r="G169">
        <v>14001</v>
      </c>
      <c r="H169">
        <v>0</v>
      </c>
      <c r="I169">
        <v>0</v>
      </c>
      <c r="J169">
        <v>0</v>
      </c>
      <c r="K169">
        <v>0</v>
      </c>
      <c r="L169" t="b">
        <f>NOT(ISERROR(MATCH(T_Données[[#This Row],[Famille Achats]],TCDs!B:B,0)))</f>
        <v>0</v>
      </c>
    </row>
    <row r="170" spans="2:12" hidden="1" x14ac:dyDescent="0.25">
      <c r="B170">
        <v>51757</v>
      </c>
      <c r="E170">
        <v>3007</v>
      </c>
      <c r="F170">
        <v>0</v>
      </c>
      <c r="G170">
        <v>14001</v>
      </c>
      <c r="H170">
        <v>0</v>
      </c>
      <c r="I170" t="s">
        <v>14</v>
      </c>
      <c r="J170" t="s">
        <v>14</v>
      </c>
      <c r="K170" t="s">
        <v>18</v>
      </c>
      <c r="L170" t="b">
        <f>NOT(ISERROR(MATCH(T_Données[[#This Row],[Famille Achats]],TCDs!B:B,0)))</f>
        <v>0</v>
      </c>
    </row>
    <row r="171" spans="2:12" hidden="1" x14ac:dyDescent="0.25">
      <c r="B171">
        <v>54617</v>
      </c>
      <c r="E171">
        <v>3007</v>
      </c>
      <c r="F171">
        <v>0</v>
      </c>
      <c r="G171">
        <v>14001</v>
      </c>
      <c r="H171">
        <v>50001</v>
      </c>
      <c r="I171" t="s">
        <v>16</v>
      </c>
      <c r="J171">
        <v>0</v>
      </c>
      <c r="K171">
        <v>0</v>
      </c>
      <c r="L171" t="b">
        <f>NOT(ISERROR(MATCH(T_Données[[#This Row],[Famille Achats]],TCDs!B:B,0)))</f>
        <v>0</v>
      </c>
    </row>
    <row r="172" spans="2:12" hidden="1" x14ac:dyDescent="0.25">
      <c r="B172">
        <v>100535</v>
      </c>
      <c r="E172">
        <v>3007</v>
      </c>
      <c r="F172">
        <v>0</v>
      </c>
      <c r="G172">
        <v>14001</v>
      </c>
      <c r="H172">
        <v>0</v>
      </c>
      <c r="I172" t="s">
        <v>14</v>
      </c>
      <c r="J172" t="s">
        <v>18</v>
      </c>
      <c r="K172" t="s">
        <v>18</v>
      </c>
      <c r="L172" t="b">
        <f>NOT(ISERROR(MATCH(T_Données[[#This Row],[Famille Achats]],TCDs!B:B,0)))</f>
        <v>0</v>
      </c>
    </row>
    <row r="173" spans="2:12" hidden="1" x14ac:dyDescent="0.25">
      <c r="B173">
        <v>69120</v>
      </c>
      <c r="E173">
        <v>3007</v>
      </c>
      <c r="F173">
        <v>0</v>
      </c>
      <c r="G173">
        <v>14001</v>
      </c>
      <c r="H173">
        <v>0</v>
      </c>
      <c r="I173">
        <v>0</v>
      </c>
      <c r="J173">
        <v>0</v>
      </c>
      <c r="K173">
        <v>0</v>
      </c>
      <c r="L173" t="b">
        <f>NOT(ISERROR(MATCH(T_Données[[#This Row],[Famille Achats]],TCDs!B:B,0)))</f>
        <v>0</v>
      </c>
    </row>
    <row r="174" spans="2:12" hidden="1" x14ac:dyDescent="0.25">
      <c r="B174">
        <v>57168</v>
      </c>
      <c r="E174">
        <v>3007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0</v>
      </c>
      <c r="L174" t="b">
        <f>NOT(ISERROR(MATCH(T_Données[[#This Row],[Famille Achats]],TCDs!B:B,0)))</f>
        <v>0</v>
      </c>
    </row>
    <row r="175" spans="2:12" hidden="1" x14ac:dyDescent="0.25">
      <c r="B175">
        <v>69136</v>
      </c>
      <c r="E175">
        <v>3007</v>
      </c>
      <c r="F175">
        <v>0</v>
      </c>
      <c r="G175">
        <v>14001</v>
      </c>
      <c r="H175">
        <v>0</v>
      </c>
      <c r="I175">
        <v>0</v>
      </c>
      <c r="J175">
        <v>0</v>
      </c>
      <c r="K175">
        <v>0</v>
      </c>
      <c r="L175" t="b">
        <f>NOT(ISERROR(MATCH(T_Données[[#This Row],[Famille Achats]],TCDs!B:B,0)))</f>
        <v>0</v>
      </c>
    </row>
    <row r="176" spans="2:12" hidden="1" x14ac:dyDescent="0.25">
      <c r="B176">
        <v>57818</v>
      </c>
      <c r="E176">
        <v>3007</v>
      </c>
      <c r="F176">
        <v>0</v>
      </c>
      <c r="G176">
        <v>0</v>
      </c>
      <c r="H176">
        <v>50001</v>
      </c>
      <c r="I176">
        <v>0</v>
      </c>
      <c r="J176">
        <v>0</v>
      </c>
      <c r="K176">
        <v>0</v>
      </c>
      <c r="L176" t="b">
        <f>NOT(ISERROR(MATCH(T_Données[[#This Row],[Famille Achats]],TCDs!B:B,0)))</f>
        <v>0</v>
      </c>
    </row>
    <row r="177" spans="2:12" hidden="1" x14ac:dyDescent="0.25">
      <c r="B177">
        <v>57818</v>
      </c>
      <c r="E177">
        <v>3007</v>
      </c>
      <c r="F177">
        <v>0</v>
      </c>
      <c r="G177">
        <v>0</v>
      </c>
      <c r="H177">
        <v>50001</v>
      </c>
      <c r="I177">
        <v>0</v>
      </c>
      <c r="J177">
        <v>0</v>
      </c>
      <c r="K177">
        <v>0</v>
      </c>
      <c r="L177" t="b">
        <f>NOT(ISERROR(MATCH(T_Données[[#This Row],[Famille Achats]],TCDs!B:B,0)))</f>
        <v>0</v>
      </c>
    </row>
    <row r="178" spans="2:12" hidden="1" x14ac:dyDescent="0.25">
      <c r="B178">
        <v>51677</v>
      </c>
      <c r="E178">
        <v>3007</v>
      </c>
      <c r="F178">
        <v>0</v>
      </c>
      <c r="G178">
        <v>14001</v>
      </c>
      <c r="H178">
        <v>0</v>
      </c>
      <c r="I178" t="s">
        <v>14</v>
      </c>
      <c r="J178" t="s">
        <v>18</v>
      </c>
      <c r="K178" t="s">
        <v>18</v>
      </c>
      <c r="L178" t="b">
        <f>NOT(ISERROR(MATCH(T_Données[[#This Row],[Famille Achats]],TCDs!B:B,0)))</f>
        <v>0</v>
      </c>
    </row>
    <row r="179" spans="2:12" hidden="1" x14ac:dyDescent="0.25">
      <c r="B179">
        <v>53683</v>
      </c>
      <c r="E179">
        <v>3007</v>
      </c>
      <c r="F179">
        <v>0</v>
      </c>
      <c r="G179">
        <v>0</v>
      </c>
      <c r="H179">
        <v>50001</v>
      </c>
      <c r="I179" t="s">
        <v>14</v>
      </c>
      <c r="J179">
        <v>0</v>
      </c>
      <c r="K179">
        <v>0</v>
      </c>
      <c r="L179" t="b">
        <f>NOT(ISERROR(MATCH(T_Données[[#This Row],[Famille Achats]],TCDs!B:B,0)))</f>
        <v>0</v>
      </c>
    </row>
    <row r="180" spans="2:12" hidden="1" x14ac:dyDescent="0.25">
      <c r="B180">
        <v>56696</v>
      </c>
      <c r="E180">
        <v>3007</v>
      </c>
      <c r="F180">
        <v>0</v>
      </c>
      <c r="G180">
        <v>14001</v>
      </c>
      <c r="H180">
        <v>0</v>
      </c>
      <c r="I180">
        <v>0</v>
      </c>
      <c r="J180">
        <v>0</v>
      </c>
      <c r="K180">
        <v>0</v>
      </c>
      <c r="L180" t="b">
        <f>NOT(ISERROR(MATCH(T_Données[[#This Row],[Famille Achats]],TCDs!B:B,0)))</f>
        <v>0</v>
      </c>
    </row>
    <row r="181" spans="2:12" hidden="1" x14ac:dyDescent="0.25">
      <c r="B181">
        <v>105446</v>
      </c>
      <c r="E181">
        <v>3007</v>
      </c>
      <c r="F181">
        <v>0</v>
      </c>
      <c r="G181">
        <v>14001</v>
      </c>
      <c r="H181">
        <v>0</v>
      </c>
      <c r="I181" t="s">
        <v>14</v>
      </c>
      <c r="J181" t="s">
        <v>18</v>
      </c>
      <c r="K181" t="s">
        <v>18</v>
      </c>
      <c r="L181" t="b">
        <f>NOT(ISERROR(MATCH(T_Données[[#This Row],[Famille Achats]],TCDs!B:B,0)))</f>
        <v>0</v>
      </c>
    </row>
    <row r="182" spans="2:12" hidden="1" x14ac:dyDescent="0.25">
      <c r="B182">
        <v>57230</v>
      </c>
      <c r="E182">
        <v>3007</v>
      </c>
      <c r="F182">
        <v>0</v>
      </c>
      <c r="G182">
        <v>14001</v>
      </c>
      <c r="H182">
        <v>0</v>
      </c>
      <c r="I182" t="s">
        <v>14</v>
      </c>
      <c r="J182" t="s">
        <v>18</v>
      </c>
      <c r="K182" t="s">
        <v>18</v>
      </c>
      <c r="L182" t="b">
        <f>NOT(ISERROR(MATCH(T_Données[[#This Row],[Famille Achats]],TCDs!B:B,0)))</f>
        <v>0</v>
      </c>
    </row>
    <row r="183" spans="2:12" hidden="1" x14ac:dyDescent="0.25">
      <c r="B183">
        <v>51578</v>
      </c>
      <c r="E183">
        <v>3007</v>
      </c>
      <c r="F183">
        <v>0</v>
      </c>
      <c r="G183">
        <v>0</v>
      </c>
      <c r="H183">
        <v>50001</v>
      </c>
      <c r="I183">
        <v>0</v>
      </c>
      <c r="J183">
        <v>0</v>
      </c>
      <c r="K183">
        <v>0</v>
      </c>
      <c r="L183" t="b">
        <f>NOT(ISERROR(MATCH(T_Données[[#This Row],[Famille Achats]],TCDs!B:B,0)))</f>
        <v>0</v>
      </c>
    </row>
    <row r="184" spans="2:12" hidden="1" x14ac:dyDescent="0.25">
      <c r="B184">
        <v>53563</v>
      </c>
      <c r="E184">
        <v>3007</v>
      </c>
      <c r="F184">
        <v>0</v>
      </c>
      <c r="G184">
        <v>0</v>
      </c>
      <c r="H184">
        <v>0</v>
      </c>
      <c r="I184">
        <v>0</v>
      </c>
      <c r="J184">
        <v>0</v>
      </c>
      <c r="K184">
        <v>0</v>
      </c>
      <c r="L184" t="b">
        <f>NOT(ISERROR(MATCH(T_Données[[#This Row],[Famille Achats]],TCDs!B:B,0)))</f>
        <v>0</v>
      </c>
    </row>
    <row r="185" spans="2:12" hidden="1" x14ac:dyDescent="0.25">
      <c r="B185">
        <v>102256</v>
      </c>
      <c r="E185">
        <v>3007</v>
      </c>
      <c r="F185">
        <v>0</v>
      </c>
      <c r="G185">
        <v>14001</v>
      </c>
      <c r="H185">
        <v>0</v>
      </c>
      <c r="I185" t="s">
        <v>14</v>
      </c>
      <c r="J185" t="s">
        <v>18</v>
      </c>
      <c r="K185" t="s">
        <v>18</v>
      </c>
      <c r="L185" t="b">
        <f>NOT(ISERROR(MATCH(T_Données[[#This Row],[Famille Achats]],TCDs!B:B,0)))</f>
        <v>0</v>
      </c>
    </row>
    <row r="186" spans="2:12" hidden="1" x14ac:dyDescent="0.25">
      <c r="B186">
        <v>102897</v>
      </c>
      <c r="E186">
        <v>3007</v>
      </c>
      <c r="F186">
        <v>0</v>
      </c>
      <c r="G186">
        <v>14001</v>
      </c>
      <c r="H186">
        <v>0</v>
      </c>
      <c r="I186">
        <v>0</v>
      </c>
      <c r="J186">
        <v>0</v>
      </c>
      <c r="K186">
        <v>0</v>
      </c>
      <c r="L186" t="b">
        <f>NOT(ISERROR(MATCH(T_Données[[#This Row],[Famille Achats]],TCDs!B:B,0)))</f>
        <v>0</v>
      </c>
    </row>
    <row r="187" spans="2:12" hidden="1" x14ac:dyDescent="0.25">
      <c r="B187">
        <v>54315</v>
      </c>
      <c r="E187">
        <v>3007</v>
      </c>
      <c r="F187">
        <v>0</v>
      </c>
      <c r="G187">
        <v>14001</v>
      </c>
      <c r="H187">
        <v>0</v>
      </c>
      <c r="I187" t="s">
        <v>16</v>
      </c>
      <c r="J187">
        <v>0</v>
      </c>
      <c r="K187">
        <v>0</v>
      </c>
      <c r="L187" t="b">
        <f>NOT(ISERROR(MATCH(T_Données[[#This Row],[Famille Achats]],TCDs!B:B,0)))</f>
        <v>0</v>
      </c>
    </row>
    <row r="188" spans="2:12" hidden="1" x14ac:dyDescent="0.25">
      <c r="B188">
        <v>62092</v>
      </c>
      <c r="E188">
        <v>3007</v>
      </c>
      <c r="F188">
        <v>0</v>
      </c>
      <c r="G188">
        <v>14001</v>
      </c>
      <c r="H188">
        <v>50001</v>
      </c>
      <c r="I188">
        <v>0</v>
      </c>
      <c r="J188">
        <v>0</v>
      </c>
      <c r="K188">
        <v>0</v>
      </c>
      <c r="L188" t="b">
        <f>NOT(ISERROR(MATCH(T_Données[[#This Row],[Famille Achats]],TCDs!B:B,0)))</f>
        <v>0</v>
      </c>
    </row>
    <row r="189" spans="2:12" hidden="1" x14ac:dyDescent="0.25">
      <c r="B189">
        <v>102593</v>
      </c>
      <c r="E189">
        <v>3007</v>
      </c>
      <c r="F189">
        <v>0</v>
      </c>
      <c r="G189">
        <v>14001</v>
      </c>
      <c r="H189">
        <v>0</v>
      </c>
      <c r="I189" t="s">
        <v>14</v>
      </c>
      <c r="J189" t="s">
        <v>18</v>
      </c>
      <c r="K189" t="s">
        <v>18</v>
      </c>
      <c r="L189" t="b">
        <f>NOT(ISERROR(MATCH(T_Données[[#This Row],[Famille Achats]],TCDs!B:B,0)))</f>
        <v>0</v>
      </c>
    </row>
    <row r="190" spans="2:12" hidden="1" x14ac:dyDescent="0.25">
      <c r="B190">
        <v>61361</v>
      </c>
      <c r="E190">
        <v>3007</v>
      </c>
      <c r="F190">
        <v>0</v>
      </c>
      <c r="G190">
        <v>14001</v>
      </c>
      <c r="H190">
        <v>0</v>
      </c>
      <c r="I190" t="s">
        <v>14</v>
      </c>
      <c r="J190" t="s">
        <v>18</v>
      </c>
      <c r="K190" t="s">
        <v>18</v>
      </c>
      <c r="L190" t="b">
        <f>NOT(ISERROR(MATCH(T_Données[[#This Row],[Famille Achats]],TCDs!B:B,0)))</f>
        <v>0</v>
      </c>
    </row>
    <row r="191" spans="2:12" hidden="1" x14ac:dyDescent="0.25">
      <c r="B191">
        <v>51183</v>
      </c>
      <c r="E191">
        <v>3007</v>
      </c>
      <c r="F191">
        <v>0</v>
      </c>
      <c r="G191">
        <v>14001</v>
      </c>
      <c r="H191">
        <v>0</v>
      </c>
      <c r="I191" t="s">
        <v>14</v>
      </c>
      <c r="J191" t="s">
        <v>18</v>
      </c>
      <c r="K191" t="s">
        <v>18</v>
      </c>
      <c r="L191" t="b">
        <f>NOT(ISERROR(MATCH(T_Données[[#This Row],[Famille Achats]],TCDs!B:B,0)))</f>
        <v>0</v>
      </c>
    </row>
    <row r="192" spans="2:12" hidden="1" x14ac:dyDescent="0.25">
      <c r="B192">
        <v>104593</v>
      </c>
      <c r="E192">
        <v>3007</v>
      </c>
      <c r="F192">
        <v>0</v>
      </c>
      <c r="G192">
        <v>14001</v>
      </c>
      <c r="H192">
        <v>0</v>
      </c>
      <c r="I192" t="s">
        <v>14</v>
      </c>
      <c r="J192" t="s">
        <v>18</v>
      </c>
      <c r="K192" t="s">
        <v>18</v>
      </c>
      <c r="L192" t="b">
        <f>NOT(ISERROR(MATCH(T_Données[[#This Row],[Famille Achats]],TCDs!B:B,0)))</f>
        <v>0</v>
      </c>
    </row>
    <row r="193" spans="2:12" hidden="1" x14ac:dyDescent="0.25">
      <c r="B193">
        <v>57343</v>
      </c>
      <c r="E193">
        <v>3007</v>
      </c>
      <c r="F193">
        <v>0</v>
      </c>
      <c r="G193">
        <v>14001</v>
      </c>
      <c r="H193">
        <v>0</v>
      </c>
      <c r="I193">
        <v>0</v>
      </c>
      <c r="J193">
        <v>0</v>
      </c>
      <c r="K193">
        <v>0</v>
      </c>
      <c r="L193" t="b">
        <f>NOT(ISERROR(MATCH(T_Données[[#This Row],[Famille Achats]],TCDs!B:B,0)))</f>
        <v>0</v>
      </c>
    </row>
    <row r="194" spans="2:12" hidden="1" x14ac:dyDescent="0.25">
      <c r="B194">
        <v>57345</v>
      </c>
      <c r="E194">
        <v>3007</v>
      </c>
      <c r="F194">
        <v>0</v>
      </c>
      <c r="G194">
        <v>14001</v>
      </c>
      <c r="H194">
        <v>0</v>
      </c>
      <c r="I194">
        <v>0</v>
      </c>
      <c r="J194">
        <v>0</v>
      </c>
      <c r="K194">
        <v>0</v>
      </c>
      <c r="L194" t="b">
        <f>NOT(ISERROR(MATCH(T_Données[[#This Row],[Famille Achats]],TCDs!B:B,0)))</f>
        <v>0</v>
      </c>
    </row>
    <row r="195" spans="2:12" hidden="1" x14ac:dyDescent="0.25">
      <c r="B195">
        <v>105226</v>
      </c>
      <c r="E195">
        <v>3007</v>
      </c>
      <c r="F195">
        <v>0</v>
      </c>
      <c r="G195">
        <v>14001</v>
      </c>
      <c r="H195">
        <v>0</v>
      </c>
      <c r="I195" t="s">
        <v>14</v>
      </c>
      <c r="J195" t="s">
        <v>18</v>
      </c>
      <c r="K195" t="s">
        <v>18</v>
      </c>
      <c r="L195" t="b">
        <f>NOT(ISERROR(MATCH(T_Données[[#This Row],[Famille Achats]],TCDs!B:B,0)))</f>
        <v>0</v>
      </c>
    </row>
    <row r="196" spans="2:12" hidden="1" x14ac:dyDescent="0.25">
      <c r="B196">
        <v>57369</v>
      </c>
      <c r="E196">
        <v>3007</v>
      </c>
      <c r="F196">
        <v>0</v>
      </c>
      <c r="G196">
        <v>0</v>
      </c>
      <c r="H196">
        <v>0</v>
      </c>
      <c r="I196">
        <v>0</v>
      </c>
      <c r="J196">
        <v>0</v>
      </c>
      <c r="K196">
        <v>0</v>
      </c>
      <c r="L196" t="b">
        <f>NOT(ISERROR(MATCH(T_Données[[#This Row],[Famille Achats]],TCDs!B:B,0)))</f>
        <v>0</v>
      </c>
    </row>
    <row r="197" spans="2:12" hidden="1" x14ac:dyDescent="0.25">
      <c r="B197">
        <v>51095</v>
      </c>
      <c r="E197">
        <v>3007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 t="b">
        <f>NOT(ISERROR(MATCH(T_Données[[#This Row],[Famille Achats]],TCDs!B:B,0)))</f>
        <v>0</v>
      </c>
    </row>
    <row r="198" spans="2:12" hidden="1" x14ac:dyDescent="0.25">
      <c r="B198">
        <v>57477</v>
      </c>
      <c r="E198">
        <v>3007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  <c r="L198" t="b">
        <f>NOT(ISERROR(MATCH(T_Données[[#This Row],[Famille Achats]],TCDs!B:B,0)))</f>
        <v>0</v>
      </c>
    </row>
    <row r="199" spans="2:12" hidden="1" x14ac:dyDescent="0.25">
      <c r="B199">
        <v>103598</v>
      </c>
      <c r="E199">
        <v>3007</v>
      </c>
      <c r="F199">
        <v>0</v>
      </c>
      <c r="G199">
        <v>14001</v>
      </c>
      <c r="H199">
        <v>0</v>
      </c>
      <c r="I199" t="s">
        <v>14</v>
      </c>
      <c r="J199" t="s">
        <v>18</v>
      </c>
      <c r="K199" t="s">
        <v>18</v>
      </c>
      <c r="L199" t="b">
        <f>NOT(ISERROR(MATCH(T_Données[[#This Row],[Famille Achats]],TCDs!B:B,0)))</f>
        <v>0</v>
      </c>
    </row>
    <row r="200" spans="2:12" hidden="1" x14ac:dyDescent="0.25">
      <c r="B200">
        <v>52872</v>
      </c>
      <c r="E200">
        <v>3007</v>
      </c>
      <c r="F200">
        <v>0</v>
      </c>
      <c r="G200">
        <v>14001</v>
      </c>
      <c r="H200">
        <v>0</v>
      </c>
      <c r="I200" t="s">
        <v>14</v>
      </c>
      <c r="J200" t="s">
        <v>18</v>
      </c>
      <c r="K200" t="s">
        <v>18</v>
      </c>
      <c r="L200" t="b">
        <f>NOT(ISERROR(MATCH(T_Données[[#This Row],[Famille Achats]],TCDs!B:B,0)))</f>
        <v>0</v>
      </c>
    </row>
    <row r="201" spans="2:12" hidden="1" x14ac:dyDescent="0.25">
      <c r="B201">
        <v>59382</v>
      </c>
      <c r="E201">
        <v>3007</v>
      </c>
      <c r="F201">
        <v>0</v>
      </c>
      <c r="G201">
        <v>14001</v>
      </c>
      <c r="H201">
        <v>0</v>
      </c>
      <c r="I201" t="s">
        <v>14</v>
      </c>
      <c r="J201" t="s">
        <v>18</v>
      </c>
      <c r="K201" t="s">
        <v>18</v>
      </c>
      <c r="L201" t="b">
        <f>NOT(ISERROR(MATCH(T_Données[[#This Row],[Famille Achats]],TCDs!B:B,0)))</f>
        <v>0</v>
      </c>
    </row>
    <row r="202" spans="2:12" hidden="1" x14ac:dyDescent="0.25">
      <c r="B202">
        <v>57426</v>
      </c>
      <c r="E202">
        <v>3007</v>
      </c>
      <c r="F202">
        <v>0</v>
      </c>
      <c r="G202">
        <v>14001</v>
      </c>
      <c r="H202">
        <v>0</v>
      </c>
      <c r="I202">
        <v>0</v>
      </c>
      <c r="J202">
        <v>0</v>
      </c>
      <c r="K202">
        <v>0</v>
      </c>
      <c r="L202" t="b">
        <f>NOT(ISERROR(MATCH(T_Données[[#This Row],[Famille Achats]],TCDs!B:B,0)))</f>
        <v>0</v>
      </c>
    </row>
    <row r="203" spans="2:12" hidden="1" x14ac:dyDescent="0.25">
      <c r="B203">
        <v>102792</v>
      </c>
      <c r="E203">
        <v>3007</v>
      </c>
      <c r="F203">
        <v>0</v>
      </c>
      <c r="G203">
        <v>14001</v>
      </c>
      <c r="H203">
        <v>0</v>
      </c>
      <c r="I203">
        <v>0</v>
      </c>
      <c r="J203">
        <v>0</v>
      </c>
      <c r="K203">
        <v>0</v>
      </c>
      <c r="L203" t="b">
        <f>NOT(ISERROR(MATCH(T_Données[[#This Row],[Famille Achats]],TCDs!B:B,0)))</f>
        <v>0</v>
      </c>
    </row>
    <row r="204" spans="2:12" hidden="1" x14ac:dyDescent="0.25">
      <c r="B204">
        <v>80277</v>
      </c>
      <c r="E204">
        <v>3007</v>
      </c>
      <c r="F204">
        <v>0</v>
      </c>
      <c r="G204">
        <v>14001</v>
      </c>
      <c r="H204">
        <v>50001</v>
      </c>
      <c r="I204">
        <v>0</v>
      </c>
      <c r="J204">
        <v>0</v>
      </c>
      <c r="K204">
        <v>0</v>
      </c>
      <c r="L204" t="b">
        <f>NOT(ISERROR(MATCH(T_Données[[#This Row],[Famille Achats]],TCDs!B:B,0)))</f>
        <v>0</v>
      </c>
    </row>
    <row r="205" spans="2:12" hidden="1" x14ac:dyDescent="0.25">
      <c r="B205">
        <v>62522</v>
      </c>
      <c r="E205">
        <v>3007</v>
      </c>
      <c r="F205">
        <v>0</v>
      </c>
      <c r="G205">
        <v>14001</v>
      </c>
      <c r="H205">
        <v>50001</v>
      </c>
      <c r="I205">
        <v>0</v>
      </c>
      <c r="J205">
        <v>0</v>
      </c>
      <c r="K205">
        <v>0</v>
      </c>
      <c r="L205" t="b">
        <f>NOT(ISERROR(MATCH(T_Données[[#This Row],[Famille Achats]],TCDs!B:B,0)))</f>
        <v>0</v>
      </c>
    </row>
    <row r="206" spans="2:12" hidden="1" x14ac:dyDescent="0.25">
      <c r="B206">
        <v>62522</v>
      </c>
      <c r="E206">
        <v>3007</v>
      </c>
      <c r="F206">
        <v>0</v>
      </c>
      <c r="G206">
        <v>14001</v>
      </c>
      <c r="H206">
        <v>50001</v>
      </c>
      <c r="I206">
        <v>0</v>
      </c>
      <c r="J206">
        <v>0</v>
      </c>
      <c r="K206">
        <v>0</v>
      </c>
      <c r="L206" t="b">
        <f>NOT(ISERROR(MATCH(T_Données[[#This Row],[Famille Achats]],TCDs!B:B,0)))</f>
        <v>0</v>
      </c>
    </row>
    <row r="207" spans="2:12" hidden="1" x14ac:dyDescent="0.25">
      <c r="B207">
        <v>69248</v>
      </c>
      <c r="E207">
        <v>3007</v>
      </c>
      <c r="F207">
        <v>0</v>
      </c>
      <c r="G207">
        <v>0</v>
      </c>
      <c r="H207">
        <v>50001</v>
      </c>
      <c r="I207">
        <v>0</v>
      </c>
      <c r="J207">
        <v>0</v>
      </c>
      <c r="K207">
        <v>0</v>
      </c>
      <c r="L207" t="b">
        <f>NOT(ISERROR(MATCH(T_Données[[#This Row],[Famille Achats]],TCDs!B:B,0)))</f>
        <v>0</v>
      </c>
    </row>
    <row r="208" spans="2:12" hidden="1" x14ac:dyDescent="0.25">
      <c r="B208">
        <v>53724</v>
      </c>
      <c r="E208">
        <v>3007</v>
      </c>
      <c r="F208">
        <v>0</v>
      </c>
      <c r="G208">
        <v>14001</v>
      </c>
      <c r="H208">
        <v>0</v>
      </c>
      <c r="I208">
        <v>0</v>
      </c>
      <c r="J208">
        <v>0</v>
      </c>
      <c r="K208">
        <v>0</v>
      </c>
      <c r="L208" t="b">
        <f>NOT(ISERROR(MATCH(T_Données[[#This Row],[Famille Achats]],TCDs!B:B,0)))</f>
        <v>0</v>
      </c>
    </row>
    <row r="209" spans="2:12" hidden="1" x14ac:dyDescent="0.25">
      <c r="B209">
        <v>70430</v>
      </c>
      <c r="E209">
        <v>3007</v>
      </c>
      <c r="F209">
        <v>0</v>
      </c>
      <c r="G209">
        <v>14001</v>
      </c>
      <c r="H209">
        <v>50001</v>
      </c>
      <c r="I209" t="s">
        <v>14</v>
      </c>
      <c r="J209" t="s">
        <v>14</v>
      </c>
      <c r="K209" t="s">
        <v>18</v>
      </c>
      <c r="L209" t="b">
        <f>NOT(ISERROR(MATCH(T_Données[[#This Row],[Famille Achats]],TCDs!B:B,0)))</f>
        <v>0</v>
      </c>
    </row>
    <row r="210" spans="2:12" hidden="1" x14ac:dyDescent="0.25">
      <c r="B210">
        <v>60933</v>
      </c>
      <c r="E210">
        <v>3007</v>
      </c>
      <c r="F210">
        <v>0</v>
      </c>
      <c r="G210">
        <v>14001</v>
      </c>
      <c r="H210">
        <v>0</v>
      </c>
      <c r="I210" t="s">
        <v>16</v>
      </c>
      <c r="J210">
        <v>0</v>
      </c>
      <c r="K210">
        <v>0</v>
      </c>
      <c r="L210" t="b">
        <f>NOT(ISERROR(MATCH(T_Données[[#This Row],[Famille Achats]],TCDs!B:B,0)))</f>
        <v>0</v>
      </c>
    </row>
    <row r="211" spans="2:12" hidden="1" x14ac:dyDescent="0.25">
      <c r="B211">
        <v>70924</v>
      </c>
      <c r="E211">
        <v>3007</v>
      </c>
      <c r="F211">
        <v>0</v>
      </c>
      <c r="G211">
        <v>14001</v>
      </c>
      <c r="H211">
        <v>0</v>
      </c>
      <c r="I211" t="s">
        <v>16</v>
      </c>
      <c r="J211">
        <v>0</v>
      </c>
      <c r="K211">
        <v>0</v>
      </c>
      <c r="L211" t="b">
        <f>NOT(ISERROR(MATCH(T_Données[[#This Row],[Famille Achats]],TCDs!B:B,0)))</f>
        <v>0</v>
      </c>
    </row>
    <row r="212" spans="2:12" hidden="1" x14ac:dyDescent="0.25">
      <c r="B212">
        <v>92913</v>
      </c>
      <c r="E212">
        <v>3007</v>
      </c>
      <c r="F212">
        <v>0</v>
      </c>
      <c r="G212">
        <v>14001</v>
      </c>
      <c r="H212">
        <v>0</v>
      </c>
      <c r="I212">
        <v>0</v>
      </c>
      <c r="J212">
        <v>0</v>
      </c>
      <c r="K212">
        <v>0</v>
      </c>
      <c r="L212" t="b">
        <f>NOT(ISERROR(MATCH(T_Données[[#This Row],[Famille Achats]],TCDs!B:B,0)))</f>
        <v>0</v>
      </c>
    </row>
    <row r="213" spans="2:12" hidden="1" x14ac:dyDescent="0.25">
      <c r="B213">
        <v>98484</v>
      </c>
      <c r="E213">
        <v>3007</v>
      </c>
      <c r="F213">
        <v>0</v>
      </c>
      <c r="G213">
        <v>14001</v>
      </c>
      <c r="H213">
        <v>0</v>
      </c>
      <c r="I213">
        <v>0</v>
      </c>
      <c r="J213">
        <v>0</v>
      </c>
      <c r="K213">
        <v>0</v>
      </c>
      <c r="L213" t="b">
        <f>NOT(ISERROR(MATCH(T_Données[[#This Row],[Famille Achats]],TCDs!B:B,0)))</f>
        <v>0</v>
      </c>
    </row>
    <row r="214" spans="2:12" hidden="1" x14ac:dyDescent="0.25">
      <c r="B214">
        <v>56238</v>
      </c>
      <c r="E214">
        <v>3007</v>
      </c>
      <c r="F214">
        <v>0</v>
      </c>
      <c r="G214">
        <v>14001</v>
      </c>
      <c r="H214">
        <v>50001</v>
      </c>
      <c r="I214" t="s">
        <v>14</v>
      </c>
      <c r="J214" t="s">
        <v>18</v>
      </c>
      <c r="K214" t="s">
        <v>18</v>
      </c>
      <c r="L214" t="b">
        <f>NOT(ISERROR(MATCH(T_Données[[#This Row],[Famille Achats]],TCDs!B:B,0)))</f>
        <v>0</v>
      </c>
    </row>
    <row r="215" spans="2:12" hidden="1" x14ac:dyDescent="0.25">
      <c r="B215">
        <v>57548</v>
      </c>
      <c r="E215">
        <v>3007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L215" t="b">
        <f>NOT(ISERROR(MATCH(T_Données[[#This Row],[Famille Achats]],TCDs!B:B,0)))</f>
        <v>0</v>
      </c>
    </row>
    <row r="216" spans="2:12" hidden="1" x14ac:dyDescent="0.25">
      <c r="B216">
        <v>102525</v>
      </c>
      <c r="E216">
        <v>3007</v>
      </c>
      <c r="F216">
        <v>0</v>
      </c>
      <c r="G216">
        <v>14001</v>
      </c>
      <c r="H216">
        <v>0</v>
      </c>
      <c r="I216" t="s">
        <v>14</v>
      </c>
      <c r="J216" t="s">
        <v>14</v>
      </c>
      <c r="K216" t="s">
        <v>14</v>
      </c>
      <c r="L216" t="b">
        <f>NOT(ISERROR(MATCH(T_Données[[#This Row],[Famille Achats]],TCDs!B:B,0)))</f>
        <v>0</v>
      </c>
    </row>
    <row r="217" spans="2:12" hidden="1" x14ac:dyDescent="0.25">
      <c r="B217">
        <v>50210</v>
      </c>
      <c r="E217">
        <v>3007</v>
      </c>
      <c r="F217">
        <v>0</v>
      </c>
      <c r="G217">
        <v>14001</v>
      </c>
      <c r="H217">
        <v>0</v>
      </c>
      <c r="I217" t="s">
        <v>14</v>
      </c>
      <c r="J217" t="s">
        <v>18</v>
      </c>
      <c r="K217" t="s">
        <v>18</v>
      </c>
      <c r="L217" t="b">
        <f>NOT(ISERROR(MATCH(T_Données[[#This Row],[Famille Achats]],TCDs!B:B,0)))</f>
        <v>0</v>
      </c>
    </row>
    <row r="218" spans="2:12" hidden="1" x14ac:dyDescent="0.25">
      <c r="B218">
        <v>51795</v>
      </c>
      <c r="E218">
        <v>3007</v>
      </c>
      <c r="F218">
        <v>0</v>
      </c>
      <c r="G218">
        <v>14001</v>
      </c>
      <c r="H218">
        <v>50001</v>
      </c>
      <c r="I218" t="s">
        <v>14</v>
      </c>
      <c r="J218" t="s">
        <v>18</v>
      </c>
      <c r="K218" t="s">
        <v>14</v>
      </c>
      <c r="L218" t="b">
        <f>NOT(ISERROR(MATCH(T_Données[[#This Row],[Famille Achats]],TCDs!B:B,0)))</f>
        <v>0</v>
      </c>
    </row>
    <row r="219" spans="2:12" hidden="1" x14ac:dyDescent="0.25">
      <c r="B219">
        <v>80303</v>
      </c>
      <c r="E219">
        <v>3007</v>
      </c>
      <c r="F219">
        <v>0</v>
      </c>
      <c r="G219">
        <v>14001</v>
      </c>
      <c r="H219">
        <v>0</v>
      </c>
      <c r="I219">
        <v>0</v>
      </c>
      <c r="J219">
        <v>0</v>
      </c>
      <c r="K219">
        <v>0</v>
      </c>
      <c r="L219" t="b">
        <f>NOT(ISERROR(MATCH(T_Données[[#This Row],[Famille Achats]],TCDs!B:B,0)))</f>
        <v>0</v>
      </c>
    </row>
    <row r="220" spans="2:12" hidden="1" x14ac:dyDescent="0.25">
      <c r="B220">
        <v>60948</v>
      </c>
      <c r="E220">
        <v>3007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L220" t="b">
        <f>NOT(ISERROR(MATCH(T_Données[[#This Row],[Famille Achats]],TCDs!B:B,0)))</f>
        <v>0</v>
      </c>
    </row>
    <row r="221" spans="2:12" hidden="1" x14ac:dyDescent="0.25">
      <c r="B221">
        <v>69760</v>
      </c>
      <c r="E221">
        <v>3007</v>
      </c>
      <c r="F221">
        <v>0</v>
      </c>
      <c r="G221">
        <v>14001</v>
      </c>
      <c r="H221">
        <v>0</v>
      </c>
      <c r="I221" t="s">
        <v>14</v>
      </c>
      <c r="J221">
        <v>0</v>
      </c>
      <c r="K221">
        <v>0</v>
      </c>
      <c r="L221" t="b">
        <f>NOT(ISERROR(MATCH(T_Données[[#This Row],[Famille Achats]],TCDs!B:B,0)))</f>
        <v>0</v>
      </c>
    </row>
    <row r="222" spans="2:12" hidden="1" x14ac:dyDescent="0.25">
      <c r="B222">
        <v>94519</v>
      </c>
      <c r="E222">
        <v>3007</v>
      </c>
      <c r="F222">
        <v>0</v>
      </c>
      <c r="G222">
        <v>14001</v>
      </c>
      <c r="H222">
        <v>0</v>
      </c>
      <c r="I222" t="s">
        <v>14</v>
      </c>
      <c r="J222" t="s">
        <v>18</v>
      </c>
      <c r="K222" t="s">
        <v>18</v>
      </c>
      <c r="L222" t="b">
        <f>NOT(ISERROR(MATCH(T_Données[[#This Row],[Famille Achats]],TCDs!B:B,0)))</f>
        <v>0</v>
      </c>
    </row>
    <row r="223" spans="2:12" hidden="1" x14ac:dyDescent="0.25">
      <c r="B223">
        <v>51420</v>
      </c>
      <c r="E223">
        <v>3007</v>
      </c>
      <c r="F223">
        <v>0</v>
      </c>
      <c r="G223">
        <v>14001</v>
      </c>
      <c r="H223">
        <v>0</v>
      </c>
      <c r="I223" t="s">
        <v>14</v>
      </c>
      <c r="J223" t="s">
        <v>14</v>
      </c>
      <c r="K223">
        <v>0</v>
      </c>
      <c r="L223" t="b">
        <f>NOT(ISERROR(MATCH(T_Données[[#This Row],[Famille Achats]],TCDs!B:B,0)))</f>
        <v>0</v>
      </c>
    </row>
    <row r="224" spans="2:12" hidden="1" x14ac:dyDescent="0.25">
      <c r="B224">
        <v>97437</v>
      </c>
      <c r="E224">
        <v>3007</v>
      </c>
      <c r="F224">
        <v>0</v>
      </c>
      <c r="G224">
        <v>14001</v>
      </c>
      <c r="H224">
        <v>0</v>
      </c>
      <c r="I224">
        <v>0</v>
      </c>
      <c r="J224">
        <v>0</v>
      </c>
      <c r="K224">
        <v>0</v>
      </c>
      <c r="L224" t="b">
        <f>NOT(ISERROR(MATCH(T_Données[[#This Row],[Famille Achats]],TCDs!B:B,0)))</f>
        <v>0</v>
      </c>
    </row>
    <row r="225" spans="2:12" hidden="1" x14ac:dyDescent="0.25">
      <c r="B225">
        <v>80252</v>
      </c>
      <c r="E225">
        <v>3007</v>
      </c>
      <c r="F225">
        <v>0</v>
      </c>
      <c r="G225">
        <v>14001</v>
      </c>
      <c r="H225">
        <v>0</v>
      </c>
      <c r="I225">
        <v>0</v>
      </c>
      <c r="J225">
        <v>0</v>
      </c>
      <c r="K225">
        <v>0</v>
      </c>
      <c r="L225" t="b">
        <f>NOT(ISERROR(MATCH(T_Données[[#This Row],[Famille Achats]],TCDs!B:B,0)))</f>
        <v>0</v>
      </c>
    </row>
    <row r="226" spans="2:12" hidden="1" x14ac:dyDescent="0.25">
      <c r="B226">
        <v>102826</v>
      </c>
      <c r="E226">
        <v>3007</v>
      </c>
      <c r="F226">
        <v>0</v>
      </c>
      <c r="G226">
        <v>14001</v>
      </c>
      <c r="H226">
        <v>0</v>
      </c>
      <c r="I226" t="s">
        <v>14</v>
      </c>
      <c r="J226" t="s">
        <v>18</v>
      </c>
      <c r="K226" t="s">
        <v>18</v>
      </c>
      <c r="L226" t="b">
        <f>NOT(ISERROR(MATCH(T_Données[[#This Row],[Famille Achats]],TCDs!B:B,0)))</f>
        <v>0</v>
      </c>
    </row>
    <row r="227" spans="2:12" hidden="1" x14ac:dyDescent="0.25">
      <c r="B227">
        <v>87803</v>
      </c>
      <c r="E227">
        <v>3007</v>
      </c>
      <c r="F227">
        <v>0</v>
      </c>
      <c r="G227">
        <v>14001</v>
      </c>
      <c r="H227">
        <v>0</v>
      </c>
      <c r="I227" t="s">
        <v>14</v>
      </c>
      <c r="J227" t="s">
        <v>18</v>
      </c>
      <c r="K227" t="s">
        <v>18</v>
      </c>
      <c r="L227" t="b">
        <f>NOT(ISERROR(MATCH(T_Données[[#This Row],[Famille Achats]],TCDs!B:B,0)))</f>
        <v>0</v>
      </c>
    </row>
    <row r="228" spans="2:12" hidden="1" x14ac:dyDescent="0.25">
      <c r="B228">
        <v>100363</v>
      </c>
      <c r="E228">
        <v>3007</v>
      </c>
      <c r="F228">
        <v>0</v>
      </c>
      <c r="G228">
        <v>14001</v>
      </c>
      <c r="H228">
        <v>0</v>
      </c>
      <c r="I228">
        <v>0</v>
      </c>
      <c r="J228">
        <v>0</v>
      </c>
      <c r="K228">
        <v>0</v>
      </c>
      <c r="L228" t="b">
        <f>NOT(ISERROR(MATCH(T_Données[[#This Row],[Famille Achats]],TCDs!B:B,0)))</f>
        <v>0</v>
      </c>
    </row>
    <row r="229" spans="2:12" hidden="1" x14ac:dyDescent="0.25">
      <c r="B229">
        <v>89533</v>
      </c>
      <c r="E229">
        <v>3007</v>
      </c>
      <c r="F229">
        <v>0</v>
      </c>
      <c r="G229">
        <v>14001</v>
      </c>
      <c r="H229">
        <v>0</v>
      </c>
      <c r="I229">
        <v>0</v>
      </c>
      <c r="J229">
        <v>0</v>
      </c>
      <c r="K229">
        <v>0</v>
      </c>
      <c r="L229" t="b">
        <f>NOT(ISERROR(MATCH(T_Données[[#This Row],[Famille Achats]],TCDs!B:B,0)))</f>
        <v>0</v>
      </c>
    </row>
    <row r="230" spans="2:12" hidden="1" x14ac:dyDescent="0.25">
      <c r="B230">
        <v>57673</v>
      </c>
      <c r="E230">
        <v>3007</v>
      </c>
      <c r="F230">
        <v>0</v>
      </c>
      <c r="G230">
        <v>14001</v>
      </c>
      <c r="H230">
        <v>0</v>
      </c>
      <c r="I230" t="s">
        <v>14</v>
      </c>
      <c r="J230" t="s">
        <v>14</v>
      </c>
      <c r="K230" t="s">
        <v>18</v>
      </c>
      <c r="L230" t="b">
        <f>NOT(ISERROR(MATCH(T_Données[[#This Row],[Famille Achats]],TCDs!B:B,0)))</f>
        <v>0</v>
      </c>
    </row>
    <row r="231" spans="2:12" hidden="1" x14ac:dyDescent="0.25">
      <c r="B231">
        <v>77757</v>
      </c>
      <c r="E231">
        <v>3007</v>
      </c>
      <c r="F231">
        <v>0</v>
      </c>
      <c r="G231">
        <v>14001</v>
      </c>
      <c r="H231">
        <v>0</v>
      </c>
      <c r="I231">
        <v>0</v>
      </c>
      <c r="J231">
        <v>0</v>
      </c>
      <c r="K231">
        <v>0</v>
      </c>
      <c r="L231" t="b">
        <f>NOT(ISERROR(MATCH(T_Données[[#This Row],[Famille Achats]],TCDs!B:B,0)))</f>
        <v>0</v>
      </c>
    </row>
    <row r="232" spans="2:12" hidden="1" x14ac:dyDescent="0.25">
      <c r="B232">
        <v>102722</v>
      </c>
      <c r="E232">
        <v>3007</v>
      </c>
      <c r="F232">
        <v>0</v>
      </c>
      <c r="G232">
        <v>14001</v>
      </c>
      <c r="H232">
        <v>0</v>
      </c>
      <c r="I232" t="s">
        <v>14</v>
      </c>
      <c r="J232" t="s">
        <v>18</v>
      </c>
      <c r="K232" t="s">
        <v>18</v>
      </c>
      <c r="L232" t="b">
        <f>NOT(ISERROR(MATCH(T_Données[[#This Row],[Famille Achats]],TCDs!B:B,0)))</f>
        <v>0</v>
      </c>
    </row>
    <row r="233" spans="2:12" hidden="1" x14ac:dyDescent="0.25">
      <c r="B233">
        <v>60604</v>
      </c>
      <c r="E233">
        <v>3007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0</v>
      </c>
      <c r="L233" t="b">
        <f>NOT(ISERROR(MATCH(T_Données[[#This Row],[Famille Achats]],TCDs!B:B,0)))</f>
        <v>0</v>
      </c>
    </row>
    <row r="234" spans="2:12" hidden="1" x14ac:dyDescent="0.25">
      <c r="B234">
        <v>52851</v>
      </c>
      <c r="E234">
        <v>3007</v>
      </c>
      <c r="F234">
        <v>0</v>
      </c>
      <c r="G234">
        <v>14001</v>
      </c>
      <c r="H234">
        <v>0</v>
      </c>
      <c r="I234" t="s">
        <v>14</v>
      </c>
      <c r="J234" t="s">
        <v>14</v>
      </c>
      <c r="K234">
        <v>0</v>
      </c>
      <c r="L234" t="b">
        <f>NOT(ISERROR(MATCH(T_Données[[#This Row],[Famille Achats]],TCDs!B:B,0)))</f>
        <v>0</v>
      </c>
    </row>
    <row r="235" spans="2:12" hidden="1" x14ac:dyDescent="0.25">
      <c r="B235">
        <v>54140</v>
      </c>
      <c r="E235">
        <v>3008</v>
      </c>
      <c r="F235">
        <v>0</v>
      </c>
      <c r="G235">
        <v>14001</v>
      </c>
      <c r="H235">
        <v>50001</v>
      </c>
      <c r="I235" t="s">
        <v>14</v>
      </c>
      <c r="J235">
        <v>0</v>
      </c>
      <c r="K235">
        <v>0</v>
      </c>
      <c r="L235" t="b">
        <f>NOT(ISERROR(MATCH(T_Données[[#This Row],[Famille Achats]],TCDs!B:B,0)))</f>
        <v>0</v>
      </c>
    </row>
    <row r="236" spans="2:12" hidden="1" x14ac:dyDescent="0.25">
      <c r="B236">
        <v>59906</v>
      </c>
      <c r="E236">
        <v>3008</v>
      </c>
      <c r="F236">
        <v>0</v>
      </c>
      <c r="G236">
        <v>14001</v>
      </c>
      <c r="H236">
        <v>0</v>
      </c>
      <c r="I236" t="s">
        <v>14</v>
      </c>
      <c r="J236">
        <v>0</v>
      </c>
      <c r="K236">
        <v>0</v>
      </c>
      <c r="L236" t="b">
        <f>NOT(ISERROR(MATCH(T_Données[[#This Row],[Famille Achats]],TCDs!B:B,0)))</f>
        <v>0</v>
      </c>
    </row>
    <row r="237" spans="2:12" hidden="1" x14ac:dyDescent="0.25">
      <c r="B237">
        <v>57810</v>
      </c>
      <c r="E237">
        <v>3008</v>
      </c>
      <c r="F237">
        <v>0</v>
      </c>
      <c r="G237">
        <v>14001</v>
      </c>
      <c r="H237">
        <v>50001</v>
      </c>
      <c r="I237" t="s">
        <v>14</v>
      </c>
      <c r="J237" t="s">
        <v>18</v>
      </c>
      <c r="K237" t="s">
        <v>18</v>
      </c>
      <c r="L237" t="b">
        <f>NOT(ISERROR(MATCH(T_Données[[#This Row],[Famille Achats]],TCDs!B:B,0)))</f>
        <v>0</v>
      </c>
    </row>
    <row r="238" spans="2:12" hidden="1" x14ac:dyDescent="0.25">
      <c r="B238">
        <v>67142</v>
      </c>
      <c r="E238">
        <v>3008</v>
      </c>
      <c r="F238">
        <v>0</v>
      </c>
      <c r="G238">
        <v>14001</v>
      </c>
      <c r="H238">
        <v>50001</v>
      </c>
      <c r="I238">
        <v>0</v>
      </c>
      <c r="J238">
        <v>0</v>
      </c>
      <c r="K238">
        <v>0</v>
      </c>
      <c r="L238" t="b">
        <f>NOT(ISERROR(MATCH(T_Données[[#This Row],[Famille Achats]],TCDs!B:B,0)))</f>
        <v>0</v>
      </c>
    </row>
    <row r="239" spans="2:12" hidden="1" x14ac:dyDescent="0.25">
      <c r="B239">
        <v>57649</v>
      </c>
      <c r="E239">
        <v>3007</v>
      </c>
      <c r="F239">
        <v>0</v>
      </c>
      <c r="G239">
        <v>14001</v>
      </c>
      <c r="H239">
        <v>0</v>
      </c>
      <c r="I239" t="s">
        <v>14</v>
      </c>
      <c r="J239" t="s">
        <v>14</v>
      </c>
      <c r="K239" t="s">
        <v>18</v>
      </c>
      <c r="L239" t="b">
        <f>NOT(ISERROR(MATCH(T_Données[[#This Row],[Famille Achats]],TCDs!B:B,0)))</f>
        <v>0</v>
      </c>
    </row>
    <row r="240" spans="2:12" hidden="1" x14ac:dyDescent="0.25">
      <c r="B240">
        <v>56066</v>
      </c>
      <c r="E240">
        <v>3008</v>
      </c>
      <c r="F240">
        <v>0</v>
      </c>
      <c r="G240">
        <v>14001</v>
      </c>
      <c r="H240">
        <v>50001</v>
      </c>
      <c r="I240" t="s">
        <v>14</v>
      </c>
      <c r="J240" t="s">
        <v>18</v>
      </c>
      <c r="K240" t="s">
        <v>18</v>
      </c>
      <c r="L240" t="b">
        <f>NOT(ISERROR(MATCH(T_Données[[#This Row],[Famille Achats]],TCDs!B:B,0)))</f>
        <v>0</v>
      </c>
    </row>
    <row r="241" spans="2:12" hidden="1" x14ac:dyDescent="0.25">
      <c r="B241">
        <v>103901</v>
      </c>
      <c r="E241">
        <v>3008</v>
      </c>
      <c r="F241">
        <v>0</v>
      </c>
      <c r="G241">
        <v>14001</v>
      </c>
      <c r="H241">
        <v>50001</v>
      </c>
      <c r="I241" t="s">
        <v>18</v>
      </c>
      <c r="J241" t="s">
        <v>18</v>
      </c>
      <c r="K241" t="s">
        <v>18</v>
      </c>
      <c r="L241" t="b">
        <f>NOT(ISERROR(MATCH(T_Données[[#This Row],[Famille Achats]],TCDs!B:B,0)))</f>
        <v>0</v>
      </c>
    </row>
    <row r="242" spans="2:12" hidden="1" x14ac:dyDescent="0.25">
      <c r="B242">
        <v>57974</v>
      </c>
      <c r="E242">
        <v>3008</v>
      </c>
      <c r="F242">
        <v>0</v>
      </c>
      <c r="G242">
        <v>14001</v>
      </c>
      <c r="H242">
        <v>50001</v>
      </c>
      <c r="I242" t="s">
        <v>14</v>
      </c>
      <c r="J242" t="s">
        <v>14</v>
      </c>
      <c r="K242">
        <v>0</v>
      </c>
      <c r="L242" t="b">
        <f>NOT(ISERROR(MATCH(T_Données[[#This Row],[Famille Achats]],TCDs!B:B,0)))</f>
        <v>0</v>
      </c>
    </row>
    <row r="243" spans="2:12" hidden="1" x14ac:dyDescent="0.25">
      <c r="B243">
        <v>104837</v>
      </c>
      <c r="E243">
        <v>3008</v>
      </c>
      <c r="F243">
        <v>0</v>
      </c>
      <c r="G243">
        <v>14001</v>
      </c>
      <c r="H243">
        <v>50001</v>
      </c>
      <c r="I243" t="s">
        <v>14</v>
      </c>
      <c r="J243" t="s">
        <v>14</v>
      </c>
      <c r="K243" t="s">
        <v>18</v>
      </c>
      <c r="L243" t="b">
        <f>NOT(ISERROR(MATCH(T_Données[[#This Row],[Famille Achats]],TCDs!B:B,0)))</f>
        <v>0</v>
      </c>
    </row>
    <row r="244" spans="2:12" hidden="1" x14ac:dyDescent="0.25">
      <c r="B244">
        <v>102524</v>
      </c>
      <c r="E244">
        <v>3008</v>
      </c>
      <c r="F244">
        <v>0</v>
      </c>
      <c r="G244">
        <v>14001</v>
      </c>
      <c r="H244">
        <v>50001</v>
      </c>
      <c r="I244" t="s">
        <v>14</v>
      </c>
      <c r="J244" t="s">
        <v>14</v>
      </c>
      <c r="K244">
        <v>0</v>
      </c>
      <c r="L244" t="b">
        <f>NOT(ISERROR(MATCH(T_Données[[#This Row],[Famille Achats]],TCDs!B:B,0)))</f>
        <v>0</v>
      </c>
    </row>
    <row r="245" spans="2:12" hidden="1" x14ac:dyDescent="0.25">
      <c r="B245">
        <v>54122</v>
      </c>
      <c r="E245">
        <v>3008</v>
      </c>
      <c r="F245">
        <v>0</v>
      </c>
      <c r="G245">
        <v>14001</v>
      </c>
      <c r="H245">
        <v>50001</v>
      </c>
      <c r="I245" t="s">
        <v>16</v>
      </c>
      <c r="J245">
        <v>0</v>
      </c>
      <c r="K245">
        <v>0</v>
      </c>
      <c r="L245" t="b">
        <f>NOT(ISERROR(MATCH(T_Données[[#This Row],[Famille Achats]],TCDs!B:B,0)))</f>
        <v>0</v>
      </c>
    </row>
    <row r="246" spans="2:12" hidden="1" x14ac:dyDescent="0.25">
      <c r="B246">
        <v>59807</v>
      </c>
      <c r="E246">
        <v>3008</v>
      </c>
      <c r="F246">
        <v>0</v>
      </c>
      <c r="G246">
        <v>14001</v>
      </c>
      <c r="H246">
        <v>50001</v>
      </c>
      <c r="I246" t="s">
        <v>14</v>
      </c>
      <c r="J246" t="s">
        <v>18</v>
      </c>
      <c r="K246" t="s">
        <v>18</v>
      </c>
      <c r="L246" t="b">
        <f>NOT(ISERROR(MATCH(T_Données[[#This Row],[Famille Achats]],TCDs!B:B,0)))</f>
        <v>0</v>
      </c>
    </row>
    <row r="247" spans="2:12" hidden="1" x14ac:dyDescent="0.25">
      <c r="B247">
        <v>57099</v>
      </c>
      <c r="E247">
        <v>3008</v>
      </c>
      <c r="F247">
        <v>0</v>
      </c>
      <c r="G247">
        <v>14001</v>
      </c>
      <c r="H247">
        <v>0</v>
      </c>
      <c r="I247">
        <v>0</v>
      </c>
      <c r="J247">
        <v>0</v>
      </c>
      <c r="K247">
        <v>0</v>
      </c>
      <c r="L247" t="b">
        <f>NOT(ISERROR(MATCH(T_Données[[#This Row],[Famille Achats]],TCDs!B:B,0)))</f>
        <v>0</v>
      </c>
    </row>
    <row r="248" spans="2:12" hidden="1" x14ac:dyDescent="0.25">
      <c r="B248">
        <v>58081</v>
      </c>
      <c r="E248">
        <v>3008</v>
      </c>
      <c r="F248">
        <v>0</v>
      </c>
      <c r="G248">
        <v>14001</v>
      </c>
      <c r="H248">
        <v>50001</v>
      </c>
      <c r="I248" t="s">
        <v>14</v>
      </c>
      <c r="J248" t="s">
        <v>18</v>
      </c>
      <c r="K248" t="s">
        <v>18</v>
      </c>
      <c r="L248" t="b">
        <f>NOT(ISERROR(MATCH(T_Données[[#This Row],[Famille Achats]],TCDs!B:B,0)))</f>
        <v>0</v>
      </c>
    </row>
    <row r="249" spans="2:12" hidden="1" x14ac:dyDescent="0.25">
      <c r="B249">
        <v>54124</v>
      </c>
      <c r="E249">
        <v>3008</v>
      </c>
      <c r="F249">
        <v>0</v>
      </c>
      <c r="G249">
        <v>14001</v>
      </c>
      <c r="H249">
        <v>50001</v>
      </c>
      <c r="I249">
        <v>0</v>
      </c>
      <c r="J249">
        <v>0</v>
      </c>
      <c r="K249">
        <v>0</v>
      </c>
      <c r="L249" t="b">
        <f>NOT(ISERROR(MATCH(T_Données[[#This Row],[Famille Achats]],TCDs!B:B,0)))</f>
        <v>0</v>
      </c>
    </row>
    <row r="250" spans="2:12" hidden="1" x14ac:dyDescent="0.25">
      <c r="B250">
        <v>103787</v>
      </c>
      <c r="E250">
        <v>3008</v>
      </c>
      <c r="F250">
        <v>0</v>
      </c>
      <c r="G250">
        <v>14001</v>
      </c>
      <c r="H250">
        <v>50001</v>
      </c>
      <c r="I250" t="s">
        <v>14</v>
      </c>
      <c r="J250" t="s">
        <v>18</v>
      </c>
      <c r="K250" t="s">
        <v>18</v>
      </c>
      <c r="L250" t="b">
        <f>NOT(ISERROR(MATCH(T_Données[[#This Row],[Famille Achats]],TCDs!B:B,0)))</f>
        <v>0</v>
      </c>
    </row>
    <row r="251" spans="2:12" hidden="1" x14ac:dyDescent="0.25">
      <c r="B251">
        <v>103788</v>
      </c>
      <c r="E251">
        <v>3008</v>
      </c>
      <c r="F251">
        <v>0</v>
      </c>
      <c r="G251">
        <v>14001</v>
      </c>
      <c r="H251">
        <v>50001</v>
      </c>
      <c r="I251" t="s">
        <v>14</v>
      </c>
      <c r="J251" t="s">
        <v>18</v>
      </c>
      <c r="K251" t="s">
        <v>18</v>
      </c>
      <c r="L251" t="b">
        <f>NOT(ISERROR(MATCH(T_Données[[#This Row],[Famille Achats]],TCDs!B:B,0)))</f>
        <v>0</v>
      </c>
    </row>
    <row r="252" spans="2:12" hidden="1" x14ac:dyDescent="0.25">
      <c r="B252">
        <v>51059</v>
      </c>
      <c r="E252">
        <v>3008</v>
      </c>
      <c r="F252">
        <v>0</v>
      </c>
      <c r="G252">
        <v>14001</v>
      </c>
      <c r="H252">
        <v>50001</v>
      </c>
      <c r="I252" t="s">
        <v>14</v>
      </c>
      <c r="J252" t="s">
        <v>14</v>
      </c>
      <c r="K252">
        <v>0</v>
      </c>
      <c r="L252" t="b">
        <f>NOT(ISERROR(MATCH(T_Données[[#This Row],[Famille Achats]],TCDs!B:B,0)))</f>
        <v>0</v>
      </c>
    </row>
    <row r="253" spans="2:12" hidden="1" x14ac:dyDescent="0.25">
      <c r="B253">
        <v>53852</v>
      </c>
      <c r="E253">
        <v>3008</v>
      </c>
      <c r="F253">
        <v>0</v>
      </c>
      <c r="G253">
        <v>14001</v>
      </c>
      <c r="H253">
        <v>50001</v>
      </c>
      <c r="I253" t="s">
        <v>14</v>
      </c>
      <c r="J253" t="s">
        <v>18</v>
      </c>
      <c r="K253" t="s">
        <v>18</v>
      </c>
      <c r="L253" t="b">
        <f>NOT(ISERROR(MATCH(T_Données[[#This Row],[Famille Achats]],TCDs!B:B,0)))</f>
        <v>0</v>
      </c>
    </row>
    <row r="254" spans="2:12" hidden="1" x14ac:dyDescent="0.25">
      <c r="B254">
        <v>56388</v>
      </c>
      <c r="E254">
        <v>3008</v>
      </c>
      <c r="F254">
        <v>0</v>
      </c>
      <c r="G254">
        <v>14001</v>
      </c>
      <c r="H254">
        <v>50001</v>
      </c>
      <c r="I254" t="s">
        <v>14</v>
      </c>
      <c r="J254" t="s">
        <v>18</v>
      </c>
      <c r="K254" t="s">
        <v>18</v>
      </c>
      <c r="L254" t="b">
        <f>NOT(ISERROR(MATCH(T_Données[[#This Row],[Famille Achats]],TCDs!B:B,0)))</f>
        <v>0</v>
      </c>
    </row>
    <row r="255" spans="2:12" hidden="1" x14ac:dyDescent="0.25">
      <c r="B255">
        <v>96577</v>
      </c>
      <c r="E255">
        <v>3008</v>
      </c>
      <c r="F255">
        <v>0</v>
      </c>
      <c r="G255">
        <v>14001</v>
      </c>
      <c r="H255">
        <v>50001</v>
      </c>
      <c r="I255">
        <v>0</v>
      </c>
      <c r="J255">
        <v>0</v>
      </c>
      <c r="K255">
        <v>0</v>
      </c>
      <c r="L255" t="b">
        <f>NOT(ISERROR(MATCH(T_Données[[#This Row],[Famille Achats]],TCDs!B:B,0)))</f>
        <v>0</v>
      </c>
    </row>
    <row r="256" spans="2:12" hidden="1" x14ac:dyDescent="0.25">
      <c r="B256">
        <v>57481</v>
      </c>
      <c r="E256">
        <v>3008</v>
      </c>
      <c r="F256">
        <v>0</v>
      </c>
      <c r="G256">
        <v>14001</v>
      </c>
      <c r="H256">
        <v>50001</v>
      </c>
      <c r="I256" t="s">
        <v>14</v>
      </c>
      <c r="J256" t="s">
        <v>14</v>
      </c>
      <c r="K256" t="s">
        <v>18</v>
      </c>
      <c r="L256" t="b">
        <f>NOT(ISERROR(MATCH(T_Données[[#This Row],[Famille Achats]],TCDs!B:B,0)))</f>
        <v>0</v>
      </c>
    </row>
    <row r="257" spans="2:12" hidden="1" x14ac:dyDescent="0.25">
      <c r="B257">
        <v>56048</v>
      </c>
      <c r="E257">
        <v>3008</v>
      </c>
      <c r="F257">
        <v>0</v>
      </c>
      <c r="G257">
        <v>14001</v>
      </c>
      <c r="H257">
        <v>50001</v>
      </c>
      <c r="I257" t="s">
        <v>14</v>
      </c>
      <c r="J257" t="s">
        <v>14</v>
      </c>
      <c r="K257">
        <v>0</v>
      </c>
      <c r="L257" t="b">
        <f>NOT(ISERROR(MATCH(T_Données[[#This Row],[Famille Achats]],TCDs!B:B,0)))</f>
        <v>0</v>
      </c>
    </row>
    <row r="258" spans="2:12" hidden="1" x14ac:dyDescent="0.25">
      <c r="B258">
        <v>57579</v>
      </c>
      <c r="E258">
        <v>3008</v>
      </c>
      <c r="F258">
        <v>0</v>
      </c>
      <c r="G258">
        <v>14001</v>
      </c>
      <c r="H258">
        <v>50001</v>
      </c>
      <c r="I258" t="s">
        <v>14</v>
      </c>
      <c r="J258" t="s">
        <v>18</v>
      </c>
      <c r="K258" t="s">
        <v>18</v>
      </c>
      <c r="L258" t="b">
        <f>NOT(ISERROR(MATCH(T_Données[[#This Row],[Famille Achats]],TCDs!B:B,0)))</f>
        <v>0</v>
      </c>
    </row>
    <row r="259" spans="2:12" hidden="1" x14ac:dyDescent="0.25">
      <c r="B259">
        <v>90891</v>
      </c>
      <c r="E259">
        <v>3008</v>
      </c>
      <c r="F259">
        <v>0</v>
      </c>
      <c r="G259">
        <v>14001</v>
      </c>
      <c r="H259">
        <v>50001</v>
      </c>
      <c r="I259">
        <v>0</v>
      </c>
      <c r="J259">
        <v>0</v>
      </c>
      <c r="K259">
        <v>0</v>
      </c>
      <c r="L259" t="b">
        <f>NOT(ISERROR(MATCH(T_Données[[#This Row],[Famille Achats]],TCDs!B:B,0)))</f>
        <v>0</v>
      </c>
    </row>
    <row r="260" spans="2:12" hidden="1" x14ac:dyDescent="0.25">
      <c r="B260">
        <v>103359</v>
      </c>
      <c r="E260">
        <v>3008</v>
      </c>
      <c r="F260">
        <v>0</v>
      </c>
      <c r="G260">
        <v>14001</v>
      </c>
      <c r="H260">
        <v>50001</v>
      </c>
      <c r="I260" t="s">
        <v>14</v>
      </c>
      <c r="J260" t="s">
        <v>18</v>
      </c>
      <c r="K260" t="s">
        <v>18</v>
      </c>
      <c r="L260" t="b">
        <f>NOT(ISERROR(MATCH(T_Données[[#This Row],[Famille Achats]],TCDs!B:B,0)))</f>
        <v>0</v>
      </c>
    </row>
    <row r="261" spans="2:12" hidden="1" x14ac:dyDescent="0.25">
      <c r="B261">
        <v>57640</v>
      </c>
      <c r="E261">
        <v>3008</v>
      </c>
      <c r="F261">
        <v>0</v>
      </c>
      <c r="G261">
        <v>14001</v>
      </c>
      <c r="H261">
        <v>50001</v>
      </c>
      <c r="I261" t="s">
        <v>14</v>
      </c>
      <c r="J261" t="s">
        <v>18</v>
      </c>
      <c r="K261" t="s">
        <v>18</v>
      </c>
      <c r="L261" t="b">
        <f>NOT(ISERROR(MATCH(T_Données[[#This Row],[Famille Achats]],TCDs!B:B,0)))</f>
        <v>0</v>
      </c>
    </row>
    <row r="262" spans="2:12" hidden="1" x14ac:dyDescent="0.25">
      <c r="B262">
        <v>57253</v>
      </c>
      <c r="E262">
        <v>3008</v>
      </c>
      <c r="F262">
        <v>0</v>
      </c>
      <c r="G262">
        <v>0</v>
      </c>
      <c r="H262">
        <v>0</v>
      </c>
      <c r="I262">
        <v>0</v>
      </c>
      <c r="J262">
        <v>0</v>
      </c>
      <c r="K262">
        <v>0</v>
      </c>
      <c r="L262" t="b">
        <f>NOT(ISERROR(MATCH(T_Données[[#This Row],[Famille Achats]],TCDs!B:B,0)))</f>
        <v>0</v>
      </c>
    </row>
    <row r="263" spans="2:12" hidden="1" x14ac:dyDescent="0.25">
      <c r="B263">
        <v>57253</v>
      </c>
      <c r="E263">
        <v>3008</v>
      </c>
      <c r="F263">
        <v>0</v>
      </c>
      <c r="G263">
        <v>0</v>
      </c>
      <c r="H263">
        <v>0</v>
      </c>
      <c r="I263">
        <v>0</v>
      </c>
      <c r="J263">
        <v>0</v>
      </c>
      <c r="K263">
        <v>0</v>
      </c>
      <c r="L263" t="b">
        <f>NOT(ISERROR(MATCH(T_Données[[#This Row],[Famille Achats]],TCDs!B:B,0)))</f>
        <v>0</v>
      </c>
    </row>
    <row r="264" spans="2:12" hidden="1" x14ac:dyDescent="0.25">
      <c r="B264">
        <v>104210</v>
      </c>
      <c r="E264">
        <v>3008</v>
      </c>
      <c r="F264">
        <v>0</v>
      </c>
      <c r="G264">
        <v>0</v>
      </c>
      <c r="H264">
        <v>50001</v>
      </c>
      <c r="I264">
        <v>0</v>
      </c>
      <c r="J264">
        <v>0</v>
      </c>
      <c r="K264">
        <v>0</v>
      </c>
      <c r="L264" t="b">
        <f>NOT(ISERROR(MATCH(T_Données[[#This Row],[Famille Achats]],TCDs!B:B,0)))</f>
        <v>0</v>
      </c>
    </row>
    <row r="265" spans="2:12" hidden="1" x14ac:dyDescent="0.25">
      <c r="B265">
        <v>102647</v>
      </c>
      <c r="E265">
        <v>3008</v>
      </c>
      <c r="F265">
        <v>0</v>
      </c>
      <c r="G265">
        <v>14001</v>
      </c>
      <c r="H265">
        <v>0</v>
      </c>
      <c r="I265" t="s">
        <v>14</v>
      </c>
      <c r="J265" t="s">
        <v>14</v>
      </c>
      <c r="K265" t="s">
        <v>14</v>
      </c>
      <c r="L265" t="b">
        <f>NOT(ISERROR(MATCH(T_Données[[#This Row],[Famille Achats]],TCDs!B:B,0)))</f>
        <v>0</v>
      </c>
    </row>
    <row r="266" spans="2:12" hidden="1" x14ac:dyDescent="0.25">
      <c r="B266">
        <v>104879</v>
      </c>
      <c r="E266">
        <v>3008</v>
      </c>
      <c r="F266">
        <v>0</v>
      </c>
      <c r="G266">
        <v>14001</v>
      </c>
      <c r="H266">
        <v>50001</v>
      </c>
      <c r="I266">
        <v>0</v>
      </c>
      <c r="J266">
        <v>0</v>
      </c>
      <c r="K266">
        <v>0</v>
      </c>
      <c r="L266" t="b">
        <f>NOT(ISERROR(MATCH(T_Données[[#This Row],[Famille Achats]],TCDs!B:B,0)))</f>
        <v>0</v>
      </c>
    </row>
    <row r="267" spans="2:12" hidden="1" x14ac:dyDescent="0.25">
      <c r="B267">
        <v>91980</v>
      </c>
      <c r="E267">
        <v>3009</v>
      </c>
      <c r="F267">
        <v>0</v>
      </c>
      <c r="G267">
        <v>14001</v>
      </c>
      <c r="H267">
        <v>0</v>
      </c>
      <c r="I267" t="s">
        <v>14</v>
      </c>
      <c r="J267" t="s">
        <v>14</v>
      </c>
      <c r="K267" t="s">
        <v>18</v>
      </c>
      <c r="L267" t="b">
        <f>NOT(ISERROR(MATCH(T_Données[[#This Row],[Famille Achats]],TCDs!B:B,0)))</f>
        <v>0</v>
      </c>
    </row>
    <row r="268" spans="2:12" hidden="1" x14ac:dyDescent="0.25">
      <c r="B268">
        <v>53805</v>
      </c>
      <c r="E268">
        <v>3009</v>
      </c>
      <c r="F268">
        <v>0</v>
      </c>
      <c r="G268">
        <v>14001</v>
      </c>
      <c r="H268">
        <v>0</v>
      </c>
      <c r="I268">
        <v>0</v>
      </c>
      <c r="J268">
        <v>0</v>
      </c>
      <c r="K268">
        <v>0</v>
      </c>
      <c r="L268" t="b">
        <f>NOT(ISERROR(MATCH(T_Données[[#This Row],[Famille Achats]],TCDs!B:B,0)))</f>
        <v>0</v>
      </c>
    </row>
    <row r="269" spans="2:12" hidden="1" x14ac:dyDescent="0.25">
      <c r="B269">
        <v>105811</v>
      </c>
      <c r="E269">
        <v>3009</v>
      </c>
      <c r="F269">
        <v>0</v>
      </c>
      <c r="G269">
        <v>14001</v>
      </c>
      <c r="H269">
        <v>0</v>
      </c>
      <c r="I269">
        <v>0</v>
      </c>
      <c r="J269">
        <v>0</v>
      </c>
      <c r="K269">
        <v>0</v>
      </c>
      <c r="L269" t="b">
        <f>NOT(ISERROR(MATCH(T_Données[[#This Row],[Famille Achats]],TCDs!B:B,0)))</f>
        <v>0</v>
      </c>
    </row>
    <row r="270" spans="2:12" hidden="1" x14ac:dyDescent="0.25">
      <c r="B270">
        <v>96160</v>
      </c>
      <c r="E270">
        <v>3009</v>
      </c>
      <c r="F270">
        <v>0</v>
      </c>
      <c r="G270">
        <v>14001</v>
      </c>
      <c r="H270">
        <v>0</v>
      </c>
      <c r="I270">
        <v>0</v>
      </c>
      <c r="J270">
        <v>0</v>
      </c>
      <c r="K270">
        <v>0</v>
      </c>
      <c r="L270" t="b">
        <f>NOT(ISERROR(MATCH(T_Données[[#This Row],[Famille Achats]],TCDs!B:B,0)))</f>
        <v>0</v>
      </c>
    </row>
    <row r="271" spans="2:12" hidden="1" x14ac:dyDescent="0.25">
      <c r="B271">
        <v>101396</v>
      </c>
      <c r="E271">
        <v>3009</v>
      </c>
      <c r="F271">
        <v>0</v>
      </c>
      <c r="G271">
        <v>14001</v>
      </c>
      <c r="H271">
        <v>0</v>
      </c>
      <c r="I271">
        <v>0</v>
      </c>
      <c r="J271">
        <v>0</v>
      </c>
      <c r="K271">
        <v>0</v>
      </c>
      <c r="L271" t="b">
        <f>NOT(ISERROR(MATCH(T_Données[[#This Row],[Famille Achats]],TCDs!B:B,0)))</f>
        <v>0</v>
      </c>
    </row>
    <row r="272" spans="2:12" hidden="1" x14ac:dyDescent="0.25">
      <c r="B272">
        <v>54309</v>
      </c>
      <c r="E272">
        <v>3009</v>
      </c>
      <c r="F272">
        <v>0</v>
      </c>
      <c r="G272">
        <v>14001</v>
      </c>
      <c r="H272">
        <v>0</v>
      </c>
      <c r="I272">
        <v>0</v>
      </c>
      <c r="J272">
        <v>0</v>
      </c>
      <c r="K272">
        <v>0</v>
      </c>
      <c r="L272" t="b">
        <f>NOT(ISERROR(MATCH(T_Données[[#This Row],[Famille Achats]],TCDs!B:B,0)))</f>
        <v>0</v>
      </c>
    </row>
    <row r="273" spans="2:12" hidden="1" x14ac:dyDescent="0.25">
      <c r="B273">
        <v>104936</v>
      </c>
      <c r="E273">
        <v>3009</v>
      </c>
      <c r="F273">
        <v>0</v>
      </c>
      <c r="G273">
        <v>14001</v>
      </c>
      <c r="H273">
        <v>0</v>
      </c>
      <c r="I273">
        <v>0</v>
      </c>
      <c r="J273">
        <v>0</v>
      </c>
      <c r="K273">
        <v>0</v>
      </c>
      <c r="L273" t="b">
        <f>NOT(ISERROR(MATCH(T_Données[[#This Row],[Famille Achats]],TCDs!B:B,0)))</f>
        <v>0</v>
      </c>
    </row>
    <row r="274" spans="2:12" hidden="1" x14ac:dyDescent="0.25">
      <c r="B274">
        <v>77433</v>
      </c>
      <c r="E274">
        <v>3009</v>
      </c>
      <c r="F274">
        <v>0</v>
      </c>
      <c r="G274">
        <v>14001</v>
      </c>
      <c r="H274">
        <v>0</v>
      </c>
      <c r="I274" t="s">
        <v>14</v>
      </c>
      <c r="J274" t="s">
        <v>14</v>
      </c>
      <c r="K274" t="s">
        <v>18</v>
      </c>
      <c r="L274" t="b">
        <f>NOT(ISERROR(MATCH(T_Données[[#This Row],[Famille Achats]],TCDs!B:B,0)))</f>
        <v>0</v>
      </c>
    </row>
    <row r="275" spans="2:12" hidden="1" x14ac:dyDescent="0.25">
      <c r="B275">
        <v>57648</v>
      </c>
      <c r="E275">
        <v>3009</v>
      </c>
      <c r="F275">
        <v>0</v>
      </c>
      <c r="G275">
        <v>14001</v>
      </c>
      <c r="H275">
        <v>0</v>
      </c>
      <c r="I275" t="s">
        <v>14</v>
      </c>
      <c r="J275" t="s">
        <v>14</v>
      </c>
      <c r="K275" t="s">
        <v>18</v>
      </c>
      <c r="L275" t="b">
        <f>NOT(ISERROR(MATCH(T_Données[[#This Row],[Famille Achats]],TCDs!B:B,0)))</f>
        <v>0</v>
      </c>
    </row>
    <row r="276" spans="2:12" hidden="1" x14ac:dyDescent="0.25">
      <c r="B276">
        <v>76179</v>
      </c>
      <c r="E276">
        <v>3010</v>
      </c>
      <c r="F276">
        <v>0</v>
      </c>
      <c r="G276">
        <v>14001</v>
      </c>
      <c r="H276">
        <v>0</v>
      </c>
      <c r="I276" t="s">
        <v>14</v>
      </c>
      <c r="J276" t="s">
        <v>18</v>
      </c>
      <c r="K276" t="s">
        <v>18</v>
      </c>
      <c r="L276" t="b">
        <f>NOT(ISERROR(MATCH(T_Données[[#This Row],[Famille Achats]],TCDs!B:B,0)))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10"/>
  <sheetViews>
    <sheetView tabSelected="1" zoomScale="75" zoomScaleNormal="75" workbookViewId="0">
      <selection activeCell="F24" sqref="F24"/>
    </sheetView>
  </sheetViews>
  <sheetFormatPr baseColWidth="10" defaultRowHeight="15" x14ac:dyDescent="0.25"/>
  <cols>
    <col min="2" max="2" width="21.85546875" bestFit="1" customWidth="1"/>
    <col min="3" max="3" width="13.7109375" bestFit="1" customWidth="1"/>
    <col min="4" max="4" width="13.42578125" customWidth="1"/>
    <col min="5" max="5" width="6.28515625" bestFit="1" customWidth="1"/>
    <col min="7" max="8" width="13.42578125" bestFit="1" customWidth="1"/>
    <col min="9" max="10" width="6.28515625" customWidth="1"/>
  </cols>
  <sheetData>
    <row r="2" spans="2:9" x14ac:dyDescent="0.25">
      <c r="B2" s="2" t="s">
        <v>5</v>
      </c>
      <c r="C2" t="s">
        <v>25</v>
      </c>
      <c r="G2" s="2" t="s">
        <v>5</v>
      </c>
      <c r="H2" t="s">
        <v>25</v>
      </c>
    </row>
    <row r="3" spans="2:9" x14ac:dyDescent="0.25">
      <c r="B3" s="4" t="s">
        <v>31</v>
      </c>
      <c r="G3" s="4" t="s">
        <v>35</v>
      </c>
    </row>
    <row r="4" spans="2:9" x14ac:dyDescent="0.25">
      <c r="B4" s="2" t="s">
        <v>3</v>
      </c>
      <c r="C4" s="2" t="s">
        <v>7</v>
      </c>
      <c r="D4" t="s">
        <v>33</v>
      </c>
      <c r="E4" t="s">
        <v>34</v>
      </c>
      <c r="G4" s="2" t="s">
        <v>7</v>
      </c>
      <c r="H4" t="s">
        <v>33</v>
      </c>
      <c r="I4" t="s">
        <v>34</v>
      </c>
    </row>
    <row r="5" spans="2:9" x14ac:dyDescent="0.25">
      <c r="B5">
        <v>3002</v>
      </c>
      <c r="C5">
        <v>0</v>
      </c>
      <c r="D5" s="1">
        <v>1</v>
      </c>
      <c r="E5" s="6">
        <v>9.0909090909090912E-2</v>
      </c>
      <c r="G5">
        <v>0</v>
      </c>
      <c r="H5" s="1">
        <v>101</v>
      </c>
      <c r="I5" s="6">
        <v>0.38257575757575757</v>
      </c>
    </row>
    <row r="6" spans="2:9" x14ac:dyDescent="0.25">
      <c r="C6" t="s">
        <v>14</v>
      </c>
      <c r="D6" s="1">
        <v>10</v>
      </c>
      <c r="E6" s="6">
        <v>0.90909090909090906</v>
      </c>
      <c r="G6" t="s">
        <v>16</v>
      </c>
      <c r="H6" s="1">
        <v>10</v>
      </c>
      <c r="I6" s="6">
        <v>3.787878787878788E-2</v>
      </c>
    </row>
    <row r="7" spans="2:9" x14ac:dyDescent="0.25">
      <c r="B7" t="s">
        <v>24</v>
      </c>
      <c r="D7" s="1">
        <v>11</v>
      </c>
      <c r="E7" s="6">
        <v>1</v>
      </c>
      <c r="G7" t="s">
        <v>18</v>
      </c>
      <c r="H7" s="1">
        <v>16</v>
      </c>
      <c r="I7" s="6">
        <v>6.0606060606060608E-2</v>
      </c>
    </row>
    <row r="8" spans="2:9" x14ac:dyDescent="0.25">
      <c r="G8" t="s">
        <v>14</v>
      </c>
      <c r="H8" s="1">
        <v>136</v>
      </c>
      <c r="I8" s="6">
        <v>0.51515151515151514</v>
      </c>
    </row>
    <row r="9" spans="2:9" x14ac:dyDescent="0.25">
      <c r="G9" t="s">
        <v>30</v>
      </c>
      <c r="H9" s="1">
        <v>1</v>
      </c>
      <c r="I9" s="6">
        <v>3.787878787878788E-3</v>
      </c>
    </row>
    <row r="10" spans="2:9" x14ac:dyDescent="0.25">
      <c r="G10" t="s">
        <v>24</v>
      </c>
      <c r="H10" s="1">
        <v>264</v>
      </c>
      <c r="I10" s="6">
        <v>1</v>
      </c>
    </row>
  </sheetData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I36"/>
  <sheetViews>
    <sheetView topLeftCell="C11" zoomScale="75" zoomScaleNormal="75" workbookViewId="0">
      <selection activeCell="S13" sqref="S13"/>
    </sheetView>
  </sheetViews>
  <sheetFormatPr baseColWidth="10" defaultRowHeight="15" x14ac:dyDescent="0.25"/>
  <cols>
    <col min="1" max="1" width="1.85546875" customWidth="1"/>
    <col min="2" max="3" width="21" customWidth="1"/>
    <col min="6" max="6" width="1.85546875" customWidth="1"/>
  </cols>
  <sheetData>
    <row r="1" spans="2:9" ht="14.25" hidden="1" customHeight="1" x14ac:dyDescent="0.25"/>
    <row r="2" spans="2:9" ht="14.25" hidden="1" customHeight="1" x14ac:dyDescent="0.25"/>
    <row r="3" spans="2:9" ht="14.25" hidden="1" customHeight="1" x14ac:dyDescent="0.25"/>
    <row r="4" spans="2:9" ht="14.25" hidden="1" customHeight="1" x14ac:dyDescent="0.25"/>
    <row r="5" spans="2:9" ht="14.25" hidden="1" customHeight="1" x14ac:dyDescent="0.25"/>
    <row r="6" spans="2:9" ht="14.25" hidden="1" customHeight="1" x14ac:dyDescent="0.25"/>
    <row r="7" spans="2:9" ht="14.25" hidden="1" customHeight="1" x14ac:dyDescent="0.25"/>
    <row r="8" spans="2:9" ht="14.25" hidden="1" customHeight="1" x14ac:dyDescent="0.25"/>
    <row r="9" spans="2:9" ht="14.25" hidden="1" customHeight="1" x14ac:dyDescent="0.25"/>
    <row r="10" spans="2:9" ht="14.25" hidden="1" customHeight="1" x14ac:dyDescent="0.25"/>
    <row r="11" spans="2:9" ht="14.25" customHeight="1" x14ac:dyDescent="0.25"/>
    <row r="12" spans="2:9" x14ac:dyDescent="0.25">
      <c r="B12" t="s">
        <v>10</v>
      </c>
    </row>
    <row r="14" spans="2:9" ht="15.75" customHeight="1" x14ac:dyDescent="0.25">
      <c r="B14" t="s">
        <v>23</v>
      </c>
      <c r="D14">
        <f>TCDs!$B$5</f>
        <v>3002</v>
      </c>
      <c r="E14" t="s">
        <v>11</v>
      </c>
      <c r="H14" t="s">
        <v>36</v>
      </c>
      <c r="I14" t="s">
        <v>11</v>
      </c>
    </row>
    <row r="15" spans="2:9" x14ac:dyDescent="0.25">
      <c r="B15" t="s">
        <v>12</v>
      </c>
      <c r="C15">
        <v>0</v>
      </c>
      <c r="D15">
        <f>IFERROR(GETPIVOTDATA("RSE signée",TCDs!$B$4,"Famille Achats",TCDs!$B$5,"RSE signée",C15),0)</f>
        <v>1</v>
      </c>
      <c r="E15" s="5">
        <f>IFERROR(GETPIVOTDATA("% ",TCDs!$B$4,"Famille Achats",TCDs!$B$5,"RSE signée",C15),0)</f>
        <v>9.0909090909090912E-2</v>
      </c>
      <c r="H15">
        <f>GETPIVOTDATA("Nb RSE signée",TCDs!$G$4,"RSE signée",C15)</f>
        <v>101</v>
      </c>
      <c r="I15" s="5">
        <f>GETPIVOTDATA("% ",TCDs!$G$4,"RSE signée",C15)</f>
        <v>0.38257575757575757</v>
      </c>
    </row>
    <row r="16" spans="2:9" x14ac:dyDescent="0.25">
      <c r="B16" t="s">
        <v>13</v>
      </c>
      <c r="C16" t="s">
        <v>16</v>
      </c>
      <c r="D16">
        <f>IFERROR(GETPIVOTDATA("RSE signée",TCDs!$B$4,"Famille Achats",TCDs!$B$5,"RSE signée",C16),0)</f>
        <v>0</v>
      </c>
      <c r="E16" s="5">
        <f>IFERROR(GETPIVOTDATA("% ",TCDs!$B$4,"Famille Achats",TCDs!$B$5,"RSE signée",C16),0)</f>
        <v>0</v>
      </c>
      <c r="H16">
        <f>GETPIVOTDATA("Nb RSE signée",TCDs!$G$4,"RSE signée",C16)</f>
        <v>10</v>
      </c>
      <c r="I16" s="5">
        <f>GETPIVOTDATA("% ",TCDs!$G$4,"RSE signée",C16)</f>
        <v>3.787878787878788E-2</v>
      </c>
    </row>
    <row r="17" spans="2:9" x14ac:dyDescent="0.25">
      <c r="B17" t="s">
        <v>15</v>
      </c>
      <c r="C17" t="s">
        <v>18</v>
      </c>
      <c r="D17">
        <f>IFERROR(GETPIVOTDATA("RSE signée",TCDs!$B$4,"Famille Achats",TCDs!$B$5,"RSE signée",C17),0)</f>
        <v>0</v>
      </c>
      <c r="E17" s="5">
        <f>IFERROR(GETPIVOTDATA("% ",TCDs!$B$4,"Famille Achats",TCDs!$B$5,"RSE signée",C17),0)</f>
        <v>0</v>
      </c>
      <c r="H17">
        <f>GETPIVOTDATA("Nb RSE signée",TCDs!$G$4,"RSE signée",C17)</f>
        <v>16</v>
      </c>
      <c r="I17" s="5">
        <f>GETPIVOTDATA("% ",TCDs!$G$4,"RSE signée",C17)</f>
        <v>6.0606060606060608E-2</v>
      </c>
    </row>
    <row r="18" spans="2:9" x14ac:dyDescent="0.25">
      <c r="B18" t="s">
        <v>17</v>
      </c>
      <c r="C18" t="s">
        <v>14</v>
      </c>
      <c r="D18">
        <f>IFERROR(GETPIVOTDATA("RSE signée",TCDs!$B$4,"Famille Achats",TCDs!$B$5,"RSE signée",C18),0)</f>
        <v>10</v>
      </c>
      <c r="E18" s="5">
        <f>IFERROR(GETPIVOTDATA("% ",TCDs!$B$4,"Famille Achats",TCDs!$B$5,"RSE signée",C18),0)</f>
        <v>0.90909090909090906</v>
      </c>
      <c r="H18">
        <f>GETPIVOTDATA("Nb RSE signée",TCDs!$G$4,"RSE signée",C18)</f>
        <v>136</v>
      </c>
      <c r="I18" s="5">
        <f>GETPIVOTDATA("% ",TCDs!$G$4,"RSE signée",C18)</f>
        <v>0.51515151515151514</v>
      </c>
    </row>
    <row r="19" spans="2:9" x14ac:dyDescent="0.25">
      <c r="B19" t="s">
        <v>28</v>
      </c>
      <c r="C19" t="s">
        <v>30</v>
      </c>
      <c r="D19">
        <f>IFERROR(GETPIVOTDATA("RSE signée",TCDs!$B$4,"Famille Achats",TCDs!$B$5,"RSE signée",C19),0)</f>
        <v>0</v>
      </c>
      <c r="E19" s="5">
        <f>IFERROR(GETPIVOTDATA("% ",TCDs!$B$4,"Famille Achats",TCDs!$B$5,"RSE signée",C19),0)</f>
        <v>0</v>
      </c>
      <c r="H19">
        <f>GETPIVOTDATA("Nb RSE signée",TCDs!$G$4,"RSE signée",C19)</f>
        <v>1</v>
      </c>
      <c r="I19" s="5">
        <f>GETPIVOTDATA("% ",TCDs!$G$4,"RSE signée",C19)</f>
        <v>3.787878787878788E-3</v>
      </c>
    </row>
    <row r="20" spans="2:9" x14ac:dyDescent="0.25">
      <c r="B20" t="s">
        <v>36</v>
      </c>
      <c r="D20">
        <f>SUM(D15:D19)</f>
        <v>11</v>
      </c>
      <c r="E20" s="5">
        <f>SUM(E15:E19)</f>
        <v>1</v>
      </c>
      <c r="H20">
        <f>SUM(H15:H19)</f>
        <v>264</v>
      </c>
      <c r="I20" s="5">
        <f>SUM(I15:I19)</f>
        <v>1</v>
      </c>
    </row>
    <row r="23" spans="2:9" x14ac:dyDescent="0.25">
      <c r="B23" s="7" t="s">
        <v>20</v>
      </c>
      <c r="C23" s="7"/>
      <c r="D23" s="7"/>
      <c r="E23" t="s">
        <v>11</v>
      </c>
    </row>
    <row r="24" spans="2:9" x14ac:dyDescent="0.25">
      <c r="B24" t="s">
        <v>12</v>
      </c>
      <c r="C24">
        <v>0</v>
      </c>
      <c r="D24" t="e">
        <f>IF(#REF!="Tous",COUNTIFS(#REF!,14001,#REF!,C24),COUNTIFS(#REF!,#REF!,#REF!,14001,#REF!,C24))</f>
        <v>#REF!</v>
      </c>
      <c r="E24" t="e">
        <f>D24/$D$28</f>
        <v>#REF!</v>
      </c>
    </row>
    <row r="25" spans="2:9" x14ac:dyDescent="0.25">
      <c r="B25" t="s">
        <v>13</v>
      </c>
      <c r="C25" t="s">
        <v>14</v>
      </c>
      <c r="D25" t="e">
        <f>IF(#REF!="Tous",COUNTIFS(#REF!,14001,#REF!,C25),COUNTIFS(#REF!,#REF!,#REF!,14001,#REF!,C25))</f>
        <v>#REF!</v>
      </c>
      <c r="E25" t="e">
        <f>D25/$D$28</f>
        <v>#REF!</v>
      </c>
    </row>
    <row r="26" spans="2:9" x14ac:dyDescent="0.25">
      <c r="B26" t="s">
        <v>15</v>
      </c>
      <c r="C26" t="s">
        <v>16</v>
      </c>
      <c r="D26" t="e">
        <f>IF(#REF!="Tous",COUNTIFS(#REF!,14001,#REF!,C26),COUNTIFS(#REF!,#REF!,#REF!,14001,#REF!,C26))</f>
        <v>#REF!</v>
      </c>
      <c r="E26" t="e">
        <f>D26/$D$28</f>
        <v>#REF!</v>
      </c>
    </row>
    <row r="27" spans="2:9" x14ac:dyDescent="0.25">
      <c r="B27" t="s">
        <v>17</v>
      </c>
      <c r="C27" t="s">
        <v>18</v>
      </c>
      <c r="D27" t="e">
        <f>IF(#REF!="Tous",COUNTIFS(#REF!,14001,#REF!,C27),COUNTIFS(#REF!,#REF!,#REF!,14001,#REF!,C27))</f>
        <v>#REF!</v>
      </c>
      <c r="E27" t="e">
        <f>D27/$D$28</f>
        <v>#REF!</v>
      </c>
    </row>
    <row r="28" spans="2:9" x14ac:dyDescent="0.25">
      <c r="B28" t="s">
        <v>19</v>
      </c>
      <c r="D28" t="e">
        <f>SUM(D24:D27)</f>
        <v>#REF!</v>
      </c>
      <c r="E28" t="e">
        <f>SUM(E24:E27)</f>
        <v>#REF!</v>
      </c>
    </row>
    <row r="31" spans="2:9" x14ac:dyDescent="0.25">
      <c r="B31" t="s">
        <v>21</v>
      </c>
      <c r="E31" t="s">
        <v>11</v>
      </c>
    </row>
    <row r="32" spans="2:9" x14ac:dyDescent="0.25">
      <c r="B32" t="s">
        <v>12</v>
      </c>
      <c r="C32">
        <v>0</v>
      </c>
      <c r="D32" t="e">
        <f>IF(#REF!="Tous",COUNTIFS(#REF!,50001,#REF!,C32),COUNTIFS(#REF!,#REF!,#REF!,50001,#REF!,C32))</f>
        <v>#REF!</v>
      </c>
      <c r="E32" t="e">
        <f>D32/$D$36</f>
        <v>#REF!</v>
      </c>
    </row>
    <row r="33" spans="2:5" x14ac:dyDescent="0.25">
      <c r="B33" t="s">
        <v>13</v>
      </c>
      <c r="C33" t="s">
        <v>14</v>
      </c>
      <c r="D33" t="e">
        <f>IF(#REF!="Tous",COUNTIFS(#REF!,50001,#REF!,C33),COUNTIFS(#REF!,#REF!,#REF!,50001,#REF!,C33))</f>
        <v>#REF!</v>
      </c>
      <c r="E33" t="e">
        <f t="shared" ref="E33:E35" si="0">D33/$D$36</f>
        <v>#REF!</v>
      </c>
    </row>
    <row r="34" spans="2:5" x14ac:dyDescent="0.25">
      <c r="B34" t="s">
        <v>15</v>
      </c>
      <c r="C34" t="s">
        <v>16</v>
      </c>
      <c r="D34" t="e">
        <f>IF(#REF!="Tous",COUNTIFS(#REF!,50001,#REF!,C34),COUNTIFS(#REF!,#REF!,#REF!,50001,#REF!,C34))</f>
        <v>#REF!</v>
      </c>
      <c r="E34" t="e">
        <f t="shared" si="0"/>
        <v>#REF!</v>
      </c>
    </row>
    <row r="35" spans="2:5" x14ac:dyDescent="0.25">
      <c r="B35" t="s">
        <v>17</v>
      </c>
      <c r="C35" t="s">
        <v>18</v>
      </c>
      <c r="D35" t="e">
        <f>IF(#REF!="Tous",COUNTIFS(#REF!,50001,#REF!,C35),COUNTIFS(#REF!,#REF!,#REF!,50001,#REF!,C35))</f>
        <v>#REF!</v>
      </c>
      <c r="E35" t="e">
        <f t="shared" si="0"/>
        <v>#REF!</v>
      </c>
    </row>
    <row r="36" spans="2:5" x14ac:dyDescent="0.25">
      <c r="B36" t="s">
        <v>19</v>
      </c>
      <c r="D36" t="e">
        <f>SUM(D32:D35)</f>
        <v>#REF!</v>
      </c>
      <c r="E36" t="e">
        <f>SUM(E32:E35)</f>
        <v>#REF!</v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TCDs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CHANDOUINEAU-EXT</dc:creator>
  <cp:lastModifiedBy>Jean-Eric</cp:lastModifiedBy>
  <dcterms:created xsi:type="dcterms:W3CDTF">2018-09-03T13:37:48Z</dcterms:created>
  <dcterms:modified xsi:type="dcterms:W3CDTF">2018-09-03T17:09:51Z</dcterms:modified>
</cp:coreProperties>
</file>