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DP" sheetId="1" r:id="rId1"/>
    <sheet name="TC" sheetId="4" r:id="rId2"/>
    <sheet name="Synthèse" sheetId="2" r:id="rId3"/>
    <sheet name="Liste" sheetId="3" r:id="rId4"/>
  </sheets>
  <externalReferences>
    <externalReference r:id="rId5"/>
  </externalReferences>
  <definedNames>
    <definedName name="Départ">[1]Listes!$A$1:$A$97</definedName>
    <definedName name="Dpt">Liste!$A$1:$A$96</definedName>
    <definedName name="Poid">Liste!$B$1:$B$47</definedName>
    <definedName name="Poids">[1]Listes!$B$1:$B$39</definedName>
  </definedNames>
  <calcPr calcId="162913"/>
</workbook>
</file>

<file path=xl/calcChain.xml><?xml version="1.0" encoding="utf-8"?>
<calcChain xmlns="http://schemas.openxmlformats.org/spreadsheetml/2006/main">
  <c r="D9" i="2" l="1"/>
  <c r="D8" i="2"/>
  <c r="D4" i="2" l="1"/>
  <c r="C4" i="2" s="1"/>
  <c r="AU30" i="1"/>
  <c r="AT30" i="4"/>
  <c r="AS30" i="4"/>
  <c r="AR30" i="4"/>
  <c r="AQ30" i="4"/>
  <c r="AP30" i="4"/>
  <c r="AO30" i="4"/>
  <c r="AN30" i="4"/>
  <c r="AT30" i="1"/>
  <c r="AS30" i="1"/>
  <c r="AR30" i="1"/>
  <c r="AQ30" i="1"/>
  <c r="AP30" i="1"/>
  <c r="AO30" i="1"/>
  <c r="AN30" i="1"/>
</calcChain>
</file>

<file path=xl/sharedStrings.xml><?xml version="1.0" encoding="utf-8"?>
<sst xmlns="http://schemas.openxmlformats.org/spreadsheetml/2006/main" count="450" uniqueCount="162">
  <si>
    <t xml:space="preserve">         Poids
Dpt</t>
  </si>
  <si>
    <t>01 AIN</t>
  </si>
  <si>
    <t>02 AISNE</t>
  </si>
  <si>
    <t>03 ALLIER</t>
  </si>
  <si>
    <t>04 ALPES DE BASSE</t>
  </si>
  <si>
    <t>05 HAUTES ALPES</t>
  </si>
  <si>
    <t>06 ALPES MARITIMES</t>
  </si>
  <si>
    <t>07 ARDECHE</t>
  </si>
  <si>
    <t>08 ARDENNES</t>
  </si>
  <si>
    <t>09 ARIEGE</t>
  </si>
  <si>
    <t>10 AUBE</t>
  </si>
  <si>
    <t>11 AUDE</t>
  </si>
  <si>
    <t>12 AVEYRON</t>
  </si>
  <si>
    <t>13 BOUCHES DU RHONE</t>
  </si>
  <si>
    <t>14 CALVADOS</t>
  </si>
  <si>
    <t>15 CANTAL</t>
  </si>
  <si>
    <t>16 CHARENTE</t>
  </si>
  <si>
    <t>17 CHARENTE MARITIME</t>
  </si>
  <si>
    <t>18 CHER</t>
  </si>
  <si>
    <t>19 CORREZE</t>
  </si>
  <si>
    <t>20 CORSE</t>
  </si>
  <si>
    <t>21 COTE D'OR</t>
  </si>
  <si>
    <t>22 COTES D'ARMOR</t>
  </si>
  <si>
    <t>23 CREUSE</t>
  </si>
  <si>
    <t>24 DORDOGNE</t>
  </si>
  <si>
    <t>25 DOUBS</t>
  </si>
  <si>
    <t>26 DROME</t>
  </si>
  <si>
    <t>27 EURE</t>
  </si>
  <si>
    <t>28 EURE ET LOIR</t>
  </si>
  <si>
    <t>29 FINISTERE</t>
  </si>
  <si>
    <t>30 GARD</t>
  </si>
  <si>
    <t>31 HAUTE GARONNE</t>
  </si>
  <si>
    <t>32 GERS</t>
  </si>
  <si>
    <t>33 GIRONDE</t>
  </si>
  <si>
    <t>34 HERAULT</t>
  </si>
  <si>
    <t>35 ILLE ET VILAINE</t>
  </si>
  <si>
    <t>36 INDRE</t>
  </si>
  <si>
    <t>37 INDRE ET LOIRE</t>
  </si>
  <si>
    <t>38 ISERE</t>
  </si>
  <si>
    <t>39 JURA</t>
  </si>
  <si>
    <t>40 LANDES</t>
  </si>
  <si>
    <t>41 LOIR ET CHER</t>
  </si>
  <si>
    <t>42 LOIRE</t>
  </si>
  <si>
    <t>43 HAUTE LOIRE</t>
  </si>
  <si>
    <t>44 LOIRE ATLANTIQUE</t>
  </si>
  <si>
    <t>45 LOIRET</t>
  </si>
  <si>
    <t>46 LOT</t>
  </si>
  <si>
    <t>47 LOT ET GARONNE</t>
  </si>
  <si>
    <t>48 LOZERE</t>
  </si>
  <si>
    <t>49 MAINE ET LOIRE</t>
  </si>
  <si>
    <t>50 MANCHE</t>
  </si>
  <si>
    <t>51 MARNE</t>
  </si>
  <si>
    <t>52 HAUTE MARNE</t>
  </si>
  <si>
    <t>53 MAYENNE</t>
  </si>
  <si>
    <t>54 MEURTHE ET MOSELLE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</si>
  <si>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</si>
  <si>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</si>
  <si>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</si>
  <si>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</si>
  <si>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</si>
  <si>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</si>
  <si>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</si>
  <si>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 DE CALAIS</t>
  </si>
  <si>
    <t>63 PUY DE DOME</t>
  </si>
  <si>
    <t>64 PYRENEES ATLANTIQUE</t>
  </si>
  <si>
    <t>65 HAUTES PYRENEES</t>
  </si>
  <si>
    <t>66 PYRENEES ORIENTAL</t>
  </si>
  <si>
    <t>67 BAS RHIN</t>
  </si>
  <si>
    <t>68 HAUT RHIN</t>
  </si>
  <si>
    <t>69 RHONE</t>
  </si>
  <si>
    <t>70 HAUTE SAONE</t>
  </si>
  <si>
    <t>71 SAONE ET LOIRE</t>
  </si>
  <si>
    <t>72 SARTHE</t>
  </si>
  <si>
    <t>73 SAVOIE</t>
  </si>
  <si>
    <t>74 ANNECY</t>
  </si>
  <si>
    <t>75 PARIS</t>
  </si>
  <si>
    <t>76 SEINE MARITIME</t>
  </si>
  <si>
    <t>77 SEINE ET MARNE</t>
  </si>
  <si>
    <t>78 YVELINES</t>
  </si>
  <si>
    <t>79 DEUX SEVRES</t>
  </si>
  <si>
    <t>80 SOMME</t>
  </si>
  <si>
    <t>81 TARN</t>
  </si>
  <si>
    <t>82 TARN ET GARONNE</t>
  </si>
  <si>
    <t>83 VAR</t>
  </si>
  <si>
    <t>84 VAUCLUSE</t>
  </si>
  <si>
    <t>85 VENDEE</t>
  </si>
  <si>
    <t>86 VIENNE</t>
  </si>
  <si>
    <t>87 HAUTE VIENNE</t>
  </si>
  <si>
    <t>88 VOSGES</t>
  </si>
  <si>
    <t>89 YONNE</t>
  </si>
  <si>
    <t>90 TERRITOIRE DE BEL</t>
  </si>
  <si>
    <t>91 ESSONE</t>
  </si>
  <si>
    <t>92 HAUTS DE SEINE</t>
  </si>
  <si>
    <t>93 SEINE ST DENIS</t>
  </si>
  <si>
    <t>94 VAL DE MARNE</t>
  </si>
  <si>
    <t>95 VAL D' OISE</t>
  </si>
  <si>
    <t>Dpt</t>
  </si>
  <si>
    <t>Département</t>
  </si>
  <si>
    <t>Poids</t>
  </si>
  <si>
    <t>Transporteur</t>
  </si>
  <si>
    <t>Prix</t>
  </si>
  <si>
    <t>=INDEX((INDIRECT(E8));EQUIV($A$4;Départ;1);EQUIV($B$4;Poids;1))</t>
  </si>
  <si>
    <t>=INDEX((INDIRECT(E9));EQUIV($A$4;Départ;1);EQUIV($B$4;Poids;1))</t>
  </si>
  <si>
    <t>DP</t>
  </si>
  <si>
    <t>TC</t>
  </si>
  <si>
    <t>Je souhaite :</t>
  </si>
  <si>
    <t>en C6 : indiquer le prix le plus bas (entre les 2 transporteurs)</t>
  </si>
  <si>
    <t>en C5 : indiquer le nom du transporteur le moins cher</t>
  </si>
  <si>
    <t>après saisie en A4 de la destination</t>
  </si>
  <si>
    <t>après saisie en B4 le poids</t>
  </si>
  <si>
    <t>onglet LISTE A1 à A96</t>
  </si>
  <si>
    <t>moins de 0,5</t>
  </si>
  <si>
    <t>entre 0,5 et 1</t>
  </si>
  <si>
    <t>entre 1 et 2</t>
  </si>
  <si>
    <t>entre 2 et 3</t>
  </si>
  <si>
    <t>entre 3 et 4</t>
  </si>
  <si>
    <t>entre 4 et 5</t>
  </si>
  <si>
    <t>entre 5 et 6</t>
  </si>
  <si>
    <t>entre 6 et 7</t>
  </si>
  <si>
    <t>entre 7 et 8</t>
  </si>
  <si>
    <t>entre 8 et 9</t>
  </si>
  <si>
    <t>entre 9 et 10</t>
  </si>
  <si>
    <t>entre 10 et 11</t>
  </si>
  <si>
    <t>entre 11 et 12</t>
  </si>
  <si>
    <t>entre 12 et 13</t>
  </si>
  <si>
    <t>entre 13 et 14</t>
  </si>
  <si>
    <t>entre 14 et 15</t>
  </si>
  <si>
    <t>entre 15 et 16</t>
  </si>
  <si>
    <t>entre 16 et 17</t>
  </si>
  <si>
    <t>entre 17 et 18</t>
  </si>
  <si>
    <t>entre 18 et 19</t>
  </si>
  <si>
    <t>entre 19 et 20</t>
  </si>
  <si>
    <t>entre 20 et 21</t>
  </si>
  <si>
    <t>entre 21 et 22</t>
  </si>
  <si>
    <t>entre 22 et 23</t>
  </si>
  <si>
    <t>entre 23 et 24</t>
  </si>
  <si>
    <t>entre 24 et 25</t>
  </si>
  <si>
    <t>entre 25 et 26</t>
  </si>
  <si>
    <t>entre 26 et 27</t>
  </si>
  <si>
    <t>entre 27 et 28</t>
  </si>
  <si>
    <t>entre 28 et 29</t>
  </si>
  <si>
    <t>entre 29 et 30</t>
  </si>
  <si>
    <t>entre 30 et 39</t>
  </si>
  <si>
    <t>entre 40 et 49</t>
  </si>
  <si>
    <t>entre 50 et 59</t>
  </si>
  <si>
    <t>entre 60 et 69</t>
  </si>
  <si>
    <t>entre 70 et 79</t>
  </si>
  <si>
    <t>entre 80 et 89</t>
  </si>
  <si>
    <t>entre 90 et 99</t>
  </si>
  <si>
    <t>entre 100 et 149</t>
  </si>
  <si>
    <t>entre 150 et 199</t>
  </si>
  <si>
    <t>entre 200 et 349</t>
  </si>
  <si>
    <t>entre 350 et 499</t>
  </si>
  <si>
    <t>entre 500 et 699</t>
  </si>
  <si>
    <t>entre 700 et 899</t>
  </si>
  <si>
    <t>entre 900 et 999</t>
  </si>
  <si>
    <t>plus de 1T</t>
  </si>
  <si>
    <t>Départ / Poids</t>
  </si>
  <si>
    <t>onglet LISTE B1 à B47</t>
  </si>
  <si>
    <t>Poid</t>
  </si>
  <si>
    <t>en D8 : affiche la valeur de la cellule à l'intersection de la ligne Département (saisie cellule A4) et de la colonne poids (saisie cellule B4)</t>
  </si>
  <si>
    <t>J'ai 2 listes de noms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</si>
</sst>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omic Sans MS"/>
      <family val="2"/>
    </font>
    <font>
      <sz val="9"/>
      <name val="Arial"/>
      <family val="2"/>
    </font>
    <font>
      <sz val="9"/>
      <color theme="1"/>
      <name val="Comic Sans MS"/>
      <family val="2"/>
    </font>
    <font>
      <sz val="11"/>
      <color theme="1"/>
      <name val="Calibri"/>
      <family val="2"/>
      <scheme val="minor"/>
    </font>
    <font>
      <sz val="8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2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0" borderId="0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/>
    <xf numFmtId="0" fontId="4" fillId="5" borderId="2" xfId="1" applyFont="1" applyFill="1" applyBorder="1"/>
    <xf numFmtId="49" fontId="4" fillId="0" borderId="0" xfId="1" applyNumberFormat="1" applyFont="1" applyFill="1" applyBorder="1"/>
    <xf numFmtId="0" fontId="0" fillId="2" borderId="1" xfId="0" applyFill="1" applyBorder="1" applyAlignment="1">
      <alignment horizontal="left" wrapText="1"/>
    </xf>
    <xf numFmtId="0" fontId="0" fillId="2" borderId="0" xfId="0" applyFill="1" applyBorder="1" applyAlignment="1">
      <alignment textRotation="9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ES%20DOCUMENTS\1%20-%20DOCS%20EXCEL%20COMPTA%20MARIE\FOURNISSEURS\RFA%20Imprifrance\Transports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D"/>
      <sheetName val="TCEXPRESS"/>
      <sheetName val="CalbsersonMess"/>
      <sheetName val="CalbersonExp"/>
      <sheetName val="Synthèse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Dpt</v>
          </cell>
          <cell r="B1" t="str">
            <v xml:space="preserve">         Poids
Dpt</v>
          </cell>
        </row>
        <row r="2">
          <cell r="A2" t="str">
            <v>01 AIN</v>
          </cell>
          <cell r="B2">
            <v>0.5</v>
          </cell>
        </row>
        <row r="3">
          <cell r="A3" t="str">
            <v>02 AISNE</v>
          </cell>
          <cell r="B3">
            <v>1</v>
          </cell>
        </row>
        <row r="4">
          <cell r="A4" t="str">
            <v>03 ALLIER</v>
          </cell>
          <cell r="B4">
            <v>2</v>
          </cell>
        </row>
        <row r="5">
          <cell r="A5" t="str">
            <v>04 ALPES DE BASSE</v>
          </cell>
          <cell r="B5">
            <v>3</v>
          </cell>
        </row>
        <row r="6">
          <cell r="A6" t="str">
            <v>05 HAUTES ALPES</v>
          </cell>
          <cell r="B6">
            <v>4</v>
          </cell>
        </row>
        <row r="7">
          <cell r="A7" t="str">
            <v>06 ALPES MARITIMES</v>
          </cell>
          <cell r="B7">
            <v>5</v>
          </cell>
        </row>
        <row r="8">
          <cell r="A8" t="str">
            <v>07 ARDECHE</v>
          </cell>
          <cell r="B8">
            <v>6</v>
          </cell>
        </row>
        <row r="9">
          <cell r="A9" t="str">
            <v>08 ARDENNES</v>
          </cell>
          <cell r="B9">
            <v>7</v>
          </cell>
        </row>
        <row r="10">
          <cell r="A10" t="str">
            <v>09 ARIEGE</v>
          </cell>
          <cell r="B10">
            <v>8</v>
          </cell>
        </row>
        <row r="11">
          <cell r="A11" t="str">
            <v>10 AUBE</v>
          </cell>
          <cell r="B11">
            <v>9</v>
          </cell>
        </row>
        <row r="12">
          <cell r="A12" t="str">
            <v>11 AUDE</v>
          </cell>
          <cell r="B12">
            <v>10</v>
          </cell>
        </row>
        <row r="13">
          <cell r="A13" t="str">
            <v>12 AVEYRON</v>
          </cell>
          <cell r="B13">
            <v>11</v>
          </cell>
        </row>
        <row r="14">
          <cell r="A14" t="str">
            <v>13 BOUCHES DU RHONE</v>
          </cell>
          <cell r="B14">
            <v>12</v>
          </cell>
        </row>
        <row r="15">
          <cell r="A15" t="str">
            <v>14 CALVADOS</v>
          </cell>
          <cell r="B15">
            <v>13</v>
          </cell>
        </row>
        <row r="16">
          <cell r="A16" t="str">
            <v>15 CANTAL</v>
          </cell>
          <cell r="B16">
            <v>14</v>
          </cell>
        </row>
        <row r="17">
          <cell r="A17" t="str">
            <v>16 CHARENTE</v>
          </cell>
          <cell r="B17">
            <v>15</v>
          </cell>
        </row>
        <row r="18">
          <cell r="A18" t="str">
            <v>17 CHARENTE MARITIME</v>
          </cell>
          <cell r="B18">
            <v>16</v>
          </cell>
        </row>
        <row r="19">
          <cell r="A19" t="str">
            <v>18 CHER</v>
          </cell>
          <cell r="B19">
            <v>17</v>
          </cell>
        </row>
        <row r="20">
          <cell r="A20" t="str">
            <v>19 CORREZE</v>
          </cell>
          <cell r="B20">
            <v>18</v>
          </cell>
        </row>
        <row r="21">
          <cell r="A21" t="str">
            <v>20 CORSE</v>
          </cell>
          <cell r="B21">
            <v>19</v>
          </cell>
        </row>
        <row r="22">
          <cell r="A22" t="str">
            <v>21 COTE D'OR</v>
          </cell>
          <cell r="B22">
            <v>20</v>
          </cell>
        </row>
        <row r="23">
          <cell r="A23" t="str">
            <v>22 COTES D'ARMOR</v>
          </cell>
          <cell r="B23">
            <v>21</v>
          </cell>
        </row>
        <row r="24">
          <cell r="A24" t="str">
            <v>23 CREUSE</v>
          </cell>
          <cell r="B24">
            <v>22</v>
          </cell>
        </row>
        <row r="25">
          <cell r="A25" t="str">
            <v>24 DORDOGNE</v>
          </cell>
          <cell r="B25">
            <v>23</v>
          </cell>
        </row>
        <row r="26">
          <cell r="A26" t="str">
            <v>25 DOUBS</v>
          </cell>
          <cell r="B26">
            <v>24</v>
          </cell>
        </row>
        <row r="27">
          <cell r="A27" t="str">
            <v>26 DROME</v>
          </cell>
          <cell r="B27">
            <v>25</v>
          </cell>
        </row>
        <row r="28">
          <cell r="A28" t="str">
            <v>27 EURE</v>
          </cell>
          <cell r="B28">
            <v>26</v>
          </cell>
        </row>
        <row r="29">
          <cell r="A29" t="str">
            <v>28 EURE ET LOIR</v>
          </cell>
          <cell r="B29">
            <v>27</v>
          </cell>
        </row>
        <row r="30">
          <cell r="A30" t="str">
            <v>29 FINISTERE</v>
          </cell>
          <cell r="B30">
            <v>28</v>
          </cell>
        </row>
        <row r="31">
          <cell r="A31" t="str">
            <v>30 GARD</v>
          </cell>
          <cell r="B31">
            <v>29</v>
          </cell>
        </row>
        <row r="32">
          <cell r="A32" t="str">
            <v>31 HAUTE GARONNE</v>
          </cell>
          <cell r="B32">
            <v>30</v>
          </cell>
        </row>
        <row r="33">
          <cell r="A33" t="str">
            <v>32 GERS</v>
          </cell>
          <cell r="B33">
            <v>39</v>
          </cell>
        </row>
        <row r="34">
          <cell r="A34" t="str">
            <v>33 GIRONDE</v>
          </cell>
          <cell r="B34">
            <v>49</v>
          </cell>
        </row>
        <row r="35">
          <cell r="A35" t="str">
            <v>34 HERAULT</v>
          </cell>
          <cell r="B35">
            <v>99</v>
          </cell>
        </row>
        <row r="36">
          <cell r="A36" t="str">
            <v>35 ILLE ET VILAINE</v>
          </cell>
          <cell r="B36">
            <v>149</v>
          </cell>
        </row>
        <row r="37">
          <cell r="A37" t="str">
            <v>36 INDRE</v>
          </cell>
          <cell r="B37">
            <v>199</v>
          </cell>
        </row>
        <row r="38">
          <cell r="A38" t="str">
            <v>37 INDRE ET LOIRE</v>
          </cell>
          <cell r="B38">
            <v>349</v>
          </cell>
        </row>
        <row r="39">
          <cell r="A39" t="str">
            <v>38 ISERE</v>
          </cell>
          <cell r="B39">
            <v>499</v>
          </cell>
        </row>
        <row r="40">
          <cell r="A40" t="str">
            <v>39 JURA</v>
          </cell>
        </row>
        <row r="41">
          <cell r="A41" t="str">
            <v>40 LANDES</v>
          </cell>
        </row>
        <row r="42">
          <cell r="A42" t="str">
            <v>41 LOIR ET CHER</v>
          </cell>
        </row>
        <row r="43">
          <cell r="A43" t="str">
            <v>42 LOIRE</v>
          </cell>
        </row>
        <row r="44">
          <cell r="A44" t="str">
            <v>43 HAUTE LOIRE</v>
          </cell>
        </row>
        <row r="45">
          <cell r="A45" t="str">
            <v>44 LOIRE ATLANTIQUE</v>
          </cell>
        </row>
        <row r="46">
          <cell r="A46" t="str">
            <v>45 LOIRET</v>
          </cell>
        </row>
        <row r="47">
          <cell r="A47" t="str">
            <v>46 LOT</v>
          </cell>
        </row>
        <row r="48">
          <cell r="A48" t="str">
            <v>47 LOT ET GARONNE</v>
          </cell>
        </row>
        <row r="49">
          <cell r="A49" t="str">
            <v>48 LOZERE</v>
          </cell>
        </row>
        <row r="50">
          <cell r="A50" t="str">
            <v>49 MAINE ET LOIRE</v>
          </cell>
        </row>
        <row r="51">
          <cell r="A51" t="str">
            <v>50 MANCHE</v>
          </cell>
        </row>
        <row r="52">
          <cell r="A52" t="str">
            <v>51 MARNE</v>
          </cell>
        </row>
        <row r="53">
          <cell r="A53" t="str">
            <v>52 HAUTE MARNE</v>
          </cell>
        </row>
        <row r="54">
          <cell r="A54" t="str">
            <v>53 MAYENNE</v>
          </cell>
        </row>
        <row r="55">
          <cell r="A55" t="str">
            <v>54 MEURTHE ET MOSELLE</v>
          </cell>
        </row>
        <row r="56">
          <cell r="A56" t="str">
            <v>55 MEUSE</v>
          </cell>
        </row>
        <row r="57">
          <cell r="A57" t="str">
            <v>56 MORBIHAN</v>
          </cell>
        </row>
        <row r="58">
          <cell r="A58" t="str">
            <v>57 MOSELLE</v>
          </cell>
        </row>
        <row r="59">
          <cell r="A59" t="str">
            <v>58 NIEVRE</v>
          </cell>
        </row>
        <row r="60">
          <cell r="A60" t="str">
            <v>59 NORD</v>
          </cell>
        </row>
        <row r="61">
          <cell r="A61" t="str">
            <v>60 OISE</v>
          </cell>
        </row>
        <row r="62">
          <cell r="A62" t="str">
            <v>61 ORNE</v>
          </cell>
        </row>
        <row r="63">
          <cell r="A63" t="str">
            <v>62 PAS DE CALAIS</v>
          </cell>
        </row>
        <row r="64">
          <cell r="A64" t="str">
            <v>63 PUY DE DOME</v>
          </cell>
        </row>
        <row r="65">
          <cell r="A65" t="str">
            <v>64 PYRENEES ATLANTIQUE</v>
          </cell>
        </row>
        <row r="66">
          <cell r="A66" t="str">
            <v>65 HAUTES PYRENEES</v>
          </cell>
        </row>
        <row r="67">
          <cell r="A67" t="str">
            <v>66 PYRENEES ORIENTAL</v>
          </cell>
        </row>
        <row r="68">
          <cell r="A68" t="str">
            <v>67 BAS RHIN</v>
          </cell>
        </row>
        <row r="69">
          <cell r="A69" t="str">
            <v>68 HAUT RHIN</v>
          </cell>
        </row>
        <row r="70">
          <cell r="A70" t="str">
            <v>69 RHONE</v>
          </cell>
        </row>
        <row r="71">
          <cell r="A71" t="str">
            <v>70 HAUTE SAONE</v>
          </cell>
        </row>
        <row r="72">
          <cell r="A72" t="str">
            <v>71 SAONE ET LOIRE</v>
          </cell>
        </row>
        <row r="73">
          <cell r="A73" t="str">
            <v>72 SARTHE</v>
          </cell>
        </row>
        <row r="74">
          <cell r="A74" t="str">
            <v>73 SAVOIE</v>
          </cell>
        </row>
        <row r="75">
          <cell r="A75" t="str">
            <v>74 ANNECY</v>
          </cell>
        </row>
        <row r="76">
          <cell r="A76" t="str">
            <v>75 PARIS</v>
          </cell>
        </row>
        <row r="77">
          <cell r="A77" t="str">
            <v>76 SEINE MARITIME</v>
          </cell>
        </row>
        <row r="78">
          <cell r="A78" t="str">
            <v>77 SEINE ET MARNE</v>
          </cell>
        </row>
        <row r="79">
          <cell r="A79" t="str">
            <v>78 YVELINES</v>
          </cell>
        </row>
        <row r="80">
          <cell r="A80" t="str">
            <v>79 DEUX SEVRES</v>
          </cell>
        </row>
        <row r="81">
          <cell r="A81" t="str">
            <v>80 SOMME</v>
          </cell>
        </row>
        <row r="82">
          <cell r="A82" t="str">
            <v>81 TARN</v>
          </cell>
        </row>
        <row r="83">
          <cell r="A83" t="str">
            <v>82 TARN ET GARONNE</v>
          </cell>
        </row>
        <row r="84">
          <cell r="A84" t="str">
            <v>83 VAR</v>
          </cell>
        </row>
        <row r="85">
          <cell r="A85" t="str">
            <v>84 VAUCLUSE</v>
          </cell>
        </row>
        <row r="86">
          <cell r="A86" t="str">
            <v>85 VENDEE</v>
          </cell>
        </row>
        <row r="87">
          <cell r="A87" t="str">
            <v>86 VIENNE</v>
          </cell>
        </row>
        <row r="88">
          <cell r="A88" t="str">
            <v>87 HAUTE VIENNE</v>
          </cell>
        </row>
        <row r="89">
          <cell r="A89" t="str">
            <v>88 VOSGES</v>
          </cell>
        </row>
        <row r="90">
          <cell r="A90" t="str">
            <v>89 YONNE</v>
          </cell>
        </row>
        <row r="91">
          <cell r="A91" t="str">
            <v>90 TERRITOIRE DE BEL</v>
          </cell>
        </row>
        <row r="92">
          <cell r="A92" t="str">
            <v>91 ESSONE</v>
          </cell>
        </row>
        <row r="93">
          <cell r="A93" t="str">
            <v>92 HAUTS DE SEINE</v>
          </cell>
        </row>
        <row r="94">
          <cell r="A94" t="str">
            <v>93 SEINE ST DENIS</v>
          </cell>
        </row>
        <row r="95">
          <cell r="A95" t="str">
            <v>94 VAL DE MARNE</v>
          </cell>
        </row>
        <row r="96">
          <cell r="A96" t="str">
            <v>95 VAL D' OISE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96"/>
  <sheetViews>
    <sheetView zoomScaleNormal="100" workbookViewId="0">
      <pane xSplit="1" ySplit="1" topLeftCell="AG7" activePane="bottomRight" state="frozen"/>
      <selection pane="topRight" activeCell="B1" sqref="B1"/>
      <selection pane="bottomLeft" activeCell="A3" sqref="A3"/>
      <selection pane="bottomRight" activeCell="AU30" sqref="AU30"/>
    </sheetView>
  </sheetViews>
  <sheetFormatPr baseColWidth="10" defaultRowHeight="15" x14ac:dyDescent="0.3"/>
  <cols>
    <col min="1" max="1" width="20.75" customWidth="1"/>
    <col min="2" max="47" width="5.375" customWidth="1"/>
  </cols>
  <sheetData>
    <row r="1" spans="1:47" ht="82.5" x14ac:dyDescent="0.3">
      <c r="A1" s="10" t="s">
        <v>157</v>
      </c>
      <c r="B1" s="11" t="s">
        <v>111</v>
      </c>
      <c r="C1" s="11" t="s">
        <v>112</v>
      </c>
      <c r="D1" s="11" t="s">
        <v>113</v>
      </c>
      <c r="E1" s="11" t="s">
        <v>114</v>
      </c>
      <c r="F1" s="11" t="s">
        <v>115</v>
      </c>
      <c r="G1" s="11" t="s">
        <v>116</v>
      </c>
      <c r="H1" s="11" t="s">
        <v>117</v>
      </c>
      <c r="I1" s="11" t="s">
        <v>118</v>
      </c>
      <c r="J1" s="11" t="s">
        <v>119</v>
      </c>
      <c r="K1" s="11" t="s">
        <v>120</v>
      </c>
      <c r="L1" s="11" t="s">
        <v>121</v>
      </c>
      <c r="M1" s="11" t="s">
        <v>122</v>
      </c>
      <c r="N1" s="11" t="s">
        <v>123</v>
      </c>
      <c r="O1" s="11" t="s">
        <v>124</v>
      </c>
      <c r="P1" s="11" t="s">
        <v>125</v>
      </c>
      <c r="Q1" s="11" t="s">
        <v>126</v>
      </c>
      <c r="R1" s="11" t="s">
        <v>127</v>
      </c>
      <c r="S1" s="11" t="s">
        <v>128</v>
      </c>
      <c r="T1" s="11" t="s">
        <v>129</v>
      </c>
      <c r="U1" s="11" t="s">
        <v>130</v>
      </c>
      <c r="V1" s="11" t="s">
        <v>131</v>
      </c>
      <c r="W1" s="11" t="s">
        <v>132</v>
      </c>
      <c r="X1" s="11" t="s">
        <v>133</v>
      </c>
      <c r="Y1" s="11" t="s">
        <v>134</v>
      </c>
      <c r="Z1" s="11" t="s">
        <v>135</v>
      </c>
      <c r="AA1" s="11" t="s">
        <v>136</v>
      </c>
      <c r="AB1" s="11" t="s">
        <v>137</v>
      </c>
      <c r="AC1" s="11" t="s">
        <v>138</v>
      </c>
      <c r="AD1" s="11" t="s">
        <v>139</v>
      </c>
      <c r="AE1" s="11" t="s">
        <v>140</v>
      </c>
      <c r="AF1" s="11" t="s">
        <v>141</v>
      </c>
      <c r="AG1" s="11" t="s">
        <v>142</v>
      </c>
      <c r="AH1" s="11" t="s">
        <v>143</v>
      </c>
      <c r="AI1" s="11" t="s">
        <v>144</v>
      </c>
      <c r="AJ1" s="11" t="s">
        <v>145</v>
      </c>
      <c r="AK1" s="11" t="s">
        <v>146</v>
      </c>
      <c r="AL1" s="11" t="s">
        <v>147</v>
      </c>
      <c r="AM1" s="11" t="s">
        <v>148</v>
      </c>
      <c r="AN1" s="11" t="s">
        <v>149</v>
      </c>
      <c r="AO1" s="11" t="s">
        <v>150</v>
      </c>
      <c r="AP1" s="11" t="s">
        <v>151</v>
      </c>
      <c r="AQ1" s="11" t="s">
        <v>152</v>
      </c>
      <c r="AR1" s="11" t="s">
        <v>153</v>
      </c>
      <c r="AS1" s="11" t="s">
        <v>154</v>
      </c>
      <c r="AT1" s="11" t="s">
        <v>155</v>
      </c>
      <c r="AU1" s="11" t="s">
        <v>156</v>
      </c>
    </row>
    <row r="2" spans="1:47" x14ac:dyDescent="0.3">
      <c r="A2" s="1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7" x14ac:dyDescent="0.3">
      <c r="A3" s="1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7" x14ac:dyDescent="0.3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7" x14ac:dyDescent="0.3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7" x14ac:dyDescent="0.3">
      <c r="A6" s="1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7" x14ac:dyDescent="0.3">
      <c r="A7" s="1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7" x14ac:dyDescent="0.3">
      <c r="A8" s="1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7" x14ac:dyDescent="0.3">
      <c r="A9" s="1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7" x14ac:dyDescent="0.3">
      <c r="A10" s="1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7" x14ac:dyDescent="0.3">
      <c r="A11" s="1" t="s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7" x14ac:dyDescent="0.3">
      <c r="A12" s="1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7" x14ac:dyDescent="0.3">
      <c r="A13" s="1" t="s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7" x14ac:dyDescent="0.3">
      <c r="A14" s="1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7" x14ac:dyDescent="0.3">
      <c r="A15" s="1" t="s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7" x14ac:dyDescent="0.3">
      <c r="A16" s="1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7" x14ac:dyDescent="0.3">
      <c r="A17" s="1" t="s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7" x14ac:dyDescent="0.3">
      <c r="A18" s="1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7" x14ac:dyDescent="0.3">
      <c r="A19" s="1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7" x14ac:dyDescent="0.3">
      <c r="A20" s="1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7" x14ac:dyDescent="0.3">
      <c r="A21" s="1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7" x14ac:dyDescent="0.3">
      <c r="A22" s="1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7" x14ac:dyDescent="0.3">
      <c r="A23" s="1" t="s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7" x14ac:dyDescent="0.3">
      <c r="A24" s="1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7" x14ac:dyDescent="0.3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7" x14ac:dyDescent="0.3">
      <c r="A26" s="1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7" x14ac:dyDescent="0.3">
      <c r="A27" s="1" t="s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7" x14ac:dyDescent="0.3">
      <c r="A28" s="1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7" x14ac:dyDescent="0.3">
      <c r="A29" s="1" t="s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7" x14ac:dyDescent="0.3">
      <c r="A30" s="1" t="s">
        <v>29</v>
      </c>
      <c r="B30" s="2">
        <v>7</v>
      </c>
      <c r="C30" s="2">
        <v>7</v>
      </c>
      <c r="D30" s="2">
        <v>7</v>
      </c>
      <c r="E30" s="2">
        <v>8</v>
      </c>
      <c r="F30" s="2">
        <v>8</v>
      </c>
      <c r="G30" s="2">
        <v>9</v>
      </c>
      <c r="H30" s="2">
        <v>9</v>
      </c>
      <c r="I30" s="2">
        <v>10</v>
      </c>
      <c r="J30" s="2">
        <v>10</v>
      </c>
      <c r="K30" s="2">
        <v>10</v>
      </c>
      <c r="L30" s="2">
        <v>11</v>
      </c>
      <c r="M30" s="2">
        <v>11</v>
      </c>
      <c r="N30" s="2">
        <v>11</v>
      </c>
      <c r="O30" s="2">
        <v>11</v>
      </c>
      <c r="P30" s="2">
        <v>11</v>
      </c>
      <c r="Q30" s="2">
        <v>12</v>
      </c>
      <c r="R30" s="2">
        <v>12</v>
      </c>
      <c r="S30" s="2">
        <v>12</v>
      </c>
      <c r="T30" s="2">
        <v>12</v>
      </c>
      <c r="U30" s="2">
        <v>12</v>
      </c>
      <c r="V30" s="2">
        <v>13</v>
      </c>
      <c r="W30" s="2">
        <v>13</v>
      </c>
      <c r="X30" s="2">
        <v>13</v>
      </c>
      <c r="Y30" s="2">
        <v>13</v>
      </c>
      <c r="Z30" s="2">
        <v>13</v>
      </c>
      <c r="AA30" s="2">
        <v>13</v>
      </c>
      <c r="AB30" s="2">
        <v>13</v>
      </c>
      <c r="AC30" s="2">
        <v>13</v>
      </c>
      <c r="AD30" s="2">
        <v>13</v>
      </c>
      <c r="AE30" s="2">
        <v>13</v>
      </c>
      <c r="AF30" s="2">
        <v>14</v>
      </c>
      <c r="AG30" s="2">
        <v>14</v>
      </c>
      <c r="AH30" s="2">
        <v>15</v>
      </c>
      <c r="AI30" s="2">
        <v>16</v>
      </c>
      <c r="AJ30" s="2">
        <v>17</v>
      </c>
      <c r="AK30" s="2">
        <v>18</v>
      </c>
      <c r="AL30" s="2">
        <v>19</v>
      </c>
      <c r="AM30" s="2">
        <v>20</v>
      </c>
      <c r="AN30" s="2">
        <f>21*2</f>
        <v>42</v>
      </c>
      <c r="AO30" s="2">
        <f>21*2</f>
        <v>42</v>
      </c>
      <c r="AP30" s="2">
        <f>21*3</f>
        <v>63</v>
      </c>
      <c r="AQ30" s="2">
        <f>21*3</f>
        <v>63</v>
      </c>
      <c r="AR30" s="2">
        <f>21*5</f>
        <v>105</v>
      </c>
      <c r="AS30" s="2">
        <f>21*7</f>
        <v>147</v>
      </c>
      <c r="AT30" s="2">
        <f>21*9</f>
        <v>189</v>
      </c>
      <c r="AU30" s="2">
        <f>21*10</f>
        <v>210</v>
      </c>
    </row>
    <row r="31" spans="1:47" x14ac:dyDescent="0.3">
      <c r="A31" s="1" t="s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7" x14ac:dyDescent="0.3">
      <c r="A32" s="1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x14ac:dyDescent="0.3">
      <c r="A33" s="1" t="s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x14ac:dyDescent="0.3">
      <c r="A34" s="1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x14ac:dyDescent="0.3">
      <c r="A35" s="1" t="s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x14ac:dyDescent="0.3">
      <c r="A36" s="1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3">
      <c r="A37" s="1" t="s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3">
      <c r="A38" s="1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3">
      <c r="A39" s="1" t="s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 x14ac:dyDescent="0.3">
      <c r="A40" s="1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 x14ac:dyDescent="0.3">
      <c r="A41" s="1" t="s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 x14ac:dyDescent="0.3">
      <c r="A42" s="1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 x14ac:dyDescent="0.3">
      <c r="A43" s="1" t="s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 x14ac:dyDescent="0.3">
      <c r="A44" s="1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 x14ac:dyDescent="0.3">
      <c r="A45" s="1" t="s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 x14ac:dyDescent="0.3">
      <c r="A46" s="1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 x14ac:dyDescent="0.3">
      <c r="A47" s="1" t="s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 x14ac:dyDescent="0.3">
      <c r="A48" s="1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 x14ac:dyDescent="0.3">
      <c r="A49" s="1" t="s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 x14ac:dyDescent="0.3">
      <c r="A50" s="1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 x14ac:dyDescent="0.3">
      <c r="A51" s="1" t="s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 x14ac:dyDescent="0.3">
      <c r="A52" s="1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 x14ac:dyDescent="0.3">
      <c r="A53" s="1" t="s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 x14ac:dyDescent="0.3">
      <c r="A54" s="1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 x14ac:dyDescent="0.3">
      <c r="A55" s="1" t="s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 x14ac:dyDescent="0.3">
      <c r="A56" s="1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 x14ac:dyDescent="0.3">
      <c r="A57" s="1" t="s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 x14ac:dyDescent="0.3">
      <c r="A58" s="1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 x14ac:dyDescent="0.3">
      <c r="A59" s="1" t="s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 x14ac:dyDescent="0.3">
      <c r="A60" s="1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 x14ac:dyDescent="0.3">
      <c r="A61" s="1" t="s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 x14ac:dyDescent="0.3">
      <c r="A62" s="1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 x14ac:dyDescent="0.3">
      <c r="A63" s="1" t="s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 x14ac:dyDescent="0.3">
      <c r="A64" s="1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 x14ac:dyDescent="0.3">
      <c r="A65" s="1" t="s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 x14ac:dyDescent="0.3">
      <c r="A66" s="1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 x14ac:dyDescent="0.3">
      <c r="A67" s="1" t="s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 x14ac:dyDescent="0.3">
      <c r="A68" s="1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 x14ac:dyDescent="0.3">
      <c r="A69" s="1" t="s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 x14ac:dyDescent="0.3">
      <c r="A70" s="1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 x14ac:dyDescent="0.3">
      <c r="A71" s="1" t="s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 x14ac:dyDescent="0.3">
      <c r="A72" s="1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 x14ac:dyDescent="0.3">
      <c r="A73" s="1" t="s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 x14ac:dyDescent="0.3">
      <c r="A74" s="1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 x14ac:dyDescent="0.3">
      <c r="A75" s="1" t="s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 x14ac:dyDescent="0.3">
      <c r="A76" s="1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 x14ac:dyDescent="0.3">
      <c r="A77" s="1" t="s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 x14ac:dyDescent="0.3">
      <c r="A78" s="1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 x14ac:dyDescent="0.3">
      <c r="A79" s="1" t="s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 x14ac:dyDescent="0.3">
      <c r="A80" s="1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 x14ac:dyDescent="0.3">
      <c r="A81" s="1" t="s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 x14ac:dyDescent="0.3">
      <c r="A82" s="1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 x14ac:dyDescent="0.3">
      <c r="A83" s="1" t="s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 x14ac:dyDescent="0.3">
      <c r="A84" s="1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 x14ac:dyDescent="0.3">
      <c r="A85" s="1" t="s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 x14ac:dyDescent="0.3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 x14ac:dyDescent="0.3">
      <c r="A87" s="1" t="s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 x14ac:dyDescent="0.3">
      <c r="A88" s="1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 x14ac:dyDescent="0.3">
      <c r="A89" s="1" t="s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 x14ac:dyDescent="0.3">
      <c r="A90" s="1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 x14ac:dyDescent="0.3">
      <c r="A91" s="1" t="s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 x14ac:dyDescent="0.3">
      <c r="A92" s="1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 x14ac:dyDescent="0.3">
      <c r="A93" s="1" t="s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 x14ac:dyDescent="0.3">
      <c r="A94" s="1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 x14ac:dyDescent="0.3">
      <c r="A95" s="1" t="s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 x14ac:dyDescent="0.3">
      <c r="A96" s="1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96"/>
  <sheetViews>
    <sheetView zoomScaleNormal="100" workbookViewId="0">
      <pane xSplit="1" ySplit="1" topLeftCell="AJ22" activePane="bottomRight" state="frozen"/>
      <selection pane="topRight" activeCell="B1" sqref="B1"/>
      <selection pane="bottomLeft" activeCell="A3" sqref="A3"/>
      <selection pane="bottomRight" activeCell="AT27" sqref="AT27"/>
    </sheetView>
  </sheetViews>
  <sheetFormatPr baseColWidth="10" defaultRowHeight="15" x14ac:dyDescent="0.3"/>
  <cols>
    <col min="1" max="1" width="20.75" customWidth="1"/>
    <col min="2" max="46" width="5.375" customWidth="1"/>
  </cols>
  <sheetData>
    <row r="1" spans="1:47" ht="82.5" x14ac:dyDescent="0.3">
      <c r="A1" s="10" t="s">
        <v>157</v>
      </c>
      <c r="B1" s="11" t="s">
        <v>111</v>
      </c>
      <c r="C1" s="11" t="s">
        <v>112</v>
      </c>
      <c r="D1" s="11" t="s">
        <v>113</v>
      </c>
      <c r="E1" s="11" t="s">
        <v>114</v>
      </c>
      <c r="F1" s="11" t="s">
        <v>115</v>
      </c>
      <c r="G1" s="11" t="s">
        <v>116</v>
      </c>
      <c r="H1" s="11" t="s">
        <v>117</v>
      </c>
      <c r="I1" s="11" t="s">
        <v>118</v>
      </c>
      <c r="J1" s="11" t="s">
        <v>119</v>
      </c>
      <c r="K1" s="11" t="s">
        <v>120</v>
      </c>
      <c r="L1" s="11" t="s">
        <v>121</v>
      </c>
      <c r="M1" s="11" t="s">
        <v>122</v>
      </c>
      <c r="N1" s="11" t="s">
        <v>123</v>
      </c>
      <c r="O1" s="11" t="s">
        <v>124</v>
      </c>
      <c r="P1" s="11" t="s">
        <v>125</v>
      </c>
      <c r="Q1" s="11" t="s">
        <v>126</v>
      </c>
      <c r="R1" s="11" t="s">
        <v>127</v>
      </c>
      <c r="S1" s="11" t="s">
        <v>128</v>
      </c>
      <c r="T1" s="11" t="s">
        <v>129</v>
      </c>
      <c r="U1" s="11" t="s">
        <v>130</v>
      </c>
      <c r="V1" s="11" t="s">
        <v>131</v>
      </c>
      <c r="W1" s="11" t="s">
        <v>132</v>
      </c>
      <c r="X1" s="11" t="s">
        <v>133</v>
      </c>
      <c r="Y1" s="11" t="s">
        <v>134</v>
      </c>
      <c r="Z1" s="11" t="s">
        <v>135</v>
      </c>
      <c r="AA1" s="11" t="s">
        <v>136</v>
      </c>
      <c r="AB1" s="11" t="s">
        <v>137</v>
      </c>
      <c r="AC1" s="11" t="s">
        <v>138</v>
      </c>
      <c r="AD1" s="11" t="s">
        <v>139</v>
      </c>
      <c r="AE1" s="11" t="s">
        <v>140</v>
      </c>
      <c r="AF1" s="11" t="s">
        <v>141</v>
      </c>
      <c r="AG1" s="11" t="s">
        <v>142</v>
      </c>
      <c r="AH1" s="11" t="s">
        <v>143</v>
      </c>
      <c r="AI1" s="11" t="s">
        <v>144</v>
      </c>
      <c r="AJ1" s="11" t="s">
        <v>145</v>
      </c>
      <c r="AK1" s="11" t="s">
        <v>146</v>
      </c>
      <c r="AL1" s="11" t="s">
        <v>147</v>
      </c>
      <c r="AM1" s="11" t="s">
        <v>148</v>
      </c>
      <c r="AN1" s="11" t="s">
        <v>149</v>
      </c>
      <c r="AO1" s="11" t="s">
        <v>150</v>
      </c>
      <c r="AP1" s="11" t="s">
        <v>151</v>
      </c>
      <c r="AQ1" s="11" t="s">
        <v>152</v>
      </c>
      <c r="AR1" s="11" t="s">
        <v>153</v>
      </c>
      <c r="AS1" s="11" t="s">
        <v>154</v>
      </c>
      <c r="AT1" s="11" t="s">
        <v>155</v>
      </c>
      <c r="AU1" s="11" t="s">
        <v>156</v>
      </c>
    </row>
    <row r="2" spans="1:47" x14ac:dyDescent="0.3">
      <c r="A2" s="1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7" x14ac:dyDescent="0.3">
      <c r="A3" s="1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7" x14ac:dyDescent="0.3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7" x14ac:dyDescent="0.3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7" x14ac:dyDescent="0.3">
      <c r="A6" s="1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7" x14ac:dyDescent="0.3">
      <c r="A7" s="1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7" x14ac:dyDescent="0.3">
      <c r="A8" s="1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7" x14ac:dyDescent="0.3">
      <c r="A9" s="1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7" x14ac:dyDescent="0.3">
      <c r="A10" s="1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7" x14ac:dyDescent="0.3">
      <c r="A11" s="1" t="s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7" x14ac:dyDescent="0.3">
      <c r="A12" s="1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7" x14ac:dyDescent="0.3">
      <c r="A13" s="1" t="s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7" x14ac:dyDescent="0.3">
      <c r="A14" s="1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7" x14ac:dyDescent="0.3">
      <c r="A15" s="1" t="s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7" x14ac:dyDescent="0.3">
      <c r="A16" s="1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x14ac:dyDescent="0.3">
      <c r="A17" s="1" t="s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x14ac:dyDescent="0.3">
      <c r="A18" s="1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x14ac:dyDescent="0.3">
      <c r="A19" s="1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x14ac:dyDescent="0.3">
      <c r="A20" s="1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x14ac:dyDescent="0.3">
      <c r="A21" s="1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x14ac:dyDescent="0.3">
      <c r="A22" s="1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x14ac:dyDescent="0.3">
      <c r="A23" s="1" t="s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x14ac:dyDescent="0.3">
      <c r="A24" s="1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x14ac:dyDescent="0.3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x14ac:dyDescent="0.3">
      <c r="A26" s="1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x14ac:dyDescent="0.3">
      <c r="A27" s="1" t="s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x14ac:dyDescent="0.3">
      <c r="A28" s="1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x14ac:dyDescent="0.3">
      <c r="A29" s="1" t="s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x14ac:dyDescent="0.3">
      <c r="A30" s="1" t="s">
        <v>29</v>
      </c>
      <c r="B30" s="2">
        <v>10</v>
      </c>
      <c r="C30" s="2">
        <v>10</v>
      </c>
      <c r="D30" s="2">
        <v>10</v>
      </c>
      <c r="E30" s="2">
        <v>11</v>
      </c>
      <c r="F30" s="2">
        <v>11</v>
      </c>
      <c r="G30" s="2">
        <v>11</v>
      </c>
      <c r="H30" s="2">
        <v>11</v>
      </c>
      <c r="I30" s="2">
        <v>11</v>
      </c>
      <c r="J30" s="2">
        <v>12</v>
      </c>
      <c r="K30" s="2">
        <v>12</v>
      </c>
      <c r="L30" s="2">
        <v>12</v>
      </c>
      <c r="M30" s="2">
        <v>12</v>
      </c>
      <c r="N30" s="2">
        <v>12</v>
      </c>
      <c r="O30" s="2">
        <v>13</v>
      </c>
      <c r="P30" s="2">
        <v>13</v>
      </c>
      <c r="Q30" s="2">
        <v>13</v>
      </c>
      <c r="R30" s="2">
        <v>13</v>
      </c>
      <c r="S30" s="2">
        <v>13</v>
      </c>
      <c r="T30" s="2">
        <v>13</v>
      </c>
      <c r="U30" s="2">
        <v>13</v>
      </c>
      <c r="V30" s="2">
        <v>13</v>
      </c>
      <c r="W30" s="2">
        <v>13</v>
      </c>
      <c r="X30" s="2">
        <v>13</v>
      </c>
      <c r="Y30" s="2">
        <v>14</v>
      </c>
      <c r="Z30" s="2">
        <v>14</v>
      </c>
      <c r="AA30" s="2">
        <v>15</v>
      </c>
      <c r="AB30" s="2">
        <v>16</v>
      </c>
      <c r="AC30" s="2">
        <v>17</v>
      </c>
      <c r="AD30" s="2">
        <v>18</v>
      </c>
      <c r="AE30" s="2">
        <v>19</v>
      </c>
      <c r="AF30" s="2">
        <v>20</v>
      </c>
      <c r="AG30" s="2">
        <v>14</v>
      </c>
      <c r="AH30" s="2">
        <v>15</v>
      </c>
      <c r="AI30" s="2">
        <v>16</v>
      </c>
      <c r="AJ30" s="2">
        <v>17</v>
      </c>
      <c r="AK30" s="2">
        <v>18</v>
      </c>
      <c r="AL30" s="2">
        <v>19</v>
      </c>
      <c r="AM30" s="2">
        <v>20</v>
      </c>
      <c r="AN30" s="2">
        <f>22*2</f>
        <v>44</v>
      </c>
      <c r="AO30" s="2">
        <f>22*2</f>
        <v>44</v>
      </c>
      <c r="AP30" s="2">
        <f>22*3</f>
        <v>66</v>
      </c>
      <c r="AQ30" s="2">
        <f>22*3</f>
        <v>66</v>
      </c>
      <c r="AR30" s="2">
        <f>22*5</f>
        <v>110</v>
      </c>
      <c r="AS30" s="2">
        <f>22*7</f>
        <v>154</v>
      </c>
      <c r="AT30" s="2">
        <f>22*9</f>
        <v>198</v>
      </c>
    </row>
    <row r="31" spans="1:46" x14ac:dyDescent="0.3">
      <c r="A31" s="1" t="s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x14ac:dyDescent="0.3">
      <c r="A32" s="1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x14ac:dyDescent="0.3">
      <c r="A33" s="1" t="s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x14ac:dyDescent="0.3">
      <c r="A34" s="1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x14ac:dyDescent="0.3">
      <c r="A35" s="1" t="s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x14ac:dyDescent="0.3">
      <c r="A36" s="1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3">
      <c r="A37" s="1" t="s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3">
      <c r="A38" s="1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3">
      <c r="A39" s="1" t="s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 x14ac:dyDescent="0.3">
      <c r="A40" s="1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 x14ac:dyDescent="0.3">
      <c r="A41" s="1" t="s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 x14ac:dyDescent="0.3">
      <c r="A42" s="1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 x14ac:dyDescent="0.3">
      <c r="A43" s="1" t="s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 x14ac:dyDescent="0.3">
      <c r="A44" s="1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 x14ac:dyDescent="0.3">
      <c r="A45" s="1" t="s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 x14ac:dyDescent="0.3">
      <c r="A46" s="1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 x14ac:dyDescent="0.3">
      <c r="A47" s="1" t="s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 x14ac:dyDescent="0.3">
      <c r="A48" s="1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 x14ac:dyDescent="0.3">
      <c r="A49" s="1" t="s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 x14ac:dyDescent="0.3">
      <c r="A50" s="1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 x14ac:dyDescent="0.3">
      <c r="A51" s="1" t="s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 x14ac:dyDescent="0.3">
      <c r="A52" s="1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 x14ac:dyDescent="0.3">
      <c r="A53" s="1" t="s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 x14ac:dyDescent="0.3">
      <c r="A54" s="1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 x14ac:dyDescent="0.3">
      <c r="A55" s="1" t="s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 x14ac:dyDescent="0.3">
      <c r="A56" s="1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 x14ac:dyDescent="0.3">
      <c r="A57" s="1" t="s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 x14ac:dyDescent="0.3">
      <c r="A58" s="1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 x14ac:dyDescent="0.3">
      <c r="A59" s="1" t="s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 x14ac:dyDescent="0.3">
      <c r="A60" s="1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 x14ac:dyDescent="0.3">
      <c r="A61" s="1" t="s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 x14ac:dyDescent="0.3">
      <c r="A62" s="1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 x14ac:dyDescent="0.3">
      <c r="A63" s="1" t="s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 x14ac:dyDescent="0.3">
      <c r="A64" s="1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 x14ac:dyDescent="0.3">
      <c r="A65" s="1" t="s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 x14ac:dyDescent="0.3">
      <c r="A66" s="1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 x14ac:dyDescent="0.3">
      <c r="A67" s="1" t="s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 x14ac:dyDescent="0.3">
      <c r="A68" s="1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 x14ac:dyDescent="0.3">
      <c r="A69" s="1" t="s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 x14ac:dyDescent="0.3">
      <c r="A70" s="1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 x14ac:dyDescent="0.3">
      <c r="A71" s="1" t="s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 x14ac:dyDescent="0.3">
      <c r="A72" s="1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 x14ac:dyDescent="0.3">
      <c r="A73" s="1" t="s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 x14ac:dyDescent="0.3">
      <c r="A74" s="1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 x14ac:dyDescent="0.3">
      <c r="A75" s="1" t="s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 x14ac:dyDescent="0.3">
      <c r="A76" s="1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 x14ac:dyDescent="0.3">
      <c r="A77" s="1" t="s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 x14ac:dyDescent="0.3">
      <c r="A78" s="1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 x14ac:dyDescent="0.3">
      <c r="A79" s="1" t="s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 x14ac:dyDescent="0.3">
      <c r="A80" s="1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 x14ac:dyDescent="0.3">
      <c r="A81" s="1" t="s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 x14ac:dyDescent="0.3">
      <c r="A82" s="1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 x14ac:dyDescent="0.3">
      <c r="A83" s="1" t="s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 x14ac:dyDescent="0.3">
      <c r="A84" s="1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 x14ac:dyDescent="0.3">
      <c r="A85" s="1" t="s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 x14ac:dyDescent="0.3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 x14ac:dyDescent="0.3">
      <c r="A87" s="1" t="s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 x14ac:dyDescent="0.3">
      <c r="A88" s="1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 x14ac:dyDescent="0.3">
      <c r="A89" s="1" t="s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 x14ac:dyDescent="0.3">
      <c r="A90" s="1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 x14ac:dyDescent="0.3">
      <c r="A91" s="1" t="s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 x14ac:dyDescent="0.3">
      <c r="A92" s="1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 x14ac:dyDescent="0.3">
      <c r="A93" s="1" t="s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 x14ac:dyDescent="0.3">
      <c r="A94" s="1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 x14ac:dyDescent="0.3">
      <c r="A95" s="1" t="s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 x14ac:dyDescent="0.3">
      <c r="A96" s="1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F24"/>
  <sheetViews>
    <sheetView tabSelected="1" workbookViewId="0">
      <selection activeCell="B4" sqref="B4"/>
    </sheetView>
  </sheetViews>
  <sheetFormatPr baseColWidth="10" defaultRowHeight="15" x14ac:dyDescent="0.3"/>
  <cols>
    <col min="1" max="1" width="12.625" bestFit="1" customWidth="1"/>
  </cols>
  <sheetData>
    <row r="3" spans="1:6" x14ac:dyDescent="0.3">
      <c r="A3" s="6" t="s">
        <v>97</v>
      </c>
      <c r="B3" s="6" t="s">
        <v>98</v>
      </c>
      <c r="C3" s="6" t="s">
        <v>99</v>
      </c>
      <c r="D3" s="6" t="s">
        <v>100</v>
      </c>
    </row>
    <row r="4" spans="1:6" x14ac:dyDescent="0.3">
      <c r="A4" s="7" t="s">
        <v>29</v>
      </c>
      <c r="B4" s="7" t="s">
        <v>116</v>
      </c>
      <c r="C4" t="str">
        <f>VLOOKUP(D4,CHOOSE({1,2},D8:D9,C8:C9),2,FALSE)</f>
        <v>DP</v>
      </c>
      <c r="D4">
        <f>MIN(D8:D9)</f>
        <v>9</v>
      </c>
    </row>
    <row r="8" spans="1:6" x14ac:dyDescent="0.3">
      <c r="B8" t="s">
        <v>99</v>
      </c>
      <c r="C8" t="s">
        <v>103</v>
      </c>
      <c r="D8" s="8">
        <f>VLOOKUP($A4,DP!$A$1:$AU$96,MATCH(B$4,DP!1:1,0),FALSE)</f>
        <v>9</v>
      </c>
      <c r="F8" s="9" t="s">
        <v>101</v>
      </c>
    </row>
    <row r="9" spans="1:6" x14ac:dyDescent="0.3">
      <c r="B9" t="s">
        <v>99</v>
      </c>
      <c r="C9" t="s">
        <v>104</v>
      </c>
      <c r="D9" s="8">
        <f>VLOOKUP($A4,TC!$A$1:$AU$96,MATCH(B$4,TC!1:1,0),FALSE)</f>
        <v>11</v>
      </c>
      <c r="F9" s="9" t="s">
        <v>102</v>
      </c>
    </row>
    <row r="14" spans="1:6" x14ac:dyDescent="0.3">
      <c r="B14" t="s">
        <v>105</v>
      </c>
    </row>
    <row r="15" spans="1:6" x14ac:dyDescent="0.3">
      <c r="C15" t="s">
        <v>108</v>
      </c>
    </row>
    <row r="16" spans="1:6" x14ac:dyDescent="0.3">
      <c r="C16" t="s">
        <v>109</v>
      </c>
    </row>
    <row r="17" spans="2:4" x14ac:dyDescent="0.3">
      <c r="C17" t="s">
        <v>160</v>
      </c>
    </row>
    <row r="19" spans="2:4" x14ac:dyDescent="0.3">
      <c r="C19" t="s">
        <v>107</v>
      </c>
    </row>
    <row r="20" spans="2:4" x14ac:dyDescent="0.3">
      <c r="C20" t="s">
        <v>106</v>
      </c>
    </row>
    <row r="22" spans="2:4" x14ac:dyDescent="0.3">
      <c r="B22" t="s">
        <v>161</v>
      </c>
    </row>
    <row r="23" spans="2:4" x14ac:dyDescent="0.3">
      <c r="C23" t="s">
        <v>96</v>
      </c>
      <c r="D23" t="s">
        <v>110</v>
      </c>
    </row>
    <row r="24" spans="2:4" x14ac:dyDescent="0.3">
      <c r="C24" t="s">
        <v>159</v>
      </c>
      <c r="D24" t="s">
        <v>158</v>
      </c>
    </row>
  </sheetData>
  <dataValidations count="2">
    <dataValidation type="list" allowBlank="1" showInputMessage="1" showErrorMessage="1" sqref="A4">
      <formula1>Dpt</formula1>
    </dataValidation>
    <dataValidation type="list" allowBlank="1" showInputMessage="1" showErrorMessage="1" sqref="B4">
      <formula1>Poid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9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3"/>
  <cols>
    <col min="1" max="1" width="20.75" style="4" bestFit="1" customWidth="1"/>
    <col min="2" max="2" width="13.875" style="4" bestFit="1" customWidth="1"/>
    <col min="3" max="16384" width="11" style="4"/>
  </cols>
  <sheetData>
    <row r="1" spans="1:2" ht="15" customHeight="1" x14ac:dyDescent="0.3">
      <c r="A1" s="3" t="s">
        <v>96</v>
      </c>
      <c r="B1" s="3" t="s">
        <v>0</v>
      </c>
    </row>
    <row r="2" spans="1:2" x14ac:dyDescent="0.3">
      <c r="A2" s="5" t="s">
        <v>1</v>
      </c>
      <c r="B2" s="4" t="s">
        <v>111</v>
      </c>
    </row>
    <row r="3" spans="1:2" x14ac:dyDescent="0.3">
      <c r="A3" s="5" t="s">
        <v>2</v>
      </c>
      <c r="B3" s="4" t="s">
        <v>112</v>
      </c>
    </row>
    <row r="4" spans="1:2" x14ac:dyDescent="0.3">
      <c r="A4" s="5" t="s">
        <v>3</v>
      </c>
      <c r="B4" s="4" t="s">
        <v>113</v>
      </c>
    </row>
    <row r="5" spans="1:2" x14ac:dyDescent="0.3">
      <c r="A5" s="5" t="s">
        <v>4</v>
      </c>
      <c r="B5" s="4" t="s">
        <v>114</v>
      </c>
    </row>
    <row r="6" spans="1:2" x14ac:dyDescent="0.3">
      <c r="A6" s="5" t="s">
        <v>5</v>
      </c>
      <c r="B6" s="4" t="s">
        <v>115</v>
      </c>
    </row>
    <row r="7" spans="1:2" x14ac:dyDescent="0.3">
      <c r="A7" s="5" t="s">
        <v>6</v>
      </c>
      <c r="B7" s="4" t="s">
        <v>116</v>
      </c>
    </row>
    <row r="8" spans="1:2" x14ac:dyDescent="0.3">
      <c r="A8" s="5" t="s">
        <v>7</v>
      </c>
      <c r="B8" s="4" t="s">
        <v>117</v>
      </c>
    </row>
    <row r="9" spans="1:2" x14ac:dyDescent="0.3">
      <c r="A9" s="5" t="s">
        <v>8</v>
      </c>
      <c r="B9" s="4" t="s">
        <v>118</v>
      </c>
    </row>
    <row r="10" spans="1:2" x14ac:dyDescent="0.3">
      <c r="A10" s="5" t="s">
        <v>9</v>
      </c>
      <c r="B10" s="4" t="s">
        <v>119</v>
      </c>
    </row>
    <row r="11" spans="1:2" x14ac:dyDescent="0.3">
      <c r="A11" s="5" t="s">
        <v>10</v>
      </c>
      <c r="B11" s="4" t="s">
        <v>120</v>
      </c>
    </row>
    <row r="12" spans="1:2" x14ac:dyDescent="0.3">
      <c r="A12" s="5" t="s">
        <v>11</v>
      </c>
      <c r="B12" s="4" t="s">
        <v>121</v>
      </c>
    </row>
    <row r="13" spans="1:2" x14ac:dyDescent="0.3">
      <c r="A13" s="5" t="s">
        <v>12</v>
      </c>
      <c r="B13" s="4" t="s">
        <v>122</v>
      </c>
    </row>
    <row r="14" spans="1:2" x14ac:dyDescent="0.3">
      <c r="A14" s="5" t="s">
        <v>13</v>
      </c>
      <c r="B14" s="4" t="s">
        <v>123</v>
      </c>
    </row>
    <row r="15" spans="1:2" x14ac:dyDescent="0.3">
      <c r="A15" s="5" t="s">
        <v>14</v>
      </c>
      <c r="B15" s="4" t="s">
        <v>124</v>
      </c>
    </row>
    <row r="16" spans="1:2" x14ac:dyDescent="0.3">
      <c r="A16" s="5" t="s">
        <v>15</v>
      </c>
      <c r="B16" s="4" t="s">
        <v>125</v>
      </c>
    </row>
    <row r="17" spans="1:2" x14ac:dyDescent="0.3">
      <c r="A17" s="5" t="s">
        <v>16</v>
      </c>
      <c r="B17" s="4" t="s">
        <v>126</v>
      </c>
    </row>
    <row r="18" spans="1:2" x14ac:dyDescent="0.3">
      <c r="A18" s="5" t="s">
        <v>17</v>
      </c>
      <c r="B18" s="4" t="s">
        <v>127</v>
      </c>
    </row>
    <row r="19" spans="1:2" x14ac:dyDescent="0.3">
      <c r="A19" s="5" t="s">
        <v>18</v>
      </c>
      <c r="B19" s="4" t="s">
        <v>128</v>
      </c>
    </row>
    <row r="20" spans="1:2" x14ac:dyDescent="0.3">
      <c r="A20" s="5" t="s">
        <v>19</v>
      </c>
      <c r="B20" s="4" t="s">
        <v>129</v>
      </c>
    </row>
    <row r="21" spans="1:2" x14ac:dyDescent="0.3">
      <c r="A21" s="5" t="s">
        <v>20</v>
      </c>
      <c r="B21" s="4" t="s">
        <v>130</v>
      </c>
    </row>
    <row r="22" spans="1:2" x14ac:dyDescent="0.3">
      <c r="A22" s="5" t="s">
        <v>21</v>
      </c>
      <c r="B22" s="4" t="s">
        <v>131</v>
      </c>
    </row>
    <row r="23" spans="1:2" x14ac:dyDescent="0.3">
      <c r="A23" s="5" t="s">
        <v>22</v>
      </c>
      <c r="B23" s="4" t="s">
        <v>132</v>
      </c>
    </row>
    <row r="24" spans="1:2" x14ac:dyDescent="0.3">
      <c r="A24" s="5" t="s">
        <v>23</v>
      </c>
      <c r="B24" s="4" t="s">
        <v>133</v>
      </c>
    </row>
    <row r="25" spans="1:2" x14ac:dyDescent="0.3">
      <c r="A25" s="5" t="s">
        <v>24</v>
      </c>
      <c r="B25" s="4" t="s">
        <v>134</v>
      </c>
    </row>
    <row r="26" spans="1:2" x14ac:dyDescent="0.3">
      <c r="A26" s="5" t="s">
        <v>25</v>
      </c>
      <c r="B26" s="4" t="s">
        <v>135</v>
      </c>
    </row>
    <row r="27" spans="1:2" x14ac:dyDescent="0.3">
      <c r="A27" s="5" t="s">
        <v>26</v>
      </c>
      <c r="B27" s="4" t="s">
        <v>136</v>
      </c>
    </row>
    <row r="28" spans="1:2" x14ac:dyDescent="0.3">
      <c r="A28" s="5" t="s">
        <v>27</v>
      </c>
      <c r="B28" s="4" t="s">
        <v>137</v>
      </c>
    </row>
    <row r="29" spans="1:2" x14ac:dyDescent="0.3">
      <c r="A29" s="5" t="s">
        <v>28</v>
      </c>
      <c r="B29" s="4" t="s">
        <v>138</v>
      </c>
    </row>
    <row r="30" spans="1:2" x14ac:dyDescent="0.3">
      <c r="A30" s="5" t="s">
        <v>29</v>
      </c>
      <c r="B30" s="4" t="s">
        <v>139</v>
      </c>
    </row>
    <row r="31" spans="1:2" x14ac:dyDescent="0.3">
      <c r="A31" s="5" t="s">
        <v>30</v>
      </c>
      <c r="B31" s="4" t="s">
        <v>140</v>
      </c>
    </row>
    <row r="32" spans="1:2" x14ac:dyDescent="0.3">
      <c r="A32" s="5" t="s">
        <v>31</v>
      </c>
      <c r="B32" s="4" t="s">
        <v>141</v>
      </c>
    </row>
    <row r="33" spans="1:2" x14ac:dyDescent="0.3">
      <c r="A33" s="5" t="s">
        <v>32</v>
      </c>
      <c r="B33" s="4" t="s">
        <v>142</v>
      </c>
    </row>
    <row r="34" spans="1:2" x14ac:dyDescent="0.3">
      <c r="A34" s="5" t="s">
        <v>33</v>
      </c>
      <c r="B34" s="4" t="s">
        <v>143</v>
      </c>
    </row>
    <row r="35" spans="1:2" x14ac:dyDescent="0.3">
      <c r="A35" s="5" t="s">
        <v>34</v>
      </c>
      <c r="B35" s="4" t="s">
        <v>144</v>
      </c>
    </row>
    <row r="36" spans="1:2" x14ac:dyDescent="0.3">
      <c r="A36" s="5" t="s">
        <v>35</v>
      </c>
      <c r="B36" s="4" t="s">
        <v>145</v>
      </c>
    </row>
    <row r="37" spans="1:2" x14ac:dyDescent="0.3">
      <c r="A37" s="5" t="s">
        <v>36</v>
      </c>
      <c r="B37" s="4" t="s">
        <v>146</v>
      </c>
    </row>
    <row r="38" spans="1:2" x14ac:dyDescent="0.3">
      <c r="A38" s="5" t="s">
        <v>37</v>
      </c>
      <c r="B38" s="4" t="s">
        <v>147</v>
      </c>
    </row>
    <row r="39" spans="1:2" x14ac:dyDescent="0.3">
      <c r="A39" s="5" t="s">
        <v>38</v>
      </c>
      <c r="B39" s="4" t="s">
        <v>148</v>
      </c>
    </row>
    <row r="40" spans="1:2" x14ac:dyDescent="0.3">
      <c r="A40" s="5" t="s">
        <v>39</v>
      </c>
      <c r="B40" s="4" t="s">
        <v>149</v>
      </c>
    </row>
    <row r="41" spans="1:2" x14ac:dyDescent="0.3">
      <c r="A41" s="5" t="s">
        <v>40</v>
      </c>
      <c r="B41" s="4" t="s">
        <v>150</v>
      </c>
    </row>
    <row r="42" spans="1:2" x14ac:dyDescent="0.3">
      <c r="A42" s="5" t="s">
        <v>41</v>
      </c>
      <c r="B42" s="4" t="s">
        <v>151</v>
      </c>
    </row>
    <row r="43" spans="1:2" x14ac:dyDescent="0.3">
      <c r="A43" s="5" t="s">
        <v>42</v>
      </c>
      <c r="B43" s="4" t="s">
        <v>152</v>
      </c>
    </row>
    <row r="44" spans="1:2" x14ac:dyDescent="0.3">
      <c r="A44" s="5" t="s">
        <v>43</v>
      </c>
      <c r="B44" s="4" t="s">
        <v>153</v>
      </c>
    </row>
    <row r="45" spans="1:2" x14ac:dyDescent="0.3">
      <c r="A45" s="5" t="s">
        <v>44</v>
      </c>
      <c r="B45" s="4" t="s">
        <v>154</v>
      </c>
    </row>
    <row r="46" spans="1:2" x14ac:dyDescent="0.3">
      <c r="A46" s="5" t="s">
        <v>45</v>
      </c>
      <c r="B46" s="4" t="s">
        <v>155</v>
      </c>
    </row>
    <row r="47" spans="1:2" x14ac:dyDescent="0.3">
      <c r="A47" s="5" t="s">
        <v>46</v>
      </c>
      <c r="B47" s="4" t="s">
        <v>156</v>
      </c>
    </row>
    <row r="48" spans="1:2" x14ac:dyDescent="0.3">
      <c r="A48" s="5" t="s">
        <v>47</v>
      </c>
    </row>
    <row r="49" spans="1:1" x14ac:dyDescent="0.3">
      <c r="A49" s="5" t="s">
        <v>48</v>
      </c>
    </row>
    <row r="50" spans="1:1" x14ac:dyDescent="0.3">
      <c r="A50" s="5" t="s">
        <v>49</v>
      </c>
    </row>
    <row r="51" spans="1:1" x14ac:dyDescent="0.3">
      <c r="A51" s="5" t="s">
        <v>50</v>
      </c>
    </row>
    <row r="52" spans="1:1" x14ac:dyDescent="0.3">
      <c r="A52" s="5" t="s">
        <v>51</v>
      </c>
    </row>
    <row r="53" spans="1:1" x14ac:dyDescent="0.3">
      <c r="A53" s="5" t="s">
        <v>52</v>
      </c>
    </row>
    <row r="54" spans="1:1" x14ac:dyDescent="0.3">
      <c r="A54" s="5" t="s">
        <v>53</v>
      </c>
    </row>
    <row r="55" spans="1:1" x14ac:dyDescent="0.3">
      <c r="A55" s="5" t="s">
        <v>54</v>
      </c>
    </row>
    <row r="56" spans="1:1" x14ac:dyDescent="0.3">
      <c r="A56" s="5" t="s">
        <v>55</v>
      </c>
    </row>
    <row r="57" spans="1:1" x14ac:dyDescent="0.3">
      <c r="A57" s="5" t="s">
        <v>56</v>
      </c>
    </row>
    <row r="58" spans="1:1" x14ac:dyDescent="0.3">
      <c r="A58" s="5" t="s">
        <v>57</v>
      </c>
    </row>
    <row r="59" spans="1:1" x14ac:dyDescent="0.3">
      <c r="A59" s="5" t="s">
        <v>58</v>
      </c>
    </row>
    <row r="60" spans="1:1" x14ac:dyDescent="0.3">
      <c r="A60" s="5" t="s">
        <v>59</v>
      </c>
    </row>
    <row r="61" spans="1:1" x14ac:dyDescent="0.3">
      <c r="A61" s="5" t="s">
        <v>60</v>
      </c>
    </row>
    <row r="62" spans="1:1" x14ac:dyDescent="0.3">
      <c r="A62" s="5" t="s">
        <v>61</v>
      </c>
    </row>
    <row r="63" spans="1:1" x14ac:dyDescent="0.3">
      <c r="A63" s="5" t="s">
        <v>62</v>
      </c>
    </row>
    <row r="64" spans="1:1" x14ac:dyDescent="0.3">
      <c r="A64" s="5" t="s">
        <v>63</v>
      </c>
    </row>
    <row r="65" spans="1:1" x14ac:dyDescent="0.3">
      <c r="A65" s="5" t="s">
        <v>64</v>
      </c>
    </row>
    <row r="66" spans="1:1" x14ac:dyDescent="0.3">
      <c r="A66" s="5" t="s">
        <v>65</v>
      </c>
    </row>
    <row r="67" spans="1:1" x14ac:dyDescent="0.3">
      <c r="A67" s="5" t="s">
        <v>66</v>
      </c>
    </row>
    <row r="68" spans="1:1" x14ac:dyDescent="0.3">
      <c r="A68" s="5" t="s">
        <v>67</v>
      </c>
    </row>
    <row r="69" spans="1:1" x14ac:dyDescent="0.3">
      <c r="A69" s="5" t="s">
        <v>68</v>
      </c>
    </row>
    <row r="70" spans="1:1" x14ac:dyDescent="0.3">
      <c r="A70" s="5" t="s">
        <v>69</v>
      </c>
    </row>
    <row r="71" spans="1:1" x14ac:dyDescent="0.3">
      <c r="A71" s="5" t="s">
        <v>70</v>
      </c>
    </row>
    <row r="72" spans="1:1" x14ac:dyDescent="0.3">
      <c r="A72" s="5" t="s">
        <v>71</v>
      </c>
    </row>
    <row r="73" spans="1:1" x14ac:dyDescent="0.3">
      <c r="A73" s="5" t="s">
        <v>72</v>
      </c>
    </row>
    <row r="74" spans="1:1" x14ac:dyDescent="0.3">
      <c r="A74" s="5" t="s">
        <v>73</v>
      </c>
    </row>
    <row r="75" spans="1:1" x14ac:dyDescent="0.3">
      <c r="A75" s="5" t="s">
        <v>74</v>
      </c>
    </row>
    <row r="76" spans="1:1" x14ac:dyDescent="0.3">
      <c r="A76" s="5" t="s">
        <v>75</v>
      </c>
    </row>
    <row r="77" spans="1:1" x14ac:dyDescent="0.3">
      <c r="A77" s="5" t="s">
        <v>76</v>
      </c>
    </row>
    <row r="78" spans="1:1" x14ac:dyDescent="0.3">
      <c r="A78" s="5" t="s">
        <v>77</v>
      </c>
    </row>
    <row r="79" spans="1:1" x14ac:dyDescent="0.3">
      <c r="A79" s="5" t="s">
        <v>78</v>
      </c>
    </row>
    <row r="80" spans="1:1" x14ac:dyDescent="0.3">
      <c r="A80" s="5" t="s">
        <v>79</v>
      </c>
    </row>
    <row r="81" spans="1:1" x14ac:dyDescent="0.3">
      <c r="A81" s="5" t="s">
        <v>80</v>
      </c>
    </row>
    <row r="82" spans="1:1" x14ac:dyDescent="0.3">
      <c r="A82" s="5" t="s">
        <v>81</v>
      </c>
    </row>
    <row r="83" spans="1:1" x14ac:dyDescent="0.3">
      <c r="A83" s="5" t="s">
        <v>82</v>
      </c>
    </row>
    <row r="84" spans="1:1" x14ac:dyDescent="0.3">
      <c r="A84" s="5" t="s">
        <v>83</v>
      </c>
    </row>
    <row r="85" spans="1:1" x14ac:dyDescent="0.3">
      <c r="A85" s="5" t="s">
        <v>84</v>
      </c>
    </row>
    <row r="86" spans="1:1" x14ac:dyDescent="0.3">
      <c r="A86" s="5" t="s">
        <v>85</v>
      </c>
    </row>
    <row r="87" spans="1:1" x14ac:dyDescent="0.3">
      <c r="A87" s="5" t="s">
        <v>86</v>
      </c>
    </row>
    <row r="88" spans="1:1" x14ac:dyDescent="0.3">
      <c r="A88" s="5" t="s">
        <v>87</v>
      </c>
    </row>
    <row r="89" spans="1:1" x14ac:dyDescent="0.3">
      <c r="A89" s="5" t="s">
        <v>88</v>
      </c>
    </row>
    <row r="90" spans="1:1" x14ac:dyDescent="0.3">
      <c r="A90" s="5" t="s">
        <v>89</v>
      </c>
    </row>
    <row r="91" spans="1:1" x14ac:dyDescent="0.3">
      <c r="A91" s="5" t="s">
        <v>90</v>
      </c>
    </row>
    <row r="92" spans="1:1" x14ac:dyDescent="0.3">
      <c r="A92" s="5" t="s">
        <v>91</v>
      </c>
    </row>
    <row r="93" spans="1:1" x14ac:dyDescent="0.3">
      <c r="A93" s="5" t="s">
        <v>92</v>
      </c>
    </row>
    <row r="94" spans="1:1" x14ac:dyDescent="0.3">
      <c r="A94" s="5" t="s">
        <v>93</v>
      </c>
    </row>
    <row r="95" spans="1:1" x14ac:dyDescent="0.3">
      <c r="A95" s="5" t="s">
        <v>94</v>
      </c>
    </row>
    <row r="96" spans="1:1" x14ac:dyDescent="0.3">
      <c r="A96" s="5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DP</vt:lpstr>
      <vt:lpstr>TC</vt:lpstr>
      <vt:lpstr>Synthèse</vt:lpstr>
      <vt:lpstr>Liste</vt:lpstr>
      <vt:lpstr>Dpt</vt:lpstr>
      <vt:lpstr>Poid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2016-11-04T11:08:36Z</dcterms:created>
  <dcterms:modified xsi:type="dcterms:W3CDTF">2016-11-04T12:10:28Z</dcterms:modified>
</cp:coreProperties>
</file>