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filterPrivacy="1"/>
  <xr:revisionPtr revIDLastSave="0" documentId="13_ncr:1_{59B101EC-CE33-4C90-B0F4-5C3D5E61392A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raw_datas" sheetId="1" r:id="rId1"/>
  </sheets>
  <calcPr calcId="191029"/>
  <pivotCaches>
    <pivotCache cacheId="3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5" i="1" l="1"/>
  <c r="F7" i="1"/>
  <c r="F11" i="1"/>
  <c r="F15" i="1"/>
  <c r="F23" i="1"/>
  <c r="E24" i="1"/>
  <c r="E23" i="1"/>
  <c r="E22" i="1"/>
  <c r="E21" i="1"/>
  <c r="F21" i="1" s="1"/>
  <c r="E20" i="1"/>
  <c r="E3" i="1"/>
  <c r="F3" i="1" s="1"/>
  <c r="E4" i="1"/>
  <c r="F4" i="1" s="1"/>
  <c r="E5" i="1"/>
  <c r="E6" i="1"/>
  <c r="E7" i="1"/>
  <c r="E8" i="1"/>
  <c r="F8" i="1" s="1"/>
  <c r="E9" i="1"/>
  <c r="E10" i="1"/>
  <c r="E11" i="1"/>
  <c r="E12" i="1"/>
  <c r="F12" i="1" s="1"/>
  <c r="E13" i="1"/>
  <c r="E14" i="1"/>
  <c r="E15" i="1"/>
  <c r="E16" i="1"/>
  <c r="F16" i="1" s="1"/>
  <c r="E17" i="1"/>
  <c r="E18" i="1"/>
  <c r="F18" i="1" s="1"/>
  <c r="E19" i="1"/>
  <c r="F19" i="1" s="1"/>
  <c r="E2" i="1"/>
  <c r="F22" i="1" l="1"/>
  <c r="F14" i="1"/>
  <c r="F10" i="1"/>
  <c r="F6" i="1"/>
  <c r="F2" i="1"/>
  <c r="F17" i="1"/>
  <c r="F13" i="1"/>
  <c r="F9" i="1"/>
  <c r="F5" i="1"/>
  <c r="F25" i="1"/>
  <c r="F24" i="1"/>
  <c r="F20" i="1"/>
</calcChain>
</file>

<file path=xl/sharedStrings.xml><?xml version="1.0" encoding="utf-8"?>
<sst xmlns="http://schemas.openxmlformats.org/spreadsheetml/2006/main" count="47" uniqueCount="18">
  <si>
    <t>week</t>
  </si>
  <si>
    <t>units</t>
  </si>
  <si>
    <t>end_date</t>
  </si>
  <si>
    <t>start_date</t>
  </si>
  <si>
    <t>2019-08</t>
  </si>
  <si>
    <t>delay</t>
  </si>
  <si>
    <t>Grand Total</t>
  </si>
  <si>
    <t>2019-09</t>
  </si>
  <si>
    <t>interval</t>
  </si>
  <si>
    <t>&lt;30</t>
  </si>
  <si>
    <t>&gt;30</t>
  </si>
  <si>
    <t>&lt;14</t>
  </si>
  <si>
    <t>&lt;21</t>
  </si>
  <si>
    <t>&lt;7</t>
  </si>
  <si>
    <t>&gt;120</t>
  </si>
  <si>
    <t>&gt;60</t>
  </si>
  <si>
    <t>Σ units</t>
  </si>
  <si>
    <t>group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</si>
</sst>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Fon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3603.477419097224" missingItemsLimit="0" createdVersion="6" refreshedVersion="6" minRefreshableVersion="3" recordCount="24" xr:uid="{17241970-96DB-49E0-8376-7B08B37277B8}">
  <cacheSource type="worksheet">
    <worksheetSource name="Table1"/>
  </cacheSource>
  <cacheFields count="7">
    <cacheField name="week" numFmtId="0">
      <sharedItems count="2">
        <s v="2019-08"/>
        <s v="2019-09"/>
      </sharedItems>
    </cacheField>
    <cacheField name="end_date" numFmtId="14">
      <sharedItems containsSemiMixedTypes="0" containsNonDate="0" containsDate="1" containsString="0" minDate="2019-02-23T00:00:00" maxDate="2019-05-19T00:00:00"/>
    </cacheField>
    <cacheField name="units" numFmtId="0">
      <sharedItems containsSemiMixedTypes="0" containsString="0" containsNumber="1" containsInteger="1" minValue="1" maxValue="1"/>
    </cacheField>
    <cacheField name="start_date" numFmtId="14">
      <sharedItems containsSemiMixedTypes="0" containsNonDate="0" containsDate="1" containsString="0" minDate="2019-01-01T00:00:00" maxDate="2019-05-02T00:00:00"/>
    </cacheField>
    <cacheField name="delay" numFmtId="0">
      <sharedItems containsSemiMixedTypes="0" containsString="0" containsNumber="1" containsInteger="1" minValue="1" maxValue="138"/>
    </cacheField>
    <cacheField name="interval" numFmtId="0">
      <sharedItems count="7">
        <s v="&lt;14"/>
        <s v="&lt;7"/>
        <s v="&gt;30"/>
        <s v="&lt;30"/>
        <s v="&lt;21"/>
        <s v="&gt;60"/>
        <s v="&gt;120"/>
      </sharedItems>
      <fieldGroup par="6"/>
    </cacheField>
    <cacheField name="interval2" numFmtId="0" databaseField="0">
      <fieldGroup base="5">
        <discretePr count="7">
          <x v="0"/>
          <x v="0"/>
          <x v="1"/>
          <x v="0"/>
          <x v="0"/>
          <x v="1"/>
          <x v="1"/>
        </discretePr>
        <groupItems count="2">
          <s v="Group1"/>
          <s v="Group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d v="2019-02-23T00:00:00"/>
    <n v="1"/>
    <d v="2019-02-15T00:00:00"/>
    <n v="9"/>
    <x v="0"/>
  </r>
  <r>
    <x v="0"/>
    <d v="2019-02-23T00:00:00"/>
    <n v="1"/>
    <d v="2019-02-19T00:00:00"/>
    <n v="5"/>
    <x v="1"/>
  </r>
  <r>
    <x v="0"/>
    <d v="2019-02-23T00:00:00"/>
    <n v="1"/>
    <d v="2019-01-19T00:00:00"/>
    <n v="36"/>
    <x v="2"/>
  </r>
  <r>
    <x v="0"/>
    <d v="2019-02-23T00:00:00"/>
    <n v="1"/>
    <d v="2019-01-23T00:00:00"/>
    <n v="32"/>
    <x v="2"/>
  </r>
  <r>
    <x v="0"/>
    <d v="2019-02-23T00:00:00"/>
    <n v="1"/>
    <d v="2019-02-20T00:00:00"/>
    <n v="4"/>
    <x v="1"/>
  </r>
  <r>
    <x v="0"/>
    <d v="2019-02-23T00:00:00"/>
    <n v="1"/>
    <d v="2019-02-22T00:00:00"/>
    <n v="2"/>
    <x v="1"/>
  </r>
  <r>
    <x v="0"/>
    <d v="2019-02-23T00:00:00"/>
    <n v="1"/>
    <d v="2019-02-21T00:00:00"/>
    <n v="3"/>
    <x v="1"/>
  </r>
  <r>
    <x v="0"/>
    <d v="2019-02-23T00:00:00"/>
    <n v="1"/>
    <d v="2019-02-21T00:00:00"/>
    <n v="3"/>
    <x v="1"/>
  </r>
  <r>
    <x v="0"/>
    <d v="2019-02-23T00:00:00"/>
    <n v="1"/>
    <d v="2019-02-23T00:00:00"/>
    <n v="1"/>
    <x v="1"/>
  </r>
  <r>
    <x v="0"/>
    <d v="2019-02-23T00:00:00"/>
    <n v="1"/>
    <d v="2019-02-02T00:00:00"/>
    <n v="22"/>
    <x v="3"/>
  </r>
  <r>
    <x v="1"/>
    <d v="2019-02-26T00:00:00"/>
    <n v="1"/>
    <d v="2019-02-20T00:00:00"/>
    <n v="7"/>
    <x v="1"/>
  </r>
  <r>
    <x v="1"/>
    <d v="2019-02-26T00:00:00"/>
    <n v="1"/>
    <d v="2019-02-22T00:00:00"/>
    <n v="5"/>
    <x v="1"/>
  </r>
  <r>
    <x v="1"/>
    <d v="2019-02-26T00:00:00"/>
    <n v="1"/>
    <d v="2019-02-21T00:00:00"/>
    <n v="6"/>
    <x v="1"/>
  </r>
  <r>
    <x v="1"/>
    <d v="2019-02-26T00:00:00"/>
    <n v="1"/>
    <d v="2019-02-21T00:00:00"/>
    <n v="6"/>
    <x v="1"/>
  </r>
  <r>
    <x v="1"/>
    <d v="2019-02-26T00:00:00"/>
    <n v="1"/>
    <d v="2019-02-23T00:00:00"/>
    <n v="4"/>
    <x v="1"/>
  </r>
  <r>
    <x v="1"/>
    <d v="2019-02-26T00:00:00"/>
    <n v="1"/>
    <d v="2019-02-02T00:00:00"/>
    <n v="25"/>
    <x v="3"/>
  </r>
  <r>
    <x v="1"/>
    <d v="2019-02-26T00:00:00"/>
    <n v="1"/>
    <d v="2019-02-21T00:00:00"/>
    <n v="6"/>
    <x v="1"/>
  </r>
  <r>
    <x v="1"/>
    <d v="2019-02-26T00:00:00"/>
    <n v="1"/>
    <d v="2019-02-23T00:00:00"/>
    <n v="4"/>
    <x v="1"/>
  </r>
  <r>
    <x v="0"/>
    <d v="2019-05-18T00:00:00"/>
    <n v="1"/>
    <d v="2019-05-01T00:00:00"/>
    <n v="18"/>
    <x v="4"/>
  </r>
  <r>
    <x v="1"/>
    <d v="2019-05-18T00:00:00"/>
    <n v="1"/>
    <d v="2019-04-22T00:00:00"/>
    <n v="27"/>
    <x v="3"/>
  </r>
  <r>
    <x v="0"/>
    <d v="2019-05-18T00:00:00"/>
    <n v="1"/>
    <d v="2019-03-01T00:00:00"/>
    <n v="79"/>
    <x v="5"/>
  </r>
  <r>
    <x v="1"/>
    <d v="2019-05-18T00:00:00"/>
    <n v="1"/>
    <d v="2019-04-01T00:00:00"/>
    <n v="48"/>
    <x v="2"/>
  </r>
  <r>
    <x v="0"/>
    <d v="2019-05-18T00:00:00"/>
    <n v="1"/>
    <d v="2019-03-15T00:00:00"/>
    <n v="65"/>
    <x v="5"/>
  </r>
  <r>
    <x v="1"/>
    <d v="2019-05-18T00:00:00"/>
    <n v="1"/>
    <d v="2019-01-01T00:00:00"/>
    <n v="138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2408A9-CAAF-41AE-9148-1C2E542D2731}" name="PivotTable1" cacheId="3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J1:N10" firstHeaderRow="1" firstDataRow="2" firstDataCol="2"/>
  <pivotFields count="7">
    <pivotField axis="axisCol" compact="0" outline="0" showAll="0" defaultSubtotal="0">
      <items count="2">
        <item x="0"/>
        <item x="1"/>
      </items>
    </pivotField>
    <pivotField compact="0" numFmtId="14" outline="0" showAll="0" defaultSubtotal="0"/>
    <pivotField dataField="1" compact="0" outline="0" showAll="0" defaultSubtotal="0"/>
    <pivotField compact="0" numFmtId="14" outline="0" showAll="0" defaultSubtotal="0"/>
    <pivotField compact="0" outline="0" showAll="0" defaultSubtotal="0"/>
    <pivotField axis="axisRow" compact="0" outline="0" showAll="0" defaultSubtotal="0">
      <items count="7">
        <item x="1"/>
        <item x="4"/>
        <item x="0"/>
        <item x="3"/>
        <item x="2"/>
        <item x="5"/>
        <item x="6"/>
      </items>
    </pivotField>
    <pivotField name="group" axis="axisRow" compact="0" outline="0" showAll="0" defaultSubtotal="0">
      <items count="2">
        <item n="&lt;30" x="0"/>
        <item n="&gt;30" x="1"/>
      </items>
    </pivotField>
  </pivotFields>
  <rowFields count="2">
    <field x="6"/>
    <field x="5"/>
  </rowFields>
  <rowItems count="8">
    <i>
      <x/>
      <x/>
    </i>
    <i r="1">
      <x v="1"/>
    </i>
    <i r="1">
      <x v="2"/>
    </i>
    <i r="1">
      <x v="3"/>
    </i>
    <i>
      <x v="1"/>
      <x v="4"/>
    </i>
    <i r="1">
      <x v="5"/>
    </i>
    <i r="1">
      <x v="6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Σ units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01F1C0-34BD-4C88-B0C6-5224AAA2ACFB}" name="Table1" displayName="Table1" ref="A1:F25" totalsRowShown="0">
  <autoFilter ref="A1:F25" xr:uid="{60C885A5-3C04-4730-9C38-975347C7950C}"/>
  <tableColumns count="6">
    <tableColumn id="1" xr3:uid="{79CAD74E-343D-4DCA-81C6-E33243DABB18}" name="week"/>
    <tableColumn id="2" xr3:uid="{948D4C8D-C0F4-46F1-A791-6E9C7020D460}" name="end_date" dataDxfId="3"/>
    <tableColumn id="3" xr3:uid="{6D2992A0-EE1A-49F8-A44A-BC5CD8DE6209}" name="units"/>
    <tableColumn id="4" xr3:uid="{ED66082D-1C73-4522-A565-10D5BB0377E8}" name="start_date" dataDxfId="2"/>
    <tableColumn id="5" xr3:uid="{9B16B659-D947-424D-B182-31A68AA8B63E}" name="delay" dataDxfId="1">
      <calculatedColumnFormula>Table1[[#This Row],[end_date]]-Table1[[#This Row],[start_date]]+1</calculatedColumnFormula>
    </tableColumn>
    <tableColumn id="7" xr3:uid="{8B531B7C-E320-4DC7-A98A-9A976F944BA0}" name="interval" dataDxfId="0">
      <calculatedColumnFormula>VLOOKUP(Table1[[#This Row],[delay]],{0,"&lt;7";8,"&lt;14";15,"&lt;21";22,"&lt;30";31,"&gt;30";61,"&gt;60";121,"&gt;120"},2,TRUE)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showGridLines="0" tabSelected="1" workbookViewId="0">
      <selection activeCell="K21" sqref="K21"/>
    </sheetView>
  </sheetViews>
  <sheetFormatPr defaultRowHeight="15" x14ac:dyDescent="0.25"/>
  <cols>
    <col min="2" max="2" width="11.5703125" style="1" customWidth="1"/>
    <col min="4" max="4" width="14.140625" style="1" customWidth="1"/>
    <col min="6" max="6" width="11.140625" bestFit="1" customWidth="1"/>
    <col min="10" max="10" width="13.140625" bestFit="1" customWidth="1"/>
    <col min="11" max="11" width="10.140625" bestFit="1" customWidth="1"/>
    <col min="12" max="13" width="8.140625" bestFit="1" customWidth="1"/>
    <col min="14" max="14" width="11.140625" bestFit="1" customWidth="1"/>
  </cols>
  <sheetData>
    <row r="1" spans="1:14" x14ac:dyDescent="0.25">
      <c r="A1" t="s">
        <v>0</v>
      </c>
      <c r="B1" s="1" t="s">
        <v>2</v>
      </c>
      <c r="C1" t="s">
        <v>1</v>
      </c>
      <c r="D1" s="1" t="s">
        <v>3</v>
      </c>
      <c r="E1" t="s">
        <v>5</v>
      </c>
      <c r="F1" t="s">
        <v>8</v>
      </c>
      <c r="J1" s="3" t="s">
        <v>16</v>
      </c>
      <c r="L1" s="3" t="s">
        <v>0</v>
      </c>
    </row>
    <row r="2" spans="1:14" x14ac:dyDescent="0.25">
      <c r="A2" t="s">
        <v>4</v>
      </c>
      <c r="B2" s="1">
        <v>43519</v>
      </c>
      <c r="C2">
        <v>1</v>
      </c>
      <c r="D2" s="1">
        <v>43511</v>
      </c>
      <c r="E2">
        <f>Table1[[#This Row],[end_date]]-Table1[[#This Row],[start_date]]+1</f>
        <v>9</v>
      </c>
      <c r="F2" t="str">
        <f>VLOOKUP(Table1[[#This Row],[delay]],{0,"&lt;7";8,"&lt;14";15,"&lt;21";22,"&lt;30";31,"&gt;30";61,"&gt;60";121,"&gt;120"},2,TRUE)</f>
        <v>&lt;14</v>
      </c>
      <c r="J2" s="3" t="s">
        <v>17</v>
      </c>
      <c r="K2" s="3" t="s">
        <v>8</v>
      </c>
      <c r="L2" t="s">
        <v>4</v>
      </c>
      <c r="M2" t="s">
        <v>7</v>
      </c>
      <c r="N2" t="s">
        <v>6</v>
      </c>
    </row>
    <row r="3" spans="1:14" x14ac:dyDescent="0.25">
      <c r="A3" t="s">
        <v>4</v>
      </c>
      <c r="B3" s="1">
        <v>43519</v>
      </c>
      <c r="C3">
        <v>1</v>
      </c>
      <c r="D3" s="1">
        <v>43515</v>
      </c>
      <c r="E3">
        <f>Table1[[#This Row],[end_date]]-Table1[[#This Row],[start_date]]+1</f>
        <v>5</v>
      </c>
      <c r="F3" t="str">
        <f>VLOOKUP(Table1[[#This Row],[delay]],{0,"&lt;7";8,"&lt;14";15,"&lt;21";22,"&lt;30";31,"&gt;30";61,"&gt;60";121,"&gt;120"},2,TRUE)</f>
        <v>&lt;7</v>
      </c>
      <c r="J3" t="s">
        <v>9</v>
      </c>
      <c r="K3" t="s">
        <v>13</v>
      </c>
      <c r="L3" s="2">
        <v>6</v>
      </c>
      <c r="M3" s="2">
        <v>7</v>
      </c>
      <c r="N3" s="2">
        <v>13</v>
      </c>
    </row>
    <row r="4" spans="1:14" x14ac:dyDescent="0.25">
      <c r="A4" t="s">
        <v>4</v>
      </c>
      <c r="B4" s="1">
        <v>43519</v>
      </c>
      <c r="C4">
        <v>1</v>
      </c>
      <c r="D4" s="1">
        <v>43484</v>
      </c>
      <c r="E4">
        <f>Table1[[#This Row],[end_date]]-Table1[[#This Row],[start_date]]+1</f>
        <v>36</v>
      </c>
      <c r="F4" t="str">
        <f>VLOOKUP(Table1[[#This Row],[delay]],{0,"&lt;7";8,"&lt;14";15,"&lt;21";22,"&lt;30";31,"&gt;30";61,"&gt;60";121,"&gt;120"},2,TRUE)</f>
        <v>&gt;30</v>
      </c>
      <c r="K4" t="s">
        <v>12</v>
      </c>
      <c r="L4" s="2">
        <v>1</v>
      </c>
      <c r="M4" s="2"/>
      <c r="N4" s="2">
        <v>1</v>
      </c>
    </row>
    <row r="5" spans="1:14" x14ac:dyDescent="0.25">
      <c r="A5" t="s">
        <v>4</v>
      </c>
      <c r="B5" s="1">
        <v>43519</v>
      </c>
      <c r="C5">
        <v>1</v>
      </c>
      <c r="D5" s="1">
        <v>43488</v>
      </c>
      <c r="E5">
        <f>Table1[[#This Row],[end_date]]-Table1[[#This Row],[start_date]]+1</f>
        <v>32</v>
      </c>
      <c r="F5" t="str">
        <f>VLOOKUP(Table1[[#This Row],[delay]],{0,"&lt;7";8,"&lt;14";15,"&lt;21";22,"&lt;30";31,"&gt;30";61,"&gt;60";121,"&gt;120"},2,TRUE)</f>
        <v>&gt;30</v>
      </c>
      <c r="K5" t="s">
        <v>11</v>
      </c>
      <c r="L5" s="2">
        <v>1</v>
      </c>
      <c r="M5" s="2"/>
      <c r="N5" s="2">
        <v>1</v>
      </c>
    </row>
    <row r="6" spans="1:14" x14ac:dyDescent="0.25">
      <c r="A6" t="s">
        <v>4</v>
      </c>
      <c r="B6" s="1">
        <v>43519</v>
      </c>
      <c r="C6">
        <v>1</v>
      </c>
      <c r="D6" s="1">
        <v>43516</v>
      </c>
      <c r="E6">
        <f>Table1[[#This Row],[end_date]]-Table1[[#This Row],[start_date]]+1</f>
        <v>4</v>
      </c>
      <c r="F6" t="str">
        <f>VLOOKUP(Table1[[#This Row],[delay]],{0,"&lt;7";8,"&lt;14";15,"&lt;21";22,"&lt;30";31,"&gt;30";61,"&gt;60";121,"&gt;120"},2,TRUE)</f>
        <v>&lt;7</v>
      </c>
      <c r="K6" t="s">
        <v>9</v>
      </c>
      <c r="L6" s="2">
        <v>1</v>
      </c>
      <c r="M6" s="2">
        <v>2</v>
      </c>
      <c r="N6" s="2">
        <v>3</v>
      </c>
    </row>
    <row r="7" spans="1:14" x14ac:dyDescent="0.25">
      <c r="A7" t="s">
        <v>4</v>
      </c>
      <c r="B7" s="1">
        <v>43519</v>
      </c>
      <c r="C7">
        <v>1</v>
      </c>
      <c r="D7" s="1">
        <v>43518</v>
      </c>
      <c r="E7">
        <f>Table1[[#This Row],[end_date]]-Table1[[#This Row],[start_date]]+1</f>
        <v>2</v>
      </c>
      <c r="F7" t="str">
        <f>VLOOKUP(Table1[[#This Row],[delay]],{0,"&lt;7";8,"&lt;14";15,"&lt;21";22,"&lt;30";31,"&gt;30";61,"&gt;60";121,"&gt;120"},2,TRUE)</f>
        <v>&lt;7</v>
      </c>
      <c r="J7" t="s">
        <v>10</v>
      </c>
      <c r="K7" t="s">
        <v>10</v>
      </c>
      <c r="L7" s="2">
        <v>2</v>
      </c>
      <c r="M7" s="2">
        <v>1</v>
      </c>
      <c r="N7" s="2">
        <v>3</v>
      </c>
    </row>
    <row r="8" spans="1:14" x14ac:dyDescent="0.25">
      <c r="A8" t="s">
        <v>4</v>
      </c>
      <c r="B8" s="1">
        <v>43519</v>
      </c>
      <c r="C8">
        <v>1</v>
      </c>
      <c r="D8" s="1">
        <v>43517</v>
      </c>
      <c r="E8">
        <f>Table1[[#This Row],[end_date]]-Table1[[#This Row],[start_date]]+1</f>
        <v>3</v>
      </c>
      <c r="F8" t="str">
        <f>VLOOKUP(Table1[[#This Row],[delay]],{0,"&lt;7";8,"&lt;14";15,"&lt;21";22,"&lt;30";31,"&gt;30";61,"&gt;60";121,"&gt;120"},2,TRUE)</f>
        <v>&lt;7</v>
      </c>
      <c r="K8" t="s">
        <v>15</v>
      </c>
      <c r="L8" s="2">
        <v>2</v>
      </c>
      <c r="M8" s="2"/>
      <c r="N8" s="2">
        <v>2</v>
      </c>
    </row>
    <row r="9" spans="1:14" x14ac:dyDescent="0.25">
      <c r="A9" t="s">
        <v>4</v>
      </c>
      <c r="B9" s="1">
        <v>43519</v>
      </c>
      <c r="C9">
        <v>1</v>
      </c>
      <c r="D9" s="1">
        <v>43517</v>
      </c>
      <c r="E9">
        <f>Table1[[#This Row],[end_date]]-Table1[[#This Row],[start_date]]+1</f>
        <v>3</v>
      </c>
      <c r="F9" t="str">
        <f>VLOOKUP(Table1[[#This Row],[delay]],{0,"&lt;7";8,"&lt;14";15,"&lt;21";22,"&lt;30";31,"&gt;30";61,"&gt;60";121,"&gt;120"},2,TRUE)</f>
        <v>&lt;7</v>
      </c>
      <c r="K9" t="s">
        <v>14</v>
      </c>
      <c r="L9" s="2"/>
      <c r="M9" s="2">
        <v>1</v>
      </c>
      <c r="N9" s="2">
        <v>1</v>
      </c>
    </row>
    <row r="10" spans="1:14" x14ac:dyDescent="0.25">
      <c r="A10" t="s">
        <v>4</v>
      </c>
      <c r="B10" s="1">
        <v>43519</v>
      </c>
      <c r="C10">
        <v>1</v>
      </c>
      <c r="D10" s="1">
        <v>43519</v>
      </c>
      <c r="E10">
        <f>Table1[[#This Row],[end_date]]-Table1[[#This Row],[start_date]]+1</f>
        <v>1</v>
      </c>
      <c r="F10" t="str">
        <f>VLOOKUP(Table1[[#This Row],[delay]],{0,"&lt;7";8,"&lt;14";15,"&lt;21";22,"&lt;30";31,"&gt;30";61,"&gt;60";121,"&gt;120"},2,TRUE)</f>
        <v>&lt;7</v>
      </c>
      <c r="J10" t="s">
        <v>6</v>
      </c>
      <c r="L10" s="2">
        <v>13</v>
      </c>
      <c r="M10" s="2">
        <v>11</v>
      </c>
      <c r="N10" s="2">
        <v>24</v>
      </c>
    </row>
    <row r="11" spans="1:14" x14ac:dyDescent="0.25">
      <c r="A11" t="s">
        <v>4</v>
      </c>
      <c r="B11" s="1">
        <v>43519</v>
      </c>
      <c r="C11">
        <v>1</v>
      </c>
      <c r="D11" s="1">
        <v>43498</v>
      </c>
      <c r="E11">
        <f>Table1[[#This Row],[end_date]]-Table1[[#This Row],[start_date]]+1</f>
        <v>22</v>
      </c>
      <c r="F11" t="str">
        <f>VLOOKUP(Table1[[#This Row],[delay]],{0,"&lt;7";8,"&lt;14";15,"&lt;21";22,"&lt;30";31,"&gt;30";61,"&gt;60";121,"&gt;120"},2,TRUE)</f>
        <v>&lt;30</v>
      </c>
    </row>
    <row r="12" spans="1:14" x14ac:dyDescent="0.25">
      <c r="A12" t="s">
        <v>7</v>
      </c>
      <c r="B12" s="1">
        <v>43522</v>
      </c>
      <c r="C12">
        <v>1</v>
      </c>
      <c r="D12" s="1">
        <v>43516</v>
      </c>
      <c r="E12">
        <f>Table1[[#This Row],[end_date]]-Table1[[#This Row],[start_date]]+1</f>
        <v>7</v>
      </c>
      <c r="F12" t="str">
        <f>VLOOKUP(Table1[[#This Row],[delay]],{0,"&lt;7";8,"&lt;14";15,"&lt;21";22,"&lt;30";31,"&gt;30";61,"&gt;60";121,"&gt;120"},2,TRUE)</f>
        <v>&lt;7</v>
      </c>
    </row>
    <row r="13" spans="1:14" x14ac:dyDescent="0.25">
      <c r="A13" t="s">
        <v>7</v>
      </c>
      <c r="B13" s="1">
        <v>43522</v>
      </c>
      <c r="C13">
        <v>1</v>
      </c>
      <c r="D13" s="1">
        <v>43518</v>
      </c>
      <c r="E13">
        <f>Table1[[#This Row],[end_date]]-Table1[[#This Row],[start_date]]+1</f>
        <v>5</v>
      </c>
      <c r="F13" t="str">
        <f>VLOOKUP(Table1[[#This Row],[delay]],{0,"&lt;7";8,"&lt;14";15,"&lt;21";22,"&lt;30";31,"&gt;30";61,"&gt;60";121,"&gt;120"},2,TRUE)</f>
        <v>&lt;7</v>
      </c>
    </row>
    <row r="14" spans="1:14" x14ac:dyDescent="0.25">
      <c r="A14" t="s">
        <v>7</v>
      </c>
      <c r="B14" s="1">
        <v>43522</v>
      </c>
      <c r="C14">
        <v>1</v>
      </c>
      <c r="D14" s="1">
        <v>43517</v>
      </c>
      <c r="E14">
        <f>Table1[[#This Row],[end_date]]-Table1[[#This Row],[start_date]]+1</f>
        <v>6</v>
      </c>
      <c r="F14" t="str">
        <f>VLOOKUP(Table1[[#This Row],[delay]],{0,"&lt;7";8,"&lt;14";15,"&lt;21";22,"&lt;30";31,"&gt;30";61,"&gt;60";121,"&gt;120"},2,TRUE)</f>
        <v>&lt;7</v>
      </c>
    </row>
    <row r="15" spans="1:14" x14ac:dyDescent="0.25">
      <c r="A15" t="s">
        <v>7</v>
      </c>
      <c r="B15" s="1">
        <v>43522</v>
      </c>
      <c r="C15">
        <v>1</v>
      </c>
      <c r="D15" s="1">
        <v>43517</v>
      </c>
      <c r="E15">
        <f>Table1[[#This Row],[end_date]]-Table1[[#This Row],[start_date]]+1</f>
        <v>6</v>
      </c>
      <c r="F15" t="str">
        <f>VLOOKUP(Table1[[#This Row],[delay]],{0,"&lt;7";8,"&lt;14";15,"&lt;21";22,"&lt;30";31,"&gt;30";61,"&gt;60";121,"&gt;120"},2,TRUE)</f>
        <v>&lt;7</v>
      </c>
    </row>
    <row r="16" spans="1:14" x14ac:dyDescent="0.25">
      <c r="A16" t="s">
        <v>7</v>
      </c>
      <c r="B16" s="1">
        <v>43522</v>
      </c>
      <c r="C16">
        <v>1</v>
      </c>
      <c r="D16" s="1">
        <v>43519</v>
      </c>
      <c r="E16">
        <f>Table1[[#This Row],[end_date]]-Table1[[#This Row],[start_date]]+1</f>
        <v>4</v>
      </c>
      <c r="F16" t="str">
        <f>VLOOKUP(Table1[[#This Row],[delay]],{0,"&lt;7";8,"&lt;14";15,"&lt;21";22,"&lt;30";31,"&gt;30";61,"&gt;60";121,"&gt;120"},2,TRUE)</f>
        <v>&lt;7</v>
      </c>
    </row>
    <row r="17" spans="1:6" x14ac:dyDescent="0.25">
      <c r="A17" t="s">
        <v>7</v>
      </c>
      <c r="B17" s="1">
        <v>43522</v>
      </c>
      <c r="C17">
        <v>1</v>
      </c>
      <c r="D17" s="1">
        <v>43498</v>
      </c>
      <c r="E17">
        <f>Table1[[#This Row],[end_date]]-Table1[[#This Row],[start_date]]+1</f>
        <v>25</v>
      </c>
      <c r="F17" t="str">
        <f>VLOOKUP(Table1[[#This Row],[delay]],{0,"&lt;7";8,"&lt;14";15,"&lt;21";22,"&lt;30";31,"&gt;30";61,"&gt;60";121,"&gt;120"},2,TRUE)</f>
        <v>&lt;30</v>
      </c>
    </row>
    <row r="18" spans="1:6" x14ac:dyDescent="0.25">
      <c r="A18" t="s">
        <v>7</v>
      </c>
      <c r="B18" s="1">
        <v>43522</v>
      </c>
      <c r="C18">
        <v>1</v>
      </c>
      <c r="D18" s="1">
        <v>43517</v>
      </c>
      <c r="E18">
        <f>Table1[[#This Row],[end_date]]-Table1[[#This Row],[start_date]]+1</f>
        <v>6</v>
      </c>
      <c r="F18" t="str">
        <f>VLOOKUP(Table1[[#This Row],[delay]],{0,"&lt;7";8,"&lt;14";15,"&lt;21";22,"&lt;30";31,"&gt;30";61,"&gt;60";121,"&gt;120"},2,TRUE)</f>
        <v>&lt;7</v>
      </c>
    </row>
    <row r="19" spans="1:6" x14ac:dyDescent="0.25">
      <c r="A19" t="s">
        <v>7</v>
      </c>
      <c r="B19" s="1">
        <v>43522</v>
      </c>
      <c r="C19" s="4">
        <v>1</v>
      </c>
      <c r="D19" s="1">
        <v>43519</v>
      </c>
      <c r="E19">
        <f>Table1[[#This Row],[end_date]]-Table1[[#This Row],[start_date]]+1</f>
        <v>4</v>
      </c>
      <c r="F19" t="str">
        <f>VLOOKUP(Table1[[#This Row],[delay]],{0,"&lt;7";8,"&lt;14";15,"&lt;21";22,"&lt;30";31,"&gt;30";61,"&gt;60";121,"&gt;120"},2,TRUE)</f>
        <v>&lt;7</v>
      </c>
    </row>
    <row r="20" spans="1:6" x14ac:dyDescent="0.25">
      <c r="A20" t="s">
        <v>4</v>
      </c>
      <c r="B20" s="1">
        <v>43603</v>
      </c>
      <c r="C20" s="4">
        <v>1</v>
      </c>
      <c r="D20" s="1">
        <v>43586</v>
      </c>
      <c r="E20" s="2">
        <f>Table1[[#This Row],[end_date]]-Table1[[#This Row],[start_date]]+1</f>
        <v>18</v>
      </c>
      <c r="F20" s="2" t="str">
        <f>VLOOKUP(Table1[[#This Row],[delay]],{0,"&lt;7";8,"&lt;14";15,"&lt;21";22,"&lt;30";31,"&gt;30";61,"&gt;60";121,"&gt;120"},2,TRUE)</f>
        <v>&lt;21</v>
      </c>
    </row>
    <row r="21" spans="1:6" x14ac:dyDescent="0.25">
      <c r="A21" t="s">
        <v>7</v>
      </c>
      <c r="B21" s="1">
        <v>43603</v>
      </c>
      <c r="C21" s="4">
        <v>1</v>
      </c>
      <c r="D21" s="1">
        <v>43577</v>
      </c>
      <c r="E21" s="2">
        <f>Table1[[#This Row],[end_date]]-Table1[[#This Row],[start_date]]+1</f>
        <v>27</v>
      </c>
      <c r="F21" s="2" t="str">
        <f>VLOOKUP(Table1[[#This Row],[delay]],{0,"&lt;7";8,"&lt;14";15,"&lt;21";22,"&lt;30";31,"&gt;30";61,"&gt;60";121,"&gt;120"},2,TRUE)</f>
        <v>&lt;30</v>
      </c>
    </row>
    <row r="22" spans="1:6" x14ac:dyDescent="0.25">
      <c r="A22" t="s">
        <v>4</v>
      </c>
      <c r="B22" s="1">
        <v>43603</v>
      </c>
      <c r="C22" s="4">
        <v>1</v>
      </c>
      <c r="D22" s="1">
        <v>43525</v>
      </c>
      <c r="E22" s="2">
        <f>Table1[[#This Row],[end_date]]-Table1[[#This Row],[start_date]]+1</f>
        <v>79</v>
      </c>
      <c r="F22" s="2" t="str">
        <f>VLOOKUP(Table1[[#This Row],[delay]],{0,"&lt;7";8,"&lt;14";15,"&lt;21";22,"&lt;30";31,"&gt;30";61,"&gt;60";121,"&gt;120"},2,TRUE)</f>
        <v>&gt;60</v>
      </c>
    </row>
    <row r="23" spans="1:6" x14ac:dyDescent="0.25">
      <c r="A23" t="s">
        <v>7</v>
      </c>
      <c r="B23" s="1">
        <v>43603</v>
      </c>
      <c r="C23" s="4">
        <v>1</v>
      </c>
      <c r="D23" s="1">
        <v>43556</v>
      </c>
      <c r="E23" s="2">
        <f>Table1[[#This Row],[end_date]]-Table1[[#This Row],[start_date]]+1</f>
        <v>48</v>
      </c>
      <c r="F23" s="2" t="str">
        <f>VLOOKUP(Table1[[#This Row],[delay]],{0,"&lt;7";8,"&lt;14";15,"&lt;21";22,"&lt;30";31,"&gt;30";61,"&gt;60";121,"&gt;120"},2,TRUE)</f>
        <v>&gt;30</v>
      </c>
    </row>
    <row r="24" spans="1:6" x14ac:dyDescent="0.25">
      <c r="A24" t="s">
        <v>4</v>
      </c>
      <c r="B24" s="1">
        <v>43603</v>
      </c>
      <c r="C24" s="4">
        <v>1</v>
      </c>
      <c r="D24" s="1">
        <v>43539</v>
      </c>
      <c r="E24" s="2">
        <f>Table1[[#This Row],[end_date]]-Table1[[#This Row],[start_date]]+1</f>
        <v>65</v>
      </c>
      <c r="F24" s="2" t="str">
        <f>VLOOKUP(Table1[[#This Row],[delay]],{0,"&lt;7";8,"&lt;14";15,"&lt;21";22,"&lt;30";31,"&gt;30";61,"&gt;60";121,"&gt;120"},2,TRUE)</f>
        <v>&gt;60</v>
      </c>
    </row>
    <row r="25" spans="1:6" x14ac:dyDescent="0.25">
      <c r="A25" t="s">
        <v>7</v>
      </c>
      <c r="B25" s="1">
        <v>43603</v>
      </c>
      <c r="C25" s="4">
        <v>1</v>
      </c>
      <c r="D25" s="1">
        <v>43466</v>
      </c>
      <c r="E25" s="2">
        <f>Table1[[#This Row],[end_date]]-Table1[[#This Row],[start_date]]+1</f>
        <v>138</v>
      </c>
      <c r="F25" s="2" t="str">
        <f>VLOOKUP(Table1[[#This Row],[delay]],{0,"&lt;7";8,"&lt;14";15,"&lt;21";22,"&lt;30";31,"&gt;30";61,"&gt;60";121,"&gt;120"},2,TRUE)</f>
        <v>&gt;120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raw_datas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2019-05-18T09:27:49Z</dcterms:modified>
</cp:coreProperties>
</file>