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30" i="1" l="1"/>
  <c r="F29" i="1"/>
  <c r="C27" i="1" a="1"/>
  <c r="C27" i="1" s="1"/>
  <c r="D32" i="1" l="1"/>
  <c r="D31" i="1"/>
  <c r="D30" i="1"/>
  <c r="D29" i="1"/>
  <c r="D28" i="1"/>
  <c r="D27" i="1"/>
  <c r="C32" i="1"/>
  <c r="C31" i="1"/>
  <c r="C30" i="1"/>
  <c r="C29" i="1"/>
  <c r="C28" i="1"/>
  <c r="D2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</calcChain>
</file>

<file path=xl/sharedStrings.xml><?xml version="1.0" encoding="utf-8"?>
<sst xmlns="http://schemas.openxmlformats.org/spreadsheetml/2006/main" count="5" uniqueCount="5">
  <si>
    <t>Test 1 : test-retest</t>
  </si>
  <si>
    <t>Statut Test-Retest</t>
  </si>
  <si>
    <t>Test 2</t>
  </si>
  <si>
    <t>Coefficient de corrélation</t>
  </si>
  <si>
    <t>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</si>
</sst>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sz val="8"/>
      <name val="Arial"/>
      <family val="2"/>
    </font>
    <font>
      <b/>
      <sz val="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0" fontId="0" fillId="0" borderId="0" xfId="0" applyFill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Fill="1" applyBorder="1"/>
    <xf numFmtId="0" fontId="7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0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x"/>
            <c:size val="7"/>
            <c:spPr>
              <a:noFill/>
              <a:ln>
                <a:solidFill>
                  <a:srgbClr val="FF0000"/>
                </a:solidFill>
              </a:ln>
            </c:spPr>
          </c:marker>
          <c:trendline>
            <c:spPr>
              <a:ln>
                <a:solidFill>
                  <a:srgbClr val="002060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-0.13755666905273203"/>
                  <c:y val="-6.9579373698977279E-2"/>
                </c:manualLayout>
              </c:layout>
              <c:numFmt formatCode="General" sourceLinked="0"/>
            </c:trendlineLbl>
          </c:trendline>
          <c:xVal>
            <c:numRef>
              <c:f>Feuil1!$B$2:$B$23</c:f>
              <c:numCache>
                <c:formatCode>General</c:formatCode>
                <c:ptCount val="22"/>
                <c:pt idx="0">
                  <c:v>13.5</c:v>
                </c:pt>
                <c:pt idx="1">
                  <c:v>11</c:v>
                </c:pt>
                <c:pt idx="2">
                  <c:v>10.200000000000003</c:v>
                </c:pt>
                <c:pt idx="3">
                  <c:v>9.6000000000000014</c:v>
                </c:pt>
                <c:pt idx="4">
                  <c:v>6.2999999999999972</c:v>
                </c:pt>
                <c:pt idx="5">
                  <c:v>5</c:v>
                </c:pt>
                <c:pt idx="6">
                  <c:v>4.8999999999999986</c:v>
                </c:pt>
                <c:pt idx="7">
                  <c:v>4.1000000000000014</c:v>
                </c:pt>
                <c:pt idx="8">
                  <c:v>4</c:v>
                </c:pt>
                <c:pt idx="9">
                  <c:v>3.3999999999999986</c:v>
                </c:pt>
                <c:pt idx="10">
                  <c:v>3.1000000000000014</c:v>
                </c:pt>
                <c:pt idx="11">
                  <c:v>2.3999999999999986</c:v>
                </c:pt>
                <c:pt idx="12">
                  <c:v>1.2000000000000028</c:v>
                </c:pt>
                <c:pt idx="13">
                  <c:v>0.80000000000000426</c:v>
                </c:pt>
                <c:pt idx="14">
                  <c:v>-1.2999999999999972</c:v>
                </c:pt>
                <c:pt idx="15">
                  <c:v>-3.2000000000000028</c:v>
                </c:pt>
                <c:pt idx="16">
                  <c:v>-3.3999999999999986</c:v>
                </c:pt>
                <c:pt idx="17">
                  <c:v>-4.9000000000000057</c:v>
                </c:pt>
                <c:pt idx="18">
                  <c:v>-7.8999999999999986</c:v>
                </c:pt>
                <c:pt idx="19">
                  <c:v>-10.400000000000006</c:v>
                </c:pt>
                <c:pt idx="20">
                  <c:v>-13.100000000000001</c:v>
                </c:pt>
                <c:pt idx="21">
                  <c:v>-15.400000000000002</c:v>
                </c:pt>
              </c:numCache>
            </c:numRef>
          </c:xVal>
          <c:yVal>
            <c:numRef>
              <c:f>Feuil1!$D$2:$D$23</c:f>
              <c:numCache>
                <c:formatCode>General</c:formatCode>
                <c:ptCount val="22"/>
                <c:pt idx="0">
                  <c:v>79</c:v>
                </c:pt>
                <c:pt idx="1">
                  <c:v>77</c:v>
                </c:pt>
                <c:pt idx="2">
                  <c:v>64</c:v>
                </c:pt>
                <c:pt idx="3">
                  <c:v>61</c:v>
                </c:pt>
                <c:pt idx="4">
                  <c:v>57</c:v>
                </c:pt>
                <c:pt idx="5">
                  <c:v>55</c:v>
                </c:pt>
                <c:pt idx="6">
                  <c:v>54</c:v>
                </c:pt>
                <c:pt idx="7">
                  <c:v>54</c:v>
                </c:pt>
                <c:pt idx="8">
                  <c:v>51</c:v>
                </c:pt>
                <c:pt idx="9">
                  <c:v>49</c:v>
                </c:pt>
                <c:pt idx="10">
                  <c:v>49</c:v>
                </c:pt>
                <c:pt idx="11">
                  <c:v>47</c:v>
                </c:pt>
                <c:pt idx="12">
                  <c:v>46</c:v>
                </c:pt>
                <c:pt idx="13">
                  <c:v>45</c:v>
                </c:pt>
                <c:pt idx="14">
                  <c:v>44</c:v>
                </c:pt>
                <c:pt idx="15">
                  <c:v>43</c:v>
                </c:pt>
                <c:pt idx="16">
                  <c:v>42</c:v>
                </c:pt>
                <c:pt idx="17">
                  <c:v>39</c:v>
                </c:pt>
                <c:pt idx="18">
                  <c:v>38</c:v>
                </c:pt>
                <c:pt idx="19">
                  <c:v>38</c:v>
                </c:pt>
                <c:pt idx="20">
                  <c:v>37</c:v>
                </c:pt>
                <c:pt idx="21">
                  <c:v>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795392"/>
        <c:axId val="194793856"/>
      </c:scatterChart>
      <c:valAx>
        <c:axId val="194795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4793856"/>
        <c:crosses val="autoZero"/>
        <c:crossBetween val="midCat"/>
      </c:valAx>
      <c:valAx>
        <c:axId val="194793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79539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1</xdr:row>
      <xdr:rowOff>9525</xdr:rowOff>
    </xdr:from>
    <xdr:to>
      <xdr:col>23</xdr:col>
      <xdr:colOff>76200</xdr:colOff>
      <xdr:row>22</xdr:row>
      <xdr:rowOff>38100</xdr:rowOff>
    </xdr:to>
    <xdr:sp macro="" textlink="">
      <xdr:nvSpPr>
        <xdr:cNvPr id="1025" name="ZoneTexte 1"/>
        <xdr:cNvSpPr txBox="1">
          <a:spLocks noChangeArrowheads="1"/>
        </xdr:cNvSpPr>
      </xdr:nvSpPr>
      <xdr:spPr bwMode="auto">
        <a:xfrm>
          <a:off x="10687050" y="200025"/>
          <a:ext cx="4905375" cy="402907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A : Le numéro du patient auquel est relié chaque score de test.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B Différence entre test et retest à un test 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C : A titre indicatif, indique s'il y a amélioration de l'état entre le test et le retest au test 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D : Score au test 2. Plus ce score augmente, plus le sujet est anxieux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N.B : j'ai changé les données pour des raisons de confidentialité, d'où le fait qu'elles soient par ordre croissant ; mais il faut imaginer que ce sont les vraies données.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D25 : Coefficient de corrélation entre la colonne B et la colonne C, répondant à la question "y a-t-il une corrélation entre la baisse (entre test et retest) au test 1 et le score obtenu au test 2 ?". Là c'est plutôt le cas pour mon exemple.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MA QUESTION : COMMENT DIRE SI CETTE CORRELATION EST SIGNIFICATIVE ?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QUEL TEST UTILISER (je pensais au T de student...?)?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L'objectif c'est de pouvoir dire par exemple : On constate une corrélation de 0,91. Cette observation est significative/non-significative au seuil.........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5</xdr:col>
      <xdr:colOff>0</xdr:colOff>
      <xdr:row>1</xdr:row>
      <xdr:rowOff>9525</xdr:rowOff>
    </xdr:from>
    <xdr:to>
      <xdr:col>14</xdr:col>
      <xdr:colOff>0</xdr:colOff>
      <xdr:row>24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2"/>
  <sheetViews>
    <sheetView tabSelected="1" topLeftCell="A16" workbookViewId="0">
      <selection activeCell="C29" sqref="C29"/>
    </sheetView>
  </sheetViews>
  <sheetFormatPr baseColWidth="10" defaultColWidth="9.140625" defaultRowHeight="15" x14ac:dyDescent="0.25"/>
  <cols>
    <col min="1" max="1" width="9.140625" style="14"/>
    <col min="2" max="2" width="17.28515625" style="4" customWidth="1"/>
    <col min="3" max="3" width="12.7109375" style="9" bestFit="1" customWidth="1"/>
    <col min="4" max="4" width="11" bestFit="1" customWidth="1"/>
    <col min="6" max="6" width="18" customWidth="1"/>
  </cols>
  <sheetData>
    <row r="1" spans="1:4" x14ac:dyDescent="0.25">
      <c r="A1" s="15" t="s">
        <v>4</v>
      </c>
      <c r="B1" s="13" t="s">
        <v>0</v>
      </c>
      <c r="C1" s="10" t="s">
        <v>1</v>
      </c>
      <c r="D1" s="2" t="s">
        <v>2</v>
      </c>
    </row>
    <row r="2" spans="1:4" x14ac:dyDescent="0.25">
      <c r="A2" s="14">
        <v>1</v>
      </c>
      <c r="B2" s="1">
        <v>13.5</v>
      </c>
      <c r="C2" s="8" t="str">
        <f>IF(B2&gt;0,"BAISSE",IF(B2=0,"STABILITE",IF(B2&lt;0,"AMELIORATION","Non rempli")))</f>
        <v>BAISSE</v>
      </c>
      <c r="D2" s="4">
        <v>79</v>
      </c>
    </row>
    <row r="3" spans="1:4" x14ac:dyDescent="0.25">
      <c r="A3" s="14">
        <v>2</v>
      </c>
      <c r="B3" s="1">
        <v>11</v>
      </c>
      <c r="C3" s="8" t="str">
        <f t="shared" ref="C3:C23" si="0">IF(B3&gt;0,"BAISSE",IF(B3=0,"STABILITE",IF(B3&lt;0,"AMELIORATION","Non rempli")))</f>
        <v>BAISSE</v>
      </c>
      <c r="D3" s="4">
        <v>77</v>
      </c>
    </row>
    <row r="4" spans="1:4" x14ac:dyDescent="0.25">
      <c r="A4" s="14">
        <v>3</v>
      </c>
      <c r="B4" s="1">
        <v>10.200000000000003</v>
      </c>
      <c r="C4" s="8" t="str">
        <f t="shared" si="0"/>
        <v>BAISSE</v>
      </c>
      <c r="D4" s="4">
        <v>64</v>
      </c>
    </row>
    <row r="5" spans="1:4" x14ac:dyDescent="0.25">
      <c r="A5" s="14">
        <v>4</v>
      </c>
      <c r="B5" s="1">
        <v>9.6000000000000014</v>
      </c>
      <c r="C5" s="8" t="str">
        <f t="shared" si="0"/>
        <v>BAISSE</v>
      </c>
      <c r="D5" s="6">
        <v>61</v>
      </c>
    </row>
    <row r="6" spans="1:4" x14ac:dyDescent="0.25">
      <c r="A6" s="14">
        <v>5</v>
      </c>
      <c r="B6" s="1">
        <v>6.2999999999999972</v>
      </c>
      <c r="C6" s="8" t="str">
        <f t="shared" si="0"/>
        <v>BAISSE</v>
      </c>
      <c r="D6" s="4">
        <v>57</v>
      </c>
    </row>
    <row r="7" spans="1:4" x14ac:dyDescent="0.25">
      <c r="A7" s="14">
        <v>6</v>
      </c>
      <c r="B7" s="1">
        <v>5</v>
      </c>
      <c r="C7" s="8" t="str">
        <f t="shared" si="0"/>
        <v>BAISSE</v>
      </c>
      <c r="D7" s="4">
        <v>55</v>
      </c>
    </row>
    <row r="8" spans="1:4" x14ac:dyDescent="0.25">
      <c r="A8" s="14">
        <v>7</v>
      </c>
      <c r="B8" s="1">
        <v>4.8999999999999986</v>
      </c>
      <c r="C8" s="8" t="str">
        <f t="shared" si="0"/>
        <v>BAISSE</v>
      </c>
      <c r="D8" s="4">
        <v>54</v>
      </c>
    </row>
    <row r="9" spans="1:4" x14ac:dyDescent="0.25">
      <c r="A9" s="14">
        <v>8</v>
      </c>
      <c r="B9" s="1">
        <v>4.1000000000000014</v>
      </c>
      <c r="C9" s="8" t="str">
        <f t="shared" si="0"/>
        <v>BAISSE</v>
      </c>
      <c r="D9" s="4">
        <v>54</v>
      </c>
    </row>
    <row r="10" spans="1:4" x14ac:dyDescent="0.25">
      <c r="A10" s="14">
        <v>9</v>
      </c>
      <c r="B10" s="1">
        <v>4</v>
      </c>
      <c r="C10" s="8" t="str">
        <f t="shared" si="0"/>
        <v>BAISSE</v>
      </c>
      <c r="D10" s="4">
        <v>51</v>
      </c>
    </row>
    <row r="11" spans="1:4" x14ac:dyDescent="0.25">
      <c r="A11" s="14">
        <v>10</v>
      </c>
      <c r="B11" s="1">
        <v>3.3999999999999986</v>
      </c>
      <c r="C11" s="8" t="str">
        <f t="shared" si="0"/>
        <v>BAISSE</v>
      </c>
      <c r="D11" s="3">
        <v>49</v>
      </c>
    </row>
    <row r="12" spans="1:4" x14ac:dyDescent="0.25">
      <c r="A12" s="14">
        <v>11</v>
      </c>
      <c r="B12" s="1">
        <v>3.1000000000000014</v>
      </c>
      <c r="C12" s="8" t="str">
        <f t="shared" si="0"/>
        <v>BAISSE</v>
      </c>
      <c r="D12" s="4">
        <v>49</v>
      </c>
    </row>
    <row r="13" spans="1:4" x14ac:dyDescent="0.25">
      <c r="A13" s="14">
        <v>12</v>
      </c>
      <c r="B13" s="1">
        <v>2.3999999999999986</v>
      </c>
      <c r="C13" s="8" t="str">
        <f t="shared" si="0"/>
        <v>BAISSE</v>
      </c>
      <c r="D13" s="4">
        <v>47</v>
      </c>
    </row>
    <row r="14" spans="1:4" x14ac:dyDescent="0.25">
      <c r="A14" s="14">
        <v>13</v>
      </c>
      <c r="B14" s="1">
        <v>1.2000000000000028</v>
      </c>
      <c r="C14" s="8" t="str">
        <f t="shared" si="0"/>
        <v>BAISSE</v>
      </c>
      <c r="D14" s="4">
        <v>46</v>
      </c>
    </row>
    <row r="15" spans="1:4" x14ac:dyDescent="0.25">
      <c r="A15" s="14">
        <v>14</v>
      </c>
      <c r="B15" s="1">
        <v>0.80000000000000426</v>
      </c>
      <c r="C15" s="8" t="str">
        <f t="shared" si="0"/>
        <v>BAISSE</v>
      </c>
      <c r="D15" s="5">
        <v>45</v>
      </c>
    </row>
    <row r="16" spans="1:4" x14ac:dyDescent="0.25">
      <c r="A16" s="14">
        <v>15</v>
      </c>
      <c r="B16" s="1">
        <v>-1.2999999999999972</v>
      </c>
      <c r="C16" s="8" t="str">
        <f t="shared" si="0"/>
        <v>AMELIORATION</v>
      </c>
      <c r="D16" s="4">
        <v>44</v>
      </c>
    </row>
    <row r="17" spans="1:6" x14ac:dyDescent="0.25">
      <c r="A17" s="14">
        <v>16</v>
      </c>
      <c r="B17" s="1">
        <v>-3.2000000000000028</v>
      </c>
      <c r="C17" s="8" t="str">
        <f t="shared" si="0"/>
        <v>AMELIORATION</v>
      </c>
      <c r="D17" s="4">
        <v>43</v>
      </c>
    </row>
    <row r="18" spans="1:6" x14ac:dyDescent="0.25">
      <c r="A18" s="14">
        <v>17</v>
      </c>
      <c r="B18" s="1">
        <v>-3.3999999999999986</v>
      </c>
      <c r="C18" s="8" t="str">
        <f t="shared" si="0"/>
        <v>AMELIORATION</v>
      </c>
      <c r="D18" s="3">
        <v>42</v>
      </c>
    </row>
    <row r="19" spans="1:6" x14ac:dyDescent="0.25">
      <c r="A19" s="14">
        <v>18</v>
      </c>
      <c r="B19" s="1">
        <v>-4.9000000000000057</v>
      </c>
      <c r="C19" s="8" t="str">
        <f t="shared" si="0"/>
        <v>AMELIORATION</v>
      </c>
      <c r="D19" s="3">
        <v>39</v>
      </c>
    </row>
    <row r="20" spans="1:6" x14ac:dyDescent="0.25">
      <c r="A20" s="14">
        <v>19</v>
      </c>
      <c r="B20" s="1">
        <v>-7.8999999999999986</v>
      </c>
      <c r="C20" s="8" t="str">
        <f t="shared" si="0"/>
        <v>AMELIORATION</v>
      </c>
      <c r="D20" s="4">
        <v>38</v>
      </c>
    </row>
    <row r="21" spans="1:6" x14ac:dyDescent="0.25">
      <c r="A21" s="14">
        <v>20</v>
      </c>
      <c r="B21" s="1">
        <v>-10.400000000000006</v>
      </c>
      <c r="C21" s="8" t="str">
        <f t="shared" si="0"/>
        <v>AMELIORATION</v>
      </c>
      <c r="D21" s="4">
        <v>38</v>
      </c>
    </row>
    <row r="22" spans="1:6" x14ac:dyDescent="0.25">
      <c r="A22" s="14">
        <v>21</v>
      </c>
      <c r="B22" s="1">
        <v>-13.100000000000001</v>
      </c>
      <c r="C22" s="8" t="str">
        <f t="shared" si="0"/>
        <v>AMELIORATION</v>
      </c>
      <c r="D22" s="4">
        <v>37</v>
      </c>
    </row>
    <row r="23" spans="1:6" x14ac:dyDescent="0.25">
      <c r="A23" s="14">
        <v>22</v>
      </c>
      <c r="B23" s="1">
        <v>-15.400000000000002</v>
      </c>
      <c r="C23" s="8" t="str">
        <f t="shared" si="0"/>
        <v>AMELIORATION</v>
      </c>
      <c r="D23" s="4">
        <v>34</v>
      </c>
    </row>
    <row r="24" spans="1:6" x14ac:dyDescent="0.25">
      <c r="B24" s="1"/>
      <c r="C24" s="7"/>
      <c r="D24" s="6"/>
    </row>
    <row r="25" spans="1:6" ht="23.25" x14ac:dyDescent="0.25">
      <c r="B25"/>
      <c r="C25" s="12" t="s">
        <v>3</v>
      </c>
      <c r="D25" s="11">
        <f>CORREL(B2:B23,D2:D23)</f>
        <v>0.9056842938552232</v>
      </c>
    </row>
    <row r="27" spans="1:6" x14ac:dyDescent="0.25">
      <c r="C27" s="16">
        <f t="array" ref="C27:D32">LINEST(D2:D23,B2:B23,TRUE,TRUE)</f>
        <v>1.4048085113604811</v>
      </c>
      <c r="D27" s="17">
        <v>48.865650482905743</v>
      </c>
    </row>
    <row r="28" spans="1:6" x14ac:dyDescent="0.25">
      <c r="C28" s="16">
        <v>0.14704246795574569</v>
      </c>
      <c r="D28" s="17">
        <v>1.1201974522554434</v>
      </c>
    </row>
    <row r="29" spans="1:6" x14ac:dyDescent="0.25">
      <c r="C29" s="16">
        <v>0.82026404013603404</v>
      </c>
      <c r="D29" s="17">
        <v>5.2170235483498439</v>
      </c>
      <c r="F29">
        <f>SQRT(C29)</f>
        <v>0.90568429385522309</v>
      </c>
    </row>
    <row r="30" spans="1:6" x14ac:dyDescent="0.25">
      <c r="C30" s="16">
        <v>91.274338285655787</v>
      </c>
      <c r="D30" s="17">
        <v>20</v>
      </c>
      <c r="F30" t="b">
        <f>D25=F29</f>
        <v>1</v>
      </c>
    </row>
    <row r="31" spans="1:6" x14ac:dyDescent="0.25">
      <c r="C31" s="16">
        <v>2484.2442150101733</v>
      </c>
      <c r="D31" s="17">
        <v>544.34669408073592</v>
      </c>
    </row>
    <row r="32" spans="1:6" x14ac:dyDescent="0.25">
      <c r="C32" s="16" t="e">
        <v>#N/A</v>
      </c>
      <c r="D32" s="17" t="e">
        <v>#N/A</v>
      </c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2014-03-13T12:00:24Z</dcterms:modified>
</cp:coreProperties>
</file>