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11760"/>
  </bookViews>
  <sheets>
    <sheet name="Feuil2" sheetId="2" r:id="rId1"/>
    <sheet name="Feuil3" sheetId="3" r:id="rId2"/>
  </sheets>
  <definedNames>
    <definedName name="Classement">OFFSET(Feuil3!$A$2,,,COUNTA(Feuil3!$A:$A)-1)</definedName>
    <definedName name="Lettres">Feuil3!$E$2:$E$27</definedName>
  </definedNames>
  <calcPr calcId="145621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12" i="2"/>
  <c r="I13" i="2"/>
  <c r="I4" i="2"/>
  <c r="G5" i="2"/>
  <c r="G6" i="2"/>
  <c r="G7" i="2"/>
  <c r="G8" i="2"/>
  <c r="G9" i="2"/>
  <c r="G10" i="2"/>
  <c r="G11" i="2"/>
  <c r="G12" i="2"/>
  <c r="G13" i="2"/>
  <c r="G4" i="2"/>
  <c r="F5" i="2"/>
  <c r="F6" i="2"/>
  <c r="F7" i="2"/>
  <c r="F8" i="2"/>
  <c r="F9" i="2"/>
  <c r="F10" i="2"/>
  <c r="F11" i="2"/>
  <c r="F12" i="2"/>
  <c r="F13" i="2"/>
  <c r="F4" i="2"/>
  <c r="E5" i="2"/>
  <c r="E6" i="2"/>
  <c r="E7" i="2"/>
  <c r="E8" i="2"/>
  <c r="E9" i="2"/>
  <c r="E10" i="2"/>
  <c r="E11" i="2"/>
  <c r="E12" i="2"/>
  <c r="E13" i="2"/>
  <c r="E4" i="2"/>
  <c r="C4" i="2" s="1"/>
  <c r="C5" i="2"/>
  <c r="C6" i="2"/>
  <c r="C7" i="2"/>
  <c r="C8" i="2"/>
  <c r="C9" i="2"/>
  <c r="C10" i="2"/>
  <c r="C11" i="2"/>
  <c r="C12" i="2"/>
  <c r="C13" i="2"/>
  <c r="D30" i="2" l="1"/>
  <c r="D28" i="2"/>
  <c r="D26" i="2"/>
  <c r="D24" i="2"/>
  <c r="D23" i="2"/>
  <c r="D31" i="2"/>
  <c r="D29" i="2"/>
  <c r="D27" i="2"/>
  <c r="D25" i="2"/>
  <c r="D22" i="2"/>
</calcChain>
</file>

<file path=xl/sharedStrings.xml><?xml version="1.0" encoding="utf-8"?>
<sst xmlns="http://schemas.openxmlformats.org/spreadsheetml/2006/main" count="53" uniqueCount="48">
  <si>
    <t>Classement</t>
  </si>
  <si>
    <t>Repas</t>
  </si>
  <si>
    <t>Carburant</t>
  </si>
  <si>
    <t>Stylisme</t>
  </si>
  <si>
    <t>Fourniture Studio</t>
  </si>
  <si>
    <t>Déplacement</t>
  </si>
  <si>
    <t>Parking</t>
  </si>
  <si>
    <t>Péage</t>
  </si>
  <si>
    <t>Taxi</t>
  </si>
  <si>
    <t>Hotel</t>
  </si>
  <si>
    <t>HT</t>
  </si>
  <si>
    <t>TTC</t>
  </si>
  <si>
    <t>Code</t>
  </si>
  <si>
    <t>total ht</t>
  </si>
  <si>
    <t>Exemple</t>
  </si>
  <si>
    <t>Fact  Repas de 30 Euros TTC avec TVA  à 19,6%, avec en saisie manuel que le 30 dans la colonne TTC</t>
  </si>
  <si>
    <t>Ce qui est en jaune doit se faire automatiquement</t>
  </si>
  <si>
    <t>Dans la colonne A, selection soit via liste déroulante ou reprise via le début de saisie avec une saisie automatique</t>
  </si>
  <si>
    <t>Le taux a 19,6% est remplie et calculer grace au paramétrage que repas est en TVA 19,6%</t>
  </si>
  <si>
    <t>Fourniture Déco</t>
  </si>
  <si>
    <t>TVA</t>
  </si>
  <si>
    <t>Lettres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</si>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</sst>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#,##0.00;\-#,##0.00;"/>
    <numFmt numFmtId="166" formatCode="0;\-0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164" fontId="1" fillId="0" borderId="0" xfId="1" applyNumberFormat="1" applyFont="1"/>
    <xf numFmtId="0" fontId="0" fillId="2" borderId="0" xfId="0" applyFill="1"/>
    <xf numFmtId="0" fontId="2" fillId="0" borderId="0" xfId="0" applyFont="1"/>
    <xf numFmtId="10" fontId="0" fillId="0" borderId="0" xfId="0" applyNumberFormat="1"/>
    <xf numFmtId="9" fontId="0" fillId="0" borderId="0" xfId="0" applyNumberFormat="1"/>
    <xf numFmtId="165" fontId="0" fillId="2" borderId="0" xfId="0" applyNumberFormat="1" applyFill="1"/>
    <xf numFmtId="0" fontId="0" fillId="0" borderId="1" xfId="0" applyFont="1" applyBorder="1"/>
    <xf numFmtId="0" fontId="3" fillId="3" borderId="2" xfId="0" applyFont="1" applyFill="1" applyBorder="1"/>
    <xf numFmtId="0" fontId="0" fillId="4" borderId="2" xfId="0" applyFont="1" applyFill="1" applyBorder="1"/>
    <xf numFmtId="0" fontId="0" fillId="0" borderId="2" xfId="0" applyFont="1" applyBorder="1"/>
    <xf numFmtId="0" fontId="0" fillId="5" borderId="0" xfId="0" applyFill="1" applyProtection="1">
      <protection locked="0" hidden="1"/>
    </xf>
    <xf numFmtId="165" fontId="0" fillId="5" borderId="0" xfId="0" applyNumberFormat="1" applyFill="1" applyProtection="1">
      <protection locked="0" hidden="1"/>
    </xf>
    <xf numFmtId="166" fontId="0" fillId="2" borderId="0" xfId="0" applyNumberFormat="1" applyFill="1"/>
  </cellXfs>
  <cellStyles count="2">
    <cellStyle name="Normal" xfId="0" builtinId="0"/>
    <cellStyle name="Pourcentage" xfId="1" builtinId="5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_BDD" displayName="tb_BDD" ref="A1:C11" totalsRowShown="0" headerRowDxfId="0">
  <autoFilter ref="A1:C11"/>
  <tableColumns count="3">
    <tableColumn id="1" name="Classement"/>
    <tableColumn id="2" name="Code"/>
    <tableColumn id="3" name="TVA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1"/>
  <sheetViews>
    <sheetView tabSelected="1" workbookViewId="0">
      <selection activeCell="D7" sqref="D7"/>
    </sheetView>
  </sheetViews>
  <sheetFormatPr baseColWidth="10" defaultRowHeight="15" x14ac:dyDescent="0.25"/>
  <cols>
    <col min="1" max="1" width="16.7109375" bestFit="1" customWidth="1"/>
  </cols>
  <sheetData>
    <row r="1" spans="1:9" x14ac:dyDescent="0.25">
      <c r="C1" t="s">
        <v>10</v>
      </c>
      <c r="D1" t="s">
        <v>11</v>
      </c>
      <c r="E1" s="1">
        <v>0.19600000000000001</v>
      </c>
      <c r="F1" s="1">
        <v>5.5E-2</v>
      </c>
      <c r="G1" s="1">
        <v>7.0000000000000007E-2</v>
      </c>
      <c r="I1" t="s">
        <v>12</v>
      </c>
    </row>
    <row r="3" spans="1:9" x14ac:dyDescent="0.25">
      <c r="A3" s="3" t="s">
        <v>0</v>
      </c>
    </row>
    <row r="4" spans="1:9" x14ac:dyDescent="0.25">
      <c r="A4" s="11" t="s">
        <v>2</v>
      </c>
      <c r="C4" s="6">
        <f>IFERROR(D4-SUM(E4:G4),0)</f>
        <v>111.77570093457943</v>
      </c>
      <c r="D4" s="12">
        <v>119.6</v>
      </c>
      <c r="E4" s="6">
        <f>IFERROR(IF(VLOOKUP($A4,tb_BDD[],3,FALSE)=E$1,$D4-$D4/(1+E$1),0),0)</f>
        <v>0</v>
      </c>
      <c r="F4" s="6">
        <f>IFERROR(IF(VLOOKUP($A4,tb_BDD[],3,FALSE)=F$1,$D4-$D4/(1+F$1),0),0)</f>
        <v>0</v>
      </c>
      <c r="G4" s="6">
        <f>IFERROR(IF(VLOOKUP($A4,tb_BDD[],3,FALSE)=G$1,$D4-$D4/(1+G$1),0),0)</f>
        <v>7.8242990654205613</v>
      </c>
      <c r="I4" s="13">
        <f>IFERROR(VLOOKUP(A4,tb_BDD[],2,FALSE),0)</f>
        <v>2</v>
      </c>
    </row>
    <row r="5" spans="1:9" x14ac:dyDescent="0.25">
      <c r="A5" s="11" t="s">
        <v>1</v>
      </c>
      <c r="C5" s="6">
        <f t="shared" ref="C5:C13" si="0">IFERROR(D5-SUM(E5:G5),0)</f>
        <v>25.083612040133779</v>
      </c>
      <c r="D5" s="12">
        <v>30</v>
      </c>
      <c r="E5" s="6">
        <f>IFERROR(IF(VLOOKUP($A5,tb_BDD[],3,FALSE)=E$1,$D5-$D5/(1+E$1),0),0)</f>
        <v>4.9163879598662206</v>
      </c>
      <c r="F5" s="6">
        <f>IFERROR(IF(VLOOKUP($A5,tb_BDD[],3,FALSE)=F$1,$D5-$D5/(1+F$1),0),0)</f>
        <v>0</v>
      </c>
      <c r="G5" s="6">
        <f>IFERROR(IF(VLOOKUP($A5,tb_BDD[],3,FALSE)=G$1,$D5-$D5/(1+G$1),0),0)</f>
        <v>0</v>
      </c>
      <c r="I5" s="13">
        <f>IFERROR(VLOOKUP(A5,tb_BDD[],2,FALSE),0)</f>
        <v>1</v>
      </c>
    </row>
    <row r="6" spans="1:9" x14ac:dyDescent="0.25">
      <c r="A6" s="11" t="s">
        <v>9</v>
      </c>
      <c r="C6" s="6">
        <f t="shared" si="0"/>
        <v>142.18009478672985</v>
      </c>
      <c r="D6" s="12">
        <v>150</v>
      </c>
      <c r="E6" s="6">
        <f>IFERROR(IF(VLOOKUP($A6,tb_BDD[],3,FALSE)=E$1,$D6-$D6/(1+E$1),0),0)</f>
        <v>0</v>
      </c>
      <c r="F6" s="6">
        <f>IFERROR(IF(VLOOKUP($A6,tb_BDD[],3,FALSE)=F$1,$D6-$D6/(1+F$1),0),0)</f>
        <v>7.8199052132701468</v>
      </c>
      <c r="G6" s="6">
        <f>IFERROR(IF(VLOOKUP($A6,tb_BDD[],3,FALSE)=G$1,$D6-$D6/(1+G$1),0),0)</f>
        <v>0</v>
      </c>
      <c r="I6" s="13">
        <f>IFERROR(VLOOKUP(A6,tb_BDD[],2,FALSE),0)</f>
        <v>10</v>
      </c>
    </row>
    <row r="7" spans="1:9" x14ac:dyDescent="0.25">
      <c r="A7" s="11"/>
      <c r="C7" s="6">
        <f t="shared" si="0"/>
        <v>0</v>
      </c>
      <c r="D7" s="12"/>
      <c r="E7" s="6">
        <f>IFERROR(IF(VLOOKUP($A7,tb_BDD[],3,FALSE)=E$1,$D7-$D7/(1+E$1),0),0)</f>
        <v>0</v>
      </c>
      <c r="F7" s="6">
        <f>IFERROR(IF(VLOOKUP($A7,tb_BDD[],3,FALSE)=F$1,$D7-$D7/(1+F$1),0),0)</f>
        <v>0</v>
      </c>
      <c r="G7" s="6">
        <f>IFERROR(IF(VLOOKUP($A7,tb_BDD[],3,FALSE)=G$1,$D7-$D7/(1+G$1),0),0)</f>
        <v>0</v>
      </c>
      <c r="I7" s="13">
        <f>IFERROR(VLOOKUP(A7,tb_BDD[],2,FALSE),0)</f>
        <v>0</v>
      </c>
    </row>
    <row r="8" spans="1:9" x14ac:dyDescent="0.25">
      <c r="A8" s="11"/>
      <c r="C8" s="6">
        <f t="shared" si="0"/>
        <v>0</v>
      </c>
      <c r="D8" s="12"/>
      <c r="E8" s="6">
        <f>IFERROR(IF(VLOOKUP($A8,tb_BDD[],3,FALSE)=E$1,$D8-$D8/(1+E$1),0),0)</f>
        <v>0</v>
      </c>
      <c r="F8" s="6">
        <f>IFERROR(IF(VLOOKUP($A8,tb_BDD[],3,FALSE)=F$1,$D8-$D8/(1+F$1),0),0)</f>
        <v>0</v>
      </c>
      <c r="G8" s="6">
        <f>IFERROR(IF(VLOOKUP($A8,tb_BDD[],3,FALSE)=G$1,$D8-$D8/(1+G$1),0),0)</f>
        <v>0</v>
      </c>
      <c r="I8" s="13">
        <f>IFERROR(VLOOKUP(A8,tb_BDD[],2,FALSE),0)</f>
        <v>0</v>
      </c>
    </row>
    <row r="9" spans="1:9" x14ac:dyDescent="0.25">
      <c r="A9" s="11"/>
      <c r="C9" s="6">
        <f t="shared" si="0"/>
        <v>0</v>
      </c>
      <c r="D9" s="12"/>
      <c r="E9" s="6">
        <f>IFERROR(IF(VLOOKUP($A9,tb_BDD[],3,FALSE)=E$1,$D9-$D9/(1+E$1),0),0)</f>
        <v>0</v>
      </c>
      <c r="F9" s="6">
        <f>IFERROR(IF(VLOOKUP($A9,tb_BDD[],3,FALSE)=F$1,$D9-$D9/(1+F$1),0),0)</f>
        <v>0</v>
      </c>
      <c r="G9" s="6">
        <f>IFERROR(IF(VLOOKUP($A9,tb_BDD[],3,FALSE)=G$1,$D9-$D9/(1+G$1),0),0)</f>
        <v>0</v>
      </c>
      <c r="I9" s="13">
        <f>IFERROR(VLOOKUP(A9,tb_BDD[],2,FALSE),0)</f>
        <v>0</v>
      </c>
    </row>
    <row r="10" spans="1:9" x14ac:dyDescent="0.25">
      <c r="A10" s="11"/>
      <c r="C10" s="6">
        <f t="shared" si="0"/>
        <v>0</v>
      </c>
      <c r="D10" s="12"/>
      <c r="E10" s="6">
        <f>IFERROR(IF(VLOOKUP($A10,tb_BDD[],3,FALSE)=E$1,$D10-$D10/(1+E$1),0),0)</f>
        <v>0</v>
      </c>
      <c r="F10" s="6">
        <f>IFERROR(IF(VLOOKUP($A10,tb_BDD[],3,FALSE)=F$1,$D10-$D10/(1+F$1),0),0)</f>
        <v>0</v>
      </c>
      <c r="G10" s="6">
        <f>IFERROR(IF(VLOOKUP($A10,tb_BDD[],3,FALSE)=G$1,$D10-$D10/(1+G$1),0),0)</f>
        <v>0</v>
      </c>
      <c r="I10" s="13">
        <f>IFERROR(VLOOKUP(A10,tb_BDD[],2,FALSE),0)</f>
        <v>0</v>
      </c>
    </row>
    <row r="11" spans="1:9" x14ac:dyDescent="0.25">
      <c r="A11" s="11"/>
      <c r="C11" s="6">
        <f t="shared" si="0"/>
        <v>0</v>
      </c>
      <c r="D11" s="12"/>
      <c r="E11" s="6">
        <f>IFERROR(IF(VLOOKUP($A11,tb_BDD[],3,FALSE)=E$1,$D11-$D11/(1+E$1),0),0)</f>
        <v>0</v>
      </c>
      <c r="F11" s="6">
        <f>IFERROR(IF(VLOOKUP($A11,tb_BDD[],3,FALSE)=F$1,$D11-$D11/(1+F$1),0),0)</f>
        <v>0</v>
      </c>
      <c r="G11" s="6">
        <f>IFERROR(IF(VLOOKUP($A11,tb_BDD[],3,FALSE)=G$1,$D11-$D11/(1+G$1),0),0)</f>
        <v>0</v>
      </c>
      <c r="I11" s="13">
        <f>IFERROR(VLOOKUP(A11,tb_BDD[],2,FALSE),0)</f>
        <v>0</v>
      </c>
    </row>
    <row r="12" spans="1:9" x14ac:dyDescent="0.25">
      <c r="A12" s="11"/>
      <c r="C12" s="6">
        <f t="shared" si="0"/>
        <v>0</v>
      </c>
      <c r="D12" s="12"/>
      <c r="E12" s="6">
        <f>IFERROR(IF(VLOOKUP($A12,tb_BDD[],3,FALSE)=E$1,$D12-$D12/(1+E$1),0),0)</f>
        <v>0</v>
      </c>
      <c r="F12" s="6">
        <f>IFERROR(IF(VLOOKUP($A12,tb_BDD[],3,FALSE)=F$1,$D12-$D12/(1+F$1),0),0)</f>
        <v>0</v>
      </c>
      <c r="G12" s="6">
        <f>IFERROR(IF(VLOOKUP($A12,tb_BDD[],3,FALSE)=G$1,$D12-$D12/(1+G$1),0),0)</f>
        <v>0</v>
      </c>
      <c r="I12" s="13">
        <f>IFERROR(VLOOKUP(A12,tb_BDD[],2,FALSE),0)</f>
        <v>0</v>
      </c>
    </row>
    <row r="13" spans="1:9" x14ac:dyDescent="0.25">
      <c r="A13" s="11"/>
      <c r="C13" s="6">
        <f t="shared" si="0"/>
        <v>0</v>
      </c>
      <c r="D13" s="12"/>
      <c r="E13" s="6">
        <f>IFERROR(IF(VLOOKUP($A13,tb_BDD[],3,FALSE)=E$1,$D13-$D13/(1+E$1),0),0)</f>
        <v>0</v>
      </c>
      <c r="F13" s="6">
        <f>IFERROR(IF(VLOOKUP($A13,tb_BDD[],3,FALSE)=F$1,$D13-$D13/(1+F$1),0),0)</f>
        <v>0</v>
      </c>
      <c r="G13" s="6">
        <f>IFERROR(IF(VLOOKUP($A13,tb_BDD[],3,FALSE)=G$1,$D13-$D13/(1+G$1),0),0)</f>
        <v>0</v>
      </c>
      <c r="I13" s="13">
        <f>IFERROR(VLOOKUP(A13,tb_BDD[],2,FALSE),0)</f>
        <v>0</v>
      </c>
    </row>
    <row r="15" spans="1:9" x14ac:dyDescent="0.25">
      <c r="A15" t="s">
        <v>17</v>
      </c>
    </row>
    <row r="17" spans="1:4" x14ac:dyDescent="0.25">
      <c r="A17" t="s">
        <v>14</v>
      </c>
      <c r="B17" t="s">
        <v>15</v>
      </c>
    </row>
    <row r="18" spans="1:4" x14ac:dyDescent="0.25">
      <c r="A18" t="s">
        <v>18</v>
      </c>
    </row>
    <row r="19" spans="1:4" x14ac:dyDescent="0.25">
      <c r="A19" s="2" t="s">
        <v>16</v>
      </c>
      <c r="B19" s="2"/>
      <c r="C19" s="2"/>
      <c r="D19" s="2"/>
    </row>
    <row r="21" spans="1:4" x14ac:dyDescent="0.25">
      <c r="D21" t="s">
        <v>13</v>
      </c>
    </row>
    <row r="22" spans="1:4" x14ac:dyDescent="0.25">
      <c r="B22">
        <v>1</v>
      </c>
      <c r="D22" s="6">
        <f>SUMIF($I$4:$I$13,B22,$C$4:$C$13)</f>
        <v>25.083612040133779</v>
      </c>
    </row>
    <row r="23" spans="1:4" x14ac:dyDescent="0.25">
      <c r="B23">
        <v>2</v>
      </c>
      <c r="D23" s="6">
        <f t="shared" ref="D23:D31" si="1">SUMIF($I$4:$I$13,B23,$C$4:$C$13)</f>
        <v>111.77570093457943</v>
      </c>
    </row>
    <row r="24" spans="1:4" x14ac:dyDescent="0.25">
      <c r="B24">
        <v>3</v>
      </c>
      <c r="D24" s="6">
        <f t="shared" si="1"/>
        <v>0</v>
      </c>
    </row>
    <row r="25" spans="1:4" x14ac:dyDescent="0.25">
      <c r="B25">
        <v>4</v>
      </c>
      <c r="D25" s="6">
        <f t="shared" si="1"/>
        <v>0</v>
      </c>
    </row>
    <row r="26" spans="1:4" x14ac:dyDescent="0.25">
      <c r="B26">
        <v>5</v>
      </c>
      <c r="D26" s="6">
        <f t="shared" si="1"/>
        <v>0</v>
      </c>
    </row>
    <row r="27" spans="1:4" x14ac:dyDescent="0.25">
      <c r="B27">
        <v>6</v>
      </c>
      <c r="D27" s="6">
        <f t="shared" si="1"/>
        <v>0</v>
      </c>
    </row>
    <row r="28" spans="1:4" x14ac:dyDescent="0.25">
      <c r="B28">
        <v>7</v>
      </c>
      <c r="D28" s="6">
        <f t="shared" si="1"/>
        <v>0</v>
      </c>
    </row>
    <row r="29" spans="1:4" x14ac:dyDescent="0.25">
      <c r="B29">
        <v>8</v>
      </c>
      <c r="D29" s="6">
        <f t="shared" si="1"/>
        <v>0</v>
      </c>
    </row>
    <row r="30" spans="1:4" x14ac:dyDescent="0.25">
      <c r="B30">
        <v>9</v>
      </c>
      <c r="D30" s="6">
        <f t="shared" si="1"/>
        <v>0</v>
      </c>
    </row>
    <row r="31" spans="1:4" x14ac:dyDescent="0.25">
      <c r="B31">
        <v>10</v>
      </c>
      <c r="D31" s="6">
        <f t="shared" si="1"/>
        <v>142.18009478672985</v>
      </c>
    </row>
  </sheetData>
  <sheetProtection sheet="1" objects="1" scenarios="1" selectLockedCells="1"/>
  <dataValidations count="1">
    <dataValidation type="list" allowBlank="1" showInputMessage="1" showErrorMessage="1" sqref="A4:A13">
      <formula1>IF(AND(LEN(A4)=1,COUNTIF(Classement,A4&amp;"*")&gt;0),OFFSET(Classement,MATCH(A4&amp;"*",Classement,0)-1,,COUNTIF(Classement,A4&amp;"*")),Lettres)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7"/>
  <sheetViews>
    <sheetView workbookViewId="0">
      <selection activeCell="B6" sqref="B6"/>
    </sheetView>
  </sheetViews>
  <sheetFormatPr baseColWidth="10" defaultRowHeight="15" x14ac:dyDescent="0.25"/>
  <cols>
    <col min="1" max="1" width="16.7109375" bestFit="1" customWidth="1"/>
    <col min="2" max="2" width="7.7109375" customWidth="1"/>
    <col min="3" max="3" width="7.140625" bestFit="1" customWidth="1"/>
  </cols>
  <sheetData>
    <row r="1" spans="1:5" x14ac:dyDescent="0.25">
      <c r="A1" s="3" t="s">
        <v>0</v>
      </c>
      <c r="B1" s="3" t="s">
        <v>12</v>
      </c>
      <c r="C1" s="3" t="s">
        <v>20</v>
      </c>
      <c r="E1" s="8" t="s">
        <v>21</v>
      </c>
    </row>
    <row r="2" spans="1:5" x14ac:dyDescent="0.25">
      <c r="A2" t="s">
        <v>2</v>
      </c>
      <c r="B2">
        <v>2</v>
      </c>
      <c r="C2" s="5">
        <v>7.0000000000000007E-2</v>
      </c>
      <c r="E2" s="9" t="s">
        <v>22</v>
      </c>
    </row>
    <row r="3" spans="1:5" x14ac:dyDescent="0.25">
      <c r="A3" t="s">
        <v>5</v>
      </c>
      <c r="B3">
        <v>6</v>
      </c>
      <c r="E3" s="10" t="s">
        <v>23</v>
      </c>
    </row>
    <row r="4" spans="1:5" x14ac:dyDescent="0.25">
      <c r="A4" t="s">
        <v>19</v>
      </c>
      <c r="B4">
        <v>4</v>
      </c>
      <c r="E4" s="9" t="s">
        <v>24</v>
      </c>
    </row>
    <row r="5" spans="1:5" x14ac:dyDescent="0.25">
      <c r="A5" t="s">
        <v>4</v>
      </c>
      <c r="B5">
        <v>5</v>
      </c>
      <c r="E5" s="10" t="s">
        <v>25</v>
      </c>
    </row>
    <row r="6" spans="1:5" x14ac:dyDescent="0.25">
      <c r="A6" t="s">
        <v>9</v>
      </c>
      <c r="B6">
        <v>10</v>
      </c>
      <c r="C6" s="4">
        <v>5.5E-2</v>
      </c>
      <c r="E6" s="9" t="s">
        <v>26</v>
      </c>
    </row>
    <row r="7" spans="1:5" x14ac:dyDescent="0.25">
      <c r="A7" t="s">
        <v>6</v>
      </c>
      <c r="B7">
        <v>7</v>
      </c>
      <c r="E7" s="10" t="s">
        <v>27</v>
      </c>
    </row>
    <row r="8" spans="1:5" x14ac:dyDescent="0.25">
      <c r="A8" t="s">
        <v>7</v>
      </c>
      <c r="B8">
        <v>8</v>
      </c>
      <c r="C8" s="4"/>
      <c r="E8" s="9" t="s">
        <v>28</v>
      </c>
    </row>
    <row r="9" spans="1:5" x14ac:dyDescent="0.25">
      <c r="A9" t="s">
        <v>1</v>
      </c>
      <c r="B9">
        <v>1</v>
      </c>
      <c r="C9" s="4">
        <v>0.19600000000000001</v>
      </c>
      <c r="E9" s="10" t="s">
        <v>29</v>
      </c>
    </row>
    <row r="10" spans="1:5" x14ac:dyDescent="0.25">
      <c r="A10" t="s">
        <v>3</v>
      </c>
      <c r="B10">
        <v>3</v>
      </c>
      <c r="E10" s="9" t="s">
        <v>30</v>
      </c>
    </row>
    <row r="11" spans="1:5" x14ac:dyDescent="0.25">
      <c r="A11" t="s">
        <v>8</v>
      </c>
      <c r="B11">
        <v>9</v>
      </c>
      <c r="E11" s="10" t="s">
        <v>31</v>
      </c>
    </row>
    <row r="12" spans="1:5" x14ac:dyDescent="0.25">
      <c r="E12" s="9" t="s">
        <v>32</v>
      </c>
    </row>
    <row r="13" spans="1:5" x14ac:dyDescent="0.25">
      <c r="E13" s="10" t="s">
        <v>47</v>
      </c>
    </row>
    <row r="14" spans="1:5" x14ac:dyDescent="0.25">
      <c r="E14" s="9" t="s">
        <v>33</v>
      </c>
    </row>
    <row r="15" spans="1:5" x14ac:dyDescent="0.25">
      <c r="E15" s="10" t="s">
        <v>34</v>
      </c>
    </row>
    <row r="16" spans="1:5" x14ac:dyDescent="0.25">
      <c r="E16" s="9" t="s">
        <v>35</v>
      </c>
    </row>
    <row r="17" spans="5:5" x14ac:dyDescent="0.25">
      <c r="E17" s="10" t="s">
        <v>36</v>
      </c>
    </row>
    <row r="18" spans="5:5" x14ac:dyDescent="0.25">
      <c r="E18" s="9" t="s">
        <v>37</v>
      </c>
    </row>
    <row r="19" spans="5:5" x14ac:dyDescent="0.25">
      <c r="E19" s="10" t="s">
        <v>38</v>
      </c>
    </row>
    <row r="20" spans="5:5" x14ac:dyDescent="0.25">
      <c r="E20" s="9" t="s">
        <v>39</v>
      </c>
    </row>
    <row r="21" spans="5:5" x14ac:dyDescent="0.25">
      <c r="E21" s="10" t="s">
        <v>40</v>
      </c>
    </row>
    <row r="22" spans="5:5" x14ac:dyDescent="0.25">
      <c r="E22" s="9" t="s">
        <v>41</v>
      </c>
    </row>
    <row r="23" spans="5:5" x14ac:dyDescent="0.25">
      <c r="E23" s="10" t="s">
        <v>42</v>
      </c>
    </row>
    <row r="24" spans="5:5" x14ac:dyDescent="0.25">
      <c r="E24" s="9" t="s">
        <v>43</v>
      </c>
    </row>
    <row r="25" spans="5:5" x14ac:dyDescent="0.25">
      <c r="E25" s="10" t="s">
        <v>44</v>
      </c>
    </row>
    <row r="26" spans="5:5" x14ac:dyDescent="0.25">
      <c r="E26" s="9" t="s">
        <v>45</v>
      </c>
    </row>
    <row r="27" spans="5:5" x14ac:dyDescent="0.25">
      <c r="E27" s="7" t="s">
        <v>46</v>
      </c>
    </row>
  </sheetData>
  <sortState ref="A2:C11">
    <sortCondition ref="A2:A11"/>
  </sortState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Lettres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user39</dc:creator>
  <cp:lastModifiedBy>Jean-Eric Pelouas</cp:lastModifiedBy>
  <dcterms:created xsi:type="dcterms:W3CDTF">2013-12-27T14:48:56Z</dcterms:created>
  <dcterms:modified xsi:type="dcterms:W3CDTF">2013-12-28T08:12:40Z</dcterms:modified>
</cp:coreProperties>
</file>