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 activeTab="1"/>
  </bookViews>
  <sheets>
    <sheet name="Feuil1" sheetId="1" r:id="rId1"/>
    <sheet name="Feuil2" sheetId="2" r:id="rId2"/>
  </sheets>
  <definedNames>
    <definedName name="_xlnm.Print_Area" localSheetId="0">Feuil1!$D$1:$N$33</definedName>
  </definedNames>
  <calcPr calcId="152511"/>
  <pivotCaches>
    <pivotCache cacheId="13" r:id="rId3"/>
  </pivotCaches>
</workbook>
</file>

<file path=xl/calcChain.xml><?xml version="1.0" encoding="utf-8"?>
<calcChain xmlns="http://schemas.openxmlformats.org/spreadsheetml/2006/main">
  <c r="I31" i="1" l="1"/>
  <c r="I30" i="1"/>
  <c r="I29" i="1"/>
  <c r="I28" i="1"/>
  <c r="I27" i="1"/>
  <c r="I26" i="1"/>
  <c r="F31" i="1"/>
  <c r="F30" i="1"/>
  <c r="F29" i="1"/>
  <c r="F28" i="1"/>
  <c r="F27" i="1"/>
  <c r="F26" i="1"/>
  <c r="I4" i="2"/>
  <c r="I3" i="2"/>
  <c r="I2" i="2"/>
  <c r="A36" i="2"/>
  <c r="A37" i="2" s="1"/>
  <c r="A42" i="2"/>
  <c r="A43" i="2" s="1"/>
  <c r="C94" i="1"/>
  <c r="B94" i="1"/>
  <c r="J31" i="1" s="1"/>
  <c r="C71" i="1"/>
  <c r="B71" i="1"/>
  <c r="J30" i="1" s="1"/>
  <c r="C41" i="1"/>
  <c r="B41" i="1"/>
  <c r="J29" i="1" s="1"/>
  <c r="C27" i="1"/>
  <c r="B27" i="1"/>
  <c r="J28" i="1" s="1"/>
  <c r="C15" i="1"/>
  <c r="C7" i="1"/>
</calcChain>
</file>

<file path=xl/sharedStrings.xml><?xml version="1.0" encoding="utf-8"?>
<sst xmlns="http://schemas.openxmlformats.org/spreadsheetml/2006/main" count="39" uniqueCount="27">
  <si>
    <t xml:space="preserve">SAISIE DES FACTURES </t>
  </si>
  <si>
    <t>Date</t>
  </si>
  <si>
    <t>Nbre factures saisies</t>
  </si>
  <si>
    <t xml:space="preserve">Durée 
(en mins) </t>
  </si>
  <si>
    <t>Mai</t>
  </si>
  <si>
    <t>Total</t>
  </si>
  <si>
    <t>Juin</t>
  </si>
  <si>
    <t>Juillet</t>
  </si>
  <si>
    <t>Mois</t>
  </si>
  <si>
    <t xml:space="preserve">Durée 
(jours ouvrés) </t>
  </si>
  <si>
    <t>Nombre de factures saisies</t>
  </si>
  <si>
    <t>Aout</t>
  </si>
  <si>
    <t>Août</t>
  </si>
  <si>
    <t>Septembre</t>
  </si>
  <si>
    <t>Octobre</t>
  </si>
  <si>
    <t>Total général</t>
  </si>
  <si>
    <t>mai</t>
  </si>
  <si>
    <t>juin</t>
  </si>
  <si>
    <t>juil</t>
  </si>
  <si>
    <t>août</t>
  </si>
  <si>
    <t>sept</t>
  </si>
  <si>
    <t>oct</t>
  </si>
  <si>
    <t>Durée mins</t>
  </si>
  <si>
    <t>Nbre factures</t>
  </si>
  <si>
    <t xml:space="preserve">Nbre factures </t>
  </si>
  <si>
    <t xml:space="preserve">Durée (jrs ouvrés) </t>
  </si>
  <si>
    <t>Durée (jrs ouvrés) est un champ calculé.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</si>
</sst>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5" formatCode="[h]:mm:ss;@"/>
    <numFmt numFmtId="168" formatCode="[hh]:mm"/>
    <numFmt numFmtId="178" formatCode="0.000000000000"/>
    <numFmt numFmtId="179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indexed="10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Fill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wrapText="1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5" fontId="1" fillId="3" borderId="3" xfId="0" applyNumberFormat="1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1" xfId="0" applyBorder="1"/>
    <xf numFmtId="14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left" wrapText="1"/>
    </xf>
    <xf numFmtId="14" fontId="4" fillId="0" borderId="1" xfId="0" applyNumberFormat="1" applyFont="1" applyFill="1" applyBorder="1" applyAlignment="1">
      <alignment horizontal="center"/>
    </xf>
    <xf numFmtId="0" fontId="4" fillId="0" borderId="0" xfId="0" applyFont="1" applyFill="1" applyAlignment="1">
      <alignment horizontal="left" vertical="top" wrapText="1"/>
    </xf>
    <xf numFmtId="0" fontId="0" fillId="0" borderId="1" xfId="0" applyNumberForma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2" fillId="0" borderId="8" xfId="0" applyFont="1" applyFill="1" applyBorder="1" applyAlignment="1">
      <alignment vertic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14" fontId="0" fillId="0" borderId="5" xfId="0" applyNumberForma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14" fontId="5" fillId="2" borderId="2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68" fontId="1" fillId="3" borderId="3" xfId="0" applyNumberFormat="1" applyFont="1" applyFill="1" applyBorder="1" applyAlignment="1">
      <alignment horizontal="center"/>
    </xf>
    <xf numFmtId="168" fontId="0" fillId="0" borderId="0" xfId="0" applyNumberFormat="1"/>
    <xf numFmtId="0" fontId="0" fillId="0" borderId="0" xfId="0" applyNumberFormat="1"/>
    <xf numFmtId="165" fontId="0" fillId="0" borderId="0" xfId="0" applyNumberFormat="1"/>
    <xf numFmtId="2" fontId="0" fillId="0" borderId="0" xfId="0" applyNumberFormat="1"/>
    <xf numFmtId="178" fontId="0" fillId="0" borderId="0" xfId="0" applyNumberFormat="1" applyFill="1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179" fontId="0" fillId="0" borderId="0" xfId="0" applyNumberFormat="1"/>
    <xf numFmtId="2" fontId="0" fillId="0" borderId="1" xfId="0" applyNumberFormat="1" applyFill="1" applyBorder="1"/>
    <xf numFmtId="0" fontId="6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DU TEMPS DE TRAITEMENT</a:t>
            </a:r>
            <a:endParaRPr lang="fr-FR" baseline="0"/>
          </a:p>
          <a:p>
            <a:pPr>
              <a:defRPr/>
            </a:pPr>
            <a:endParaRPr lang="fr-FR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Feuil1!$J$25</c:f>
              <c:strCache>
                <c:ptCount val="1"/>
                <c:pt idx="0">
                  <c:v>Nombre de factures saisies</c:v>
                </c:pt>
              </c:strCache>
            </c:strRef>
          </c:tx>
          <c:invertIfNegative val="0"/>
          <c:cat>
            <c:strRef>
              <c:f>Feuil1!$H$26:$H$31</c:f>
              <c:strCache>
                <c:ptCount val="6"/>
                <c:pt idx="0">
                  <c:v>Mai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  <c:pt idx="5">
                  <c:v>Octobre</c:v>
                </c:pt>
              </c:strCache>
            </c:strRef>
          </c:cat>
          <c:val>
            <c:numRef>
              <c:f>Feuil1!$J$26:$J$31</c:f>
              <c:numCache>
                <c:formatCode>General</c:formatCode>
                <c:ptCount val="6"/>
                <c:pt idx="2">
                  <c:v>137</c:v>
                </c:pt>
                <c:pt idx="3">
                  <c:v>154</c:v>
                </c:pt>
                <c:pt idx="4">
                  <c:v>144</c:v>
                </c:pt>
                <c:pt idx="5">
                  <c:v>153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0899416"/>
        <c:axId val="370898632"/>
      </c:barChart>
      <c:lineChart>
        <c:grouping val="standard"/>
        <c:varyColors val="0"/>
        <c:ser>
          <c:idx val="1"/>
          <c:order val="1"/>
          <c:tx>
            <c:strRef>
              <c:f>Feuil1!$I$25</c:f>
              <c:strCache>
                <c:ptCount val="1"/>
                <c:pt idx="0">
                  <c:v>Durée 
(jours ouvrés) </c:v>
                </c:pt>
              </c:strCache>
            </c:strRef>
          </c:tx>
          <c:marker>
            <c:symbol val="none"/>
          </c:marker>
          <c:cat>
            <c:strRef>
              <c:f>Feuil1!$H$26:$H$31</c:f>
              <c:strCache>
                <c:ptCount val="6"/>
                <c:pt idx="0">
                  <c:v>Mai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  <c:pt idx="5">
                  <c:v>Octobre</c:v>
                </c:pt>
              </c:strCache>
            </c:strRef>
          </c:cat>
          <c:val>
            <c:numRef>
              <c:f>Feuil1!$I$26:$I$31</c:f>
              <c:numCache>
                <c:formatCode>0.00</c:formatCode>
                <c:ptCount val="6"/>
                <c:pt idx="0">
                  <c:v>1</c:v>
                </c:pt>
                <c:pt idx="1">
                  <c:v>2.7142857142857144</c:v>
                </c:pt>
                <c:pt idx="2">
                  <c:v>2.6428571428571428</c:v>
                </c:pt>
                <c:pt idx="3">
                  <c:v>5.2809523809523808</c:v>
                </c:pt>
                <c:pt idx="4">
                  <c:v>6.1357142857142861</c:v>
                </c:pt>
                <c:pt idx="5">
                  <c:v>3.6309523809523805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0900200"/>
        <c:axId val="370896280"/>
      </c:lineChart>
      <c:catAx>
        <c:axId val="37090020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370896280"/>
        <c:crosses val="autoZero"/>
        <c:auto val="1"/>
        <c:lblAlgn val="ctr"/>
        <c:lblOffset val="100"/>
        <c:noMultiLvlLbl val="0"/>
      </c:catAx>
      <c:valAx>
        <c:axId val="370896280"/>
        <c:scaling>
          <c:orientation val="minMax"/>
        </c:scaling>
        <c:delete val="0"/>
        <c:axPos val="l"/>
        <c:majorGridlines/>
        <c:numFmt formatCode="0.00" sourceLinked="1"/>
        <c:majorTickMark val="none"/>
        <c:minorTickMark val="none"/>
        <c:tickLblPos val="nextTo"/>
        <c:crossAx val="370900200"/>
        <c:crosses val="autoZero"/>
        <c:crossBetween val="between"/>
      </c:valAx>
      <c:valAx>
        <c:axId val="37089863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370899416"/>
        <c:crosses val="max"/>
        <c:crossBetween val="between"/>
      </c:valAx>
      <c:catAx>
        <c:axId val="37089941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370898632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[Jours ouvrés.xlsx]Feuil2!Tableau croisé dynamique1</c:name>
    <c:fmtId val="0"/>
  </c:pivotSource>
  <c:chart>
    <c:title>
      <c:tx>
        <c:strRef>
          <c:f>Feuil2!$I$4</c:f>
          <c:strCache>
            <c:ptCount val="1"/>
            <c:pt idx="0">
              <c:v>Saisie factures du 09/05/2014 au 31/10/2014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bg1">
              <a:lumMod val="85000"/>
            </a:schemeClr>
          </a:solidFill>
          <a:ln>
            <a:solidFill>
              <a:schemeClr val="tx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ln w="2222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Feuil2!$I$4</c:f>
              <c:strCache>
                <c:ptCount val="1"/>
                <c:pt idx="0">
                  <c:v>Nbre factures 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solidFill>
                <a:schemeClr val="tx1"/>
              </a:solidFill>
            </a:ln>
            <a:effectLst/>
          </c:spPr>
          <c:invertIfNegative val="0"/>
          <c:cat>
            <c:strRef>
              <c:f>Feuil2!$I$4</c:f>
              <c:strCache>
                <c:ptCount val="6"/>
                <c:pt idx="0">
                  <c:v>mai</c:v>
                </c:pt>
                <c:pt idx="1">
                  <c:v>juin</c:v>
                </c:pt>
                <c:pt idx="2">
                  <c:v>juil</c:v>
                </c:pt>
                <c:pt idx="3">
                  <c:v>août</c:v>
                </c:pt>
                <c:pt idx="4">
                  <c:v>sept</c:v>
                </c:pt>
                <c:pt idx="5">
                  <c:v>oct</c:v>
                </c:pt>
              </c:strCache>
            </c:strRef>
          </c:cat>
          <c:val>
            <c:numRef>
              <c:f>Feuil2!$I$4</c:f>
              <c:numCache>
                <c:formatCode>General</c:formatCode>
                <c:ptCount val="6"/>
                <c:pt idx="2">
                  <c:v>137</c:v>
                </c:pt>
                <c:pt idx="3">
                  <c:v>154</c:v>
                </c:pt>
                <c:pt idx="4">
                  <c:v>144</c:v>
                </c:pt>
                <c:pt idx="5">
                  <c:v>153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368171336"/>
        <c:axId val="370895496"/>
      </c:barChart>
      <c:lineChart>
        <c:grouping val="standard"/>
        <c:varyColors val="0"/>
        <c:ser>
          <c:idx val="1"/>
          <c:order val="1"/>
          <c:tx>
            <c:strRef>
              <c:f>Feuil2!$I$4</c:f>
              <c:strCache>
                <c:ptCount val="1"/>
                <c:pt idx="0">
                  <c:v>Durée (jrs ouvrés) </c:v>
                </c:pt>
              </c:strCache>
            </c:strRef>
          </c:tx>
          <c:spPr>
            <a:ln w="2222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Feuil2!$I$4</c:f>
              <c:strCache>
                <c:ptCount val="6"/>
                <c:pt idx="0">
                  <c:v>mai</c:v>
                </c:pt>
                <c:pt idx="1">
                  <c:v>juin</c:v>
                </c:pt>
                <c:pt idx="2">
                  <c:v>juil</c:v>
                </c:pt>
                <c:pt idx="3">
                  <c:v>août</c:v>
                </c:pt>
                <c:pt idx="4">
                  <c:v>sept</c:v>
                </c:pt>
                <c:pt idx="5">
                  <c:v>oct</c:v>
                </c:pt>
              </c:strCache>
            </c:strRef>
          </c:cat>
          <c:val>
            <c:numRef>
              <c:f>Feuil2!$I$4</c:f>
              <c:numCache>
                <c:formatCode>0.0</c:formatCode>
                <c:ptCount val="6"/>
                <c:pt idx="0">
                  <c:v>1</c:v>
                </c:pt>
                <c:pt idx="1">
                  <c:v>2.7142857142857144</c:v>
                </c:pt>
                <c:pt idx="2">
                  <c:v>2.6428571428571428</c:v>
                </c:pt>
                <c:pt idx="3">
                  <c:v>5.2809523809523808</c:v>
                </c:pt>
                <c:pt idx="4">
                  <c:v>6.1357142857142861</c:v>
                </c:pt>
                <c:pt idx="5">
                  <c:v>3.6309523809523809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4861312"/>
        <c:axId val="251768768"/>
      </c:lineChart>
      <c:catAx>
        <c:axId val="368171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895496"/>
        <c:crosses val="autoZero"/>
        <c:auto val="1"/>
        <c:lblAlgn val="ctr"/>
        <c:lblOffset val="100"/>
        <c:noMultiLvlLbl val="0"/>
      </c:catAx>
      <c:valAx>
        <c:axId val="370895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strRef>
              <c:f>Feuil2!$F$2</c:f>
              <c:strCache>
                <c:ptCount val="1"/>
                <c:pt idx="0">
                  <c:v>Nbre factures </c:v>
                </c:pt>
              </c:strCache>
            </c:strRef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171336"/>
        <c:crosses val="autoZero"/>
        <c:crossBetween val="between"/>
      </c:valAx>
      <c:valAx>
        <c:axId val="251768768"/>
        <c:scaling>
          <c:orientation val="minMax"/>
        </c:scaling>
        <c:delete val="0"/>
        <c:axPos val="r"/>
        <c:title>
          <c:tx>
            <c:strRef>
              <c:f>Feuil2!$G$2</c:f>
              <c:strCache>
                <c:ptCount val="1"/>
                <c:pt idx="0">
                  <c:v>Durée (jrs ouvrés) </c:v>
                </c:pt>
              </c:strCache>
            </c:strRef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4861312"/>
        <c:crosses val="max"/>
        <c:crossBetween val="between"/>
      </c:valAx>
      <c:catAx>
        <c:axId val="37486131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51768768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352425</xdr:colOff>
      <xdr:row>1</xdr:row>
      <xdr:rowOff>47625</xdr:rowOff>
    </xdr:from>
    <xdr:to>
      <xdr:col>17</xdr:col>
      <xdr:colOff>561975</xdr:colOff>
      <xdr:row>22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11</xdr:row>
      <xdr:rowOff>0</xdr:rowOff>
    </xdr:from>
    <xdr:to>
      <xdr:col>9</xdr:col>
      <xdr:colOff>904875</xdr:colOff>
      <xdr:row>25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1514475</xdr:colOff>
      <xdr:row>1</xdr:row>
      <xdr:rowOff>142875</xdr:rowOff>
    </xdr:from>
    <xdr:to>
      <xdr:col>12</xdr:col>
      <xdr:colOff>1218640</xdr:colOff>
      <xdr:row>17</xdr:row>
      <xdr:rowOff>85351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601325" y="333375"/>
          <a:ext cx="4476190" cy="299047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60.448774652781" createdVersion="5" refreshedVersion="5" minRefreshableVersion="3" recordCount="79">
  <cacheSource type="worksheet">
    <worksheetSource name="Tableau1"/>
  </cacheSource>
  <cacheFields count="4">
    <cacheField name="Date" numFmtId="14">
      <sharedItems containsSemiMixedTypes="0" containsNonDate="0" containsDate="1" containsString="0" minDate="2014-05-09T00:00:00" maxDate="2014-11-01T00:00:00" count="55">
        <d v="2014-05-09T00:00:00"/>
        <d v="2014-05-22T00:00:00"/>
        <d v="2014-05-24T00:00:00"/>
        <d v="2014-06-05T00:00:00"/>
        <d v="2014-06-06T00:00:00"/>
        <d v="2014-06-12T00:00:00"/>
        <d v="2014-06-13T00:00:00"/>
        <d v="2014-06-16T00:00:00"/>
        <d v="2014-06-26T00:00:00"/>
        <d v="2014-07-01T00:00:00"/>
        <d v="2014-07-03T00:00:00"/>
        <d v="2014-07-04T00:00:00"/>
        <d v="2014-07-07T00:00:00"/>
        <d v="2014-07-11T00:00:00"/>
        <d v="2014-07-17T00:00:00"/>
        <d v="2014-07-18T00:00:00"/>
        <d v="2014-07-21T00:00:00"/>
        <d v="2014-07-22T00:00:00"/>
        <d v="2014-07-31T00:00:00"/>
        <d v="2014-08-01T00:00:00"/>
        <d v="2014-08-04T00:00:00"/>
        <d v="2014-08-13T00:00:00"/>
        <d v="2014-08-18T00:00:00"/>
        <d v="2014-08-19T00:00:00"/>
        <d v="2014-08-20T00:00:00"/>
        <d v="2014-08-21T00:00:00"/>
        <d v="2014-08-29T00:00:00"/>
        <d v="2014-08-28T00:00:00"/>
        <d v="2014-09-01T00:00:00"/>
        <d v="2014-09-02T00:00:00"/>
        <d v="2014-09-03T00:00:00"/>
        <d v="2014-09-04T00:00:00"/>
        <d v="2014-09-05T00:00:00"/>
        <d v="2014-09-08T00:00:00"/>
        <d v="2014-09-11T00:00:00"/>
        <d v="2014-09-12T00:00:00"/>
        <d v="2014-09-16T00:00:00"/>
        <d v="2014-09-18T00:00:00"/>
        <d v="2014-09-19T00:00:00"/>
        <d v="2014-09-29T00:00:00"/>
        <d v="2014-09-30T00:00:00"/>
        <d v="2014-10-03T00:00:00"/>
        <d v="2014-10-08T00:00:00"/>
        <d v="2014-10-09T00:00:00"/>
        <d v="2014-10-10T00:00:00"/>
        <d v="2014-10-13T00:00:00"/>
        <d v="2014-10-14T00:00:00"/>
        <d v="2014-10-15T00:00:00"/>
        <d v="2014-10-17T00:00:00"/>
        <d v="2014-10-21T00:00:00"/>
        <d v="2014-10-22T00:00:00"/>
        <d v="2014-10-23T00:00:00"/>
        <d v="2014-10-24T00:00:00"/>
        <d v="2014-10-30T00:00:00"/>
        <d v="2014-10-31T00:00:00"/>
      </sharedItems>
      <fieldGroup base="0">
        <rangePr groupBy="months" startDate="2014-05-09T00:00:00" endDate="2014-11-01T00:00:00"/>
        <groupItems count="14">
          <s v="&lt;09/05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1/2014"/>
        </groupItems>
      </fieldGroup>
    </cacheField>
    <cacheField name="Nbre factures" numFmtId="0">
      <sharedItems containsString="0" containsBlank="1" containsNumber="1" containsInteger="1" minValue="1" maxValue="66"/>
    </cacheField>
    <cacheField name="Durée mins" numFmtId="0">
      <sharedItems containsSemiMixedTypes="0" containsString="0" containsNumber="1" containsInteger="1" minValue="3" maxValue="500"/>
    </cacheField>
    <cacheField name="Durée (jrs ouvrés)" numFmtId="0" formula="'Durée mins'/60/7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">
  <r>
    <x v="0"/>
    <m/>
    <n v="195"/>
  </r>
  <r>
    <x v="1"/>
    <m/>
    <n v="195"/>
  </r>
  <r>
    <x v="2"/>
    <m/>
    <n v="30"/>
  </r>
  <r>
    <x v="3"/>
    <m/>
    <n v="240"/>
  </r>
  <r>
    <x v="4"/>
    <m/>
    <n v="180"/>
  </r>
  <r>
    <x v="5"/>
    <m/>
    <n v="180"/>
  </r>
  <r>
    <x v="6"/>
    <m/>
    <n v="60"/>
  </r>
  <r>
    <x v="7"/>
    <m/>
    <n v="360"/>
  </r>
  <r>
    <x v="8"/>
    <m/>
    <n v="120"/>
  </r>
  <r>
    <x v="9"/>
    <m/>
    <n v="180"/>
  </r>
  <r>
    <x v="10"/>
    <n v="7"/>
    <n v="120"/>
  </r>
  <r>
    <x v="11"/>
    <n v="26"/>
    <n v="180"/>
  </r>
  <r>
    <x v="12"/>
    <n v="9"/>
    <n v="75"/>
  </r>
  <r>
    <x v="13"/>
    <n v="18"/>
    <n v="165"/>
  </r>
  <r>
    <x v="14"/>
    <n v="40"/>
    <n v="180"/>
  </r>
  <r>
    <x v="15"/>
    <n v="14"/>
    <n v="30"/>
  </r>
  <r>
    <x v="16"/>
    <n v="13"/>
    <n v="150"/>
  </r>
  <r>
    <x v="17"/>
    <n v="3"/>
    <n v="10"/>
  </r>
  <r>
    <x v="18"/>
    <n v="7"/>
    <n v="20"/>
  </r>
  <r>
    <x v="19"/>
    <m/>
    <n v="500"/>
  </r>
  <r>
    <x v="20"/>
    <m/>
    <n v="120"/>
  </r>
  <r>
    <x v="20"/>
    <n v="3"/>
    <n v="8"/>
  </r>
  <r>
    <x v="21"/>
    <n v="33"/>
    <n v="180"/>
  </r>
  <r>
    <x v="22"/>
    <n v="39"/>
    <n v="105"/>
  </r>
  <r>
    <x v="23"/>
    <n v="31"/>
    <n v="390"/>
  </r>
  <r>
    <x v="24"/>
    <n v="33"/>
    <n v="390"/>
  </r>
  <r>
    <x v="25"/>
    <n v="4"/>
    <n v="135"/>
  </r>
  <r>
    <x v="26"/>
    <n v="11"/>
    <n v="90"/>
  </r>
  <r>
    <x v="26"/>
    <m/>
    <n v="150"/>
  </r>
  <r>
    <x v="27"/>
    <m/>
    <n v="90"/>
  </r>
  <r>
    <x v="27"/>
    <m/>
    <n v="60"/>
  </r>
  <r>
    <x v="28"/>
    <m/>
    <n v="120"/>
  </r>
  <r>
    <x v="28"/>
    <m/>
    <n v="180"/>
  </r>
  <r>
    <x v="29"/>
    <m/>
    <n v="35"/>
  </r>
  <r>
    <x v="29"/>
    <m/>
    <n v="45"/>
  </r>
  <r>
    <x v="29"/>
    <m/>
    <n v="60"/>
  </r>
  <r>
    <x v="30"/>
    <m/>
    <n v="45"/>
  </r>
  <r>
    <x v="31"/>
    <m/>
    <n v="120"/>
  </r>
  <r>
    <x v="31"/>
    <m/>
    <n v="30"/>
  </r>
  <r>
    <x v="32"/>
    <m/>
    <n v="40"/>
  </r>
  <r>
    <x v="32"/>
    <m/>
    <n v="15"/>
  </r>
  <r>
    <x v="32"/>
    <m/>
    <n v="165"/>
  </r>
  <r>
    <x v="32"/>
    <m/>
    <n v="45"/>
  </r>
  <r>
    <x v="32"/>
    <n v="20"/>
    <n v="360"/>
  </r>
  <r>
    <x v="33"/>
    <m/>
    <n v="40"/>
  </r>
  <r>
    <x v="33"/>
    <n v="2"/>
    <n v="30"/>
  </r>
  <r>
    <x v="34"/>
    <m/>
    <n v="45"/>
  </r>
  <r>
    <x v="34"/>
    <n v="66"/>
    <n v="420"/>
  </r>
  <r>
    <x v="35"/>
    <n v="4"/>
    <n v="100"/>
  </r>
  <r>
    <x v="35"/>
    <n v="1"/>
    <n v="20"/>
  </r>
  <r>
    <x v="36"/>
    <n v="3"/>
    <n v="20"/>
  </r>
  <r>
    <x v="37"/>
    <n v="32"/>
    <n v="240"/>
  </r>
  <r>
    <x v="37"/>
    <m/>
    <n v="30"/>
  </r>
  <r>
    <x v="38"/>
    <n v="10"/>
    <n v="165"/>
  </r>
  <r>
    <x v="38"/>
    <m/>
    <n v="55"/>
  </r>
  <r>
    <x v="39"/>
    <m/>
    <n v="40"/>
  </r>
  <r>
    <x v="40"/>
    <m/>
    <n v="22"/>
  </r>
  <r>
    <x v="40"/>
    <n v="6"/>
    <n v="90"/>
  </r>
  <r>
    <x v="41"/>
    <m/>
    <n v="15"/>
  </r>
  <r>
    <x v="42"/>
    <n v="60"/>
    <n v="180"/>
  </r>
  <r>
    <x v="43"/>
    <m/>
    <n v="20"/>
  </r>
  <r>
    <x v="43"/>
    <m/>
    <n v="75"/>
  </r>
  <r>
    <x v="44"/>
    <m/>
    <n v="135"/>
  </r>
  <r>
    <x v="44"/>
    <n v="5"/>
    <n v="105"/>
  </r>
  <r>
    <x v="44"/>
    <m/>
    <n v="45"/>
  </r>
  <r>
    <x v="45"/>
    <n v="30"/>
    <n v="245"/>
  </r>
  <r>
    <x v="46"/>
    <m/>
    <n v="17"/>
  </r>
  <r>
    <x v="46"/>
    <m/>
    <n v="135"/>
  </r>
  <r>
    <x v="46"/>
    <n v="22"/>
    <n v="180"/>
  </r>
  <r>
    <x v="47"/>
    <n v="8"/>
    <n v="95"/>
  </r>
  <r>
    <x v="47"/>
    <m/>
    <n v="80"/>
  </r>
  <r>
    <x v="48"/>
    <n v="5"/>
    <n v="45"/>
  </r>
  <r>
    <x v="49"/>
    <n v="2"/>
    <n v="30"/>
  </r>
  <r>
    <x v="50"/>
    <n v="5"/>
    <n v="25"/>
  </r>
  <r>
    <x v="50"/>
    <m/>
    <n v="20"/>
  </r>
  <r>
    <x v="51"/>
    <n v="3"/>
    <n v="10"/>
  </r>
  <r>
    <x v="52"/>
    <n v="1"/>
    <n v="3"/>
  </r>
  <r>
    <x v="53"/>
    <n v="9"/>
    <n v="45"/>
  </r>
  <r>
    <x v="54"/>
    <n v="3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" rowHeaderCaption="Date">
  <location ref="E2:G9" firstHeaderRow="0" firstDataRow="1" firstDataCol="1"/>
  <pivotFields count="4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 defaultSubtotal="0"/>
    <pivotField showAll="0" defaultSubtotal="0"/>
    <pivotField dataField="1" dragToRow="0" dragToCol="0" dragToPage="0" showAll="0" defaultSubtotal="0"/>
  </pivotFields>
  <rowFields count="1">
    <field x="0"/>
  </rowFields>
  <rowItems count="7"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Nbre factures " fld="1" baseField="0" baseItem="7"/>
    <dataField name="Durée (jrs ouvrés) " fld="3" baseField="0" baseItem="7" numFmtId="179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80" totalsRowShown="0">
  <autoFilter ref="A1:C80"/>
  <tableColumns count="3">
    <tableColumn id="1" name="Date" dataDxfId="0"/>
    <tableColumn id="2" name="Nbre factures"/>
    <tableColumn id="3" name="Durée min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M94"/>
  <sheetViews>
    <sheetView topLeftCell="A3" workbookViewId="0">
      <selection activeCell="I32" sqref="I32"/>
    </sheetView>
  </sheetViews>
  <sheetFormatPr baseColWidth="10" defaultRowHeight="15" x14ac:dyDescent="0.25"/>
  <cols>
    <col min="1" max="1" width="10.7109375" bestFit="1" customWidth="1"/>
    <col min="2" max="2" width="14.42578125" customWidth="1"/>
    <col min="6" max="6" width="14.7109375" customWidth="1"/>
    <col min="7" max="7" width="15.140625" customWidth="1"/>
  </cols>
  <sheetData>
    <row r="1" spans="1:13" ht="30" x14ac:dyDescent="0.25">
      <c r="A1" s="22" t="s">
        <v>0</v>
      </c>
      <c r="B1" s="22"/>
      <c r="C1" s="22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26.25" x14ac:dyDescent="0.25">
      <c r="A2" s="2" t="s">
        <v>1</v>
      </c>
      <c r="B2" s="3" t="s">
        <v>2</v>
      </c>
      <c r="C2" s="3" t="s">
        <v>3</v>
      </c>
      <c r="D2" s="1"/>
      <c r="H2" s="1"/>
      <c r="I2" s="1"/>
      <c r="J2" s="1"/>
      <c r="K2" s="1"/>
      <c r="L2" s="1"/>
      <c r="M2" s="1"/>
    </row>
    <row r="3" spans="1:13" x14ac:dyDescent="0.25">
      <c r="A3" s="30" t="s">
        <v>4</v>
      </c>
      <c r="B3" s="31"/>
      <c r="C3" s="31"/>
      <c r="D3" s="1"/>
      <c r="H3" s="1"/>
      <c r="I3" s="1"/>
      <c r="J3" s="1"/>
      <c r="K3" s="1"/>
      <c r="L3" s="1"/>
      <c r="M3" s="1"/>
    </row>
    <row r="4" spans="1:13" x14ac:dyDescent="0.25">
      <c r="A4" s="5">
        <v>41768</v>
      </c>
      <c r="B4" s="6"/>
      <c r="C4" s="7">
        <v>195</v>
      </c>
      <c r="D4" s="1"/>
      <c r="H4" s="1"/>
      <c r="I4" s="1"/>
      <c r="J4" s="1"/>
      <c r="K4" s="1"/>
      <c r="L4" s="1"/>
      <c r="M4" s="1"/>
    </row>
    <row r="5" spans="1:13" x14ac:dyDescent="0.25">
      <c r="A5" s="5">
        <v>41781</v>
      </c>
      <c r="B5" s="6"/>
      <c r="C5" s="7">
        <v>195</v>
      </c>
      <c r="D5" s="1"/>
      <c r="H5" s="1"/>
      <c r="I5" s="1"/>
      <c r="J5" s="1"/>
      <c r="K5" s="1"/>
      <c r="L5" s="1"/>
      <c r="M5" s="1"/>
    </row>
    <row r="6" spans="1:13" x14ac:dyDescent="0.25">
      <c r="A6" s="5">
        <v>41783</v>
      </c>
      <c r="B6" s="6"/>
      <c r="C6" s="7">
        <v>30</v>
      </c>
      <c r="D6" s="1"/>
      <c r="H6" s="1"/>
      <c r="I6" s="1"/>
      <c r="J6" s="1"/>
      <c r="K6" s="1"/>
      <c r="L6" s="1"/>
      <c r="M6" s="1"/>
    </row>
    <row r="7" spans="1:13" x14ac:dyDescent="0.25">
      <c r="A7" s="32" t="s">
        <v>5</v>
      </c>
      <c r="B7" s="33"/>
      <c r="C7" s="36">
        <f>SUM(C4:C6)/1440</f>
        <v>0.29166666666666669</v>
      </c>
      <c r="D7" s="1"/>
      <c r="E7" s="38"/>
      <c r="H7" s="1"/>
      <c r="I7" s="1"/>
      <c r="J7" s="1"/>
      <c r="K7" s="1"/>
      <c r="L7" s="1"/>
      <c r="M7" s="1"/>
    </row>
    <row r="8" spans="1:13" x14ac:dyDescent="0.25">
      <c r="A8" s="30" t="s">
        <v>6</v>
      </c>
      <c r="B8" s="34"/>
      <c r="C8" s="34"/>
      <c r="D8" s="1"/>
      <c r="H8" s="1"/>
      <c r="I8" s="1"/>
      <c r="J8" s="1"/>
      <c r="K8" s="1"/>
      <c r="L8" s="1"/>
      <c r="M8" s="1"/>
    </row>
    <row r="9" spans="1:13" x14ac:dyDescent="0.25">
      <c r="A9" s="5">
        <v>41795</v>
      </c>
      <c r="B9" s="6"/>
      <c r="C9" s="7">
        <v>240</v>
      </c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A10" s="5">
        <v>41796</v>
      </c>
      <c r="B10" s="6"/>
      <c r="C10" s="7">
        <v>180</v>
      </c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3" x14ac:dyDescent="0.25">
      <c r="A11" s="5">
        <v>41802</v>
      </c>
      <c r="B11" s="6"/>
      <c r="C11" s="7">
        <v>180</v>
      </c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s="5">
        <v>41803</v>
      </c>
      <c r="B12" s="6"/>
      <c r="C12" s="7">
        <v>60</v>
      </c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s="5">
        <v>41806</v>
      </c>
      <c r="B13" s="6"/>
      <c r="C13" s="7">
        <v>360</v>
      </c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x14ac:dyDescent="0.25">
      <c r="A14" s="5">
        <v>41816</v>
      </c>
      <c r="B14" s="6"/>
      <c r="C14" s="7">
        <v>120</v>
      </c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s="32" t="s">
        <v>5</v>
      </c>
      <c r="B15" s="35"/>
      <c r="C15" s="9">
        <f>SUM(C9:C14)/1440</f>
        <v>0.79166666666666663</v>
      </c>
      <c r="D15" s="1"/>
      <c r="E15" s="38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s="23" t="s">
        <v>7</v>
      </c>
      <c r="B16" s="29"/>
      <c r="C16" s="29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s="5">
        <v>41821</v>
      </c>
      <c r="B17" s="6"/>
      <c r="C17" s="7">
        <v>180</v>
      </c>
      <c r="D17" s="1"/>
      <c r="H17" s="1"/>
      <c r="I17" s="1"/>
      <c r="J17" s="1"/>
      <c r="K17" s="1"/>
      <c r="L17" s="1"/>
      <c r="M17" s="1"/>
    </row>
    <row r="18" spans="1:13" x14ac:dyDescent="0.25">
      <c r="A18" s="5">
        <v>41823</v>
      </c>
      <c r="B18" s="8">
        <v>7</v>
      </c>
      <c r="C18" s="7">
        <v>120</v>
      </c>
      <c r="D18" s="1"/>
      <c r="H18" s="1"/>
      <c r="I18" s="1"/>
      <c r="J18" s="1"/>
      <c r="K18" s="1"/>
      <c r="L18" s="1"/>
      <c r="M18" s="1"/>
    </row>
    <row r="19" spans="1:13" x14ac:dyDescent="0.25">
      <c r="A19" s="5">
        <v>41824</v>
      </c>
      <c r="B19" s="8">
        <v>26</v>
      </c>
      <c r="C19" s="7">
        <v>180</v>
      </c>
      <c r="D19" s="1"/>
      <c r="H19" s="1"/>
      <c r="I19" s="1"/>
      <c r="J19" s="1"/>
      <c r="K19" s="1"/>
      <c r="L19" s="1"/>
      <c r="M19" s="1"/>
    </row>
    <row r="20" spans="1:13" x14ac:dyDescent="0.25">
      <c r="A20" s="5">
        <v>41827</v>
      </c>
      <c r="B20" s="8">
        <v>9</v>
      </c>
      <c r="C20" s="7">
        <v>75</v>
      </c>
      <c r="D20" s="1"/>
      <c r="H20" s="1"/>
      <c r="I20" s="1"/>
      <c r="J20" s="1"/>
      <c r="K20" s="1"/>
      <c r="L20" s="1"/>
      <c r="M20" s="1"/>
    </row>
    <row r="21" spans="1:13" x14ac:dyDescent="0.25">
      <c r="A21" s="5">
        <v>41831</v>
      </c>
      <c r="B21" s="8">
        <v>18</v>
      </c>
      <c r="C21" s="7">
        <v>165</v>
      </c>
      <c r="D21" s="1"/>
      <c r="H21" s="1"/>
      <c r="I21" s="1"/>
      <c r="J21" s="1"/>
      <c r="K21" s="1"/>
      <c r="L21" s="1"/>
      <c r="M21" s="1"/>
    </row>
    <row r="22" spans="1:13" x14ac:dyDescent="0.25">
      <c r="A22" s="5">
        <v>41837</v>
      </c>
      <c r="B22" s="8">
        <v>40</v>
      </c>
      <c r="C22" s="7">
        <v>180</v>
      </c>
      <c r="D22" s="1"/>
      <c r="H22" s="1"/>
      <c r="I22" s="1"/>
      <c r="J22" s="1"/>
      <c r="K22" s="1"/>
      <c r="L22" s="1"/>
      <c r="M22" s="1"/>
    </row>
    <row r="23" spans="1:13" x14ac:dyDescent="0.25">
      <c r="A23" s="5">
        <v>41838</v>
      </c>
      <c r="B23" s="8">
        <v>14</v>
      </c>
      <c r="C23" s="8">
        <v>30</v>
      </c>
      <c r="D23" s="1"/>
      <c r="H23" s="1"/>
      <c r="I23" s="1"/>
      <c r="J23" s="1"/>
      <c r="K23" s="1"/>
      <c r="L23" s="1"/>
      <c r="M23" s="1"/>
    </row>
    <row r="24" spans="1:13" x14ac:dyDescent="0.25">
      <c r="A24" s="5">
        <v>41841</v>
      </c>
      <c r="B24" s="8">
        <v>13</v>
      </c>
      <c r="C24" s="7">
        <v>150</v>
      </c>
      <c r="D24" s="1"/>
      <c r="H24" s="1"/>
      <c r="I24" s="1"/>
      <c r="J24" s="1"/>
      <c r="K24" s="1"/>
      <c r="L24" s="1"/>
      <c r="M24" s="1"/>
    </row>
    <row r="25" spans="1:13" ht="39" x14ac:dyDescent="0.25">
      <c r="A25" s="5">
        <v>41842</v>
      </c>
      <c r="B25" s="8">
        <v>3</v>
      </c>
      <c r="C25" s="8">
        <v>10</v>
      </c>
      <c r="D25" s="1"/>
      <c r="H25" s="11" t="s">
        <v>8</v>
      </c>
      <c r="I25" s="12" t="s">
        <v>9</v>
      </c>
      <c r="J25" s="12" t="s">
        <v>10</v>
      </c>
      <c r="K25" s="1"/>
      <c r="L25" s="1"/>
      <c r="M25" s="1"/>
    </row>
    <row r="26" spans="1:13" x14ac:dyDescent="0.25">
      <c r="A26" s="5">
        <v>41851</v>
      </c>
      <c r="B26" s="8">
        <v>7</v>
      </c>
      <c r="C26" s="7">
        <v>20</v>
      </c>
      <c r="D26" s="1"/>
      <c r="E26" s="38"/>
      <c r="F26" s="38" t="str">
        <f>INT($C$7*24/7)&amp;" j, "&amp;ROUND(MOD($C$7*24/7,1)*60,0)&amp;" m"</f>
        <v>1 j, 0 m</v>
      </c>
      <c r="G26" s="40"/>
      <c r="H26" s="13" t="s">
        <v>4</v>
      </c>
      <c r="I26" s="46">
        <f>C7*24/7</f>
        <v>1</v>
      </c>
      <c r="J26" s="4"/>
      <c r="K26" s="1"/>
      <c r="L26" s="1"/>
      <c r="M26" s="1"/>
    </row>
    <row r="27" spans="1:13" x14ac:dyDescent="0.25">
      <c r="A27" s="14" t="s">
        <v>5</v>
      </c>
      <c r="B27" s="15">
        <f>SUM(B18:B26)</f>
        <v>137</v>
      </c>
      <c r="C27" s="9">
        <f>SUM(C17:C26)/1440</f>
        <v>0.77083333333333337</v>
      </c>
      <c r="D27" s="1"/>
      <c r="E27" s="37"/>
      <c r="F27" s="40" t="str">
        <f>INT($C$15*24/7)&amp;" j, "&amp;ROUND(MOD($C$15*24/7,1)*60,0)&amp;" m"</f>
        <v>2 j, 43 m</v>
      </c>
      <c r="G27" s="40"/>
      <c r="H27" s="13" t="s">
        <v>6</v>
      </c>
      <c r="I27" s="46">
        <f>C15*24/7</f>
        <v>2.7142857142857144</v>
      </c>
      <c r="J27" s="4"/>
      <c r="K27" s="1"/>
      <c r="L27" s="1"/>
      <c r="M27" s="1"/>
    </row>
    <row r="28" spans="1:13" x14ac:dyDescent="0.25">
      <c r="A28" s="23" t="s">
        <v>11</v>
      </c>
      <c r="B28" s="24"/>
      <c r="C28" s="24"/>
      <c r="D28" s="1"/>
      <c r="E28" s="37"/>
      <c r="F28" s="40" t="str">
        <f>INT($C$27*24/7)&amp;" j, "&amp;ROUND(MOD($C$27*24/7,1)*60,0)&amp;" m"</f>
        <v>2 j, 39 m</v>
      </c>
      <c r="G28" s="40"/>
      <c r="H28" s="4" t="s">
        <v>7</v>
      </c>
      <c r="I28" s="46">
        <f>C27*24/7</f>
        <v>2.6428571428571428</v>
      </c>
      <c r="J28" s="4">
        <f>B27</f>
        <v>137</v>
      </c>
      <c r="K28" s="1"/>
      <c r="L28" s="1"/>
      <c r="M28" s="1"/>
    </row>
    <row r="29" spans="1:13" x14ac:dyDescent="0.25">
      <c r="A29" s="5">
        <v>41852</v>
      </c>
      <c r="B29" s="6"/>
      <c r="C29" s="8">
        <v>500</v>
      </c>
      <c r="D29" s="1"/>
      <c r="E29" s="37"/>
      <c r="F29" s="40" t="str">
        <f>INT($C$41*24/7)&amp;" j, "&amp;ROUND(MOD($C$41*24/7,1)*60,0)&amp;" m"</f>
        <v>5 j, 17 m</v>
      </c>
      <c r="G29" s="40"/>
      <c r="H29" s="4" t="s">
        <v>12</v>
      </c>
      <c r="I29" s="46">
        <f>C41*24/7</f>
        <v>5.2809523809523808</v>
      </c>
      <c r="J29" s="4">
        <f>B41</f>
        <v>154</v>
      </c>
      <c r="K29" s="1"/>
      <c r="L29" s="1"/>
      <c r="M29" s="1"/>
    </row>
    <row r="30" spans="1:13" x14ac:dyDescent="0.25">
      <c r="A30" s="5">
        <v>41855</v>
      </c>
      <c r="B30" s="6"/>
      <c r="C30" s="8">
        <v>120</v>
      </c>
      <c r="D30" s="1"/>
      <c r="E30" s="37"/>
      <c r="F30" s="40" t="str">
        <f>INT($C$71*24/7)&amp;" j, "&amp;ROUND(MOD($C$71*24/7,1)*60,0)&amp;" m"</f>
        <v>6 j, 8 m</v>
      </c>
      <c r="G30" s="40"/>
      <c r="H30" s="4" t="s">
        <v>13</v>
      </c>
      <c r="I30" s="46">
        <f>C71*24/7</f>
        <v>6.1357142857142861</v>
      </c>
      <c r="J30" s="4">
        <f>B71</f>
        <v>144</v>
      </c>
      <c r="K30" s="1"/>
      <c r="L30" s="1"/>
      <c r="M30" s="1"/>
    </row>
    <row r="31" spans="1:13" x14ac:dyDescent="0.25">
      <c r="A31" s="5">
        <v>41855</v>
      </c>
      <c r="B31" s="8">
        <v>3</v>
      </c>
      <c r="C31" s="7">
        <v>8</v>
      </c>
      <c r="D31" s="1"/>
      <c r="E31" s="37"/>
      <c r="F31" s="40" t="str">
        <f>INT($C$94*24/7)&amp;" j, "&amp;ROUND(MOD($C$94*24/7,1)*60,0)&amp;" m"</f>
        <v>3 j, 38 m</v>
      </c>
      <c r="G31" s="40"/>
      <c r="H31" s="4" t="s">
        <v>14</v>
      </c>
      <c r="I31" s="46">
        <f>C94*24/7</f>
        <v>3.6309523809523805</v>
      </c>
      <c r="J31" s="4">
        <f>B94</f>
        <v>153</v>
      </c>
      <c r="K31" s="1"/>
      <c r="L31" s="1"/>
      <c r="M31" s="1"/>
    </row>
    <row r="32" spans="1:13" x14ac:dyDescent="0.25">
      <c r="A32" s="5">
        <v>41864</v>
      </c>
      <c r="B32" s="8">
        <v>33</v>
      </c>
      <c r="C32" s="7">
        <v>180</v>
      </c>
      <c r="D32" s="16"/>
      <c r="E32" s="1"/>
      <c r="F32" s="1"/>
      <c r="G32" s="40"/>
      <c r="H32" s="16"/>
      <c r="I32" s="16"/>
      <c r="J32" s="16"/>
      <c r="K32" s="16"/>
      <c r="L32" s="16"/>
      <c r="M32" s="16"/>
    </row>
    <row r="33" spans="1:13" x14ac:dyDescent="0.25">
      <c r="A33" s="5">
        <v>41869</v>
      </c>
      <c r="B33" s="8">
        <v>39</v>
      </c>
      <c r="C33" s="7">
        <v>105</v>
      </c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1:13" x14ac:dyDescent="0.25">
      <c r="A34" s="5">
        <v>41870</v>
      </c>
      <c r="B34" s="8">
        <v>31</v>
      </c>
      <c r="C34" s="7">
        <v>390</v>
      </c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5">
        <v>41871</v>
      </c>
      <c r="B35" s="8">
        <v>33</v>
      </c>
      <c r="C35" s="7">
        <v>390</v>
      </c>
      <c r="D35" s="1"/>
      <c r="E35" s="1"/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5">
        <v>41872</v>
      </c>
      <c r="B36" s="8">
        <v>4</v>
      </c>
      <c r="C36" s="7">
        <v>135</v>
      </c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 x14ac:dyDescent="0.25">
      <c r="A37" s="5">
        <v>41880</v>
      </c>
      <c r="B37" s="8">
        <v>11</v>
      </c>
      <c r="C37" s="7">
        <v>90</v>
      </c>
      <c r="D37" s="1"/>
      <c r="E37" s="1"/>
      <c r="F37" s="1"/>
      <c r="G37" s="1"/>
      <c r="H37" s="1"/>
      <c r="I37" s="1"/>
      <c r="J37" s="1"/>
      <c r="K37" s="1"/>
      <c r="L37" s="1"/>
      <c r="M37" s="1"/>
    </row>
    <row r="38" spans="1:13" x14ac:dyDescent="0.25">
      <c r="A38" s="5">
        <v>41880</v>
      </c>
      <c r="B38" s="6"/>
      <c r="C38" s="7">
        <v>150</v>
      </c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1:13" x14ac:dyDescent="0.25">
      <c r="A39" s="5">
        <v>41879</v>
      </c>
      <c r="B39" s="6"/>
      <c r="C39" s="7">
        <v>90</v>
      </c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1:13" x14ac:dyDescent="0.25">
      <c r="A40" s="5">
        <v>41879</v>
      </c>
      <c r="B40" s="6"/>
      <c r="C40" s="7">
        <v>60</v>
      </c>
      <c r="D40" s="1"/>
      <c r="E40" s="1"/>
      <c r="F40" s="1"/>
      <c r="G40" s="1"/>
      <c r="H40" s="1"/>
      <c r="I40" s="1"/>
      <c r="J40" s="1"/>
      <c r="K40" s="1"/>
      <c r="L40" s="1"/>
      <c r="M40" s="1"/>
    </row>
    <row r="41" spans="1:13" x14ac:dyDescent="0.25">
      <c r="A41" s="6" t="s">
        <v>5</v>
      </c>
      <c r="B41" s="10">
        <f>SUM(B29:B40)</f>
        <v>154</v>
      </c>
      <c r="C41" s="9">
        <f>SUM(C29:C40)/1440</f>
        <v>1.5402777777777779</v>
      </c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1:13" x14ac:dyDescent="0.25">
      <c r="A42" s="23" t="s">
        <v>13</v>
      </c>
      <c r="B42" s="24"/>
      <c r="C42" s="24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1:13" x14ac:dyDescent="0.25">
      <c r="A43" s="5">
        <v>41883</v>
      </c>
      <c r="B43" s="6"/>
      <c r="C43" s="7">
        <v>120</v>
      </c>
      <c r="D43" s="1"/>
      <c r="E43" s="1"/>
      <c r="F43" s="1"/>
      <c r="G43" s="1"/>
      <c r="H43" s="1"/>
      <c r="I43" s="1"/>
      <c r="J43" s="1"/>
      <c r="K43" s="1"/>
      <c r="L43" s="1"/>
      <c r="M43" s="1"/>
    </row>
    <row r="44" spans="1:13" x14ac:dyDescent="0.25">
      <c r="A44" s="5">
        <v>41883</v>
      </c>
      <c r="B44" s="6"/>
      <c r="C44" s="7">
        <v>180</v>
      </c>
      <c r="D44" s="1"/>
      <c r="E44" s="1"/>
      <c r="F44" s="1"/>
      <c r="G44" s="1"/>
      <c r="H44" s="1"/>
      <c r="I44" s="1"/>
      <c r="J44" s="1"/>
      <c r="K44" s="1"/>
      <c r="L44" s="1"/>
      <c r="M44" s="1"/>
    </row>
    <row r="45" spans="1:13" x14ac:dyDescent="0.25">
      <c r="A45" s="25">
        <v>41884</v>
      </c>
      <c r="B45" s="6"/>
      <c r="C45" s="7">
        <v>35</v>
      </c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x14ac:dyDescent="0.25">
      <c r="A46" s="26"/>
      <c r="B46" s="6"/>
      <c r="C46" s="7">
        <v>45</v>
      </c>
      <c r="D46" s="1"/>
      <c r="E46" s="1"/>
      <c r="F46" s="1"/>
      <c r="G46" s="1"/>
      <c r="H46" s="1"/>
      <c r="I46" s="1"/>
      <c r="J46" s="1"/>
      <c r="K46" s="1"/>
      <c r="L46" s="1"/>
      <c r="M46" s="1"/>
    </row>
    <row r="47" spans="1:13" x14ac:dyDescent="0.25">
      <c r="A47" s="27"/>
      <c r="B47" s="6"/>
      <c r="C47" s="7">
        <v>60</v>
      </c>
      <c r="D47" s="1"/>
      <c r="E47" s="1"/>
      <c r="F47" s="1"/>
      <c r="G47" s="1"/>
      <c r="H47" s="1"/>
      <c r="I47" s="1"/>
      <c r="J47" s="1"/>
      <c r="K47" s="1"/>
      <c r="L47" s="1"/>
      <c r="M47" s="1"/>
    </row>
    <row r="48" spans="1:13" x14ac:dyDescent="0.25">
      <c r="A48" s="17">
        <v>41885</v>
      </c>
      <c r="B48" s="6"/>
      <c r="C48" s="7">
        <v>45</v>
      </c>
      <c r="D48" s="1"/>
      <c r="E48" s="1"/>
      <c r="F48" s="1"/>
      <c r="G48" s="1"/>
      <c r="H48" s="1"/>
      <c r="I48" s="1"/>
      <c r="J48" s="1"/>
      <c r="K48" s="1"/>
      <c r="L48" s="1"/>
      <c r="M48" s="1"/>
    </row>
    <row r="49" spans="1:13" x14ac:dyDescent="0.25">
      <c r="A49" s="17">
        <v>41886</v>
      </c>
      <c r="B49" s="6"/>
      <c r="C49" s="7">
        <v>120</v>
      </c>
      <c r="D49" s="1"/>
      <c r="E49" s="1"/>
      <c r="F49" s="1"/>
      <c r="G49" s="1"/>
      <c r="H49" s="1"/>
      <c r="I49" s="1"/>
      <c r="J49" s="1"/>
      <c r="K49" s="1"/>
      <c r="L49" s="1"/>
      <c r="M49" s="1"/>
    </row>
    <row r="50" spans="1:13" x14ac:dyDescent="0.25">
      <c r="A50" s="5">
        <v>41886</v>
      </c>
      <c r="B50" s="6"/>
      <c r="C50" s="8">
        <v>30</v>
      </c>
      <c r="D50" s="1"/>
      <c r="E50" s="1"/>
      <c r="F50" s="1"/>
      <c r="G50" s="1"/>
      <c r="H50" s="1"/>
      <c r="I50" s="1"/>
      <c r="J50" s="1"/>
      <c r="K50" s="1"/>
      <c r="L50" s="1"/>
      <c r="M50" s="1"/>
    </row>
    <row r="51" spans="1:13" x14ac:dyDescent="0.25">
      <c r="A51" s="5"/>
      <c r="B51" s="6"/>
      <c r="C51" s="8"/>
      <c r="D51" s="1"/>
      <c r="E51" s="1"/>
      <c r="F51" s="1"/>
      <c r="G51" s="1"/>
      <c r="H51" s="1"/>
      <c r="I51" s="1"/>
      <c r="J51" s="1"/>
      <c r="K51" s="1"/>
      <c r="L51" s="1"/>
      <c r="M51" s="1"/>
    </row>
    <row r="52" spans="1:13" x14ac:dyDescent="0.25">
      <c r="A52" s="17">
        <v>41887</v>
      </c>
      <c r="B52" s="6"/>
      <c r="C52" s="7">
        <v>40</v>
      </c>
      <c r="D52" s="1"/>
      <c r="E52" s="18"/>
      <c r="F52" s="18"/>
      <c r="G52" s="1"/>
      <c r="H52" s="1"/>
      <c r="I52" s="1"/>
      <c r="J52" s="1"/>
      <c r="K52" s="1"/>
      <c r="L52" s="1"/>
      <c r="M52" s="1"/>
    </row>
    <row r="53" spans="1:13" x14ac:dyDescent="0.25">
      <c r="A53" s="5"/>
      <c r="B53" s="6"/>
      <c r="C53" s="7">
        <v>15</v>
      </c>
      <c r="D53" s="1"/>
      <c r="E53" s="1"/>
      <c r="F53" s="1"/>
      <c r="G53" s="1"/>
      <c r="H53" s="1"/>
      <c r="I53" s="1"/>
      <c r="J53" s="1"/>
      <c r="K53" s="1"/>
      <c r="L53" s="1"/>
      <c r="M53" s="1"/>
    </row>
    <row r="54" spans="1:13" x14ac:dyDescent="0.25">
      <c r="A54" s="5"/>
      <c r="B54" s="6"/>
      <c r="C54" s="7">
        <v>165</v>
      </c>
      <c r="D54" s="18"/>
      <c r="E54" s="1"/>
      <c r="F54" s="1"/>
      <c r="G54" s="18"/>
      <c r="H54" s="18"/>
      <c r="I54" s="18"/>
      <c r="J54" s="18"/>
      <c r="K54" s="18"/>
      <c r="L54" s="18"/>
      <c r="M54" s="1"/>
    </row>
    <row r="55" spans="1:13" x14ac:dyDescent="0.25">
      <c r="A55" s="5">
        <v>41887</v>
      </c>
      <c r="B55" s="6"/>
      <c r="C55" s="7">
        <v>45</v>
      </c>
      <c r="D55" s="1"/>
      <c r="E55" s="1"/>
      <c r="F55" s="1"/>
      <c r="G55" s="1"/>
      <c r="H55" s="1"/>
      <c r="I55" s="1"/>
      <c r="J55" s="1"/>
      <c r="K55" s="1"/>
      <c r="L55" s="1"/>
      <c r="M55" s="1"/>
    </row>
    <row r="56" spans="1:13" x14ac:dyDescent="0.25">
      <c r="A56" s="5">
        <v>41887</v>
      </c>
      <c r="B56" s="8">
        <v>20</v>
      </c>
      <c r="C56" s="7">
        <v>360</v>
      </c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x14ac:dyDescent="0.25">
      <c r="A57" s="5">
        <v>41890</v>
      </c>
      <c r="B57" s="6"/>
      <c r="C57" s="7">
        <v>40</v>
      </c>
      <c r="D57" s="1"/>
      <c r="E57" s="1"/>
      <c r="F57" s="1"/>
      <c r="G57" s="1"/>
      <c r="H57" s="1"/>
      <c r="I57" s="1"/>
      <c r="J57" s="1"/>
      <c r="K57" s="1"/>
      <c r="L57" s="1"/>
      <c r="M57" s="1"/>
    </row>
    <row r="58" spans="1:13" x14ac:dyDescent="0.25">
      <c r="A58" s="5">
        <v>41890</v>
      </c>
      <c r="B58" s="8">
        <v>2</v>
      </c>
      <c r="C58" s="7">
        <v>30</v>
      </c>
      <c r="D58" s="1"/>
      <c r="E58" s="1"/>
      <c r="F58" s="1"/>
      <c r="G58" s="1"/>
      <c r="H58" s="1"/>
      <c r="I58" s="1"/>
      <c r="J58" s="1"/>
      <c r="K58" s="1"/>
      <c r="L58" s="1"/>
      <c r="M58" s="1"/>
    </row>
    <row r="59" spans="1:13" x14ac:dyDescent="0.25">
      <c r="A59" s="5">
        <v>41893</v>
      </c>
      <c r="B59" s="6"/>
      <c r="C59" s="7">
        <v>45</v>
      </c>
      <c r="D59" s="1"/>
      <c r="E59" s="1"/>
      <c r="F59" s="1"/>
      <c r="G59" s="1"/>
      <c r="H59" s="1"/>
      <c r="I59" s="1"/>
      <c r="J59" s="1"/>
      <c r="K59" s="1"/>
      <c r="L59" s="1"/>
      <c r="M59" s="1"/>
    </row>
    <row r="60" spans="1:13" x14ac:dyDescent="0.25">
      <c r="A60" s="5">
        <v>41893</v>
      </c>
      <c r="B60" s="8">
        <v>66</v>
      </c>
      <c r="C60" s="7">
        <v>420</v>
      </c>
      <c r="D60" s="1"/>
      <c r="E60" s="1"/>
      <c r="F60" s="1"/>
      <c r="G60" s="1"/>
      <c r="H60" s="1"/>
      <c r="I60" s="1"/>
      <c r="J60" s="1"/>
      <c r="K60" s="1"/>
      <c r="L60" s="1"/>
      <c r="M60" s="1"/>
    </row>
    <row r="61" spans="1:13" x14ac:dyDescent="0.25">
      <c r="A61" s="5">
        <v>41894</v>
      </c>
      <c r="B61" s="8">
        <v>4</v>
      </c>
      <c r="C61" s="7">
        <v>100</v>
      </c>
      <c r="D61" s="1"/>
      <c r="E61" s="1"/>
      <c r="F61" s="1"/>
      <c r="G61" s="1"/>
      <c r="H61" s="1"/>
      <c r="I61" s="1"/>
      <c r="J61" s="1"/>
      <c r="K61" s="1"/>
      <c r="L61" s="1"/>
      <c r="M61" s="1"/>
    </row>
    <row r="62" spans="1:13" x14ac:dyDescent="0.25">
      <c r="A62" s="5">
        <v>41894</v>
      </c>
      <c r="B62" s="8">
        <v>1</v>
      </c>
      <c r="C62" s="7">
        <v>20</v>
      </c>
      <c r="D62" s="1"/>
      <c r="E62" s="1"/>
      <c r="F62" s="1"/>
      <c r="G62" s="1"/>
      <c r="H62" s="1"/>
      <c r="I62" s="1"/>
      <c r="J62" s="1"/>
      <c r="K62" s="1"/>
      <c r="L62" s="1"/>
      <c r="M62" s="1"/>
    </row>
    <row r="63" spans="1:13" x14ac:dyDescent="0.25">
      <c r="A63" s="5">
        <v>41898</v>
      </c>
      <c r="B63" s="8">
        <v>3</v>
      </c>
      <c r="C63" s="7">
        <v>20</v>
      </c>
      <c r="D63" s="1"/>
      <c r="E63" s="1"/>
      <c r="F63" s="1"/>
      <c r="G63" s="1"/>
      <c r="H63" s="1"/>
      <c r="I63" s="1"/>
      <c r="J63" s="1"/>
      <c r="K63" s="1"/>
      <c r="L63" s="1"/>
      <c r="M63" s="1"/>
    </row>
    <row r="64" spans="1:13" x14ac:dyDescent="0.25">
      <c r="A64" s="5">
        <v>41900</v>
      </c>
      <c r="B64" s="8">
        <v>32</v>
      </c>
      <c r="C64" s="7">
        <v>240</v>
      </c>
      <c r="D64" s="1"/>
      <c r="E64" s="1"/>
      <c r="F64" s="1"/>
      <c r="G64" s="1"/>
      <c r="H64" s="1"/>
      <c r="I64" s="1"/>
      <c r="J64" s="1"/>
      <c r="K64" s="1"/>
      <c r="L64" s="1"/>
      <c r="M64" s="1"/>
    </row>
    <row r="65" spans="1:13" x14ac:dyDescent="0.25">
      <c r="A65" s="5">
        <v>41900</v>
      </c>
      <c r="B65" s="6"/>
      <c r="C65" s="8">
        <v>30</v>
      </c>
      <c r="D65" s="1"/>
      <c r="E65" s="1"/>
      <c r="F65" s="1"/>
      <c r="G65" s="1"/>
      <c r="H65" s="1"/>
      <c r="I65" s="1"/>
      <c r="J65" s="1"/>
      <c r="K65" s="1"/>
      <c r="L65" s="1"/>
      <c r="M65" s="1"/>
    </row>
    <row r="66" spans="1:13" x14ac:dyDescent="0.25">
      <c r="A66" s="5">
        <v>41901</v>
      </c>
      <c r="B66" s="8">
        <v>10</v>
      </c>
      <c r="C66" s="7">
        <v>165</v>
      </c>
      <c r="D66" s="1"/>
      <c r="E66" s="1"/>
      <c r="F66" s="1"/>
      <c r="G66" s="1"/>
      <c r="H66" s="1"/>
      <c r="I66" s="1"/>
      <c r="J66" s="1"/>
      <c r="K66" s="1"/>
      <c r="L66" s="1"/>
      <c r="M66" s="1"/>
    </row>
    <row r="67" spans="1:13" x14ac:dyDescent="0.25">
      <c r="A67" s="5">
        <v>41901</v>
      </c>
      <c r="B67" s="6"/>
      <c r="C67" s="7">
        <v>55</v>
      </c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x14ac:dyDescent="0.25">
      <c r="A68" s="5">
        <v>41911</v>
      </c>
      <c r="B68" s="6"/>
      <c r="C68" s="7">
        <v>40</v>
      </c>
      <c r="D68" s="1"/>
      <c r="E68" s="1"/>
      <c r="F68" s="1"/>
      <c r="G68" s="1"/>
      <c r="H68" s="1"/>
      <c r="I68" s="1"/>
      <c r="J68" s="1"/>
      <c r="K68" s="1"/>
      <c r="L68" s="1"/>
      <c r="M68" s="1"/>
    </row>
    <row r="69" spans="1:13" x14ac:dyDescent="0.25">
      <c r="A69" s="5">
        <v>41912</v>
      </c>
      <c r="B69" s="6"/>
      <c r="C69" s="7">
        <v>22</v>
      </c>
      <c r="D69" s="1"/>
      <c r="E69" s="1"/>
      <c r="F69" s="1"/>
      <c r="G69" s="1"/>
      <c r="H69" s="1"/>
      <c r="I69" s="1"/>
      <c r="J69" s="1"/>
      <c r="K69" s="1"/>
      <c r="L69" s="1"/>
      <c r="M69" s="1"/>
    </row>
    <row r="70" spans="1:13" x14ac:dyDescent="0.25">
      <c r="A70" s="5">
        <v>41912</v>
      </c>
      <c r="B70" s="8">
        <v>6</v>
      </c>
      <c r="C70" s="7">
        <v>90</v>
      </c>
      <c r="D70" s="1"/>
      <c r="E70" s="1"/>
      <c r="F70" s="1"/>
      <c r="G70" s="1"/>
      <c r="H70" s="1"/>
      <c r="I70" s="1"/>
      <c r="J70" s="1"/>
      <c r="K70" s="1"/>
      <c r="L70" s="1"/>
      <c r="M70" s="1"/>
    </row>
    <row r="71" spans="1:13" x14ac:dyDescent="0.25">
      <c r="A71" s="6" t="s">
        <v>5</v>
      </c>
      <c r="B71" s="10">
        <f>SUM(B43:B70)</f>
        <v>144</v>
      </c>
      <c r="C71" s="9">
        <f>SUM(C43:C70)/1440</f>
        <v>1.7895833333333333</v>
      </c>
      <c r="D71" s="1"/>
      <c r="E71" s="1"/>
      <c r="F71" s="1"/>
      <c r="G71" s="1"/>
      <c r="H71" s="1"/>
      <c r="I71" s="1"/>
      <c r="J71" s="1"/>
      <c r="K71" s="1"/>
      <c r="L71" s="1"/>
      <c r="M71" s="1"/>
    </row>
    <row r="72" spans="1:13" x14ac:dyDescent="0.25">
      <c r="A72" s="28" t="s">
        <v>14</v>
      </c>
      <c r="B72" s="29"/>
      <c r="C72" s="29"/>
      <c r="D72" s="1"/>
      <c r="E72" s="1"/>
      <c r="F72" s="1"/>
      <c r="G72" s="1"/>
      <c r="H72" s="1"/>
      <c r="I72" s="1"/>
      <c r="J72" s="1"/>
      <c r="K72" s="1"/>
      <c r="L72" s="1"/>
      <c r="M72" s="1"/>
    </row>
    <row r="73" spans="1:13" x14ac:dyDescent="0.25">
      <c r="A73" s="5">
        <v>41915</v>
      </c>
      <c r="B73" s="6"/>
      <c r="C73" s="19">
        <v>15</v>
      </c>
      <c r="D73" s="1"/>
      <c r="E73" s="1"/>
      <c r="F73" s="41"/>
      <c r="G73" s="1"/>
      <c r="H73" s="1"/>
      <c r="I73" s="1"/>
      <c r="J73" s="1"/>
      <c r="K73" s="1"/>
      <c r="L73" s="1"/>
      <c r="M73" s="1"/>
    </row>
    <row r="74" spans="1:13" x14ac:dyDescent="0.25">
      <c r="A74" s="5">
        <v>41920</v>
      </c>
      <c r="B74" s="8">
        <v>60</v>
      </c>
      <c r="C74" s="20">
        <v>180</v>
      </c>
      <c r="D74" s="1"/>
      <c r="E74" s="1"/>
      <c r="F74" s="1"/>
      <c r="G74" s="1"/>
      <c r="H74" s="1"/>
      <c r="I74" s="1"/>
      <c r="J74" s="1"/>
      <c r="K74" s="1"/>
      <c r="L74" s="1"/>
      <c r="M74" s="1"/>
    </row>
    <row r="75" spans="1:13" x14ac:dyDescent="0.25">
      <c r="A75" s="5">
        <v>41921</v>
      </c>
      <c r="B75" s="6"/>
      <c r="C75" s="20">
        <v>20</v>
      </c>
      <c r="D75" s="1"/>
      <c r="E75" s="1"/>
      <c r="F75" s="1"/>
      <c r="G75" s="1"/>
      <c r="H75" s="1"/>
      <c r="I75" s="1"/>
      <c r="J75" s="1"/>
      <c r="K75" s="1"/>
      <c r="L75" s="1"/>
      <c r="M75" s="1"/>
    </row>
    <row r="76" spans="1:13" x14ac:dyDescent="0.25">
      <c r="A76" s="5">
        <v>41921</v>
      </c>
      <c r="B76" s="6"/>
      <c r="C76" s="20">
        <v>75</v>
      </c>
      <c r="D76" s="1"/>
      <c r="E76" s="1"/>
      <c r="F76" s="1"/>
      <c r="G76" s="1"/>
      <c r="H76" s="1"/>
      <c r="I76" s="1"/>
      <c r="J76" s="1"/>
      <c r="K76" s="1"/>
      <c r="L76" s="1"/>
      <c r="M76" s="1"/>
    </row>
    <row r="77" spans="1:13" x14ac:dyDescent="0.25">
      <c r="A77" s="5">
        <v>41922</v>
      </c>
      <c r="B77" s="6"/>
      <c r="C77" s="20">
        <v>135</v>
      </c>
      <c r="D77" s="1"/>
      <c r="E77" s="1"/>
      <c r="F77" s="1"/>
      <c r="G77" s="1"/>
      <c r="H77" s="1"/>
      <c r="I77" s="1"/>
      <c r="J77" s="1"/>
      <c r="K77" s="1"/>
      <c r="L77" s="1"/>
      <c r="M77" s="1"/>
    </row>
    <row r="78" spans="1:13" x14ac:dyDescent="0.25">
      <c r="A78" s="5">
        <v>41922</v>
      </c>
      <c r="B78" s="21">
        <v>5</v>
      </c>
      <c r="C78" s="20">
        <v>105</v>
      </c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x14ac:dyDescent="0.25">
      <c r="A79" s="5">
        <v>41922</v>
      </c>
      <c r="B79" s="6"/>
      <c r="C79" s="19">
        <v>45</v>
      </c>
      <c r="D79" s="1"/>
      <c r="E79" s="1"/>
      <c r="F79" s="1"/>
      <c r="G79" s="1"/>
      <c r="H79" s="1"/>
      <c r="I79" s="1"/>
      <c r="J79" s="1"/>
      <c r="K79" s="1"/>
      <c r="L79" s="1"/>
      <c r="M79" s="1"/>
    </row>
    <row r="80" spans="1:13" x14ac:dyDescent="0.25">
      <c r="A80" s="5">
        <v>41925</v>
      </c>
      <c r="B80" s="8">
        <v>30</v>
      </c>
      <c r="C80" s="19">
        <v>245</v>
      </c>
      <c r="D80" s="1"/>
      <c r="E80" s="1"/>
      <c r="F80" s="1"/>
      <c r="G80" s="1"/>
      <c r="H80" s="1"/>
      <c r="I80" s="1"/>
      <c r="J80" s="1"/>
      <c r="K80" s="1"/>
      <c r="L80" s="1"/>
      <c r="M80" s="1"/>
    </row>
    <row r="81" spans="1:13" x14ac:dyDescent="0.25">
      <c r="A81" s="5">
        <v>41926</v>
      </c>
      <c r="B81" s="6"/>
      <c r="C81" s="20">
        <v>17</v>
      </c>
      <c r="D81" s="1"/>
      <c r="E81" s="1"/>
      <c r="F81" s="1"/>
      <c r="G81" s="1"/>
      <c r="H81" s="1"/>
      <c r="I81" s="1"/>
      <c r="J81" s="1"/>
      <c r="K81" s="1"/>
      <c r="L81" s="1"/>
      <c r="M81" s="1"/>
    </row>
    <row r="82" spans="1:13" x14ac:dyDescent="0.25">
      <c r="A82" s="5">
        <v>41926</v>
      </c>
      <c r="B82" s="6"/>
      <c r="C82" s="20">
        <v>135</v>
      </c>
      <c r="D82" s="1"/>
      <c r="E82" s="1"/>
      <c r="F82" s="1"/>
      <c r="G82" s="1"/>
      <c r="H82" s="1"/>
      <c r="I82" s="1"/>
      <c r="J82" s="1"/>
      <c r="K82" s="1"/>
      <c r="L82" s="1"/>
      <c r="M82" s="1"/>
    </row>
    <row r="83" spans="1:13" x14ac:dyDescent="0.25">
      <c r="A83" s="5">
        <v>41926</v>
      </c>
      <c r="B83" s="8">
        <v>22</v>
      </c>
      <c r="C83" s="20">
        <v>180</v>
      </c>
      <c r="D83" s="1"/>
      <c r="E83" s="1"/>
      <c r="F83" s="1"/>
      <c r="G83" s="1"/>
      <c r="H83" s="1"/>
      <c r="I83" s="1"/>
      <c r="J83" s="1"/>
      <c r="K83" s="1"/>
      <c r="L83" s="1"/>
      <c r="M83" s="1"/>
    </row>
    <row r="84" spans="1:13" x14ac:dyDescent="0.25">
      <c r="A84" s="5">
        <v>41927</v>
      </c>
      <c r="B84" s="8">
        <v>8</v>
      </c>
      <c r="C84" s="19">
        <v>95</v>
      </c>
      <c r="D84" s="1"/>
      <c r="E84" s="1"/>
      <c r="F84" s="1"/>
      <c r="G84" s="1"/>
      <c r="H84" s="1"/>
      <c r="I84" s="1"/>
      <c r="J84" s="1"/>
      <c r="K84" s="1"/>
      <c r="L84" s="1"/>
      <c r="M84" s="1"/>
    </row>
    <row r="85" spans="1:13" x14ac:dyDescent="0.25">
      <c r="A85" s="5">
        <v>41927</v>
      </c>
      <c r="B85" s="6"/>
      <c r="C85" s="19">
        <v>80</v>
      </c>
      <c r="D85" s="1"/>
      <c r="E85" s="1"/>
      <c r="F85" s="1"/>
      <c r="G85" s="1"/>
      <c r="H85" s="1"/>
      <c r="I85" s="1"/>
      <c r="J85" s="1"/>
      <c r="K85" s="1"/>
      <c r="L85" s="1"/>
      <c r="M85" s="1"/>
    </row>
    <row r="86" spans="1:13" x14ac:dyDescent="0.25">
      <c r="A86" s="5">
        <v>41929</v>
      </c>
      <c r="B86" s="8">
        <v>5</v>
      </c>
      <c r="C86" s="19">
        <v>45</v>
      </c>
      <c r="D86" s="1"/>
      <c r="E86" s="1"/>
      <c r="F86" s="1"/>
      <c r="G86" s="1"/>
      <c r="H86" s="1"/>
      <c r="I86" s="1"/>
      <c r="J86" s="1"/>
      <c r="K86" s="1"/>
      <c r="L86" s="1"/>
      <c r="M86" s="1"/>
    </row>
    <row r="87" spans="1:13" x14ac:dyDescent="0.25">
      <c r="A87" s="5">
        <v>41933</v>
      </c>
      <c r="B87" s="8">
        <v>2</v>
      </c>
      <c r="C87" s="19">
        <v>30</v>
      </c>
      <c r="D87" s="1"/>
      <c r="E87" s="1"/>
      <c r="F87" s="1"/>
      <c r="G87" s="1"/>
      <c r="H87" s="1"/>
      <c r="I87" s="1"/>
      <c r="J87" s="1"/>
      <c r="K87" s="1"/>
      <c r="L87" s="1"/>
      <c r="M87" s="1"/>
    </row>
    <row r="88" spans="1:13" x14ac:dyDescent="0.25">
      <c r="A88" s="5">
        <v>41934</v>
      </c>
      <c r="B88" s="8">
        <v>5</v>
      </c>
      <c r="C88" s="19">
        <v>25</v>
      </c>
      <c r="D88" s="1"/>
      <c r="E88" s="1"/>
      <c r="F88" s="1"/>
      <c r="G88" s="1"/>
      <c r="H88" s="1"/>
      <c r="I88" s="1"/>
      <c r="J88" s="1"/>
      <c r="K88" s="1"/>
      <c r="L88" s="1"/>
      <c r="M88" s="1"/>
    </row>
    <row r="89" spans="1:13" x14ac:dyDescent="0.25">
      <c r="A89" s="5">
        <v>41934</v>
      </c>
      <c r="B89" s="6"/>
      <c r="C89" s="19">
        <v>20</v>
      </c>
      <c r="D89" s="1"/>
      <c r="E89" s="1"/>
      <c r="F89" s="1"/>
      <c r="G89" s="1"/>
      <c r="H89" s="1"/>
      <c r="I89" s="1"/>
      <c r="J89" s="1"/>
      <c r="K89" s="1"/>
      <c r="L89" s="1"/>
      <c r="M89" s="1"/>
    </row>
    <row r="90" spans="1:13" x14ac:dyDescent="0.25">
      <c r="A90" s="5">
        <v>41935</v>
      </c>
      <c r="B90" s="8">
        <v>3</v>
      </c>
      <c r="C90" s="19">
        <v>10</v>
      </c>
      <c r="D90" s="1"/>
      <c r="E90" s="1"/>
      <c r="F90" s="1"/>
      <c r="G90" s="1"/>
      <c r="H90" s="1"/>
      <c r="I90" s="1"/>
      <c r="J90" s="1"/>
      <c r="K90" s="1"/>
      <c r="L90" s="1"/>
      <c r="M90" s="1"/>
    </row>
    <row r="91" spans="1:13" x14ac:dyDescent="0.25">
      <c r="A91" s="5">
        <v>41936</v>
      </c>
      <c r="B91" s="8">
        <v>1</v>
      </c>
      <c r="C91" s="19">
        <v>3</v>
      </c>
      <c r="D91" s="1"/>
      <c r="E91" s="1"/>
      <c r="F91" s="1"/>
      <c r="G91" s="1"/>
      <c r="H91" s="1"/>
      <c r="I91" s="1"/>
      <c r="J91" s="1"/>
      <c r="K91" s="1"/>
      <c r="L91" s="1"/>
      <c r="M91" s="1"/>
    </row>
    <row r="92" spans="1:13" x14ac:dyDescent="0.25">
      <c r="A92" s="5">
        <v>41942</v>
      </c>
      <c r="B92" s="8">
        <v>9</v>
      </c>
      <c r="C92" s="19">
        <v>45</v>
      </c>
      <c r="D92" s="1"/>
      <c r="E92" s="1"/>
      <c r="F92" s="1"/>
      <c r="G92" s="1"/>
      <c r="H92" s="1"/>
      <c r="I92" s="1"/>
      <c r="J92" s="1"/>
      <c r="K92" s="1"/>
      <c r="L92" s="1"/>
      <c r="M92" s="1"/>
    </row>
    <row r="93" spans="1:13" x14ac:dyDescent="0.25">
      <c r="A93" s="5">
        <v>41943</v>
      </c>
      <c r="B93" s="8">
        <v>3</v>
      </c>
      <c r="C93" s="19">
        <v>20</v>
      </c>
      <c r="D93" s="1"/>
      <c r="G93" s="1"/>
      <c r="H93" s="1"/>
      <c r="I93" s="1"/>
      <c r="J93" s="1"/>
      <c r="K93" s="1"/>
      <c r="L93" s="1"/>
      <c r="M93" s="1"/>
    </row>
    <row r="94" spans="1:13" x14ac:dyDescent="0.25">
      <c r="A94" s="6" t="s">
        <v>5</v>
      </c>
      <c r="B94" s="10">
        <f>SUM(B73:B93)</f>
        <v>153</v>
      </c>
      <c r="C94" s="9">
        <f>SUM(C73:C93)/1440</f>
        <v>1.0590277777777777</v>
      </c>
      <c r="D94" s="1"/>
      <c r="G94" s="1"/>
      <c r="H94" s="1"/>
      <c r="I94" s="1"/>
      <c r="J94" s="1"/>
      <c r="K94" s="1"/>
      <c r="L94" s="1"/>
      <c r="M94" s="1"/>
    </row>
  </sheetData>
  <mergeCells count="9">
    <mergeCell ref="A28:C28"/>
    <mergeCell ref="A42:C42"/>
    <mergeCell ref="A45:A47"/>
    <mergeCell ref="A72:C72"/>
    <mergeCell ref="A3:C3"/>
    <mergeCell ref="A7:B7"/>
    <mergeCell ref="A8:C8"/>
    <mergeCell ref="A15:B15"/>
    <mergeCell ref="A16:C1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1"/>
  <sheetViews>
    <sheetView tabSelected="1" workbookViewId="0">
      <selection activeCell="K22" sqref="K22"/>
    </sheetView>
  </sheetViews>
  <sheetFormatPr baseColWidth="10" defaultRowHeight="15" x14ac:dyDescent="0.25"/>
  <cols>
    <col min="2" max="2" width="15.28515625" bestFit="1" customWidth="1"/>
    <col min="3" max="3" width="13.42578125" bestFit="1" customWidth="1"/>
    <col min="5" max="5" width="12.5703125" customWidth="1"/>
    <col min="6" max="6" width="13.42578125" customWidth="1"/>
    <col min="7" max="8" width="17.42578125" customWidth="1"/>
    <col min="9" max="59" width="23.85546875" bestFit="1" customWidth="1"/>
    <col min="60" max="60" width="12.5703125" bestFit="1" customWidth="1"/>
  </cols>
  <sheetData>
    <row r="1" spans="1:9" x14ac:dyDescent="0.25">
      <c r="A1" t="s">
        <v>1</v>
      </c>
      <c r="B1" t="s">
        <v>23</v>
      </c>
      <c r="C1" t="s">
        <v>22</v>
      </c>
    </row>
    <row r="2" spans="1:9" x14ac:dyDescent="0.25">
      <c r="A2" s="42">
        <v>41768</v>
      </c>
      <c r="C2">
        <v>195</v>
      </c>
      <c r="E2" s="43" t="s">
        <v>1</v>
      </c>
      <c r="F2" t="s">
        <v>24</v>
      </c>
      <c r="G2" t="s">
        <v>25</v>
      </c>
      <c r="I2" s="42">
        <f>MIN(Tableau1[Date])</f>
        <v>41768</v>
      </c>
    </row>
    <row r="3" spans="1:9" x14ac:dyDescent="0.25">
      <c r="A3" s="42">
        <v>41781</v>
      </c>
      <c r="C3">
        <v>195</v>
      </c>
      <c r="E3" s="44" t="s">
        <v>16</v>
      </c>
      <c r="F3" s="38"/>
      <c r="G3" s="45">
        <v>1</v>
      </c>
      <c r="I3" s="42">
        <f>MAX(Tableau1[Date])</f>
        <v>41943</v>
      </c>
    </row>
    <row r="4" spans="1:9" x14ac:dyDescent="0.25">
      <c r="A4" s="42">
        <v>41783</v>
      </c>
      <c r="C4">
        <v>30</v>
      </c>
      <c r="E4" s="44" t="s">
        <v>17</v>
      </c>
      <c r="F4" s="38"/>
      <c r="G4" s="45">
        <v>2.7142857142857144</v>
      </c>
      <c r="I4" t="str">
        <f>"Saisie factures du "&amp;TEXT(I2,"jj/mm/aaaa")&amp;" au "&amp;TEXT(I3,"jj/mm/aaaa")</f>
        <v>Saisie factures du 09/05/2014 au 31/10/2014</v>
      </c>
    </row>
    <row r="5" spans="1:9" x14ac:dyDescent="0.25">
      <c r="A5" s="42">
        <v>41795</v>
      </c>
      <c r="C5">
        <v>240</v>
      </c>
      <c r="E5" s="44" t="s">
        <v>18</v>
      </c>
      <c r="F5" s="38">
        <v>137</v>
      </c>
      <c r="G5" s="45">
        <v>2.6428571428571428</v>
      </c>
    </row>
    <row r="6" spans="1:9" x14ac:dyDescent="0.25">
      <c r="A6" s="42">
        <v>41796</v>
      </c>
      <c r="C6">
        <v>180</v>
      </c>
      <c r="E6" s="44" t="s">
        <v>19</v>
      </c>
      <c r="F6" s="38">
        <v>154</v>
      </c>
      <c r="G6" s="45">
        <v>5.2809523809523808</v>
      </c>
      <c r="I6" s="47" t="s">
        <v>26</v>
      </c>
    </row>
    <row r="7" spans="1:9" x14ac:dyDescent="0.25">
      <c r="A7" s="42">
        <v>41802</v>
      </c>
      <c r="C7">
        <v>180</v>
      </c>
      <c r="E7" s="44" t="s">
        <v>20</v>
      </c>
      <c r="F7" s="38">
        <v>144</v>
      </c>
      <c r="G7" s="45">
        <v>6.1357142857142861</v>
      </c>
    </row>
    <row r="8" spans="1:9" x14ac:dyDescent="0.25">
      <c r="A8" s="42">
        <v>41803</v>
      </c>
      <c r="C8">
        <v>60</v>
      </c>
      <c r="E8" s="44" t="s">
        <v>21</v>
      </c>
      <c r="F8" s="38">
        <v>153</v>
      </c>
      <c r="G8" s="45">
        <v>3.6309523809523809</v>
      </c>
    </row>
    <row r="9" spans="1:9" x14ac:dyDescent="0.25">
      <c r="A9" s="42">
        <v>41806</v>
      </c>
      <c r="C9">
        <v>360</v>
      </c>
      <c r="E9" s="44" t="s">
        <v>15</v>
      </c>
      <c r="F9" s="38">
        <v>588</v>
      </c>
      <c r="G9" s="45">
        <v>21.404761904761905</v>
      </c>
    </row>
    <row r="10" spans="1:9" x14ac:dyDescent="0.25">
      <c r="A10" s="42">
        <v>41816</v>
      </c>
      <c r="C10">
        <v>120</v>
      </c>
    </row>
    <row r="11" spans="1:9" x14ac:dyDescent="0.25">
      <c r="A11" s="42">
        <v>41821</v>
      </c>
      <c r="C11">
        <v>180</v>
      </c>
    </row>
    <row r="12" spans="1:9" x14ac:dyDescent="0.25">
      <c r="A12" s="42">
        <v>41823</v>
      </c>
      <c r="B12">
        <v>7</v>
      </c>
      <c r="C12">
        <v>120</v>
      </c>
    </row>
    <row r="13" spans="1:9" x14ac:dyDescent="0.25">
      <c r="A13" s="42">
        <v>41824</v>
      </c>
      <c r="B13">
        <v>26</v>
      </c>
      <c r="C13">
        <v>180</v>
      </c>
    </row>
    <row r="14" spans="1:9" x14ac:dyDescent="0.25">
      <c r="A14" s="42">
        <v>41827</v>
      </c>
      <c r="B14">
        <v>9</v>
      </c>
      <c r="C14">
        <v>75</v>
      </c>
    </row>
    <row r="15" spans="1:9" x14ac:dyDescent="0.25">
      <c r="A15" s="42">
        <v>41831</v>
      </c>
      <c r="B15">
        <v>18</v>
      </c>
      <c r="C15">
        <v>165</v>
      </c>
    </row>
    <row r="16" spans="1:9" x14ac:dyDescent="0.25">
      <c r="A16" s="42">
        <v>41837</v>
      </c>
      <c r="B16">
        <v>40</v>
      </c>
      <c r="C16">
        <v>180</v>
      </c>
    </row>
    <row r="17" spans="1:3" x14ac:dyDescent="0.25">
      <c r="A17" s="42">
        <v>41838</v>
      </c>
      <c r="B17">
        <v>14</v>
      </c>
      <c r="C17">
        <v>30</v>
      </c>
    </row>
    <row r="18" spans="1:3" x14ac:dyDescent="0.25">
      <c r="A18" s="42">
        <v>41841</v>
      </c>
      <c r="B18">
        <v>13</v>
      </c>
      <c r="C18">
        <v>150</v>
      </c>
    </row>
    <row r="19" spans="1:3" x14ac:dyDescent="0.25">
      <c r="A19" s="42">
        <v>41842</v>
      </c>
      <c r="B19">
        <v>3</v>
      </c>
      <c r="C19">
        <v>10</v>
      </c>
    </row>
    <row r="20" spans="1:3" x14ac:dyDescent="0.25">
      <c r="A20" s="42">
        <v>41851</v>
      </c>
      <c r="B20">
        <v>7</v>
      </c>
      <c r="C20">
        <v>20</v>
      </c>
    </row>
    <row r="21" spans="1:3" x14ac:dyDescent="0.25">
      <c r="A21" s="42">
        <v>41852</v>
      </c>
      <c r="C21">
        <v>500</v>
      </c>
    </row>
    <row r="22" spans="1:3" x14ac:dyDescent="0.25">
      <c r="A22" s="42">
        <v>41855</v>
      </c>
      <c r="C22">
        <v>120</v>
      </c>
    </row>
    <row r="23" spans="1:3" x14ac:dyDescent="0.25">
      <c r="A23" s="42">
        <v>41855</v>
      </c>
      <c r="B23">
        <v>3</v>
      </c>
      <c r="C23">
        <v>8</v>
      </c>
    </row>
    <row r="24" spans="1:3" x14ac:dyDescent="0.25">
      <c r="A24" s="42">
        <v>41864</v>
      </c>
      <c r="B24">
        <v>33</v>
      </c>
      <c r="C24">
        <v>180</v>
      </c>
    </row>
    <row r="25" spans="1:3" x14ac:dyDescent="0.25">
      <c r="A25" s="42">
        <v>41869</v>
      </c>
      <c r="B25">
        <v>39</v>
      </c>
      <c r="C25">
        <v>105</v>
      </c>
    </row>
    <row r="26" spans="1:3" x14ac:dyDescent="0.25">
      <c r="A26" s="42">
        <v>41870</v>
      </c>
      <c r="B26">
        <v>31</v>
      </c>
      <c r="C26">
        <v>390</v>
      </c>
    </row>
    <row r="27" spans="1:3" x14ac:dyDescent="0.25">
      <c r="A27" s="42">
        <v>41871</v>
      </c>
      <c r="B27">
        <v>33</v>
      </c>
      <c r="C27">
        <v>390</v>
      </c>
    </row>
    <row r="28" spans="1:3" x14ac:dyDescent="0.25">
      <c r="A28" s="42">
        <v>41872</v>
      </c>
      <c r="B28">
        <v>4</v>
      </c>
      <c r="C28">
        <v>135</v>
      </c>
    </row>
    <row r="29" spans="1:3" x14ac:dyDescent="0.25">
      <c r="A29" s="42">
        <v>41880</v>
      </c>
      <c r="B29">
        <v>11</v>
      </c>
      <c r="C29">
        <v>90</v>
      </c>
    </row>
    <row r="30" spans="1:3" x14ac:dyDescent="0.25">
      <c r="A30" s="42">
        <v>41880</v>
      </c>
      <c r="C30">
        <v>150</v>
      </c>
    </row>
    <row r="31" spans="1:3" x14ac:dyDescent="0.25">
      <c r="A31" s="42">
        <v>41879</v>
      </c>
      <c r="C31">
        <v>90</v>
      </c>
    </row>
    <row r="32" spans="1:3" x14ac:dyDescent="0.25">
      <c r="A32" s="42">
        <v>41879</v>
      </c>
      <c r="C32">
        <v>60</v>
      </c>
    </row>
    <row r="33" spans="1:3" x14ac:dyDescent="0.25">
      <c r="A33" s="42">
        <v>41883</v>
      </c>
      <c r="C33">
        <v>120</v>
      </c>
    </row>
    <row r="34" spans="1:3" x14ac:dyDescent="0.25">
      <c r="A34" s="42">
        <v>41883</v>
      </c>
      <c r="C34">
        <v>180</v>
      </c>
    </row>
    <row r="35" spans="1:3" x14ac:dyDescent="0.25">
      <c r="A35" s="42">
        <v>41884</v>
      </c>
      <c r="C35">
        <v>35</v>
      </c>
    </row>
    <row r="36" spans="1:3" x14ac:dyDescent="0.25">
      <c r="A36" s="42">
        <f>A35</f>
        <v>41884</v>
      </c>
      <c r="C36">
        <v>45</v>
      </c>
    </row>
    <row r="37" spans="1:3" x14ac:dyDescent="0.25">
      <c r="A37" s="42">
        <f>A36</f>
        <v>41884</v>
      </c>
      <c r="C37">
        <v>60</v>
      </c>
    </row>
    <row r="38" spans="1:3" x14ac:dyDescent="0.25">
      <c r="A38" s="42">
        <v>41885</v>
      </c>
      <c r="C38">
        <v>45</v>
      </c>
    </row>
    <row r="39" spans="1:3" x14ac:dyDescent="0.25">
      <c r="A39" s="42">
        <v>41886</v>
      </c>
      <c r="C39">
        <v>120</v>
      </c>
    </row>
    <row r="40" spans="1:3" x14ac:dyDescent="0.25">
      <c r="A40" s="42">
        <v>41886</v>
      </c>
      <c r="C40">
        <v>30</v>
      </c>
    </row>
    <row r="41" spans="1:3" x14ac:dyDescent="0.25">
      <c r="A41" s="42">
        <v>41887</v>
      </c>
      <c r="C41">
        <v>40</v>
      </c>
    </row>
    <row r="42" spans="1:3" x14ac:dyDescent="0.25">
      <c r="A42" s="42">
        <f>A41</f>
        <v>41887</v>
      </c>
      <c r="C42">
        <v>15</v>
      </c>
    </row>
    <row r="43" spans="1:3" x14ac:dyDescent="0.25">
      <c r="A43" s="42">
        <f>A42</f>
        <v>41887</v>
      </c>
      <c r="C43">
        <v>165</v>
      </c>
    </row>
    <row r="44" spans="1:3" x14ac:dyDescent="0.25">
      <c r="A44" s="42">
        <v>41887</v>
      </c>
      <c r="C44">
        <v>45</v>
      </c>
    </row>
    <row r="45" spans="1:3" x14ac:dyDescent="0.25">
      <c r="A45" s="42">
        <v>41887</v>
      </c>
      <c r="B45">
        <v>20</v>
      </c>
      <c r="C45">
        <v>360</v>
      </c>
    </row>
    <row r="46" spans="1:3" x14ac:dyDescent="0.25">
      <c r="A46" s="42">
        <v>41890</v>
      </c>
      <c r="C46">
        <v>40</v>
      </c>
    </row>
    <row r="47" spans="1:3" x14ac:dyDescent="0.25">
      <c r="A47" s="42">
        <v>41890</v>
      </c>
      <c r="B47">
        <v>2</v>
      </c>
      <c r="C47">
        <v>30</v>
      </c>
    </row>
    <row r="48" spans="1:3" x14ac:dyDescent="0.25">
      <c r="A48" s="42">
        <v>41893</v>
      </c>
      <c r="C48">
        <v>45</v>
      </c>
    </row>
    <row r="49" spans="1:3" x14ac:dyDescent="0.25">
      <c r="A49" s="42">
        <v>41893</v>
      </c>
      <c r="B49">
        <v>66</v>
      </c>
      <c r="C49">
        <v>420</v>
      </c>
    </row>
    <row r="50" spans="1:3" x14ac:dyDescent="0.25">
      <c r="A50" s="42">
        <v>41894</v>
      </c>
      <c r="B50">
        <v>4</v>
      </c>
      <c r="C50">
        <v>100</v>
      </c>
    </row>
    <row r="51" spans="1:3" x14ac:dyDescent="0.25">
      <c r="A51" s="42">
        <v>41894</v>
      </c>
      <c r="B51">
        <v>1</v>
      </c>
      <c r="C51">
        <v>20</v>
      </c>
    </row>
    <row r="52" spans="1:3" x14ac:dyDescent="0.25">
      <c r="A52" s="42">
        <v>41898</v>
      </c>
      <c r="B52">
        <v>3</v>
      </c>
      <c r="C52">
        <v>20</v>
      </c>
    </row>
    <row r="53" spans="1:3" x14ac:dyDescent="0.25">
      <c r="A53" s="42">
        <v>41900</v>
      </c>
      <c r="B53">
        <v>32</v>
      </c>
      <c r="C53">
        <v>240</v>
      </c>
    </row>
    <row r="54" spans="1:3" x14ac:dyDescent="0.25">
      <c r="A54" s="42">
        <v>41900</v>
      </c>
      <c r="C54">
        <v>30</v>
      </c>
    </row>
    <row r="55" spans="1:3" x14ac:dyDescent="0.25">
      <c r="A55" s="42">
        <v>41901</v>
      </c>
      <c r="B55">
        <v>10</v>
      </c>
      <c r="C55">
        <v>165</v>
      </c>
    </row>
    <row r="56" spans="1:3" x14ac:dyDescent="0.25">
      <c r="A56" s="42">
        <v>41901</v>
      </c>
      <c r="C56">
        <v>55</v>
      </c>
    </row>
    <row r="57" spans="1:3" x14ac:dyDescent="0.25">
      <c r="A57" s="42">
        <v>41911</v>
      </c>
      <c r="C57">
        <v>40</v>
      </c>
    </row>
    <row r="58" spans="1:3" x14ac:dyDescent="0.25">
      <c r="A58" s="42">
        <v>41912</v>
      </c>
      <c r="C58">
        <v>22</v>
      </c>
    </row>
    <row r="59" spans="1:3" x14ac:dyDescent="0.25">
      <c r="A59" s="42">
        <v>41912</v>
      </c>
      <c r="B59">
        <v>6</v>
      </c>
      <c r="C59">
        <v>90</v>
      </c>
    </row>
    <row r="60" spans="1:3" x14ac:dyDescent="0.25">
      <c r="A60" s="42">
        <v>41915</v>
      </c>
      <c r="C60">
        <v>15</v>
      </c>
    </row>
    <row r="61" spans="1:3" x14ac:dyDescent="0.25">
      <c r="A61" s="42">
        <v>41920</v>
      </c>
      <c r="B61">
        <v>60</v>
      </c>
      <c r="C61">
        <v>180</v>
      </c>
    </row>
    <row r="62" spans="1:3" x14ac:dyDescent="0.25">
      <c r="A62" s="42">
        <v>41921</v>
      </c>
      <c r="C62">
        <v>20</v>
      </c>
    </row>
    <row r="63" spans="1:3" x14ac:dyDescent="0.25">
      <c r="A63" s="42">
        <v>41921</v>
      </c>
      <c r="C63">
        <v>75</v>
      </c>
    </row>
    <row r="64" spans="1:3" x14ac:dyDescent="0.25">
      <c r="A64" s="42">
        <v>41922</v>
      </c>
      <c r="C64">
        <v>135</v>
      </c>
    </row>
    <row r="65" spans="1:3" x14ac:dyDescent="0.25">
      <c r="A65" s="42">
        <v>41922</v>
      </c>
      <c r="B65">
        <v>5</v>
      </c>
      <c r="C65">
        <v>105</v>
      </c>
    </row>
    <row r="66" spans="1:3" x14ac:dyDescent="0.25">
      <c r="A66" s="42">
        <v>41922</v>
      </c>
      <c r="C66">
        <v>45</v>
      </c>
    </row>
    <row r="67" spans="1:3" x14ac:dyDescent="0.25">
      <c r="A67" s="42">
        <v>41925</v>
      </c>
      <c r="B67">
        <v>30</v>
      </c>
      <c r="C67">
        <v>245</v>
      </c>
    </row>
    <row r="68" spans="1:3" x14ac:dyDescent="0.25">
      <c r="A68" s="42">
        <v>41926</v>
      </c>
      <c r="C68">
        <v>17</v>
      </c>
    </row>
    <row r="69" spans="1:3" x14ac:dyDescent="0.25">
      <c r="A69" s="42">
        <v>41926</v>
      </c>
      <c r="C69">
        <v>135</v>
      </c>
    </row>
    <row r="70" spans="1:3" x14ac:dyDescent="0.25">
      <c r="A70" s="42">
        <v>41926</v>
      </c>
      <c r="B70">
        <v>22</v>
      </c>
      <c r="C70">
        <v>180</v>
      </c>
    </row>
    <row r="71" spans="1:3" x14ac:dyDescent="0.25">
      <c r="A71" s="42">
        <v>41927</v>
      </c>
      <c r="B71">
        <v>8</v>
      </c>
      <c r="C71">
        <v>95</v>
      </c>
    </row>
    <row r="72" spans="1:3" x14ac:dyDescent="0.25">
      <c r="A72" s="42">
        <v>41927</v>
      </c>
      <c r="C72">
        <v>80</v>
      </c>
    </row>
    <row r="73" spans="1:3" x14ac:dyDescent="0.25">
      <c r="A73" s="42">
        <v>41929</v>
      </c>
      <c r="B73">
        <v>5</v>
      </c>
      <c r="C73">
        <v>45</v>
      </c>
    </row>
    <row r="74" spans="1:3" x14ac:dyDescent="0.25">
      <c r="A74" s="42">
        <v>41933</v>
      </c>
      <c r="B74">
        <v>2</v>
      </c>
      <c r="C74">
        <v>30</v>
      </c>
    </row>
    <row r="75" spans="1:3" x14ac:dyDescent="0.25">
      <c r="A75" s="42">
        <v>41934</v>
      </c>
      <c r="B75">
        <v>5</v>
      </c>
      <c r="C75">
        <v>25</v>
      </c>
    </row>
    <row r="76" spans="1:3" x14ac:dyDescent="0.25">
      <c r="A76" s="42">
        <v>41934</v>
      </c>
      <c r="C76">
        <v>20</v>
      </c>
    </row>
    <row r="77" spans="1:3" x14ac:dyDescent="0.25">
      <c r="A77" s="42">
        <v>41935</v>
      </c>
      <c r="B77">
        <v>3</v>
      </c>
      <c r="C77">
        <v>10</v>
      </c>
    </row>
    <row r="78" spans="1:3" x14ac:dyDescent="0.25">
      <c r="A78" s="42">
        <v>41936</v>
      </c>
      <c r="B78">
        <v>1</v>
      </c>
      <c r="C78">
        <v>3</v>
      </c>
    </row>
    <row r="79" spans="1:3" x14ac:dyDescent="0.25">
      <c r="A79" s="42">
        <v>41942</v>
      </c>
      <c r="B79">
        <v>9</v>
      </c>
      <c r="C79">
        <v>45</v>
      </c>
    </row>
    <row r="80" spans="1:3" x14ac:dyDescent="0.25">
      <c r="A80" s="42">
        <v>41943</v>
      </c>
      <c r="B80">
        <v>3</v>
      </c>
      <c r="C80">
        <v>20</v>
      </c>
    </row>
    <row r="81" spans="3:3" x14ac:dyDescent="0.25">
      <c r="C81" s="39"/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rochoy</dc:creator>
  <cp:lastModifiedBy>Jean-Eric</cp:lastModifiedBy>
  <dcterms:created xsi:type="dcterms:W3CDTF">2015-06-05T07:37:13Z</dcterms:created>
  <dcterms:modified xsi:type="dcterms:W3CDTF">2015-06-05T09:01:27Z</dcterms:modified>
</cp:coreProperties>
</file>