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0" yWindow="1215" windowWidth="15360" windowHeight="9300" activeTab="5"/>
  </bookViews>
  <sheets>
    <sheet name="Feuil3" sheetId="7" r:id="rId1"/>
    <sheet name="Feuil2" sheetId="8" r:id="rId2"/>
    <sheet name="Feuil4" sheetId="9" r:id="rId3"/>
    <sheet name="base de données" sheetId="2" r:id="rId4"/>
    <sheet name="TCD pyramide" sheetId="5" r:id="rId5"/>
    <sheet name="pyramide" sheetId="4" r:id="rId6"/>
    <sheet name="Feuil1" sheetId="3" r:id="rId7"/>
  </sheets>
  <definedNames>
    <definedName name="_xlnm._FilterDatabase" localSheetId="3" hidden="1">'base de données'!$A$1:$E$22</definedName>
  </definedNames>
  <calcPr calcId="145621"/>
  <pivotCaches>
    <pivotCache cacheId="0" r:id="rId8"/>
    <pivotCache cacheId="1" r:id="rId9"/>
  </pivotCaches>
</workbook>
</file>

<file path=xl/calcChain.xml><?xml version="1.0" encoding="utf-8"?>
<calcChain xmlns="http://schemas.openxmlformats.org/spreadsheetml/2006/main">
  <c r="D9" i="4" l="1"/>
  <c r="C9" i="4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" i="2"/>
  <c r="B9" i="4" l="1"/>
  <c r="D22" i="2" l="1"/>
  <c r="D8" i="4" l="1"/>
  <c r="C8" i="4"/>
  <c r="B8" i="4"/>
  <c r="D7" i="4"/>
  <c r="C7" i="4"/>
  <c r="B7" i="4"/>
  <c r="D6" i="4"/>
  <c r="C6" i="4"/>
  <c r="B6" i="4"/>
  <c r="D5" i="4"/>
  <c r="C5" i="4"/>
  <c r="B5" i="4"/>
  <c r="D4" i="4"/>
  <c r="C4" i="4"/>
  <c r="B4" i="4"/>
  <c r="D3" i="4"/>
  <c r="C3" i="4"/>
  <c r="B3" i="4"/>
  <c r="D2" i="4"/>
  <c r="C2" i="4"/>
  <c r="B2" i="4"/>
</calcChain>
</file>

<file path=xl/sharedStrings.xml><?xml version="1.0" encoding="utf-8"?>
<sst xmlns="http://schemas.openxmlformats.org/spreadsheetml/2006/main" count="115" uniqueCount="42">
  <si>
    <t>NOM</t>
  </si>
  <si>
    <t>sexe</t>
  </si>
  <si>
    <t>date de naisssance</t>
  </si>
  <si>
    <t>femme</t>
  </si>
  <si>
    <t>homme</t>
  </si>
  <si>
    <t>AGE</t>
  </si>
  <si>
    <t>Nombre de NOM</t>
  </si>
  <si>
    <t>Total général</t>
  </si>
  <si>
    <t>Étiquettes de colonnes</t>
  </si>
  <si>
    <t>Étiquettes de lignes</t>
  </si>
  <si>
    <t>Groupes</t>
  </si>
  <si>
    <t>GB</t>
  </si>
  <si>
    <t>GA</t>
  </si>
  <si>
    <t>22-26</t>
  </si>
  <si>
    <t>27-31</t>
  </si>
  <si>
    <t>32-36</t>
  </si>
  <si>
    <t>37-41</t>
  </si>
  <si>
    <t>42-46</t>
  </si>
  <si>
    <t>47-51</t>
  </si>
  <si>
    <t>52-56</t>
  </si>
  <si>
    <t>Total</t>
  </si>
  <si>
    <t>Age par groupe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</si>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</sst>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 mmm\ yyyy"/>
    <numFmt numFmtId="165" formatCode="0;0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Fill="1" applyAlignment="1"/>
    <xf numFmtId="164" fontId="1" fillId="0" borderId="0" xfId="0" applyNumberFormat="1" applyFont="1" applyFill="1" applyAlignment="1"/>
    <xf numFmtId="164" fontId="0" fillId="0" borderId="0" xfId="0" applyNumberFormat="1"/>
    <xf numFmtId="0" fontId="2" fillId="2" borderId="0" xfId="0" applyFont="1" applyFill="1" applyAlignment="1"/>
    <xf numFmtId="0" fontId="2" fillId="3" borderId="0" xfId="0" applyFont="1" applyFill="1" applyAlignment="1"/>
    <xf numFmtId="164" fontId="2" fillId="3" borderId="0" xfId="0" applyNumberFormat="1" applyFont="1" applyFill="1" applyAlignment="1"/>
    <xf numFmtId="0" fontId="2" fillId="0" borderId="0" xfId="0" applyFont="1"/>
    <xf numFmtId="165" fontId="0" fillId="0" borderId="0" xfId="0" applyNumberFormat="1"/>
    <xf numFmtId="0" fontId="0" fillId="0" borderId="0" xfId="0" applyNumberFormat="1"/>
    <xf numFmtId="0" fontId="2" fillId="0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  <xf numFmtId="0" fontId="0" fillId="0" borderId="1" xfId="0" pivotButton="1" applyBorder="1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1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6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Border="1"/>
    <xf numFmtId="0" fontId="0" fillId="0" borderId="8" xfId="0" applyNumberFormat="1" applyBorder="1"/>
    <xf numFmtId="0" fontId="0" fillId="0" borderId="9" xfId="0" applyNumberFormat="1" applyBorder="1"/>
    <xf numFmtId="0" fontId="0" fillId="0" borderId="10" xfId="0" applyNumberFormat="1" applyBorder="1"/>
    <xf numFmtId="0" fontId="0" fillId="0" borderId="11" xfId="0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13" xfId="0" applyNumberFormat="1" applyBorder="1"/>
    <xf numFmtId="0" fontId="0" fillId="0" borderId="0" xfId="0" applyAlignment="1">
      <alignment horizontal="left" indent="1"/>
    </xf>
  </cellXfs>
  <cellStyles count="1">
    <cellStyle name="Normal" xfId="0" builtinId="0"/>
  </cellStyles>
  <dxfs count="66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vmlDrawing" Target="../drawings/vmlDrawing2.v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2519685039370078E-2"/>
          <c:y val="3.3707902154913705E-2"/>
          <c:w val="0.91653543307086616"/>
          <c:h val="0.8539335212578138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pyramide!$C$2</c:f>
              <c:strCache>
                <c:ptCount val="1"/>
                <c:pt idx="0">
                  <c:v>femme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474776" mc:Ignorable="a14" a14:legacySpreadsheetColorIndex="24">
                    <a:gamma/>
                    <a:shade val="46275"/>
                    <a:invGamma/>
                  </a:srgbClr>
                </a:gs>
                <a:gs pos="49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  <a:gs pos="100000">
                  <a:srgbClr xmlns:mc="http://schemas.openxmlformats.org/markup-compatibility/2006" xmlns:a14="http://schemas.microsoft.com/office/drawing/2010/main" val="474776" mc:Ignorable="a14" a14:legacySpreadsheetColorIndex="24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pyramide!$B$3:$B$9</c:f>
              <c:strCache>
                <c:ptCount val="7"/>
                <c:pt idx="0">
                  <c:v>22-26 ans</c:v>
                </c:pt>
                <c:pt idx="1">
                  <c:v>27-31 ans</c:v>
                </c:pt>
                <c:pt idx="2">
                  <c:v>32-36 ans</c:v>
                </c:pt>
                <c:pt idx="3">
                  <c:v>37-41 ans</c:v>
                </c:pt>
                <c:pt idx="4">
                  <c:v>42-46 ans</c:v>
                </c:pt>
                <c:pt idx="5">
                  <c:v>47-51 ans</c:v>
                </c:pt>
                <c:pt idx="6">
                  <c:v>52-56 ans</c:v>
                </c:pt>
              </c:strCache>
            </c:strRef>
          </c:cat>
          <c:val>
            <c:numRef>
              <c:f>pyramide!$C$3:$C$9</c:f>
              <c:numCache>
                <c:formatCode>General</c:formatCode>
                <c:ptCount val="7"/>
                <c:pt idx="0">
                  <c:v>-1</c:v>
                </c:pt>
                <c:pt idx="1">
                  <c:v>0</c:v>
                </c:pt>
                <c:pt idx="2">
                  <c:v>-1</c:v>
                </c:pt>
                <c:pt idx="3">
                  <c:v>-1</c:v>
                </c:pt>
                <c:pt idx="4">
                  <c:v>-3</c:v>
                </c:pt>
                <c:pt idx="5">
                  <c:v>-2</c:v>
                </c:pt>
                <c:pt idx="6">
                  <c:v>-1</c:v>
                </c:pt>
              </c:numCache>
            </c:numRef>
          </c:val>
        </c:ser>
        <c:ser>
          <c:idx val="1"/>
          <c:order val="1"/>
          <c:tx>
            <c:strRef>
              <c:f>pyramide!$D$2</c:f>
              <c:strCache>
                <c:ptCount val="1"/>
                <c:pt idx="0">
                  <c:v>homme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47182F" mc:Ignorable="a14" a14:legacySpreadsheetColorIndex="25">
                    <a:gamma/>
                    <a:shade val="46275"/>
                    <a:invGamma/>
                  </a:srgbClr>
                </a:gs>
                <a:gs pos="50000">
                  <a:schemeClr val="accent2">
                    <a:lumMod val="60000"/>
                    <a:lumOff val="40000"/>
                  </a:schemeClr>
                </a:gs>
                <a:gs pos="100000">
                  <a:srgbClr xmlns:mc="http://schemas.openxmlformats.org/markup-compatibility/2006" xmlns:a14="http://schemas.microsoft.com/office/drawing/2010/main" val="47182F" mc:Ignorable="a14" a14:legacySpreadsheetColorIndex="25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pyramide!$B$3:$B$9</c:f>
              <c:strCache>
                <c:ptCount val="7"/>
                <c:pt idx="0">
                  <c:v>22-26 ans</c:v>
                </c:pt>
                <c:pt idx="1">
                  <c:v>27-31 ans</c:v>
                </c:pt>
                <c:pt idx="2">
                  <c:v>32-36 ans</c:v>
                </c:pt>
                <c:pt idx="3">
                  <c:v>37-41 ans</c:v>
                </c:pt>
                <c:pt idx="4">
                  <c:v>42-46 ans</c:v>
                </c:pt>
                <c:pt idx="5">
                  <c:v>47-51 ans</c:v>
                </c:pt>
                <c:pt idx="6">
                  <c:v>52-56 ans</c:v>
                </c:pt>
              </c:strCache>
            </c:strRef>
          </c:cat>
          <c:val>
            <c:numRef>
              <c:f>pyramide!$D$3:$D$9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3</c:v>
                </c:pt>
                <c:pt idx="6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47060608"/>
        <c:axId val="147062144"/>
      </c:barChart>
      <c:catAx>
        <c:axId val="14706060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  <a:effectLst>
            <a:softEdge rad="0"/>
          </a:effectLst>
        </c:spPr>
        <c:txPr>
          <a:bodyPr rot="0" vert="horz"/>
          <a:lstStyle/>
          <a:p>
            <a:pPr>
              <a:defRPr sz="1400" b="1" i="0" u="none" strike="noStrike" baseline="0">
                <a:solidFill>
                  <a:sysClr val="windowText" lastClr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7062144"/>
        <c:crosses val="autoZero"/>
        <c:auto val="1"/>
        <c:lblAlgn val="ctr"/>
        <c:lblOffset val="100"/>
        <c:tickMarkSkip val="1"/>
        <c:noMultiLvlLbl val="0"/>
      </c:catAx>
      <c:valAx>
        <c:axId val="147062144"/>
        <c:scaling>
          <c:orientation val="minMax"/>
          <c:max val="6"/>
          <c:min val="-6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7060608"/>
        <c:crossesAt val="1"/>
        <c:crossBetween val="between"/>
        <c:majorUnit val="1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&amp;L&amp;G&amp;C&amp;16Courbe des âges
Foyer Pierre HEDIARD</c:oddHeader>
    </c:headerFooter>
    <c:pageMargins b="0.98425196850393704" l="0.78740157480314965" r="0.78740157480314965" t="0.98425196850393704" header="0.51181102362204722" footer="0.51181102362204722"/>
    <c:pageSetup orientation="landscape"/>
    <c:legacyDrawingHF r:id="rId1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13" Type="http://schemas.openxmlformats.org/officeDocument/2006/relationships/image" Target="../media/image14.jpeg"/><Relationship Id="rId18" Type="http://schemas.openxmlformats.org/officeDocument/2006/relationships/image" Target="../media/image19.jpeg"/><Relationship Id="rId26" Type="http://schemas.openxmlformats.org/officeDocument/2006/relationships/image" Target="../media/image27.jpeg"/><Relationship Id="rId3" Type="http://schemas.openxmlformats.org/officeDocument/2006/relationships/image" Target="../media/image4.jpeg"/><Relationship Id="rId21" Type="http://schemas.openxmlformats.org/officeDocument/2006/relationships/image" Target="../media/image22.jpeg"/><Relationship Id="rId7" Type="http://schemas.openxmlformats.org/officeDocument/2006/relationships/image" Target="../media/image8.jpeg"/><Relationship Id="rId12" Type="http://schemas.openxmlformats.org/officeDocument/2006/relationships/image" Target="../media/image13.jpeg"/><Relationship Id="rId17" Type="http://schemas.openxmlformats.org/officeDocument/2006/relationships/image" Target="../media/image18.jpeg"/><Relationship Id="rId25" Type="http://schemas.openxmlformats.org/officeDocument/2006/relationships/image" Target="../media/image26.jpeg"/><Relationship Id="rId2" Type="http://schemas.openxmlformats.org/officeDocument/2006/relationships/image" Target="../media/image3.jpeg"/><Relationship Id="rId16" Type="http://schemas.openxmlformats.org/officeDocument/2006/relationships/image" Target="../media/image17.jpeg"/><Relationship Id="rId20" Type="http://schemas.openxmlformats.org/officeDocument/2006/relationships/image" Target="../media/image21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1" Type="http://schemas.openxmlformats.org/officeDocument/2006/relationships/image" Target="../media/image12.jpeg"/><Relationship Id="rId24" Type="http://schemas.openxmlformats.org/officeDocument/2006/relationships/image" Target="../media/image25.jpeg"/><Relationship Id="rId5" Type="http://schemas.openxmlformats.org/officeDocument/2006/relationships/image" Target="../media/image6.jpeg"/><Relationship Id="rId15" Type="http://schemas.openxmlformats.org/officeDocument/2006/relationships/image" Target="../media/image16.jpeg"/><Relationship Id="rId23" Type="http://schemas.openxmlformats.org/officeDocument/2006/relationships/image" Target="../media/image24.jpeg"/><Relationship Id="rId10" Type="http://schemas.openxmlformats.org/officeDocument/2006/relationships/image" Target="../media/image11.jpeg"/><Relationship Id="rId19" Type="http://schemas.openxmlformats.org/officeDocument/2006/relationships/image" Target="../media/image20.jpe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4" Type="http://schemas.openxmlformats.org/officeDocument/2006/relationships/image" Target="../media/image15.jpeg"/><Relationship Id="rId22" Type="http://schemas.openxmlformats.org/officeDocument/2006/relationships/image" Target="../media/image2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81997</xdr:colOff>
      <xdr:row>4</xdr:row>
      <xdr:rowOff>133350</xdr:rowOff>
    </xdr:from>
    <xdr:to>
      <xdr:col>15</xdr:col>
      <xdr:colOff>161925</xdr:colOff>
      <xdr:row>37</xdr:row>
      <xdr:rowOff>120513</xdr:rowOff>
    </xdr:to>
    <xdr:graphicFrame macro="">
      <xdr:nvGraphicFramePr>
        <xdr:cNvPr id="14338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0.7783</cdr:x>
      <cdr:y>0.06278</cdr:y>
    </cdr:from>
    <cdr:to>
      <cdr:x>0.89273</cdr:x>
      <cdr:y>0.11215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718064" y="269865"/>
          <a:ext cx="693158" cy="209722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800000" mc:Ignorable="a14" a14:legacySpreadsheetColorIndex="16"/>
        </a:solidFill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36576" tIns="22860" rIns="36576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200" b="0" i="0" u="none" strike="noStrike" baseline="0">
              <a:solidFill>
                <a:srgbClr val="FFFFFF"/>
              </a:solidFill>
              <a:latin typeface="Arial"/>
              <a:cs typeface="Arial"/>
            </a:rPr>
            <a:t>Hommes</a:t>
          </a:r>
        </a:p>
      </cdr:txBody>
    </cdr:sp>
  </cdr:relSizeAnchor>
  <cdr:relSizeAnchor xmlns:cdr="http://schemas.openxmlformats.org/drawingml/2006/chartDrawing">
    <cdr:from>
      <cdr:x>0.09856</cdr:x>
      <cdr:y>0.06914</cdr:y>
    </cdr:from>
    <cdr:to>
      <cdr:x>0.212</cdr:x>
      <cdr:y>0.11851</cdr:y>
    </cdr:to>
    <cdr:sp macro="" textlink="">
      <cdr:nvSpPr>
        <cdr:cNvPr id="15362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6145" y="293078"/>
          <a:ext cx="686115" cy="209252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0000FF" mc:Ignorable="a14" a14:legacySpreadsheetColorIndex="12"/>
        </a:solidFill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36576" tIns="22860" rIns="36576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200" b="0" i="0" u="none" strike="noStrike" baseline="0">
              <a:solidFill>
                <a:srgbClr val="FFFFFF"/>
              </a:solidFill>
              <a:latin typeface="Arial"/>
              <a:cs typeface="Arial"/>
            </a:rPr>
            <a:t>Femmes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13</xdr:row>
      <xdr:rowOff>104775</xdr:rowOff>
    </xdr:from>
    <xdr:to>
      <xdr:col>5</xdr:col>
      <xdr:colOff>676275</xdr:colOff>
      <xdr:row>19</xdr:row>
      <xdr:rowOff>114300</xdr:rowOff>
    </xdr:to>
    <xdr:pic>
      <xdr:nvPicPr>
        <xdr:cNvPr id="12317" name="Picture 1" descr="VerrNu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220980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457200</xdr:colOff>
      <xdr:row>14</xdr:row>
      <xdr:rowOff>104775</xdr:rowOff>
    </xdr:from>
    <xdr:to>
      <xdr:col>7</xdr:col>
      <xdr:colOff>190500</xdr:colOff>
      <xdr:row>20</xdr:row>
      <xdr:rowOff>76200</xdr:rowOff>
    </xdr:to>
    <xdr:pic>
      <xdr:nvPicPr>
        <xdr:cNvPr id="12318" name="Picture 2" descr="Al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371725"/>
          <a:ext cx="125730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457200</xdr:colOff>
      <xdr:row>15</xdr:row>
      <xdr:rowOff>104775</xdr:rowOff>
    </xdr:from>
    <xdr:to>
      <xdr:col>8</xdr:col>
      <xdr:colOff>190500</xdr:colOff>
      <xdr:row>21</xdr:row>
      <xdr:rowOff>76200</xdr:rowOff>
    </xdr:to>
    <xdr:pic>
      <xdr:nvPicPr>
        <xdr:cNvPr id="12319" name="Picture 3" descr="AltGraphiqu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2533650"/>
          <a:ext cx="125730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695325</xdr:colOff>
      <xdr:row>5</xdr:row>
      <xdr:rowOff>133350</xdr:rowOff>
    </xdr:to>
    <xdr:pic>
      <xdr:nvPicPr>
        <xdr:cNvPr id="12320" name="Picture 4" descr="ctrl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573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</xdr:row>
      <xdr:rowOff>104775</xdr:rowOff>
    </xdr:from>
    <xdr:to>
      <xdr:col>5</xdr:col>
      <xdr:colOff>228600</xdr:colOff>
      <xdr:row>8</xdr:row>
      <xdr:rowOff>114300</xdr:rowOff>
    </xdr:to>
    <xdr:pic>
      <xdr:nvPicPr>
        <xdr:cNvPr id="12321" name="Picture 5" descr="F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7525" y="42862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</xdr:row>
      <xdr:rowOff>104775</xdr:rowOff>
    </xdr:from>
    <xdr:to>
      <xdr:col>6</xdr:col>
      <xdr:colOff>228600</xdr:colOff>
      <xdr:row>9</xdr:row>
      <xdr:rowOff>114300</xdr:rowOff>
    </xdr:to>
    <xdr:pic>
      <xdr:nvPicPr>
        <xdr:cNvPr id="12322" name="Picture 6" descr="F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59055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9525</xdr:colOff>
      <xdr:row>4</xdr:row>
      <xdr:rowOff>104775</xdr:rowOff>
    </xdr:from>
    <xdr:to>
      <xdr:col>7</xdr:col>
      <xdr:colOff>228600</xdr:colOff>
      <xdr:row>10</xdr:row>
      <xdr:rowOff>114300</xdr:rowOff>
    </xdr:to>
    <xdr:pic>
      <xdr:nvPicPr>
        <xdr:cNvPr id="12323" name="Picture 7" descr="f3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1525" y="75247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9525</xdr:colOff>
      <xdr:row>5</xdr:row>
      <xdr:rowOff>104775</xdr:rowOff>
    </xdr:from>
    <xdr:to>
      <xdr:col>8</xdr:col>
      <xdr:colOff>228600</xdr:colOff>
      <xdr:row>11</xdr:row>
      <xdr:rowOff>114300</xdr:rowOff>
    </xdr:to>
    <xdr:pic>
      <xdr:nvPicPr>
        <xdr:cNvPr id="12324" name="Picture 8" descr="f4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91440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666750</xdr:colOff>
      <xdr:row>6</xdr:row>
      <xdr:rowOff>104775</xdr:rowOff>
    </xdr:from>
    <xdr:to>
      <xdr:col>9</xdr:col>
      <xdr:colOff>123825</xdr:colOff>
      <xdr:row>12</xdr:row>
      <xdr:rowOff>114300</xdr:rowOff>
    </xdr:to>
    <xdr:pic>
      <xdr:nvPicPr>
        <xdr:cNvPr id="12325" name="Picture 9" descr="f5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0" y="107632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295275</xdr:colOff>
      <xdr:row>7</xdr:row>
      <xdr:rowOff>104775</xdr:rowOff>
    </xdr:from>
    <xdr:to>
      <xdr:col>10</xdr:col>
      <xdr:colOff>514350</xdr:colOff>
      <xdr:row>13</xdr:row>
      <xdr:rowOff>114300</xdr:rowOff>
    </xdr:to>
    <xdr:pic>
      <xdr:nvPicPr>
        <xdr:cNvPr id="12326" name="Picture 10" descr="f6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123825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628650</xdr:colOff>
      <xdr:row>8</xdr:row>
      <xdr:rowOff>104775</xdr:rowOff>
    </xdr:from>
    <xdr:to>
      <xdr:col>11</xdr:col>
      <xdr:colOff>85725</xdr:colOff>
      <xdr:row>14</xdr:row>
      <xdr:rowOff>114300</xdr:rowOff>
    </xdr:to>
    <xdr:pic>
      <xdr:nvPicPr>
        <xdr:cNvPr id="12327" name="Picture 11" descr="f7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6650" y="140017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628650</xdr:colOff>
      <xdr:row>9</xdr:row>
      <xdr:rowOff>104775</xdr:rowOff>
    </xdr:from>
    <xdr:to>
      <xdr:col>12</xdr:col>
      <xdr:colOff>85725</xdr:colOff>
      <xdr:row>15</xdr:row>
      <xdr:rowOff>114300</xdr:rowOff>
    </xdr:to>
    <xdr:pic>
      <xdr:nvPicPr>
        <xdr:cNvPr id="12328" name="Picture 12" descr="f8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156210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628650</xdr:colOff>
      <xdr:row>10</xdr:row>
      <xdr:rowOff>104775</xdr:rowOff>
    </xdr:from>
    <xdr:to>
      <xdr:col>13</xdr:col>
      <xdr:colOff>85725</xdr:colOff>
      <xdr:row>16</xdr:row>
      <xdr:rowOff>114300</xdr:rowOff>
    </xdr:to>
    <xdr:pic>
      <xdr:nvPicPr>
        <xdr:cNvPr id="12329" name="Picture 13" descr="f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72402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628650</xdr:colOff>
      <xdr:row>11</xdr:row>
      <xdr:rowOff>104775</xdr:rowOff>
    </xdr:from>
    <xdr:to>
      <xdr:col>14</xdr:col>
      <xdr:colOff>85725</xdr:colOff>
      <xdr:row>17</xdr:row>
      <xdr:rowOff>114300</xdr:rowOff>
    </xdr:to>
    <xdr:pic>
      <xdr:nvPicPr>
        <xdr:cNvPr id="12330" name="Picture 14" descr="f10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2650" y="188595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628650</xdr:colOff>
      <xdr:row>12</xdr:row>
      <xdr:rowOff>104775</xdr:rowOff>
    </xdr:from>
    <xdr:to>
      <xdr:col>15</xdr:col>
      <xdr:colOff>85725</xdr:colOff>
      <xdr:row>18</xdr:row>
      <xdr:rowOff>114300</xdr:rowOff>
    </xdr:to>
    <xdr:pic>
      <xdr:nvPicPr>
        <xdr:cNvPr id="12331" name="Picture 15" descr="f1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204787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628650</xdr:colOff>
      <xdr:row>13</xdr:row>
      <xdr:rowOff>104775</xdr:rowOff>
    </xdr:from>
    <xdr:to>
      <xdr:col>16</xdr:col>
      <xdr:colOff>85725</xdr:colOff>
      <xdr:row>19</xdr:row>
      <xdr:rowOff>114300</xdr:rowOff>
    </xdr:to>
    <xdr:pic>
      <xdr:nvPicPr>
        <xdr:cNvPr id="12332" name="Picture 16" descr="f12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96650" y="220980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704850</xdr:colOff>
      <xdr:row>0</xdr:row>
      <xdr:rowOff>0</xdr:rowOff>
    </xdr:from>
    <xdr:to>
      <xdr:col>3</xdr:col>
      <xdr:colOff>161925</xdr:colOff>
      <xdr:row>6</xdr:row>
      <xdr:rowOff>9525</xdr:rowOff>
    </xdr:to>
    <xdr:pic>
      <xdr:nvPicPr>
        <xdr:cNvPr id="12333" name="Picture 17" descr="fin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14</xdr:row>
      <xdr:rowOff>104775</xdr:rowOff>
    </xdr:from>
    <xdr:to>
      <xdr:col>3</xdr:col>
      <xdr:colOff>257175</xdr:colOff>
      <xdr:row>20</xdr:row>
      <xdr:rowOff>47625</xdr:rowOff>
    </xdr:to>
    <xdr:pic>
      <xdr:nvPicPr>
        <xdr:cNvPr id="12334" name="Picture 18" descr="Home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371725"/>
          <a:ext cx="9810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628650</xdr:colOff>
      <xdr:row>16</xdr:row>
      <xdr:rowOff>104775</xdr:rowOff>
    </xdr:from>
    <xdr:to>
      <xdr:col>19</xdr:col>
      <xdr:colOff>85725</xdr:colOff>
      <xdr:row>22</xdr:row>
      <xdr:rowOff>114300</xdr:rowOff>
    </xdr:to>
    <xdr:pic>
      <xdr:nvPicPr>
        <xdr:cNvPr id="12335" name="Picture 19" descr="Impr écran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82650" y="269557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628650</xdr:colOff>
      <xdr:row>17</xdr:row>
      <xdr:rowOff>104775</xdr:rowOff>
    </xdr:from>
    <xdr:to>
      <xdr:col>20</xdr:col>
      <xdr:colOff>85725</xdr:colOff>
      <xdr:row>23</xdr:row>
      <xdr:rowOff>114300</xdr:rowOff>
    </xdr:to>
    <xdr:pic>
      <xdr:nvPicPr>
        <xdr:cNvPr id="12336" name="Picture 20" descr="Inser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4650" y="285750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628650</xdr:colOff>
      <xdr:row>18</xdr:row>
      <xdr:rowOff>104775</xdr:rowOff>
    </xdr:from>
    <xdr:to>
      <xdr:col>21</xdr:col>
      <xdr:colOff>85725</xdr:colOff>
      <xdr:row>24</xdr:row>
      <xdr:rowOff>114300</xdr:rowOff>
    </xdr:to>
    <xdr:pic>
      <xdr:nvPicPr>
        <xdr:cNvPr id="12337" name="Picture 21" descr="PageDown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06650" y="301942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628650</xdr:colOff>
      <xdr:row>19</xdr:row>
      <xdr:rowOff>104775</xdr:rowOff>
    </xdr:from>
    <xdr:to>
      <xdr:col>22</xdr:col>
      <xdr:colOff>85725</xdr:colOff>
      <xdr:row>25</xdr:row>
      <xdr:rowOff>114300</xdr:rowOff>
    </xdr:to>
    <xdr:pic>
      <xdr:nvPicPr>
        <xdr:cNvPr id="12338" name="Picture 22" descr="PageUp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68650" y="318135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628650</xdr:colOff>
      <xdr:row>20</xdr:row>
      <xdr:rowOff>104775</xdr:rowOff>
    </xdr:from>
    <xdr:to>
      <xdr:col>23</xdr:col>
      <xdr:colOff>323850</xdr:colOff>
      <xdr:row>26</xdr:row>
      <xdr:rowOff>85725</xdr:rowOff>
    </xdr:to>
    <xdr:pic>
      <xdr:nvPicPr>
        <xdr:cNvPr id="12339" name="Picture 23" descr="pomme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30650" y="3343275"/>
          <a:ext cx="121920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628650</xdr:colOff>
      <xdr:row>21</xdr:row>
      <xdr:rowOff>104775</xdr:rowOff>
    </xdr:from>
    <xdr:to>
      <xdr:col>24</xdr:col>
      <xdr:colOff>295275</xdr:colOff>
      <xdr:row>27</xdr:row>
      <xdr:rowOff>76200</xdr:rowOff>
    </xdr:to>
    <xdr:pic>
      <xdr:nvPicPr>
        <xdr:cNvPr id="12340" name="Picture 24" descr="shift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92650" y="3505200"/>
          <a:ext cx="11906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628650</xdr:colOff>
      <xdr:row>22</xdr:row>
      <xdr:rowOff>104775</xdr:rowOff>
    </xdr:from>
    <xdr:to>
      <xdr:col>25</xdr:col>
      <xdr:colOff>85725</xdr:colOff>
      <xdr:row>28</xdr:row>
      <xdr:rowOff>114300</xdr:rowOff>
    </xdr:to>
    <xdr:pic>
      <xdr:nvPicPr>
        <xdr:cNvPr id="12341" name="Picture 25" descr="Suppr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54650" y="366712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628650</xdr:colOff>
      <xdr:row>23</xdr:row>
      <xdr:rowOff>104775</xdr:rowOff>
    </xdr:from>
    <xdr:to>
      <xdr:col>26</xdr:col>
      <xdr:colOff>581025</xdr:colOff>
      <xdr:row>29</xdr:row>
      <xdr:rowOff>85725</xdr:rowOff>
    </xdr:to>
    <xdr:pic>
      <xdr:nvPicPr>
        <xdr:cNvPr id="12342" name="Picture 26" descr="Tab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16650" y="3829050"/>
          <a:ext cx="147637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85725</xdr:rowOff>
    </xdr:from>
    <xdr:to>
      <xdr:col>1</xdr:col>
      <xdr:colOff>695325</xdr:colOff>
      <xdr:row>20</xdr:row>
      <xdr:rowOff>57150</xdr:rowOff>
    </xdr:to>
    <xdr:pic>
      <xdr:nvPicPr>
        <xdr:cNvPr id="12343" name="Picture 27" descr="ctrl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52675"/>
          <a:ext cx="14573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285750</xdr:colOff>
      <xdr:row>23</xdr:row>
      <xdr:rowOff>19050</xdr:rowOff>
    </xdr:from>
    <xdr:to>
      <xdr:col>2</xdr:col>
      <xdr:colOff>504825</xdr:colOff>
      <xdr:row>29</xdr:row>
      <xdr:rowOff>28575</xdr:rowOff>
    </xdr:to>
    <xdr:pic>
      <xdr:nvPicPr>
        <xdr:cNvPr id="12344" name="Picture 28" descr="fin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374332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k CURIEN" refreshedDate="41864.548013194442" createdVersion="4" refreshedVersion="5" minRefreshableVersion="3" recordCount="20">
  <cacheSource type="worksheet">
    <worksheetSource ref="A1:E21" sheet="base de données"/>
  </cacheSource>
  <cacheFields count="5">
    <cacheField name="NOM" numFmtId="0">
      <sharedItems/>
    </cacheField>
    <cacheField name="sexe" numFmtId="0">
      <sharedItems count="2">
        <s v="femme"/>
        <s v="homme"/>
      </sharedItems>
    </cacheField>
    <cacheField name="date de naisssance" numFmtId="164">
      <sharedItems containsSemiMixedTypes="0" containsNonDate="0" containsDate="1" containsString="0" minDate="1959-06-15T00:00:00" maxDate="1992-02-08T00:00:00"/>
    </cacheField>
    <cacheField name="AGE" numFmtId="0">
      <sharedItems containsSemiMixedTypes="0" containsString="0" containsNumber="1" containsInteger="1" minValue="22" maxValue="66" count="39">
        <n v="34"/>
        <n v="44"/>
        <n v="50"/>
        <n v="28"/>
        <n v="39"/>
        <n v="22"/>
        <n v="37"/>
        <n v="55"/>
        <n v="53"/>
        <n v="54"/>
        <n v="52"/>
        <n v="48"/>
        <n v="57" u="1"/>
        <n v="59" u="1"/>
        <n v="36" u="1"/>
        <n v="61" u="1"/>
        <n v="38" u="1"/>
        <n v="63" u="1"/>
        <n v="40" u="1"/>
        <n v="66" u="1"/>
        <n v="42" u="1"/>
        <n v="46" u="1"/>
        <n v="56" u="1"/>
        <n v="33" u="1"/>
        <n v="58" u="1"/>
        <n v="35" u="1"/>
        <n v="41" u="1"/>
        <n v="25" u="1"/>
        <n v="43" u="1"/>
        <n v="26" u="1"/>
        <n v="45" u="1"/>
        <n v="27" u="1"/>
        <n v="47" u="1"/>
        <n v="49" u="1"/>
        <n v="29" u="1"/>
        <n v="51" u="1"/>
        <n v="30" u="1"/>
        <n v="31" u="1"/>
        <n v="32" u="1"/>
      </sharedItems>
    </cacheField>
    <cacheField name="Groupes" numFmtId="0">
      <sharedItems containsBlank="1" count="11">
        <s v="GA"/>
        <s v="GB"/>
        <m u="1"/>
        <s v="FH" u="1"/>
        <s v="GLYCINES" u="1"/>
        <s v="RDJ" u="1"/>
        <s v="APP. 1 D" u="1"/>
        <s v="FB2" u="1"/>
        <s v="FB3" u="1"/>
        <s v="APP. 1 G" u="1"/>
        <s v="PASSERELL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Franck CURIEN" refreshedDate="41864.556306134262" createdVersion="4" refreshedVersion="5" recordCount="20">
  <cacheSource type="worksheet">
    <worksheetSource ref="A1:D21" sheet="base de données"/>
  </cacheSource>
  <cacheFields count="4">
    <cacheField name="NOM" numFmtId="0">
      <sharedItems/>
    </cacheField>
    <cacheField name="sexe" numFmtId="0">
      <sharedItems count="2">
        <s v="femme"/>
        <s v="homme"/>
      </sharedItems>
    </cacheField>
    <cacheField name="date de naisssance" numFmtId="164">
      <sharedItems containsSemiMixedTypes="0" containsNonDate="0" containsDate="1" containsString="0" minDate="1959-06-15T00:00:00" maxDate="1992-02-08T00:00:00"/>
    </cacheField>
    <cacheField name="AGE" numFmtId="0">
      <sharedItems containsSemiMixedTypes="0" containsString="0" containsNumber="1" containsInteger="1" minValue="22" maxValue="55" count="12">
        <n v="34"/>
        <n v="44"/>
        <n v="50"/>
        <n v="28"/>
        <n v="39"/>
        <n v="22"/>
        <n v="37"/>
        <n v="55"/>
        <n v="53"/>
        <n v="54"/>
        <n v="52"/>
        <n v="48"/>
      </sharedItems>
      <fieldGroup base="3">
        <rangePr autoEnd="0" startNum="22" endNum="60" groupInterval="5"/>
        <groupItems count="10">
          <s v="&lt;22"/>
          <s v="22-26"/>
          <s v="27-31"/>
          <s v="32-36"/>
          <s v="37-41"/>
          <s v="42-46"/>
          <s v="47-51"/>
          <s v="52-56"/>
          <s v="57-61"/>
          <s v="&gt;6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s v="BARBEAU Sabine"/>
    <x v="0"/>
    <d v="1980-03-19T00:00:00"/>
    <x v="0"/>
    <x v="0"/>
  </r>
  <r>
    <s v="BERNARDI Sophie"/>
    <x v="0"/>
    <d v="1969-10-20T00:00:00"/>
    <x v="1"/>
    <x v="0"/>
  </r>
  <r>
    <s v="BERNAT Laurent"/>
    <x v="1"/>
    <d v="1964-06-27T00:00:00"/>
    <x v="2"/>
    <x v="0"/>
  </r>
  <r>
    <s v="BOURGUIGNON Stéphane"/>
    <x v="1"/>
    <d v="1986-08-26T00:00:00"/>
    <x v="3"/>
    <x v="0"/>
  </r>
  <r>
    <s v="DEDIEU Philippe"/>
    <x v="1"/>
    <d v="1974-10-12T00:00:00"/>
    <x v="4"/>
    <x v="0"/>
  </r>
  <r>
    <s v="GAZZOLA Damien"/>
    <x v="1"/>
    <d v="1974-11-11T00:00:00"/>
    <x v="4"/>
    <x v="0"/>
  </r>
  <r>
    <s v="KEVDES PARIEZ Leslie"/>
    <x v="0"/>
    <d v="1992-02-07T00:00:00"/>
    <x v="5"/>
    <x v="0"/>
  </r>
  <r>
    <s v="LIGONNET Muriel"/>
    <x v="0"/>
    <d v="1977-03-04T00:00:00"/>
    <x v="6"/>
    <x v="0"/>
  </r>
  <r>
    <s v="MANFREDI Marc"/>
    <x v="1"/>
    <d v="1964-03-08T00:00:00"/>
    <x v="2"/>
    <x v="0"/>
  </r>
  <r>
    <s v="MOTTO René"/>
    <x v="1"/>
    <d v="1959-06-15T00:00:00"/>
    <x v="7"/>
    <x v="0"/>
  </r>
  <r>
    <s v="ARVEUF Isabelle"/>
    <x v="0"/>
    <d v="1969-12-14T00:00:00"/>
    <x v="1"/>
    <x v="1"/>
  </r>
  <r>
    <s v="BEN AYOUN Jacqueline"/>
    <x v="0"/>
    <d v="1963-12-31T00:00:00"/>
    <x v="2"/>
    <x v="1"/>
  </r>
  <r>
    <s v="BOURGUIGNON Jérôme"/>
    <x v="1"/>
    <d v="1986-08-26T00:00:00"/>
    <x v="3"/>
    <x v="1"/>
  </r>
  <r>
    <s v="DEBAINS Cécile"/>
    <x v="0"/>
    <d v="1961-06-21T00:00:00"/>
    <x v="8"/>
    <x v="1"/>
  </r>
  <r>
    <s v="DOS SANTOS José"/>
    <x v="1"/>
    <d v="1960-04-08T00:00:00"/>
    <x v="9"/>
    <x v="1"/>
  </r>
  <r>
    <s v="GOMEZ Gérald"/>
    <x v="1"/>
    <d v="1962-08-23T00:00:00"/>
    <x v="10"/>
    <x v="1"/>
  </r>
  <r>
    <s v="LHABITANT Chantal"/>
    <x v="0"/>
    <d v="1966-06-24T00:00:00"/>
    <x v="11"/>
    <x v="1"/>
  </r>
  <r>
    <s v="MONTBEL Claire"/>
    <x v="0"/>
    <d v="1970-02-13T00:00:00"/>
    <x v="1"/>
    <x v="1"/>
  </r>
  <r>
    <s v="NALLET Philippe"/>
    <x v="1"/>
    <d v="1962-06-17T00:00:00"/>
    <x v="10"/>
    <x v="1"/>
  </r>
  <r>
    <s v="TIKHONOFF Serge"/>
    <x v="1"/>
    <d v="1965-11-09T00:00:00"/>
    <x v="11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">
  <r>
    <s v="BARBEAU Sabine"/>
    <x v="0"/>
    <d v="1980-03-19T00:00:00"/>
    <x v="0"/>
  </r>
  <r>
    <s v="BERNARDI Sophie"/>
    <x v="0"/>
    <d v="1969-10-20T00:00:00"/>
    <x v="1"/>
  </r>
  <r>
    <s v="BERNAT Laurent"/>
    <x v="1"/>
    <d v="1964-06-27T00:00:00"/>
    <x v="2"/>
  </r>
  <r>
    <s v="BOURGUIGNON Stéphane"/>
    <x v="1"/>
    <d v="1986-08-26T00:00:00"/>
    <x v="3"/>
  </r>
  <r>
    <s v="DEDIEU Philippe"/>
    <x v="1"/>
    <d v="1974-10-12T00:00:00"/>
    <x v="4"/>
  </r>
  <r>
    <s v="GAZZOLA Damien"/>
    <x v="1"/>
    <d v="1974-11-11T00:00:00"/>
    <x v="4"/>
  </r>
  <r>
    <s v="KEVDES PARIEZ Leslie"/>
    <x v="0"/>
    <d v="1992-02-07T00:00:00"/>
    <x v="5"/>
  </r>
  <r>
    <s v="LIGONNET Muriel"/>
    <x v="0"/>
    <d v="1977-03-04T00:00:00"/>
    <x v="6"/>
  </r>
  <r>
    <s v="MANFREDI Marc"/>
    <x v="1"/>
    <d v="1964-03-08T00:00:00"/>
    <x v="2"/>
  </r>
  <r>
    <s v="MOTTO René"/>
    <x v="1"/>
    <d v="1959-06-15T00:00:00"/>
    <x v="7"/>
  </r>
  <r>
    <s v="ARVEUF Isabelle"/>
    <x v="0"/>
    <d v="1969-12-14T00:00:00"/>
    <x v="1"/>
  </r>
  <r>
    <s v="BEN AYOUN Jacqueline"/>
    <x v="0"/>
    <d v="1963-12-31T00:00:00"/>
    <x v="2"/>
  </r>
  <r>
    <s v="BOURGUIGNON Jérôme"/>
    <x v="1"/>
    <d v="1986-08-26T00:00:00"/>
    <x v="3"/>
  </r>
  <r>
    <s v="DEBAINS Cécile"/>
    <x v="0"/>
    <d v="1961-06-21T00:00:00"/>
    <x v="8"/>
  </r>
  <r>
    <s v="DOS SANTOS José"/>
    <x v="1"/>
    <d v="1960-04-08T00:00:00"/>
    <x v="9"/>
  </r>
  <r>
    <s v="GOMEZ Gérald"/>
    <x v="1"/>
    <d v="1962-08-23T00:00:00"/>
    <x v="10"/>
  </r>
  <r>
    <s v="LHABITANT Chantal"/>
    <x v="0"/>
    <d v="1966-06-24T00:00:00"/>
    <x v="11"/>
  </r>
  <r>
    <s v="MONTBEL Claire"/>
    <x v="0"/>
    <d v="1970-02-13T00:00:00"/>
    <x v="1"/>
  </r>
  <r>
    <s v="NALLET Philippe"/>
    <x v="1"/>
    <d v="1962-06-17T00:00:00"/>
    <x v="10"/>
  </r>
  <r>
    <s v="TIKHONOFF Serge"/>
    <x v="1"/>
    <d v="1965-11-09T00:00:00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Données" updatedVersion="5" minRefreshableVersion="3" showMemberPropertyTips="0" useAutoFormatting="1" itemPrintTitles="1" createdVersion="4" indent="0" compact="0" compactData="0" gridDropZones="1">
  <location ref="A3:D12" firstHeaderRow="1" firstDataRow="2" firstDataCol="1"/>
  <pivotFields count="4">
    <pivotField dataField="1" compact="0" outline="0" subtotalTop="0" showAll="0" includeNewItemsInFilter="1"/>
    <pivotField axis="axisCol" compact="0" outline="0" subtotalTop="0" showAll="0" includeNewItemsInFilter="1">
      <items count="3">
        <item x="0"/>
        <item x="1"/>
        <item t="default"/>
      </items>
    </pivotField>
    <pivotField compact="0" numFmtId="164" outline="0" subtotalTop="0" showAll="0" includeNewItemsInFilter="1"/>
    <pivotField axis="axisRow" compact="0" outline="0" subtotalTop="0" showAll="0" includeNewItemsInFilter="1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1">
    <field x="3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NOM" fld="0" subtotal="count" baseField="0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D12" firstHeaderRow="1" firstDataRow="2" firstDataCol="1"/>
  <pivotFields count="4">
    <pivotField dataField="1" showAll="0"/>
    <pivotField axis="axisCol" showAll="0">
      <items count="3">
        <item x="0"/>
        <item x="1"/>
        <item t="default"/>
      </items>
    </pivotField>
    <pivotField numFmtId="164" showAll="0"/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1">
    <field x="3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grandTotalCaption="Total" updatedVersion="5" minRefreshableVersion="3" useAutoFormatting="1" itemPrintTitles="1" createdVersion="4" indent="0" outline="1" outlineData="1" multipleFieldFilters="0" rowHeaderCaption="Age par groupe">
  <location ref="A3:D22" firstHeaderRow="1" firstDataRow="2" firstDataCol="1"/>
  <pivotFields count="5">
    <pivotField dataField="1" showAll="0"/>
    <pivotField axis="axisCol" showAll="0">
      <items count="3">
        <item x="0"/>
        <item x="1"/>
        <item t="default"/>
      </items>
    </pivotField>
    <pivotField numFmtId="164" showAll="0"/>
    <pivotField axis="axisRow" showAll="0">
      <items count="40">
        <item m="1" x="27"/>
        <item m="1" x="29"/>
        <item x="3"/>
        <item m="1" x="34"/>
        <item m="1" x="36"/>
        <item m="1" x="23"/>
        <item x="0"/>
        <item m="1" x="25"/>
        <item m="1" x="14"/>
        <item m="1" x="16"/>
        <item m="1" x="18"/>
        <item m="1" x="26"/>
        <item m="1" x="20"/>
        <item m="1" x="28"/>
        <item x="1"/>
        <item m="1" x="30"/>
        <item m="1" x="32"/>
        <item x="11"/>
        <item m="1" x="33"/>
        <item x="2"/>
        <item m="1" x="35"/>
        <item x="10"/>
        <item x="8"/>
        <item x="9"/>
        <item m="1" x="22"/>
        <item m="1" x="24"/>
        <item m="1" x="15"/>
        <item m="1" x="21"/>
        <item m="1" x="17"/>
        <item x="7"/>
        <item m="1" x="13"/>
        <item m="1" x="19"/>
        <item m="1" x="37"/>
        <item x="4"/>
        <item m="1" x="12"/>
        <item m="1" x="38"/>
        <item x="6"/>
        <item m="1" x="31"/>
        <item x="5"/>
        <item t="default"/>
      </items>
    </pivotField>
    <pivotField axis="axisRow" showAll="0">
      <items count="12">
        <item m="1" x="6"/>
        <item m="1" x="9"/>
        <item m="1" x="5"/>
        <item m="1" x="10"/>
        <item m="1" x="3"/>
        <item m="1" x="8"/>
        <item m="1" x="7"/>
        <item m="1" x="4"/>
        <item x="0"/>
        <item x="1"/>
        <item m="1" x="2"/>
        <item t="default"/>
      </items>
    </pivotField>
  </pivotFields>
  <rowFields count="2">
    <field x="4"/>
    <field x="3"/>
  </rowFields>
  <rowItems count="18">
    <i>
      <x v="8"/>
    </i>
    <i r="1">
      <x v="2"/>
    </i>
    <i r="1">
      <x v="6"/>
    </i>
    <i r="1">
      <x v="14"/>
    </i>
    <i r="1">
      <x v="19"/>
    </i>
    <i r="1">
      <x v="29"/>
    </i>
    <i r="1">
      <x v="33"/>
    </i>
    <i r="1">
      <x v="36"/>
    </i>
    <i r="1">
      <x v="38"/>
    </i>
    <i>
      <x v="9"/>
    </i>
    <i r="1">
      <x v="2"/>
    </i>
    <i r="1">
      <x v="14"/>
    </i>
    <i r="1">
      <x v="17"/>
    </i>
    <i r="1">
      <x v="19"/>
    </i>
    <i r="1">
      <x v="21"/>
    </i>
    <i r="1">
      <x v="22"/>
    </i>
    <i r="1">
      <x v="23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NOM" fld="0" subtotal="count" baseField="0" baseItem="0"/>
  </dataFields>
  <formats count="66">
    <format dxfId="65">
      <pivotArea collapsedLevelsAreSubtotals="1" fieldPosition="0">
        <references count="2">
          <reference field="3" count="3">
            <x v="19"/>
            <x v="20"/>
            <x v="21"/>
          </reference>
          <reference field="4" count="1" selected="0">
            <x v="0"/>
          </reference>
        </references>
      </pivotArea>
    </format>
    <format dxfId="64">
      <pivotArea dataOnly="0" labelOnly="1" fieldPosition="0">
        <references count="2">
          <reference field="3" count="3">
            <x v="19"/>
            <x v="20"/>
            <x v="21"/>
          </reference>
          <reference field="4" count="1" selected="0">
            <x v="0"/>
          </reference>
        </references>
      </pivotArea>
    </format>
    <format dxfId="63">
      <pivotArea collapsedLevelsAreSubtotals="1" fieldPosition="0">
        <references count="2">
          <reference field="3" count="4">
            <x v="20"/>
            <x v="21"/>
            <x v="22"/>
            <x v="23"/>
          </reference>
          <reference field="4" count="1" selected="0">
            <x v="1"/>
          </reference>
        </references>
      </pivotArea>
    </format>
    <format dxfId="62">
      <pivotArea dataOnly="0" labelOnly="1" fieldPosition="0">
        <references count="2">
          <reference field="3" count="4">
            <x v="20"/>
            <x v="21"/>
            <x v="22"/>
            <x v="23"/>
          </reference>
          <reference field="4" count="1" selected="0">
            <x v="1"/>
          </reference>
        </references>
      </pivotArea>
    </format>
    <format dxfId="61">
      <pivotArea collapsedLevelsAreSubtotals="1" fieldPosition="0">
        <references count="2">
          <reference field="3" count="3">
            <x v="19"/>
            <x v="20"/>
            <x v="23"/>
          </reference>
          <reference field="4" count="1" selected="0">
            <x v="4"/>
          </reference>
        </references>
      </pivotArea>
    </format>
    <format dxfId="60">
      <pivotArea dataOnly="0" labelOnly="1" fieldPosition="0">
        <references count="2">
          <reference field="3" count="3">
            <x v="19"/>
            <x v="20"/>
            <x v="23"/>
          </reference>
          <reference field="4" count="1" selected="0">
            <x v="4"/>
          </reference>
        </references>
      </pivotArea>
    </format>
    <format dxfId="59">
      <pivotArea collapsedLevelsAreSubtotals="1" fieldPosition="0">
        <references count="2">
          <reference field="3" count="1">
            <x v="26"/>
          </reference>
          <reference field="4" count="1" selected="0">
            <x v="3"/>
          </reference>
        </references>
      </pivotArea>
    </format>
    <format dxfId="58">
      <pivotArea dataOnly="0" labelOnly="1" fieldPosition="0">
        <references count="2">
          <reference field="3" count="1">
            <x v="26"/>
          </reference>
          <reference field="4" count="1" selected="0">
            <x v="3"/>
          </reference>
        </references>
      </pivotArea>
    </format>
    <format dxfId="57">
      <pivotArea collapsedLevelsAreSubtotals="1" fieldPosition="0">
        <references count="2">
          <reference field="3" count="2">
            <x v="20"/>
            <x v="24"/>
          </reference>
          <reference field="4" count="1" selected="0">
            <x v="2"/>
          </reference>
        </references>
      </pivotArea>
    </format>
    <format dxfId="56">
      <pivotArea dataOnly="0" labelOnly="1" fieldPosition="0">
        <references count="2">
          <reference field="3" count="2">
            <x v="20"/>
            <x v="24"/>
          </reference>
          <reference field="4" count="1" selected="0">
            <x v="2"/>
          </reference>
        </references>
      </pivotArea>
    </format>
    <format dxfId="55">
      <pivotArea collapsedLevelsAreSubtotals="1" fieldPosition="0">
        <references count="1">
          <reference field="4" count="1">
            <x v="0"/>
          </reference>
        </references>
      </pivotArea>
    </format>
    <format dxfId="54">
      <pivotArea dataOnly="0" labelOnly="1" fieldPosition="0">
        <references count="1">
          <reference field="4" count="1">
            <x v="0"/>
          </reference>
        </references>
      </pivotArea>
    </format>
    <format dxfId="53">
      <pivotArea collapsedLevelsAreSubtotals="1" fieldPosition="0">
        <references count="1">
          <reference field="4" count="1">
            <x v="1"/>
          </reference>
        </references>
      </pivotArea>
    </format>
    <format dxfId="52">
      <pivotArea dataOnly="0" labelOnly="1" fieldPosition="0">
        <references count="1">
          <reference field="4" count="1">
            <x v="1"/>
          </reference>
        </references>
      </pivotArea>
    </format>
    <format dxfId="51">
      <pivotArea collapsedLevelsAreSubtotals="1" fieldPosition="0">
        <references count="1">
          <reference field="4" count="1">
            <x v="4"/>
          </reference>
        </references>
      </pivotArea>
    </format>
    <format dxfId="50">
      <pivotArea dataOnly="0" labelOnly="1" fieldPosition="0">
        <references count="1">
          <reference field="4" count="1">
            <x v="4"/>
          </reference>
        </references>
      </pivotArea>
    </format>
    <format dxfId="49">
      <pivotArea collapsedLevelsAreSubtotals="1" fieldPosition="0">
        <references count="1">
          <reference field="4" count="1">
            <x v="3"/>
          </reference>
        </references>
      </pivotArea>
    </format>
    <format dxfId="48">
      <pivotArea dataOnly="0" labelOnly="1" fieldPosition="0">
        <references count="1">
          <reference field="4" count="1">
            <x v="3"/>
          </reference>
        </references>
      </pivotArea>
    </format>
    <format dxfId="47">
      <pivotArea collapsedLevelsAreSubtotals="1" fieldPosition="0">
        <references count="1">
          <reference field="4" count="1">
            <x v="2"/>
          </reference>
        </references>
      </pivotArea>
    </format>
    <format dxfId="46">
      <pivotArea dataOnly="0" labelOnly="1" fieldPosition="0">
        <references count="1">
          <reference field="4" count="1">
            <x v="2"/>
          </reference>
        </references>
      </pivotArea>
    </format>
    <format dxfId="45">
      <pivotArea collapsedLevelsAreSubtotals="1" fieldPosition="0">
        <references count="1">
          <reference field="4" count="1">
            <x v="6"/>
          </reference>
        </references>
      </pivotArea>
    </format>
    <format dxfId="44">
      <pivotArea dataOnly="0" labelOnly="1" fieldPosition="0">
        <references count="1">
          <reference field="4" count="1">
            <x v="6"/>
          </reference>
        </references>
      </pivotArea>
    </format>
    <format dxfId="43">
      <pivotArea collapsedLevelsAreSubtotals="1" fieldPosition="0">
        <references count="1">
          <reference field="4" count="1">
            <x v="5"/>
          </reference>
        </references>
      </pivotArea>
    </format>
    <format dxfId="42">
      <pivotArea dataOnly="0" labelOnly="1" fieldPosition="0">
        <references count="1">
          <reference field="4" count="1">
            <x v="5"/>
          </reference>
        </references>
      </pivotArea>
    </format>
    <format dxfId="41">
      <pivotArea collapsedLevelsAreSubtotals="1" fieldPosition="0">
        <references count="1">
          <reference field="4" count="1">
            <x v="7"/>
          </reference>
        </references>
      </pivotArea>
    </format>
    <format dxfId="40">
      <pivotArea dataOnly="0" labelOnly="1" fieldPosition="0">
        <references count="1">
          <reference field="4" count="1">
            <x v="7"/>
          </reference>
        </references>
      </pivotArea>
    </format>
    <format dxfId="39">
      <pivotArea collapsedLevelsAreSubtotals="1" fieldPosition="0">
        <references count="2">
          <reference field="3" count="2">
            <x v="19"/>
            <x v="23"/>
          </reference>
          <reference field="4" count="1" selected="0">
            <x v="6"/>
          </reference>
        </references>
      </pivotArea>
    </format>
    <format dxfId="38">
      <pivotArea dataOnly="0" labelOnly="1" fieldPosition="0">
        <references count="2">
          <reference field="3" count="2">
            <x v="19"/>
            <x v="23"/>
          </reference>
          <reference field="4" count="1" selected="0">
            <x v="6"/>
          </reference>
        </references>
      </pivotArea>
    </format>
    <format dxfId="37">
      <pivotArea collapsedLevelsAreSubtotals="1" fieldPosition="0">
        <references count="2">
          <reference field="3" count="3">
            <x v="21"/>
            <x v="22"/>
            <x v="23"/>
          </reference>
          <reference field="4" count="1" selected="0">
            <x v="5"/>
          </reference>
        </references>
      </pivotArea>
    </format>
    <format dxfId="36">
      <pivotArea dataOnly="0" labelOnly="1" fieldPosition="0">
        <references count="2">
          <reference field="3" count="3">
            <x v="21"/>
            <x v="22"/>
            <x v="23"/>
          </reference>
          <reference field="4" count="1" selected="0">
            <x v="5"/>
          </reference>
        </references>
      </pivotArea>
    </format>
    <format dxfId="35">
      <pivotArea collapsedLevelsAreSubtotals="1" fieldPosition="0">
        <references count="2">
          <reference field="3" count="3">
            <x v="14"/>
            <x v="16"/>
            <x v="17"/>
          </reference>
          <reference field="4" count="1" selected="0">
            <x v="0"/>
          </reference>
        </references>
      </pivotArea>
    </format>
    <format dxfId="34">
      <pivotArea dataOnly="0" labelOnly="1" fieldPosition="0">
        <references count="2">
          <reference field="3" count="3">
            <x v="14"/>
            <x v="16"/>
            <x v="17"/>
          </reference>
          <reference field="4" count="1" selected="0">
            <x v="0"/>
          </reference>
        </references>
      </pivotArea>
    </format>
    <format dxfId="33">
      <pivotArea collapsedLevelsAreSubtotals="1" fieldPosition="0">
        <references count="2">
          <reference field="3" count="3">
            <x v="2"/>
            <x v="4"/>
            <x v="7"/>
          </reference>
          <reference field="4" count="1" selected="0">
            <x v="1"/>
          </reference>
        </references>
      </pivotArea>
    </format>
    <format dxfId="32">
      <pivotArea dataOnly="0" labelOnly="1" fieldPosition="0">
        <references count="2">
          <reference field="3" count="3">
            <x v="2"/>
            <x v="4"/>
            <x v="7"/>
          </reference>
          <reference field="4" count="1" selected="0">
            <x v="1"/>
          </reference>
        </references>
      </pivotArea>
    </format>
    <format dxfId="31">
      <pivotArea collapsedLevelsAreSubtotals="1" fieldPosition="0">
        <references count="2">
          <reference field="3" count="3">
            <x v="5"/>
            <x v="8"/>
            <x v="15"/>
          </reference>
          <reference field="4" count="1" selected="0">
            <x v="2"/>
          </reference>
        </references>
      </pivotArea>
    </format>
    <format dxfId="30">
      <pivotArea dataOnly="0" labelOnly="1" fieldPosition="0">
        <references count="2">
          <reference field="3" count="3">
            <x v="5"/>
            <x v="8"/>
            <x v="15"/>
          </reference>
          <reference field="4" count="1" selected="0">
            <x v="2"/>
          </reference>
        </references>
      </pivotArea>
    </format>
    <format dxfId="29">
      <pivotArea collapsedLevelsAreSubtotals="1" fieldPosition="0">
        <references count="2">
          <reference field="3" count="6">
            <x v="9"/>
            <x v="10"/>
            <x v="11"/>
            <x v="12"/>
            <x v="14"/>
            <x v="16"/>
          </reference>
          <reference field="4" count="1" selected="0">
            <x v="3"/>
          </reference>
        </references>
      </pivotArea>
    </format>
    <format dxfId="28">
      <pivotArea dataOnly="0" labelOnly="1" fieldPosition="0">
        <references count="2">
          <reference field="3" count="6">
            <x v="9"/>
            <x v="10"/>
            <x v="11"/>
            <x v="12"/>
            <x v="14"/>
            <x v="16"/>
          </reference>
          <reference field="4" count="1" selected="0">
            <x v="3"/>
          </reference>
        </references>
      </pivotArea>
    </format>
    <format dxfId="27">
      <pivotArea collapsedLevelsAreSubtotals="1" fieldPosition="0">
        <references count="2">
          <reference field="3" count="4">
            <x v="6"/>
            <x v="10"/>
            <x v="16"/>
            <x v="18"/>
          </reference>
          <reference field="4" count="1" selected="0">
            <x v="4"/>
          </reference>
        </references>
      </pivotArea>
    </format>
    <format dxfId="26">
      <pivotArea dataOnly="0" labelOnly="1" fieldPosition="0">
        <references count="2">
          <reference field="3" count="4">
            <x v="6"/>
            <x v="10"/>
            <x v="16"/>
            <x v="18"/>
          </reference>
          <reference field="4" count="1" selected="0">
            <x v="4"/>
          </reference>
        </references>
      </pivotArea>
    </format>
    <format dxfId="25">
      <pivotArea collapsedLevelsAreSubtotals="1" fieldPosition="0">
        <references count="2">
          <reference field="3" count="5">
            <x v="3"/>
            <x v="8"/>
            <x v="12"/>
            <x v="15"/>
            <x v="16"/>
          </reference>
          <reference field="4" count="1" selected="0">
            <x v="5"/>
          </reference>
        </references>
      </pivotArea>
    </format>
    <format dxfId="24">
      <pivotArea dataOnly="0" labelOnly="1" fieldPosition="0">
        <references count="2">
          <reference field="3" count="5">
            <x v="3"/>
            <x v="8"/>
            <x v="12"/>
            <x v="15"/>
            <x v="16"/>
          </reference>
          <reference field="4" count="1" selected="0">
            <x v="5"/>
          </reference>
        </references>
      </pivotArea>
    </format>
    <format dxfId="23">
      <pivotArea collapsedLevelsAreSubtotals="1" fieldPosition="0">
        <references count="2">
          <reference field="3" count="6">
            <x v="0"/>
            <x v="6"/>
            <x v="8"/>
            <x v="15"/>
            <x v="16"/>
            <x v="17"/>
          </reference>
          <reference field="4" count="1" selected="0">
            <x v="6"/>
          </reference>
        </references>
      </pivotArea>
    </format>
    <format dxfId="22">
      <pivotArea dataOnly="0" labelOnly="1" fieldPosition="0">
        <references count="2">
          <reference field="3" count="6">
            <x v="0"/>
            <x v="6"/>
            <x v="8"/>
            <x v="15"/>
            <x v="16"/>
            <x v="17"/>
          </reference>
          <reference field="4" count="1" selected="0">
            <x v="6"/>
          </reference>
        </references>
      </pivotArea>
    </format>
    <format dxfId="21">
      <pivotArea collapsedLevelsAreSubtotals="1" fieldPosition="0">
        <references count="2">
          <reference field="3" count="8">
            <x v="1"/>
            <x v="3"/>
            <x v="6"/>
            <x v="7"/>
            <x v="8"/>
            <x v="12"/>
            <x v="13"/>
            <x v="17"/>
          </reference>
          <reference field="4" count="1" selected="0">
            <x v="7"/>
          </reference>
        </references>
      </pivotArea>
    </format>
    <format dxfId="20">
      <pivotArea dataOnly="0" labelOnly="1" fieldPosition="0">
        <references count="2">
          <reference field="3" count="8">
            <x v="1"/>
            <x v="3"/>
            <x v="6"/>
            <x v="7"/>
            <x v="8"/>
            <x v="12"/>
            <x v="13"/>
            <x v="17"/>
          </reference>
          <reference field="4" count="1" selected="0">
            <x v="7"/>
          </reference>
        </references>
      </pivotArea>
    </format>
    <format dxfId="19">
      <pivotArea collapsedLevelsAreSubtotals="1" fieldPosition="0">
        <references count="2">
          <reference field="3" count="4">
            <x v="22"/>
            <x v="24"/>
            <x v="29"/>
            <x v="34"/>
          </reference>
          <reference field="4" count="1" selected="0">
            <x v="0"/>
          </reference>
        </references>
      </pivotArea>
    </format>
    <format dxfId="18">
      <pivotArea dataOnly="0" labelOnly="1" fieldPosition="0">
        <references count="2">
          <reference field="3" count="4">
            <x v="22"/>
            <x v="24"/>
            <x v="29"/>
            <x v="34"/>
          </reference>
          <reference field="4" count="1" selected="0">
            <x v="0"/>
          </reference>
        </references>
      </pivotArea>
    </format>
    <format dxfId="17">
      <pivotArea collapsedLevelsAreSubtotals="1" fieldPosition="0">
        <references count="2">
          <reference field="3" count="4">
            <x v="24"/>
            <x v="25"/>
            <x v="30"/>
            <x v="34"/>
          </reference>
          <reference field="4" count="1" selected="0">
            <x v="1"/>
          </reference>
        </references>
      </pivotArea>
    </format>
    <format dxfId="16">
      <pivotArea dataOnly="0" labelOnly="1" fieldPosition="0">
        <references count="2">
          <reference field="3" count="4">
            <x v="24"/>
            <x v="25"/>
            <x v="30"/>
            <x v="34"/>
          </reference>
          <reference field="4" count="1" selected="0">
            <x v="1"/>
          </reference>
        </references>
      </pivotArea>
    </format>
    <format dxfId="15">
      <pivotArea collapsedLevelsAreSubtotals="1" fieldPosition="0">
        <references count="2">
          <reference field="3" count="1">
            <x v="19"/>
          </reference>
          <reference field="4" count="1" selected="0">
            <x v="2"/>
          </reference>
        </references>
      </pivotArea>
    </format>
    <format dxfId="14">
      <pivotArea dataOnly="0" labelOnly="1" fieldPosition="0">
        <references count="2">
          <reference field="3" count="1">
            <x v="19"/>
          </reference>
          <reference field="4" count="1" selected="0">
            <x v="2"/>
          </reference>
        </references>
      </pivotArea>
    </format>
    <format dxfId="13">
      <pivotArea collapsedLevelsAreSubtotals="1" fieldPosition="0">
        <references count="2">
          <reference field="3" count="1">
            <x v="26"/>
          </reference>
          <reference field="4" count="1" selected="0">
            <x v="2"/>
          </reference>
        </references>
      </pivotArea>
    </format>
    <format dxfId="12">
      <pivotArea dataOnly="0" labelOnly="1" fieldPosition="0">
        <references count="2">
          <reference field="3" count="1">
            <x v="26"/>
          </reference>
          <reference field="4" count="1" selected="0">
            <x v="2"/>
          </reference>
        </references>
      </pivotArea>
    </format>
    <format dxfId="11">
      <pivotArea collapsedLevelsAreSubtotals="1" fieldPosition="0">
        <references count="2">
          <reference field="3" count="2">
            <x v="21"/>
            <x v="31"/>
          </reference>
          <reference field="4" count="1" selected="0">
            <x v="3"/>
          </reference>
        </references>
      </pivotArea>
    </format>
    <format dxfId="10">
      <pivotArea dataOnly="0" labelOnly="1" fieldPosition="0">
        <references count="2">
          <reference field="3" count="2">
            <x v="21"/>
            <x v="31"/>
          </reference>
          <reference field="4" count="1" selected="0">
            <x v="3"/>
          </reference>
        </references>
      </pivotArea>
    </format>
    <format dxfId="9">
      <pivotArea collapsedLevelsAreSubtotals="1" fieldPosition="0">
        <references count="2">
          <reference field="3" count="5">
            <x v="21"/>
            <x v="23"/>
            <x v="24"/>
            <x v="29"/>
            <x v="30"/>
          </reference>
          <reference field="4" count="1" selected="0">
            <x v="4"/>
          </reference>
        </references>
      </pivotArea>
    </format>
    <format dxfId="8">
      <pivotArea dataOnly="0" labelOnly="1" fieldPosition="0">
        <references count="2">
          <reference field="3" count="5">
            <x v="21"/>
            <x v="23"/>
            <x v="24"/>
            <x v="29"/>
            <x v="30"/>
          </reference>
          <reference field="4" count="1" selected="0">
            <x v="4"/>
          </reference>
        </references>
      </pivotArea>
    </format>
    <format dxfId="7">
      <pivotArea collapsedLevelsAreSubtotals="1" fieldPosition="0">
        <references count="2">
          <reference field="3" count="5">
            <x v="19"/>
            <x v="21"/>
            <x v="25"/>
            <x v="30"/>
            <x v="34"/>
          </reference>
          <reference field="4" count="1" selected="0">
            <x v="5"/>
          </reference>
        </references>
      </pivotArea>
    </format>
    <format dxfId="6">
      <pivotArea dataOnly="0" labelOnly="1" fieldPosition="0">
        <references count="2">
          <reference field="3" count="5">
            <x v="19"/>
            <x v="21"/>
            <x v="25"/>
            <x v="30"/>
            <x v="34"/>
          </reference>
          <reference field="4" count="1" selected="0">
            <x v="5"/>
          </reference>
        </references>
      </pivotArea>
    </format>
    <format dxfId="5">
      <pivotArea collapsedLevelsAreSubtotals="1" fieldPosition="0">
        <references count="2">
          <reference field="3" count="5">
            <x v="19"/>
            <x v="21"/>
            <x v="25"/>
            <x v="30"/>
            <x v="34"/>
          </reference>
          <reference field="4" count="1" selected="0">
            <x v="5"/>
          </reference>
        </references>
      </pivotArea>
    </format>
    <format dxfId="4">
      <pivotArea dataOnly="0" labelOnly="1" fieldPosition="0">
        <references count="2">
          <reference field="3" count="5">
            <x v="19"/>
            <x v="21"/>
            <x v="25"/>
            <x v="30"/>
            <x v="34"/>
          </reference>
          <reference field="4" count="1" selected="0">
            <x v="5"/>
          </reference>
        </references>
      </pivotArea>
    </format>
    <format dxfId="3">
      <pivotArea collapsedLevelsAreSubtotals="1" fieldPosition="0">
        <references count="2">
          <reference field="3" count="5">
            <x v="19"/>
            <x v="21"/>
            <x v="22"/>
            <x v="29"/>
            <x v="30"/>
          </reference>
          <reference field="4" count="1" selected="0">
            <x v="6"/>
          </reference>
        </references>
      </pivotArea>
    </format>
    <format dxfId="2">
      <pivotArea dataOnly="0" labelOnly="1" fieldPosition="0">
        <references count="2">
          <reference field="3" count="5">
            <x v="19"/>
            <x v="21"/>
            <x v="22"/>
            <x v="29"/>
            <x v="30"/>
          </reference>
          <reference field="4" count="1" selected="0">
            <x v="6"/>
          </reference>
        </references>
      </pivotArea>
    </format>
    <format dxfId="1">
      <pivotArea collapsedLevelsAreSubtotals="1" fieldPosition="0">
        <references count="2">
          <reference field="3" count="3">
            <x v="22"/>
            <x v="25"/>
            <x v="28"/>
          </reference>
          <reference field="4" count="1" selected="0">
            <x v="7"/>
          </reference>
        </references>
      </pivotArea>
    </format>
    <format dxfId="0">
      <pivotArea dataOnly="0" labelOnly="1" fieldPosition="0">
        <references count="2">
          <reference field="3" count="3">
            <x v="22"/>
            <x v="25"/>
            <x v="28"/>
          </reference>
          <reference field="4" count="1" selected="0"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Données" updatedVersion="5" minRefreshableVersion="3" showMemberPropertyTips="0" useAutoFormatting="1" colGrandTotals="0" itemPrintTitles="1" createdVersion="4" indent="0" compact="0" compactData="0" gridDropZones="1" chartFormat="2">
  <location ref="A3:C12" firstHeaderRow="1" firstDataRow="2" firstDataCol="1"/>
  <pivotFields count="4">
    <pivotField dataField="1" compact="0" outline="0" subtotalTop="0" showAll="0" includeNewItemsInFilter="1"/>
    <pivotField axis="axisCol" compact="0" outline="0" subtotalTop="0" showAll="0" includeNewItemsInFilter="1">
      <items count="3">
        <item x="0"/>
        <item x="1"/>
        <item t="default"/>
      </items>
    </pivotField>
    <pivotField compact="0" numFmtId="164" outline="0" subtotalTop="0" showAll="0" includeNewItemsInFilter="1"/>
    <pivotField axis="axisRow" compact="0" outline="0" subtotalTop="0" showAll="0" includeNewItemsInFilter="1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1">
    <field x="3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2">
    <i>
      <x/>
    </i>
    <i>
      <x v="1"/>
    </i>
  </colItems>
  <dataFields count="1">
    <dataField name="Nombre de NOM" fld="0" subtotal="count" baseField="0" baseItem="0"/>
  </dataField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2"/>
  <sheetViews>
    <sheetView zoomScale="190" zoomScaleNormal="190" workbookViewId="0">
      <selection activeCell="C7" sqref="C7"/>
    </sheetView>
  </sheetViews>
  <sheetFormatPr baseColWidth="10" defaultRowHeight="12.75" x14ac:dyDescent="0.2"/>
  <cols>
    <col min="1" max="1" width="15.140625" bestFit="1" customWidth="1"/>
    <col min="2" max="3" width="7.42578125" bestFit="1" customWidth="1"/>
    <col min="4" max="4" width="11.85546875" bestFit="1" customWidth="1"/>
  </cols>
  <sheetData>
    <row r="3" spans="1:4" x14ac:dyDescent="0.2">
      <c r="A3" s="14" t="s">
        <v>6</v>
      </c>
      <c r="B3" s="14" t="s">
        <v>1</v>
      </c>
      <c r="C3" s="15"/>
      <c r="D3" s="16"/>
    </row>
    <row r="4" spans="1:4" x14ac:dyDescent="0.2">
      <c r="A4" s="14" t="s">
        <v>5</v>
      </c>
      <c r="B4" s="17" t="s">
        <v>3</v>
      </c>
      <c r="C4" s="18" t="s">
        <v>4</v>
      </c>
      <c r="D4" s="19" t="s">
        <v>7</v>
      </c>
    </row>
    <row r="5" spans="1:4" x14ac:dyDescent="0.2">
      <c r="A5" s="17" t="s">
        <v>13</v>
      </c>
      <c r="B5" s="20">
        <v>1</v>
      </c>
      <c r="C5" s="21"/>
      <c r="D5" s="22">
        <v>1</v>
      </c>
    </row>
    <row r="6" spans="1:4" x14ac:dyDescent="0.2">
      <c r="A6" s="23" t="s">
        <v>14</v>
      </c>
      <c r="B6" s="24"/>
      <c r="C6" s="9">
        <v>2</v>
      </c>
      <c r="D6" s="25">
        <v>2</v>
      </c>
    </row>
    <row r="7" spans="1:4" x14ac:dyDescent="0.2">
      <c r="A7" s="23" t="s">
        <v>15</v>
      </c>
      <c r="B7" s="24">
        <v>1</v>
      </c>
      <c r="C7" s="9"/>
      <c r="D7" s="25">
        <v>1</v>
      </c>
    </row>
    <row r="8" spans="1:4" x14ac:dyDescent="0.2">
      <c r="A8" s="23" t="s">
        <v>16</v>
      </c>
      <c r="B8" s="24">
        <v>1</v>
      </c>
      <c r="C8" s="9">
        <v>2</v>
      </c>
      <c r="D8" s="25">
        <v>3</v>
      </c>
    </row>
    <row r="9" spans="1:4" x14ac:dyDescent="0.2">
      <c r="A9" s="23" t="s">
        <v>17</v>
      </c>
      <c r="B9" s="24">
        <v>3</v>
      </c>
      <c r="C9" s="9"/>
      <c r="D9" s="25">
        <v>3</v>
      </c>
    </row>
    <row r="10" spans="1:4" x14ac:dyDescent="0.2">
      <c r="A10" s="23" t="s">
        <v>18</v>
      </c>
      <c r="B10" s="24">
        <v>2</v>
      </c>
      <c r="C10" s="9">
        <v>3</v>
      </c>
      <c r="D10" s="25">
        <v>5</v>
      </c>
    </row>
    <row r="11" spans="1:4" x14ac:dyDescent="0.2">
      <c r="A11" s="23" t="s">
        <v>19</v>
      </c>
      <c r="B11" s="24">
        <v>1</v>
      </c>
      <c r="C11" s="9">
        <v>4</v>
      </c>
      <c r="D11" s="25">
        <v>5</v>
      </c>
    </row>
    <row r="12" spans="1:4" x14ac:dyDescent="0.2">
      <c r="A12" s="26" t="s">
        <v>7</v>
      </c>
      <c r="B12" s="27">
        <v>9</v>
      </c>
      <c r="C12" s="28">
        <v>11</v>
      </c>
      <c r="D12" s="29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2"/>
  <sheetViews>
    <sheetView workbookViewId="0">
      <selection activeCell="A5" sqref="A5"/>
    </sheetView>
  </sheetViews>
  <sheetFormatPr baseColWidth="10" defaultRowHeight="12.75" x14ac:dyDescent="0.2"/>
  <cols>
    <col min="1" max="1" width="21.140625" customWidth="1"/>
    <col min="2" max="2" width="24" bestFit="1" customWidth="1"/>
    <col min="3" max="3" width="7.85546875" customWidth="1"/>
    <col min="4" max="4" width="13.140625" bestFit="1" customWidth="1"/>
  </cols>
  <sheetData>
    <row r="3" spans="1:4" x14ac:dyDescent="0.2">
      <c r="A3" s="11" t="s">
        <v>6</v>
      </c>
      <c r="B3" s="11" t="s">
        <v>8</v>
      </c>
    </row>
    <row r="4" spans="1:4" x14ac:dyDescent="0.2">
      <c r="A4" s="11" t="s">
        <v>9</v>
      </c>
      <c r="B4" t="s">
        <v>3</v>
      </c>
      <c r="C4" t="s">
        <v>4</v>
      </c>
      <c r="D4" t="s">
        <v>7</v>
      </c>
    </row>
    <row r="5" spans="1:4" x14ac:dyDescent="0.2">
      <c r="A5" s="12" t="s">
        <v>13</v>
      </c>
      <c r="B5" s="9">
        <v>1</v>
      </c>
      <c r="C5" s="9"/>
      <c r="D5" s="9">
        <v>1</v>
      </c>
    </row>
    <row r="6" spans="1:4" x14ac:dyDescent="0.2">
      <c r="A6" s="12" t="s">
        <v>14</v>
      </c>
      <c r="B6" s="9"/>
      <c r="C6" s="9">
        <v>2</v>
      </c>
      <c r="D6" s="9">
        <v>2</v>
      </c>
    </row>
    <row r="7" spans="1:4" x14ac:dyDescent="0.2">
      <c r="A7" s="12" t="s">
        <v>15</v>
      </c>
      <c r="B7" s="9">
        <v>1</v>
      </c>
      <c r="C7" s="9"/>
      <c r="D7" s="9">
        <v>1</v>
      </c>
    </row>
    <row r="8" spans="1:4" x14ac:dyDescent="0.2">
      <c r="A8" s="12" t="s">
        <v>16</v>
      </c>
      <c r="B8" s="9">
        <v>1</v>
      </c>
      <c r="C8" s="9">
        <v>2</v>
      </c>
      <c r="D8" s="9">
        <v>3</v>
      </c>
    </row>
    <row r="9" spans="1:4" x14ac:dyDescent="0.2">
      <c r="A9" s="12" t="s">
        <v>17</v>
      </c>
      <c r="B9" s="9">
        <v>3</v>
      </c>
      <c r="C9" s="9"/>
      <c r="D9" s="9">
        <v>3</v>
      </c>
    </row>
    <row r="10" spans="1:4" x14ac:dyDescent="0.2">
      <c r="A10" s="12" t="s">
        <v>18</v>
      </c>
      <c r="B10" s="9">
        <v>2</v>
      </c>
      <c r="C10" s="9">
        <v>3</v>
      </c>
      <c r="D10" s="9">
        <v>5</v>
      </c>
    </row>
    <row r="11" spans="1:4" x14ac:dyDescent="0.2">
      <c r="A11" s="12" t="s">
        <v>19</v>
      </c>
      <c r="B11" s="9">
        <v>1</v>
      </c>
      <c r="C11" s="9">
        <v>4</v>
      </c>
      <c r="D11" s="9">
        <v>5</v>
      </c>
    </row>
    <row r="12" spans="1:4" x14ac:dyDescent="0.2">
      <c r="A12" s="12" t="s">
        <v>7</v>
      </c>
      <c r="B12" s="9">
        <v>9</v>
      </c>
      <c r="C12" s="9">
        <v>11</v>
      </c>
      <c r="D12" s="9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2"/>
  <sheetViews>
    <sheetView workbookViewId="0">
      <selection activeCell="A13" sqref="A13"/>
    </sheetView>
  </sheetViews>
  <sheetFormatPr baseColWidth="10" defaultRowHeight="12.75" x14ac:dyDescent="0.2"/>
  <cols>
    <col min="1" max="1" width="17.42578125" customWidth="1"/>
    <col min="2" max="2" width="8.140625" customWidth="1"/>
    <col min="3" max="3" width="7.85546875" bestFit="1" customWidth="1"/>
    <col min="4" max="4" width="5.5703125" bestFit="1" customWidth="1"/>
  </cols>
  <sheetData>
    <row r="3" spans="1:4" hidden="1" x14ac:dyDescent="0.2">
      <c r="A3" s="11" t="s">
        <v>6</v>
      </c>
      <c r="B3" s="11" t="s">
        <v>8</v>
      </c>
    </row>
    <row r="4" spans="1:4" x14ac:dyDescent="0.2">
      <c r="A4" s="11" t="s">
        <v>21</v>
      </c>
      <c r="B4" t="s">
        <v>3</v>
      </c>
      <c r="C4" t="s">
        <v>4</v>
      </c>
      <c r="D4" t="s">
        <v>20</v>
      </c>
    </row>
    <row r="5" spans="1:4" x14ac:dyDescent="0.2">
      <c r="A5" s="12" t="s">
        <v>12</v>
      </c>
      <c r="B5" s="9">
        <v>4</v>
      </c>
      <c r="C5" s="9">
        <v>6</v>
      </c>
      <c r="D5" s="9">
        <v>10</v>
      </c>
    </row>
    <row r="6" spans="1:4" x14ac:dyDescent="0.2">
      <c r="A6" s="34">
        <v>28</v>
      </c>
      <c r="B6" s="9"/>
      <c r="C6" s="9">
        <v>1</v>
      </c>
      <c r="D6" s="9">
        <v>1</v>
      </c>
    </row>
    <row r="7" spans="1:4" x14ac:dyDescent="0.2">
      <c r="A7" s="34">
        <v>34</v>
      </c>
      <c r="B7" s="9">
        <v>1</v>
      </c>
      <c r="C7" s="9"/>
      <c r="D7" s="9">
        <v>1</v>
      </c>
    </row>
    <row r="8" spans="1:4" x14ac:dyDescent="0.2">
      <c r="A8" s="34">
        <v>44</v>
      </c>
      <c r="B8" s="9">
        <v>1</v>
      </c>
      <c r="C8" s="9"/>
      <c r="D8" s="9">
        <v>1</v>
      </c>
    </row>
    <row r="9" spans="1:4" x14ac:dyDescent="0.2">
      <c r="A9" s="34">
        <v>50</v>
      </c>
      <c r="B9" s="9"/>
      <c r="C9" s="9">
        <v>2</v>
      </c>
      <c r="D9" s="9">
        <v>2</v>
      </c>
    </row>
    <row r="10" spans="1:4" x14ac:dyDescent="0.2">
      <c r="A10" s="34">
        <v>55</v>
      </c>
      <c r="B10" s="9"/>
      <c r="C10" s="9">
        <v>1</v>
      </c>
      <c r="D10" s="9">
        <v>1</v>
      </c>
    </row>
    <row r="11" spans="1:4" x14ac:dyDescent="0.2">
      <c r="A11" s="34">
        <v>39</v>
      </c>
      <c r="B11" s="9"/>
      <c r="C11" s="9">
        <v>2</v>
      </c>
      <c r="D11" s="9">
        <v>2</v>
      </c>
    </row>
    <row r="12" spans="1:4" x14ac:dyDescent="0.2">
      <c r="A12" s="34">
        <v>37</v>
      </c>
      <c r="B12" s="9">
        <v>1</v>
      </c>
      <c r="C12" s="9"/>
      <c r="D12" s="9">
        <v>1</v>
      </c>
    </row>
    <row r="13" spans="1:4" x14ac:dyDescent="0.2">
      <c r="A13" s="34">
        <v>22</v>
      </c>
      <c r="B13" s="9">
        <v>1</v>
      </c>
      <c r="C13" s="9"/>
      <c r="D13" s="9">
        <v>1</v>
      </c>
    </row>
    <row r="14" spans="1:4" x14ac:dyDescent="0.2">
      <c r="A14" s="12" t="s">
        <v>11</v>
      </c>
      <c r="B14" s="9">
        <v>5</v>
      </c>
      <c r="C14" s="9">
        <v>5</v>
      </c>
      <c r="D14" s="9">
        <v>10</v>
      </c>
    </row>
    <row r="15" spans="1:4" x14ac:dyDescent="0.2">
      <c r="A15" s="34">
        <v>28</v>
      </c>
      <c r="B15" s="9"/>
      <c r="C15" s="9">
        <v>1</v>
      </c>
      <c r="D15" s="9">
        <v>1</v>
      </c>
    </row>
    <row r="16" spans="1:4" x14ac:dyDescent="0.2">
      <c r="A16" s="34">
        <v>44</v>
      </c>
      <c r="B16" s="9">
        <v>2</v>
      </c>
      <c r="C16" s="9"/>
      <c r="D16" s="9">
        <v>2</v>
      </c>
    </row>
    <row r="17" spans="1:4" x14ac:dyDescent="0.2">
      <c r="A17" s="34">
        <v>48</v>
      </c>
      <c r="B17" s="9">
        <v>1</v>
      </c>
      <c r="C17" s="9">
        <v>1</v>
      </c>
      <c r="D17" s="9">
        <v>2</v>
      </c>
    </row>
    <row r="18" spans="1:4" x14ac:dyDescent="0.2">
      <c r="A18" s="34">
        <v>50</v>
      </c>
      <c r="B18" s="9">
        <v>1</v>
      </c>
      <c r="C18" s="9"/>
      <c r="D18" s="9">
        <v>1</v>
      </c>
    </row>
    <row r="19" spans="1:4" x14ac:dyDescent="0.2">
      <c r="A19" s="34">
        <v>52</v>
      </c>
      <c r="B19" s="9"/>
      <c r="C19" s="9">
        <v>2</v>
      </c>
      <c r="D19" s="9">
        <v>2</v>
      </c>
    </row>
    <row r="20" spans="1:4" x14ac:dyDescent="0.2">
      <c r="A20" s="34">
        <v>53</v>
      </c>
      <c r="B20" s="9">
        <v>1</v>
      </c>
      <c r="C20" s="9"/>
      <c r="D20" s="9">
        <v>1</v>
      </c>
    </row>
    <row r="21" spans="1:4" x14ac:dyDescent="0.2">
      <c r="A21" s="34">
        <v>54</v>
      </c>
      <c r="B21" s="9"/>
      <c r="C21" s="9">
        <v>1</v>
      </c>
      <c r="D21" s="9">
        <v>1</v>
      </c>
    </row>
    <row r="22" spans="1:4" x14ac:dyDescent="0.2">
      <c r="A22" s="12" t="s">
        <v>20</v>
      </c>
      <c r="B22" s="9">
        <v>9</v>
      </c>
      <c r="C22" s="9">
        <v>11</v>
      </c>
      <c r="D22" s="9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zoomScale="175" zoomScaleNormal="175" workbookViewId="0">
      <pane xSplit="1" ySplit="1" topLeftCell="B11" activePane="bottomRight" state="frozen"/>
      <selection pane="topRight" activeCell="C1" sqref="C1"/>
      <selection pane="bottomLeft" activeCell="A2" sqref="A2"/>
      <selection pane="bottomRight" activeCell="D11" sqref="D11"/>
    </sheetView>
  </sheetViews>
  <sheetFormatPr baseColWidth="10" defaultRowHeight="12.75" x14ac:dyDescent="0.2"/>
  <cols>
    <col min="1" max="1" width="22.28515625" style="10" customWidth="1"/>
    <col min="2" max="2" width="7.140625" bestFit="1" customWidth="1"/>
    <col min="3" max="3" width="17.28515625" style="3" bestFit="1" customWidth="1"/>
    <col min="4" max="4" width="5" bestFit="1" customWidth="1"/>
    <col min="5" max="5" width="8" bestFit="1" customWidth="1"/>
  </cols>
  <sheetData>
    <row r="1" spans="1:5" s="7" customFormat="1" x14ac:dyDescent="0.2">
      <c r="A1" s="4" t="s">
        <v>0</v>
      </c>
      <c r="B1" s="5" t="s">
        <v>1</v>
      </c>
      <c r="C1" s="6" t="s">
        <v>2</v>
      </c>
      <c r="D1" s="5" t="s">
        <v>5</v>
      </c>
      <c r="E1" s="5" t="s">
        <v>10</v>
      </c>
    </row>
    <row r="2" spans="1:5" x14ac:dyDescent="0.2">
      <c r="A2" s="4" t="s">
        <v>22</v>
      </c>
      <c r="B2" s="1" t="s">
        <v>3</v>
      </c>
      <c r="C2" s="2">
        <v>29299</v>
      </c>
      <c r="D2" s="1">
        <f>DATEDIF(C2,"31/08/2014","y")</f>
        <v>34</v>
      </c>
      <c r="E2" s="13" t="s">
        <v>12</v>
      </c>
    </row>
    <row r="3" spans="1:5" x14ac:dyDescent="0.2">
      <c r="A3" s="4" t="s">
        <v>23</v>
      </c>
      <c r="B3" s="1" t="s">
        <v>3</v>
      </c>
      <c r="C3" s="2">
        <v>25496</v>
      </c>
      <c r="D3" s="1">
        <f t="shared" ref="D3:D21" si="0">DATEDIF(C3,"31/08/2014","y")</f>
        <v>44</v>
      </c>
      <c r="E3" s="13" t="s">
        <v>12</v>
      </c>
    </row>
    <row r="4" spans="1:5" x14ac:dyDescent="0.2">
      <c r="A4" s="4" t="s">
        <v>24</v>
      </c>
      <c r="B4" s="1" t="s">
        <v>4</v>
      </c>
      <c r="C4" s="2">
        <v>23555</v>
      </c>
      <c r="D4" s="1">
        <f t="shared" si="0"/>
        <v>50</v>
      </c>
      <c r="E4" s="13" t="s">
        <v>12</v>
      </c>
    </row>
    <row r="5" spans="1:5" x14ac:dyDescent="0.2">
      <c r="A5" s="4" t="s">
        <v>25</v>
      </c>
      <c r="B5" s="1" t="s">
        <v>4</v>
      </c>
      <c r="C5" s="2">
        <v>31650</v>
      </c>
      <c r="D5" s="1">
        <f t="shared" si="0"/>
        <v>28</v>
      </c>
      <c r="E5" s="13" t="s">
        <v>12</v>
      </c>
    </row>
    <row r="6" spans="1:5" x14ac:dyDescent="0.2">
      <c r="A6" s="4" t="s">
        <v>26</v>
      </c>
      <c r="B6" s="1" t="s">
        <v>4</v>
      </c>
      <c r="C6" s="2">
        <v>27314</v>
      </c>
      <c r="D6" s="1">
        <f t="shared" si="0"/>
        <v>39</v>
      </c>
      <c r="E6" s="13" t="s">
        <v>12</v>
      </c>
    </row>
    <row r="7" spans="1:5" x14ac:dyDescent="0.2">
      <c r="A7" s="4" t="s">
        <v>27</v>
      </c>
      <c r="B7" s="1" t="s">
        <v>4</v>
      </c>
      <c r="C7" s="2">
        <v>27344</v>
      </c>
      <c r="D7" s="1">
        <f t="shared" si="0"/>
        <v>39</v>
      </c>
      <c r="E7" s="13" t="s">
        <v>12</v>
      </c>
    </row>
    <row r="8" spans="1:5" x14ac:dyDescent="0.2">
      <c r="A8" s="4" t="s">
        <v>28</v>
      </c>
      <c r="B8" s="1" t="s">
        <v>3</v>
      </c>
      <c r="C8" s="2">
        <v>33641</v>
      </c>
      <c r="D8" s="1">
        <f t="shared" si="0"/>
        <v>22</v>
      </c>
      <c r="E8" s="13" t="s">
        <v>12</v>
      </c>
    </row>
    <row r="9" spans="1:5" x14ac:dyDescent="0.2">
      <c r="A9" s="4" t="s">
        <v>29</v>
      </c>
      <c r="B9" s="1" t="s">
        <v>3</v>
      </c>
      <c r="C9" s="2">
        <v>28188</v>
      </c>
      <c r="D9" s="1">
        <f t="shared" si="0"/>
        <v>37</v>
      </c>
      <c r="E9" s="13" t="s">
        <v>12</v>
      </c>
    </row>
    <row r="10" spans="1:5" x14ac:dyDescent="0.2">
      <c r="A10" s="4" t="s">
        <v>30</v>
      </c>
      <c r="B10" s="1" t="s">
        <v>4</v>
      </c>
      <c r="C10" s="2">
        <v>23444</v>
      </c>
      <c r="D10" s="1">
        <f t="shared" si="0"/>
        <v>50</v>
      </c>
      <c r="E10" s="13" t="s">
        <v>12</v>
      </c>
    </row>
    <row r="11" spans="1:5" x14ac:dyDescent="0.2">
      <c r="A11" s="4" t="s">
        <v>31</v>
      </c>
      <c r="B11" s="1" t="s">
        <v>4</v>
      </c>
      <c r="C11" s="2">
        <v>21716</v>
      </c>
      <c r="D11" s="1">
        <f t="shared" si="0"/>
        <v>55</v>
      </c>
      <c r="E11" s="13" t="s">
        <v>12</v>
      </c>
    </row>
    <row r="12" spans="1:5" x14ac:dyDescent="0.2">
      <c r="A12" s="4" t="s">
        <v>32</v>
      </c>
      <c r="B12" s="1" t="s">
        <v>3</v>
      </c>
      <c r="C12" s="2">
        <v>25551</v>
      </c>
      <c r="D12" s="1">
        <f t="shared" si="0"/>
        <v>44</v>
      </c>
      <c r="E12" s="13" t="s">
        <v>11</v>
      </c>
    </row>
    <row r="13" spans="1:5" x14ac:dyDescent="0.2">
      <c r="A13" s="4" t="s">
        <v>33</v>
      </c>
      <c r="B13" s="1" t="s">
        <v>3</v>
      </c>
      <c r="C13" s="2">
        <v>23376</v>
      </c>
      <c r="D13" s="1">
        <f t="shared" si="0"/>
        <v>50</v>
      </c>
      <c r="E13" s="13" t="s">
        <v>11</v>
      </c>
    </row>
    <row r="14" spans="1:5" x14ac:dyDescent="0.2">
      <c r="A14" s="4" t="s">
        <v>34</v>
      </c>
      <c r="B14" s="1" t="s">
        <v>4</v>
      </c>
      <c r="C14" s="2">
        <v>31650</v>
      </c>
      <c r="D14" s="1">
        <f t="shared" si="0"/>
        <v>28</v>
      </c>
      <c r="E14" s="13" t="s">
        <v>11</v>
      </c>
    </row>
    <row r="15" spans="1:5" x14ac:dyDescent="0.2">
      <c r="A15" s="4" t="s">
        <v>35</v>
      </c>
      <c r="B15" s="1" t="s">
        <v>3</v>
      </c>
      <c r="C15" s="2">
        <v>22453</v>
      </c>
      <c r="D15" s="1">
        <f t="shared" si="0"/>
        <v>53</v>
      </c>
      <c r="E15" s="13" t="s">
        <v>11</v>
      </c>
    </row>
    <row r="16" spans="1:5" x14ac:dyDescent="0.2">
      <c r="A16" s="4" t="s">
        <v>36</v>
      </c>
      <c r="B16" s="1" t="s">
        <v>4</v>
      </c>
      <c r="C16" s="2">
        <v>22014</v>
      </c>
      <c r="D16" s="1">
        <f t="shared" si="0"/>
        <v>54</v>
      </c>
      <c r="E16" s="13" t="s">
        <v>11</v>
      </c>
    </row>
    <row r="17" spans="1:5" x14ac:dyDescent="0.2">
      <c r="A17" s="4" t="s">
        <v>37</v>
      </c>
      <c r="B17" s="1" t="s">
        <v>4</v>
      </c>
      <c r="C17" s="2">
        <v>22881</v>
      </c>
      <c r="D17" s="1">
        <f t="shared" si="0"/>
        <v>52</v>
      </c>
      <c r="E17" s="13" t="s">
        <v>11</v>
      </c>
    </row>
    <row r="18" spans="1:5" x14ac:dyDescent="0.2">
      <c r="A18" s="4" t="s">
        <v>38</v>
      </c>
      <c r="B18" s="1" t="s">
        <v>3</v>
      </c>
      <c r="C18" s="2">
        <v>24282</v>
      </c>
      <c r="D18" s="1">
        <f t="shared" si="0"/>
        <v>48</v>
      </c>
      <c r="E18" s="13" t="s">
        <v>11</v>
      </c>
    </row>
    <row r="19" spans="1:5" x14ac:dyDescent="0.2">
      <c r="A19" s="4" t="s">
        <v>39</v>
      </c>
      <c r="B19" s="1" t="s">
        <v>3</v>
      </c>
      <c r="C19" s="2">
        <v>25612</v>
      </c>
      <c r="D19" s="1">
        <f t="shared" si="0"/>
        <v>44</v>
      </c>
      <c r="E19" s="13" t="s">
        <v>11</v>
      </c>
    </row>
    <row r="20" spans="1:5" x14ac:dyDescent="0.2">
      <c r="A20" s="4" t="s">
        <v>40</v>
      </c>
      <c r="B20" s="1" t="s">
        <v>4</v>
      </c>
      <c r="C20" s="2">
        <v>22814</v>
      </c>
      <c r="D20" s="1">
        <f t="shared" si="0"/>
        <v>52</v>
      </c>
      <c r="E20" s="13" t="s">
        <v>11</v>
      </c>
    </row>
    <row r="21" spans="1:5" x14ac:dyDescent="0.2">
      <c r="A21" s="4" t="s">
        <v>41</v>
      </c>
      <c r="B21" s="1" t="s">
        <v>4</v>
      </c>
      <c r="C21" s="2">
        <v>24055</v>
      </c>
      <c r="D21" s="1">
        <f t="shared" si="0"/>
        <v>48</v>
      </c>
      <c r="E21" s="13" t="s">
        <v>11</v>
      </c>
    </row>
    <row r="22" spans="1:5" x14ac:dyDescent="0.2">
      <c r="D22" s="1">
        <f>AVERAGE(D2:D21)</f>
        <v>43.55</v>
      </c>
    </row>
  </sheetData>
  <autoFilter ref="A1:E22"/>
  <sortState ref="A2:E22">
    <sortCondition ref="E2:E22"/>
    <sortCondition ref="A2:A22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2"/>
  <sheetViews>
    <sheetView zoomScale="190" zoomScaleNormal="190" workbookViewId="0">
      <selection activeCell="G7" sqref="G7"/>
    </sheetView>
  </sheetViews>
  <sheetFormatPr baseColWidth="10" defaultRowHeight="12.75" x14ac:dyDescent="0.2"/>
  <cols>
    <col min="1" max="1" width="15.140625" bestFit="1" customWidth="1"/>
    <col min="2" max="2" width="7.28515625" bestFit="1" customWidth="1"/>
    <col min="3" max="3" width="7.42578125" bestFit="1" customWidth="1"/>
    <col min="4" max="4" width="5" customWidth="1"/>
  </cols>
  <sheetData>
    <row r="3" spans="1:3" x14ac:dyDescent="0.2">
      <c r="A3" s="14" t="s">
        <v>6</v>
      </c>
      <c r="B3" s="14" t="s">
        <v>1</v>
      </c>
      <c r="C3" s="16"/>
    </row>
    <row r="4" spans="1:3" x14ac:dyDescent="0.2">
      <c r="A4" s="14" t="s">
        <v>5</v>
      </c>
      <c r="B4" s="17" t="s">
        <v>3</v>
      </c>
      <c r="C4" s="30" t="s">
        <v>4</v>
      </c>
    </row>
    <row r="5" spans="1:3" x14ac:dyDescent="0.2">
      <c r="A5" s="17" t="s">
        <v>13</v>
      </c>
      <c r="B5" s="20">
        <v>1</v>
      </c>
      <c r="C5" s="31"/>
    </row>
    <row r="6" spans="1:3" x14ac:dyDescent="0.2">
      <c r="A6" s="23" t="s">
        <v>14</v>
      </c>
      <c r="B6" s="24"/>
      <c r="C6" s="32">
        <v>2</v>
      </c>
    </row>
    <row r="7" spans="1:3" x14ac:dyDescent="0.2">
      <c r="A7" s="23" t="s">
        <v>15</v>
      </c>
      <c r="B7" s="24">
        <v>1</v>
      </c>
      <c r="C7" s="32"/>
    </row>
    <row r="8" spans="1:3" x14ac:dyDescent="0.2">
      <c r="A8" s="23" t="s">
        <v>16</v>
      </c>
      <c r="B8" s="24">
        <v>1</v>
      </c>
      <c r="C8" s="32">
        <v>2</v>
      </c>
    </row>
    <row r="9" spans="1:3" x14ac:dyDescent="0.2">
      <c r="A9" s="23" t="s">
        <v>17</v>
      </c>
      <c r="B9" s="24">
        <v>3</v>
      </c>
      <c r="C9" s="32"/>
    </row>
    <row r="10" spans="1:3" x14ac:dyDescent="0.2">
      <c r="A10" s="23" t="s">
        <v>18</v>
      </c>
      <c r="B10" s="24">
        <v>2</v>
      </c>
      <c r="C10" s="32">
        <v>3</v>
      </c>
    </row>
    <row r="11" spans="1:3" x14ac:dyDescent="0.2">
      <c r="A11" s="23" t="s">
        <v>19</v>
      </c>
      <c r="B11" s="24">
        <v>1</v>
      </c>
      <c r="C11" s="32">
        <v>4</v>
      </c>
    </row>
    <row r="12" spans="1:3" x14ac:dyDescent="0.2">
      <c r="A12" s="26" t="s">
        <v>7</v>
      </c>
      <c r="B12" s="27">
        <v>9</v>
      </c>
      <c r="C12" s="33">
        <v>11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0"/>
  <sheetViews>
    <sheetView tabSelected="1" zoomScale="115" zoomScaleNormal="115" workbookViewId="0">
      <selection activeCell="D15" sqref="D15"/>
    </sheetView>
  </sheetViews>
  <sheetFormatPr baseColWidth="10" defaultRowHeight="12.75" x14ac:dyDescent="0.2"/>
  <cols>
    <col min="3" max="3" width="6.5703125" bestFit="1" customWidth="1"/>
    <col min="4" max="4" width="7.140625" bestFit="1" customWidth="1"/>
  </cols>
  <sheetData>
    <row r="2" spans="2:4" x14ac:dyDescent="0.2">
      <c r="B2" t="str">
        <f>'TCD pyramide'!A4</f>
        <v>AGE</v>
      </c>
      <c r="C2" t="str">
        <f>'TCD pyramide'!B4</f>
        <v>femme</v>
      </c>
      <c r="D2" t="str">
        <f>'TCD pyramide'!C4</f>
        <v>homme</v>
      </c>
    </row>
    <row r="3" spans="2:4" x14ac:dyDescent="0.2">
      <c r="B3" t="str">
        <f>'TCD pyramide'!A5&amp;" ans"</f>
        <v>22-26 ans</v>
      </c>
      <c r="C3" s="9">
        <f>-'TCD pyramide'!B5</f>
        <v>-1</v>
      </c>
      <c r="D3" s="9">
        <f>'TCD pyramide'!C5</f>
        <v>0</v>
      </c>
    </row>
    <row r="4" spans="2:4" x14ac:dyDescent="0.2">
      <c r="B4" t="str">
        <f>'TCD pyramide'!A6&amp;" ans"</f>
        <v>27-31 ans</v>
      </c>
      <c r="C4" s="9">
        <f>-'TCD pyramide'!B6</f>
        <v>0</v>
      </c>
      <c r="D4" s="9">
        <f>'TCD pyramide'!C6</f>
        <v>2</v>
      </c>
    </row>
    <row r="5" spans="2:4" x14ac:dyDescent="0.2">
      <c r="B5" t="str">
        <f>'TCD pyramide'!A7&amp;" ans"</f>
        <v>32-36 ans</v>
      </c>
      <c r="C5" s="9">
        <f>-'TCD pyramide'!B7</f>
        <v>-1</v>
      </c>
      <c r="D5" s="9">
        <f>'TCD pyramide'!C7</f>
        <v>0</v>
      </c>
    </row>
    <row r="6" spans="2:4" x14ac:dyDescent="0.2">
      <c r="B6" t="str">
        <f>'TCD pyramide'!A8&amp;" ans"</f>
        <v>37-41 ans</v>
      </c>
      <c r="C6" s="9">
        <f>-'TCD pyramide'!B8</f>
        <v>-1</v>
      </c>
      <c r="D6" s="9">
        <f>'TCD pyramide'!C8</f>
        <v>2</v>
      </c>
    </row>
    <row r="7" spans="2:4" x14ac:dyDescent="0.2">
      <c r="B7" t="str">
        <f>'TCD pyramide'!A9&amp;" ans"</f>
        <v>42-46 ans</v>
      </c>
      <c r="C7" s="9">
        <f>-'TCD pyramide'!B9</f>
        <v>-3</v>
      </c>
      <c r="D7" s="9">
        <f>'TCD pyramide'!C9</f>
        <v>0</v>
      </c>
    </row>
    <row r="8" spans="2:4" x14ac:dyDescent="0.2">
      <c r="B8" t="str">
        <f>'TCD pyramide'!A10&amp;" ans"</f>
        <v>47-51 ans</v>
      </c>
      <c r="C8" s="9">
        <f>-'TCD pyramide'!B10</f>
        <v>-2</v>
      </c>
      <c r="D8" s="9">
        <f>'TCD pyramide'!C10</f>
        <v>3</v>
      </c>
    </row>
    <row r="9" spans="2:4" x14ac:dyDescent="0.2">
      <c r="B9" t="str">
        <f>'TCD pyramide'!A11&amp;" ans"</f>
        <v>52-56 ans</v>
      </c>
      <c r="C9" s="9">
        <f>-'TCD pyramide'!B11</f>
        <v>-1</v>
      </c>
      <c r="D9" s="9">
        <f>'TCD pyramide'!C11</f>
        <v>4</v>
      </c>
    </row>
    <row r="10" spans="2:4" x14ac:dyDescent="0.2">
      <c r="C10" s="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&amp;L&amp;G&amp;C&amp;16Courbe des âges
Foyer Pierre HEDIARD</oddHead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3" sqref="C13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Feuil3</vt:lpstr>
      <vt:lpstr>Feuil2</vt:lpstr>
      <vt:lpstr>Feuil4</vt:lpstr>
      <vt:lpstr>base de données</vt:lpstr>
      <vt:lpstr>TCD pyramide</vt:lpstr>
      <vt:lpstr>pyramide</vt:lpstr>
      <vt:lpstr>Feuil1</vt:lpstr>
    </vt:vector>
  </TitlesOfParts>
  <Company>doublevez.com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Base de Données type</dc:title>
  <dc:creator>JeanMarc.Stoeffler@doublevez.com</dc:creator>
  <dc:description>voir et revoir.... http://www.doublevez.com</dc:description>
  <cp:lastModifiedBy>Jean-Eric</cp:lastModifiedBy>
  <cp:lastPrinted>2013-10-02T06:18:28Z</cp:lastPrinted>
  <dcterms:created xsi:type="dcterms:W3CDTF">2002-05-16T09:03:22Z</dcterms:created>
  <dcterms:modified xsi:type="dcterms:W3CDTF">2014-08-13T12:25:05Z</dcterms:modified>
</cp:coreProperties>
</file>