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E1748B33-3EBC-4F21-91C1-51D5243BC142}" xr6:coauthVersionLast="43" xr6:coauthVersionMax="43" xr10:uidLastSave="{00000000-0000-0000-0000-000000000000}"/>
  <bookViews>
    <workbookView xWindow="-120" yWindow="-120" windowWidth="24240" windowHeight="13740" xr2:uid="{6ADD8086-A826-4529-9FDA-960511647484}"/>
  </bookViews>
  <sheets>
    <sheet name="Données" sheetId="3" r:id="rId1"/>
  </sheets>
  <definedNames>
    <definedName name="ExternalData_2" localSheetId="0" hidden="1">Données!$E$4:$S$9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10" i="3" l="1"/>
  <c r="G10" i="3"/>
  <c r="H10" i="3"/>
  <c r="I10" i="3"/>
  <c r="J10" i="3"/>
  <c r="K10" i="3"/>
  <c r="L10" i="3"/>
  <c r="M10" i="3"/>
  <c r="N10" i="3"/>
  <c r="O10" i="3"/>
  <c r="P10" i="3"/>
  <c r="Q10" i="3"/>
  <c r="R10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8C8C190-AB75-430E-9DF4-DF1696530DC7}" keepAlive="1" name="Query - Budget" description="Connection to the 'Budget' query in the workbook." type="5" refreshedVersion="6" background="1" saveData="1">
    <dbPr connection="Provider=Microsoft.Mashup.OleDb.1;Data Source=$Workbook$;Location=Budget;Extended Properties=&quot;&quot;" command="SELECT * FROM [Budget]"/>
  </connection>
  <connection id="2" xr16:uid="{AF6AE539-BFAA-44CD-A521-3EAE1AC52053}" keepAlive="1" name="Query - Dates" description="Connection to the 'Dates' query in the workbook." type="5" refreshedVersion="0" background="1">
    <dbPr connection="Provider=Microsoft.Mashup.OleDb.1;Data Source=$Workbook$;Location=Dates;Extended Properties=&quot;&quot;" command="SELECT * FROM [Dates]"/>
  </connection>
  <connection id="3" xr16:uid="{B5C892B8-37BB-47AE-9299-D5BB85F5F3E8}" keepAlive="1" name="Query - Dates (2)" description="Connection to the 'Dates (2)' query in the workbook." type="5" refreshedVersion="0" background="1">
    <dbPr connection="Provider=Microsoft.Mashup.OleDb.1;Data Source=$Workbook$;Location=&quot;Dates (2)&quot;;Extended Properties=&quot;&quot;" command="SELECT * FROM [Dates (2)]"/>
  </connection>
  <connection id="4" xr16:uid="{109FD517-4795-4004-B8BE-9A145132BF10}" keepAlive="1" name="Query - Mois" description="Connection to the 'Mois' query in the workbook." type="5" refreshedVersion="0" background="1">
    <dbPr connection="Provider=Microsoft.Mashup.OleDb.1;Data Source=$Workbook$;Location=Mois;Extended Properties=&quot;&quot;" command="SELECT * FROM [Mois]"/>
  </connection>
  <connection id="5" xr16:uid="{E5F0444B-AB43-496F-82D4-BB2D47D53EAA}" keepAlive="1" name="Query - Totaux" description="Connection to the 'Totaux' query in the workbook." type="5" refreshedVersion="6" background="1" saveData="1">
    <dbPr connection="Provider=Microsoft.Mashup.OleDb.1;Data Source=$Workbook$;Location=Totaux;Extended Properties=&quot;&quot;" command="SELECT * FROM [Totaux]"/>
  </connection>
</connections>
</file>

<file path=xl/sharedStrings.xml><?xml version="1.0" encoding="utf-8"?>
<sst xmlns="http://schemas.openxmlformats.org/spreadsheetml/2006/main" count="80" uniqueCount="17">
  <si>
    <t>Date début</t>
  </si>
  <si>
    <t>Date fin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</si>
  <si>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</si>
  <si>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</si>
  <si>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</si>
  <si>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</si>
  <si>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</si>
  <si>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</si>
  <si>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</si>
  <si>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</si>
  <si>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</si>
  <si>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</si>
  <si>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</si>
  <si>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</si>
  <si>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Total</t>
  </si>
  <si>
    <t>Budget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</si>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</sst>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>
      <alignment vertical="center" wrapText="1"/>
    </xf>
  </cellStyleXfs>
  <cellXfs count="5">
    <xf numFmtId="0" fontId="0" fillId="0" borderId="0" xfId="0"/>
    <xf numFmtId="14" fontId="0" fillId="0" borderId="0" xfId="0" applyNumberFormat="1"/>
    <xf numFmtId="2" fontId="0" fillId="0" borderId="0" xfId="0" applyNumberFormat="1"/>
    <xf numFmtId="2" fontId="2" fillId="0" borderId="0" xfId="0" applyNumberFormat="1" applyFont="1"/>
    <xf numFmtId="0" fontId="4" fillId="0" borderId="0" xfId="0" applyFont="1"/>
  </cellXfs>
  <cellStyles count="2">
    <cellStyle name="Grisé" xfId="1" xr:uid="{564BAEE0-1E81-4C6F-853A-0415A7ECA6BD}"/>
    <cellStyle name="Normal" xfId="0" builtinId="0"/>
  </cellStyles>
  <dxfs count="29">
    <dxf>
      <font>
        <b/>
      </font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9" formatCode="dd/mm/yyyy"/>
    </dxf>
    <dxf>
      <numFmt numFmtId="19" formatCode="dd/mm/yyyy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11</xdr:row>
      <xdr:rowOff>28575</xdr:rowOff>
    </xdr:from>
    <xdr:to>
      <xdr:col>5</xdr:col>
      <xdr:colOff>0</xdr:colOff>
      <xdr:row>14</xdr:row>
      <xdr:rowOff>38100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FA54264-7B9D-4DAF-BE92-EF9CDD8AD94F}"/>
            </a:ext>
          </a:extLst>
        </xdr:cNvPr>
        <xdr:cNvSpPr txBox="1"/>
      </xdr:nvSpPr>
      <xdr:spPr>
        <a:xfrm>
          <a:off x="1352550" y="1838325"/>
          <a:ext cx="2305050" cy="4953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Réalisé avec Power Query</a:t>
          </a:r>
        </a:p>
        <a:p>
          <a:r>
            <a:rPr lang="en-US" sz="1100"/>
            <a:t>(natif Excel 2016)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1" xr16:uid="{2AF16AA9-041C-4397-8399-FE91FD87A623}" autoFormatId="16" applyNumberFormats="0" applyBorderFormats="0" applyFontFormats="0" applyPatternFormats="0" applyAlignmentFormats="0" applyWidthHeightFormats="0">
  <queryTableRefresh nextId="16">
    <queryTableFields count="15">
      <queryTableField id="1" name="Date début" tableColumnId="1"/>
      <queryTableField id="2" name="Date fin" tableColumnId="2"/>
      <queryTableField id="3" name="1" tableColumnId="3"/>
      <queryTableField id="4" name="2" tableColumnId="4"/>
      <queryTableField id="5" name="3" tableColumnId="5"/>
      <queryTableField id="6" name="4" tableColumnId="6"/>
      <queryTableField id="7" name="5" tableColumnId="7"/>
      <queryTableField id="8" name="6" tableColumnId="8"/>
      <queryTableField id="9" name="7" tableColumnId="9"/>
      <queryTableField id="10" name="8" tableColumnId="10"/>
      <queryTableField id="11" name="9" tableColumnId="11"/>
      <queryTableField id="12" name="10" tableColumnId="12"/>
      <queryTableField id="13" name="11" tableColumnId="13"/>
      <queryTableField id="14" name="12" tableColumnId="14"/>
      <queryTableField id="15" name="Total" tableColumnId="1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CC03140-E5F7-4E1C-B46E-577A5B19E2CA}" name="Dates" displayName="Dates" ref="B4:C9" totalsRowShown="0">
  <autoFilter ref="B4:C9" xr:uid="{A36D6B88-0F1A-4FE1-BC81-7A8524360551}"/>
  <tableColumns count="2">
    <tableColumn id="1" xr3:uid="{9035323F-0C28-4591-B260-BFD1750AB749}" name="Date début" dataDxfId="28"/>
    <tableColumn id="2" xr3:uid="{BEEF4C88-5A47-4B70-9748-781C5EC559D4}" name="Date fin" dataDxfId="27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8FBD32C-F860-465A-8FCB-4C1C428D6A41}" name="Budget" displayName="Budget" ref="E4:S10" tableType="queryTable" totalsRowCount="1">
  <autoFilter ref="E4:S9" xr:uid="{1780FFE6-ADD7-443F-BE4F-A4129B75B6B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EDAB6683-DF6C-49B5-9DC6-17F9B6B63999}" uniqueName="1" name="Date début" totalsRowLabel="Total" queryTableFieldId="1" dataDxfId="14"/>
    <tableColumn id="2" xr3:uid="{B56BBF75-4E6B-4ECA-B94F-8B61C60D07C3}" uniqueName="2" name="Date fin" queryTableFieldId="2" dataDxfId="13"/>
    <tableColumn id="3" xr3:uid="{2D0D94A2-204C-417B-B207-2F88D8B2E8CD}" uniqueName="3" name="1" totalsRowFunction="sum" queryTableFieldId="3" dataDxfId="12" totalsRowDxfId="15"/>
    <tableColumn id="4" xr3:uid="{A93A05CF-8BD3-4BB8-8ED5-9964E53A71EF}" uniqueName="4" name="2" totalsRowFunction="sum" queryTableFieldId="4" dataDxfId="11" totalsRowDxfId="16"/>
    <tableColumn id="5" xr3:uid="{60706E69-E000-41D3-9DCE-7BC1D7C91DE6}" uniqueName="5" name="3" totalsRowFunction="sum" queryTableFieldId="5" dataDxfId="10" totalsRowDxfId="17"/>
    <tableColumn id="6" xr3:uid="{31625371-EBBF-41D2-B93A-A5D84FF7DE37}" uniqueName="6" name="4" totalsRowFunction="sum" queryTableFieldId="6" dataDxfId="9" totalsRowDxfId="18"/>
    <tableColumn id="7" xr3:uid="{25EDBE4E-6D5E-4602-879B-8ECBB49DFE71}" uniqueName="7" name="5" totalsRowFunction="sum" queryTableFieldId="7" dataDxfId="8" totalsRowDxfId="19"/>
    <tableColumn id="8" xr3:uid="{95CCA026-EBA6-4EAE-9E76-5285B634321F}" uniqueName="8" name="6" totalsRowFunction="sum" queryTableFieldId="8" dataDxfId="7" totalsRowDxfId="20"/>
    <tableColumn id="9" xr3:uid="{56A39A19-D7F2-42F7-A9AF-1437516EAE7C}" uniqueName="9" name="7" totalsRowFunction="sum" queryTableFieldId="9" dataDxfId="6" totalsRowDxfId="21"/>
    <tableColumn id="10" xr3:uid="{9D26E637-7067-4E08-96CD-A7B552356AB1}" uniqueName="10" name="8" totalsRowFunction="sum" queryTableFieldId="10" dataDxfId="5" totalsRowDxfId="22"/>
    <tableColumn id="11" xr3:uid="{70681188-57A0-4CEA-BDEE-FE6A7901DD65}" uniqueName="11" name="9" totalsRowFunction="sum" queryTableFieldId="11" dataDxfId="4" totalsRowDxfId="23"/>
    <tableColumn id="12" xr3:uid="{D21F83BF-3A7C-4D63-8A6C-A3DEF5BD4FFA}" uniqueName="12" name="10" totalsRowFunction="sum" queryTableFieldId="12" dataDxfId="3" totalsRowDxfId="24"/>
    <tableColumn id="13" xr3:uid="{7B802AB9-4628-4B68-8974-A128CC4EB368}" uniqueName="13" name="11" totalsRowFunction="sum" queryTableFieldId="13" dataDxfId="2" totalsRowDxfId="25"/>
    <tableColumn id="14" xr3:uid="{C8D4DEBB-2599-4F8A-9861-B1F5CB3C588B}" uniqueName="14" name="12" totalsRowFunction="sum" queryTableFieldId="14" dataDxfId="1" totalsRowDxfId="26"/>
    <tableColumn id="15" xr3:uid="{94B72E63-C164-48CC-9785-D4DF9768811D}" uniqueName="15" name="Total" totalsRowFunction="sum" queryTableFieldId="15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6361C-88D4-4B72-92AB-9673B0F512EA}">
  <dimension ref="B2:S10"/>
  <sheetViews>
    <sheetView showGridLines="0" tabSelected="1" workbookViewId="0">
      <selection activeCell="I17" sqref="I17"/>
    </sheetView>
  </sheetViews>
  <sheetFormatPr defaultRowHeight="12.75" x14ac:dyDescent="0.2"/>
  <cols>
    <col min="2" max="2" width="13.140625" bestFit="1" customWidth="1"/>
    <col min="3" max="3" width="10.28515625" bestFit="1" customWidth="1"/>
    <col min="5" max="5" width="13.140625" bestFit="1" customWidth="1"/>
    <col min="6" max="6" width="10.28515625" bestFit="1" customWidth="1"/>
    <col min="7" max="15" width="4.7109375" bestFit="1" customWidth="1"/>
    <col min="16" max="18" width="5.28515625" bestFit="1" customWidth="1"/>
    <col min="19" max="19" width="12.140625" bestFit="1" customWidth="1"/>
  </cols>
  <sheetData>
    <row r="2" spans="2:19" ht="15" x14ac:dyDescent="0.25">
      <c r="B2" s="4" t="s">
        <v>16</v>
      </c>
      <c r="E2" s="4" t="s">
        <v>15</v>
      </c>
    </row>
    <row r="4" spans="2:19" x14ac:dyDescent="0.2">
      <c r="B4" t="s">
        <v>0</v>
      </c>
      <c r="C4" t="s">
        <v>1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 t="s">
        <v>6</v>
      </c>
      <c r="L4" t="s">
        <v>7</v>
      </c>
      <c r="M4" t="s">
        <v>8</v>
      </c>
      <c r="N4" t="s">
        <v>9</v>
      </c>
      <c r="O4" t="s">
        <v>10</v>
      </c>
      <c r="P4" t="s">
        <v>11</v>
      </c>
      <c r="Q4" t="s">
        <v>12</v>
      </c>
      <c r="R4" t="s">
        <v>13</v>
      </c>
      <c r="S4" t="s">
        <v>14</v>
      </c>
    </row>
    <row r="5" spans="2:19" x14ac:dyDescent="0.2">
      <c r="B5" s="1">
        <v>43466</v>
      </c>
      <c r="C5" s="1">
        <v>43617</v>
      </c>
      <c r="E5" s="1">
        <v>43466</v>
      </c>
      <c r="F5" s="1">
        <v>43555</v>
      </c>
      <c r="G5" s="2">
        <v>1</v>
      </c>
      <c r="H5" s="2">
        <v>1</v>
      </c>
      <c r="I5" s="2">
        <v>1</v>
      </c>
      <c r="J5" s="2"/>
      <c r="K5" s="2"/>
      <c r="L5" s="2"/>
      <c r="M5" s="2"/>
      <c r="N5" s="2"/>
      <c r="O5" s="2"/>
      <c r="P5" s="2"/>
      <c r="Q5" s="2"/>
      <c r="R5" s="2"/>
      <c r="S5" s="3">
        <v>3</v>
      </c>
    </row>
    <row r="6" spans="2:19" x14ac:dyDescent="0.2">
      <c r="B6" s="1">
        <v>43466</v>
      </c>
      <c r="C6" s="1">
        <v>43555</v>
      </c>
      <c r="E6" s="1">
        <v>43466</v>
      </c>
      <c r="F6" s="1">
        <v>43617</v>
      </c>
      <c r="G6" s="2">
        <v>1</v>
      </c>
      <c r="H6" s="2">
        <v>1</v>
      </c>
      <c r="I6" s="2">
        <v>1</v>
      </c>
      <c r="J6" s="2">
        <v>1</v>
      </c>
      <c r="K6" s="2">
        <v>1</v>
      </c>
      <c r="L6" s="2">
        <v>3.3333333333333333E-2</v>
      </c>
      <c r="M6" s="2"/>
      <c r="N6" s="2"/>
      <c r="O6" s="2"/>
      <c r="P6" s="2"/>
      <c r="Q6" s="2"/>
      <c r="R6" s="2"/>
      <c r="S6" s="3">
        <v>5.0333333333333332</v>
      </c>
    </row>
    <row r="7" spans="2:19" x14ac:dyDescent="0.2">
      <c r="B7" s="1">
        <v>43586</v>
      </c>
      <c r="C7" s="1">
        <v>43677</v>
      </c>
      <c r="E7" s="1">
        <v>43586</v>
      </c>
      <c r="F7" s="1">
        <v>43677</v>
      </c>
      <c r="G7" s="2"/>
      <c r="H7" s="2"/>
      <c r="I7" s="2"/>
      <c r="J7" s="2"/>
      <c r="K7" s="2">
        <v>1</v>
      </c>
      <c r="L7" s="2">
        <v>1</v>
      </c>
      <c r="M7" s="2">
        <v>1</v>
      </c>
      <c r="N7" s="2"/>
      <c r="O7" s="2"/>
      <c r="P7" s="2"/>
      <c r="Q7" s="2"/>
      <c r="R7" s="2"/>
      <c r="S7" s="3">
        <v>3</v>
      </c>
    </row>
    <row r="8" spans="2:19" x14ac:dyDescent="0.2">
      <c r="B8" s="1">
        <v>43589</v>
      </c>
      <c r="C8" s="1">
        <v>43768</v>
      </c>
      <c r="E8" s="1">
        <v>43589</v>
      </c>
      <c r="F8" s="1">
        <v>43768</v>
      </c>
      <c r="G8" s="2"/>
      <c r="H8" s="2"/>
      <c r="I8" s="2"/>
      <c r="J8" s="2"/>
      <c r="K8" s="2">
        <v>0.90322580645161288</v>
      </c>
      <c r="L8" s="2">
        <v>1</v>
      </c>
      <c r="M8" s="2">
        <v>1</v>
      </c>
      <c r="N8" s="2">
        <v>1</v>
      </c>
      <c r="O8" s="2">
        <v>1</v>
      </c>
      <c r="P8" s="2">
        <v>0.967741935483871</v>
      </c>
      <c r="Q8" s="2"/>
      <c r="R8" s="2"/>
      <c r="S8" s="3">
        <v>5.870967741935484</v>
      </c>
    </row>
    <row r="9" spans="2:19" x14ac:dyDescent="0.2">
      <c r="B9" s="1">
        <v>43702</v>
      </c>
      <c r="C9" s="1">
        <v>43830</v>
      </c>
      <c r="E9" s="1">
        <v>43702</v>
      </c>
      <c r="F9" s="1">
        <v>43830</v>
      </c>
      <c r="G9" s="2"/>
      <c r="H9" s="2"/>
      <c r="I9" s="2"/>
      <c r="J9" s="2"/>
      <c r="K9" s="2"/>
      <c r="L9" s="2"/>
      <c r="M9" s="2"/>
      <c r="N9" s="2">
        <v>0.22580645161290322</v>
      </c>
      <c r="O9" s="2">
        <v>1</v>
      </c>
      <c r="P9" s="2">
        <v>1</v>
      </c>
      <c r="Q9" s="2">
        <v>1</v>
      </c>
      <c r="R9" s="2">
        <v>1</v>
      </c>
      <c r="S9" s="3">
        <v>4.225806451612903</v>
      </c>
    </row>
    <row r="10" spans="2:19" x14ac:dyDescent="0.2">
      <c r="E10" t="s">
        <v>14</v>
      </c>
      <c r="G10" s="2">
        <f>SUBTOTAL(109,Budget[1])</f>
        <v>2</v>
      </c>
      <c r="H10" s="2">
        <f>SUBTOTAL(109,Budget[2])</f>
        <v>2</v>
      </c>
      <c r="I10" s="2">
        <f>SUBTOTAL(109,Budget[3])</f>
        <v>2</v>
      </c>
      <c r="J10" s="2">
        <f>SUBTOTAL(109,Budget[4])</f>
        <v>1</v>
      </c>
      <c r="K10" s="2">
        <f>SUBTOTAL(109,Budget[5])</f>
        <v>2.903225806451613</v>
      </c>
      <c r="L10" s="2">
        <f>SUBTOTAL(109,Budget[6])</f>
        <v>2.0333333333333332</v>
      </c>
      <c r="M10" s="2">
        <f>SUBTOTAL(109,Budget[7])</f>
        <v>2</v>
      </c>
      <c r="N10" s="2">
        <f>SUBTOTAL(109,Budget[8])</f>
        <v>1.2258064516129032</v>
      </c>
      <c r="O10" s="2">
        <f>SUBTOTAL(109,Budget[9])</f>
        <v>2</v>
      </c>
      <c r="P10" s="2">
        <f>SUBTOTAL(109,Budget[10])</f>
        <v>1.967741935483871</v>
      </c>
      <c r="Q10" s="2">
        <f>SUBTOTAL(109,Budget[11])</f>
        <v>1</v>
      </c>
      <c r="R10" s="2">
        <f>SUBTOTAL(109,Budget[12])</f>
        <v>1</v>
      </c>
      <c r="S10" s="2">
        <f>SUBTOTAL(109,Budget[Total])</f>
        <v>21.130107526881723</v>
      </c>
    </row>
  </sheetData>
  <phoneticPr fontId="3" type="noConversion"/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263C409-112E-447E-81A3-245D858BA5B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HOET</dc:creator>
  <cp:lastModifiedBy>Jean-Eric Pelouas</cp:lastModifiedBy>
  <dcterms:created xsi:type="dcterms:W3CDTF">2019-07-29T15:14:49Z</dcterms:created>
  <dcterms:modified xsi:type="dcterms:W3CDTF">2019-07-29T17:55:49Z</dcterms:modified>
</cp:coreProperties>
</file>