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55" activeTab="3"/>
  </bookViews>
  <sheets>
    <sheet name="Graphique total" sheetId="1" r:id="rId1"/>
    <sheet name="Graphique &quot;décaler&quot;" sheetId="2" r:id="rId2"/>
    <sheet name="Double condition" sheetId="3" r:id="rId3"/>
    <sheet name="Jean-Eric" sheetId="4" r:id="rId4"/>
  </sheets>
  <definedNames>
    <definedName name="axeMois">OFFSET('Jean-Eric'!$B$37,,,,CHOOSE(MONTH(TODAY()),1,1,2,3,4,5,6,7,8.9,10,11,12))</definedName>
    <definedName name="axeObjectif">OFFSET('Jean-Eric'!$B$38,,,,CHOOSE(MONTH(TODAY()),1,1,2,3,4,5,6,7,8.9,10,11,12))</definedName>
    <definedName name="axeRealise">OFFSET('Jean-Eric'!$B$40,,,,CHOOSE(MONTH(TODAY()),1,1,2,3,4,5,6,7,8.9,10,11,12))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4" i="4" l="1"/>
  <c r="O24" i="4"/>
  <c r="N24" i="4"/>
  <c r="M24" i="4"/>
  <c r="L24" i="4"/>
  <c r="K24" i="4"/>
  <c r="J24" i="4"/>
  <c r="I24" i="4"/>
  <c r="H24" i="4"/>
  <c r="G24" i="4"/>
  <c r="F24" i="4"/>
  <c r="E24" i="4"/>
  <c r="D24" i="4"/>
  <c r="C24" i="4"/>
  <c r="B24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/>
  <c r="B16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B8" i="4"/>
  <c r="C12" i="4"/>
  <c r="C28" i="4" s="1"/>
  <c r="B12" i="4"/>
  <c r="B28" i="4" s="1"/>
  <c r="O28" i="4" s="1" a="1"/>
  <c r="O28" i="4" s="1"/>
  <c r="C11" i="4"/>
  <c r="C27" i="4" s="1"/>
  <c r="B11" i="4"/>
  <c r="P11" i="4" s="1"/>
  <c r="C10" i="4"/>
  <c r="C26" i="4" s="1"/>
  <c r="C39" i="4" s="1"/>
  <c r="B10" i="4"/>
  <c r="B26" i="4" s="1"/>
  <c r="P26" i="4" s="1"/>
  <c r="C9" i="4"/>
  <c r="C25" i="4" s="1"/>
  <c r="C29" i="4" s="1"/>
  <c r="B9" i="4"/>
  <c r="B3" i="4"/>
  <c r="C3" i="4"/>
  <c r="D3" i="4"/>
  <c r="D26" i="4" s="1"/>
  <c r="E3" i="4"/>
  <c r="E26" i="4" s="1"/>
  <c r="F3" i="4"/>
  <c r="F26" i="4" s="1"/>
  <c r="G3" i="4"/>
  <c r="G26" i="4" s="1"/>
  <c r="H3" i="4"/>
  <c r="H26" i="4" s="1"/>
  <c r="I3" i="4"/>
  <c r="I26" i="4" s="1"/>
  <c r="J3" i="4"/>
  <c r="J26" i="4" s="1"/>
  <c r="K3" i="4"/>
  <c r="K26" i="4" s="1"/>
  <c r="L3" i="4"/>
  <c r="L26" i="4" s="1"/>
  <c r="M3" i="4"/>
  <c r="M26" i="4" s="1"/>
  <c r="B4" i="4"/>
  <c r="P4" i="4" s="1"/>
  <c r="C4" i="4"/>
  <c r="D4" i="4"/>
  <c r="D27" i="4" s="1"/>
  <c r="E4" i="4"/>
  <c r="E27" i="4" s="1"/>
  <c r="F4" i="4"/>
  <c r="F27" i="4" s="1"/>
  <c r="G4" i="4"/>
  <c r="G27" i="4" s="1"/>
  <c r="H4" i="4"/>
  <c r="H27" i="4" s="1"/>
  <c r="I4" i="4"/>
  <c r="I27" i="4" s="1"/>
  <c r="J4" i="4"/>
  <c r="J27" i="4" s="1"/>
  <c r="K4" i="4"/>
  <c r="K27" i="4" s="1"/>
  <c r="L4" i="4"/>
  <c r="L27" i="4" s="1"/>
  <c r="M4" i="4"/>
  <c r="M27" i="4" s="1"/>
  <c r="B5" i="4"/>
  <c r="P5" i="4" s="1"/>
  <c r="C5" i="4"/>
  <c r="D5" i="4"/>
  <c r="D28" i="4" s="1"/>
  <c r="E5" i="4"/>
  <c r="E28" i="4" s="1"/>
  <c r="F5" i="4"/>
  <c r="F28" i="4" s="1"/>
  <c r="G5" i="4"/>
  <c r="G28" i="4" s="1"/>
  <c r="H5" i="4"/>
  <c r="H28" i="4" s="1"/>
  <c r="I5" i="4"/>
  <c r="I28" i="4" s="1"/>
  <c r="J5" i="4"/>
  <c r="J28" i="4" s="1"/>
  <c r="K5" i="4"/>
  <c r="K28" i="4" s="1"/>
  <c r="L5" i="4"/>
  <c r="L28" i="4" s="1"/>
  <c r="M5" i="4"/>
  <c r="M28" i="4" s="1"/>
  <c r="C2" i="4"/>
  <c r="D2" i="4"/>
  <c r="D25" i="4" s="1"/>
  <c r="E2" i="4"/>
  <c r="E25" i="4" s="1"/>
  <c r="F2" i="4"/>
  <c r="F25" i="4" s="1"/>
  <c r="G2" i="4"/>
  <c r="G25" i="4" s="1"/>
  <c r="H2" i="4"/>
  <c r="H25" i="4" s="1"/>
  <c r="I2" i="4"/>
  <c r="I25" i="4" s="1"/>
  <c r="J2" i="4"/>
  <c r="J25" i="4" s="1"/>
  <c r="K2" i="4"/>
  <c r="K25" i="4" s="1"/>
  <c r="L2" i="4"/>
  <c r="L25" i="4" s="1"/>
  <c r="M2" i="4"/>
  <c r="M25" i="4" s="1"/>
  <c r="B2" i="4"/>
  <c r="P2" i="4" s="1"/>
  <c r="F35" i="4"/>
  <c r="P12" i="4"/>
  <c r="P3" i="4"/>
  <c r="D40" i="4"/>
  <c r="E40" i="4"/>
  <c r="F40" i="4"/>
  <c r="G40" i="4"/>
  <c r="H40" i="4"/>
  <c r="I40" i="4"/>
  <c r="J40" i="4"/>
  <c r="K40" i="4"/>
  <c r="L40" i="4"/>
  <c r="M40" i="4"/>
  <c r="A48" i="4"/>
  <c r="O12" i="4" a="1"/>
  <c r="O12" i="4" s="1"/>
  <c r="O10" i="4" a="1"/>
  <c r="O10" i="4" s="1"/>
  <c r="O3" i="4" a="1"/>
  <c r="O3" i="4" s="1"/>
  <c r="O4" i="4" a="1"/>
  <c r="O4" i="4" s="1"/>
  <c r="O5" i="4" a="1"/>
  <c r="O5" i="4" s="1"/>
  <c r="F29" i="4" l="1"/>
  <c r="F39" i="4"/>
  <c r="P10" i="4"/>
  <c r="K29" i="4"/>
  <c r="K39" i="4" s="1"/>
  <c r="G29" i="4"/>
  <c r="G39" i="4" s="1"/>
  <c r="J29" i="4"/>
  <c r="J39" i="4" s="1"/>
  <c r="B13" i="4"/>
  <c r="B40" i="4" s="1"/>
  <c r="O26" i="4" a="1"/>
  <c r="O26" i="4" s="1"/>
  <c r="P28" i="4"/>
  <c r="M29" i="4"/>
  <c r="M39" i="4" s="1"/>
  <c r="I29" i="4"/>
  <c r="I39" i="4" s="1"/>
  <c r="E29" i="4"/>
  <c r="E39" i="4" s="1"/>
  <c r="L29" i="4"/>
  <c r="L39" i="4" s="1"/>
  <c r="H29" i="4"/>
  <c r="H39" i="4" s="1"/>
  <c r="D29" i="4"/>
  <c r="D39" i="4" s="1"/>
  <c r="B27" i="4"/>
  <c r="B25" i="4"/>
  <c r="C13" i="4"/>
  <c r="C40" i="4" s="1"/>
  <c r="O11" i="4" a="1"/>
  <c r="O11" i="4" s="1"/>
  <c r="O9" i="4" a="1"/>
  <c r="O9" i="4" s="1"/>
  <c r="O2" i="4" a="1"/>
  <c r="O2" i="4" s="1"/>
  <c r="P9" i="4"/>
  <c r="P6" i="4"/>
  <c r="N40" i="4" l="1"/>
  <c r="P40" i="4"/>
  <c r="P13" i="4"/>
  <c r="B29" i="4"/>
  <c r="B39" i="4" s="1"/>
  <c r="N39" i="4" s="1"/>
  <c r="O25" i="4" a="1"/>
  <c r="O25" i="4" s="1"/>
  <c r="P25" i="4"/>
  <c r="P27" i="4"/>
  <c r="O27" i="4" a="1"/>
  <c r="O27" i="4" s="1"/>
  <c r="O13" i="4"/>
  <c r="O40" i="4" s="1"/>
  <c r="B54" i="4" s="1"/>
  <c r="O6" i="4"/>
  <c r="O39" i="4" s="1"/>
  <c r="N12" i="4"/>
  <c r="N28" i="4" s="1"/>
  <c r="N11" i="4"/>
  <c r="N27" i="4" s="1"/>
  <c r="N10" i="4"/>
  <c r="N26" i="4" s="1"/>
  <c r="N9" i="4"/>
  <c r="N25" i="4" s="1"/>
  <c r="N3" i="4"/>
  <c r="N4" i="4"/>
  <c r="N5" i="4"/>
  <c r="N2" i="4"/>
  <c r="M20" i="4"/>
  <c r="L20" i="4"/>
  <c r="K20" i="4"/>
  <c r="J20" i="4"/>
  <c r="I20" i="4"/>
  <c r="H20" i="4"/>
  <c r="G20" i="4"/>
  <c r="F20" i="4"/>
  <c r="E20" i="4"/>
  <c r="D20" i="4"/>
  <c r="C20" i="4"/>
  <c r="M19" i="4"/>
  <c r="L19" i="4"/>
  <c r="K19" i="4"/>
  <c r="J19" i="4"/>
  <c r="I19" i="4"/>
  <c r="H19" i="4"/>
  <c r="G19" i="4"/>
  <c r="F19" i="4"/>
  <c r="E19" i="4"/>
  <c r="D19" i="4"/>
  <c r="C19" i="4"/>
  <c r="M18" i="4"/>
  <c r="L18" i="4"/>
  <c r="K18" i="4"/>
  <c r="J18" i="4"/>
  <c r="I18" i="4"/>
  <c r="H18" i="4"/>
  <c r="G18" i="4"/>
  <c r="F18" i="4"/>
  <c r="E18" i="4"/>
  <c r="D18" i="4"/>
  <c r="C18" i="4"/>
  <c r="M17" i="4"/>
  <c r="L17" i="4"/>
  <c r="K17" i="4"/>
  <c r="J17" i="4"/>
  <c r="I17" i="4"/>
  <c r="H17" i="4"/>
  <c r="G17" i="4"/>
  <c r="F17" i="4"/>
  <c r="E17" i="4"/>
  <c r="D17" i="4"/>
  <c r="C17" i="4"/>
  <c r="B18" i="4"/>
  <c r="P18" i="4" s="1"/>
  <c r="B19" i="4"/>
  <c r="P19" i="4" s="1"/>
  <c r="B20" i="4"/>
  <c r="P20" i="4" s="1"/>
  <c r="B17" i="4"/>
  <c r="P17" i="4" s="1"/>
  <c r="M13" i="4"/>
  <c r="L13" i="4"/>
  <c r="K13" i="4"/>
  <c r="J13" i="4"/>
  <c r="I13" i="4"/>
  <c r="H13" i="4"/>
  <c r="G13" i="4"/>
  <c r="F13" i="4"/>
  <c r="E13" i="4"/>
  <c r="D13" i="4"/>
  <c r="C6" i="4"/>
  <c r="C38" i="4" s="1"/>
  <c r="D6" i="4"/>
  <c r="D38" i="4" s="1"/>
  <c r="E6" i="4"/>
  <c r="E38" i="4" s="1"/>
  <c r="F6" i="4"/>
  <c r="F38" i="4" s="1"/>
  <c r="G6" i="4"/>
  <c r="H6" i="4"/>
  <c r="H38" i="4" s="1"/>
  <c r="I6" i="4"/>
  <c r="I38" i="4" s="1"/>
  <c r="J6" i="4"/>
  <c r="J38" i="4" s="1"/>
  <c r="K6" i="4"/>
  <c r="K38" i="4" s="1"/>
  <c r="L6" i="4"/>
  <c r="L38" i="4" s="1"/>
  <c r="M6" i="4"/>
  <c r="M38" i="4" s="1"/>
  <c r="B6" i="4"/>
  <c r="B38" i="4" s="1"/>
  <c r="P39" i="4" l="1"/>
  <c r="P38" i="4"/>
  <c r="O29" i="4"/>
  <c r="P29" i="4"/>
  <c r="N29" i="4"/>
  <c r="G38" i="4"/>
  <c r="N38" i="4" s="1"/>
  <c r="P21" i="4"/>
  <c r="O38" i="4"/>
  <c r="B53" i="4" s="1"/>
  <c r="B55" i="4" s="1"/>
  <c r="O20" i="4" a="1"/>
  <c r="O20" i="4" s="1"/>
  <c r="O19" i="4" a="1"/>
  <c r="O19" i="4" s="1"/>
  <c r="O17" i="4" a="1"/>
  <c r="O17" i="4" s="1"/>
  <c r="O18" i="4" a="1"/>
  <c r="O18" i="4" s="1"/>
  <c r="C21" i="4"/>
  <c r="G21" i="4"/>
  <c r="K21" i="4"/>
  <c r="N18" i="4"/>
  <c r="N6" i="4"/>
  <c r="N13" i="4"/>
  <c r="D21" i="4"/>
  <c r="H21" i="4"/>
  <c r="L21" i="4"/>
  <c r="N19" i="4"/>
  <c r="E21" i="4"/>
  <c r="I21" i="4"/>
  <c r="M21" i="4"/>
  <c r="N20" i="4"/>
  <c r="B21" i="4"/>
  <c r="F21" i="4"/>
  <c r="J21" i="4"/>
  <c r="N17" i="4"/>
  <c r="B33" i="1"/>
  <c r="B32" i="1"/>
  <c r="C27" i="1"/>
  <c r="E27" i="1"/>
  <c r="F27" i="1"/>
  <c r="G27" i="1"/>
  <c r="H27" i="1"/>
  <c r="I27" i="1"/>
  <c r="J27" i="1"/>
  <c r="K27" i="1"/>
  <c r="L27" i="1"/>
  <c r="M27" i="1"/>
  <c r="B27" i="1"/>
  <c r="C26" i="1"/>
  <c r="D26" i="1"/>
  <c r="D27" i="1" s="1"/>
  <c r="E26" i="1"/>
  <c r="F26" i="1"/>
  <c r="G26" i="1"/>
  <c r="H26" i="1"/>
  <c r="I26" i="1"/>
  <c r="J26" i="1"/>
  <c r="K26" i="1"/>
  <c r="L26" i="1"/>
  <c r="M26" i="1"/>
  <c r="B26" i="1"/>
  <c r="B47" i="4" l="1"/>
  <c r="B46" i="4"/>
  <c r="O21" i="4"/>
  <c r="N21" i="4"/>
</calcChain>
</file>

<file path=xl/sharedStrings.xml><?xml version="1.0" encoding="utf-8"?>
<sst xmlns="http://schemas.openxmlformats.org/spreadsheetml/2006/main" count="138" uniqueCount="39">
  <si>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</si>
  <si>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</si>
  <si>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</si>
  <si>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</si>
  <si>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</si>
  <si>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</si>
  <si>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</si>
  <si>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</si>
  <si>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</si>
  <si>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</si>
  <si>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</si>
  <si>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</si>
  <si>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Objectif</t>
  </si>
  <si>
    <t>Réalisé</t>
  </si>
  <si>
    <t>Total objectif période en cour</t>
  </si>
  <si>
    <t>Total réalisé période en cour</t>
  </si>
  <si>
    <t>Objectif cumulé</t>
  </si>
  <si>
    <t>Réalisé cumulé</t>
  </si>
  <si>
    <t>A</t>
  </si>
  <si>
    <t>B</t>
  </si>
  <si>
    <t>C</t>
  </si>
  <si>
    <t>D</t>
  </si>
  <si>
    <t>CA</t>
  </si>
  <si>
    <t>Mois</t>
  </si>
  <si>
    <t>Total</t>
  </si>
  <si>
    <t>Réalisé vs Objectif</t>
  </si>
  <si>
    <t>Cumul</t>
  </si>
  <si>
    <t>Site</t>
  </si>
  <si>
    <t>réalisé</t>
  </si>
  <si>
    <t>Liste déroulante</t>
  </si>
  <si>
    <t>Listes déroulantes</t>
  </si>
  <si>
    <t>Cumul 1</t>
  </si>
  <si>
    <t>Cumul 2</t>
  </si>
  <si>
    <t>CA cumulé</t>
  </si>
  <si>
    <t>Mise à jour le 1er.mars!</t>
  </si>
  <si>
    <t>(normalement)</t>
  </si>
  <si>
    <t>Forecast</t>
  </si>
  <si>
    <t>Budget</t>
  </si>
  <si>
    <t>Réalisé vs Budget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</si>
</sst>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* au &quot;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/>
    <xf numFmtId="0" fontId="3" fillId="0" borderId="0" xfId="0" applyFont="1" applyAlignment="1">
      <alignment horizontal="left" indent="1"/>
    </xf>
    <xf numFmtId="165" fontId="3" fillId="0" borderId="0" xfId="0" applyNumberFormat="1" applyFont="1" applyAlignment="1">
      <alignment horizontal="left"/>
    </xf>
    <xf numFmtId="0" fontId="4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'Graphique total'!$A$32:$A$33</c:f>
              <c:strCache>
                <c:ptCount val="2"/>
                <c:pt idx="0">
                  <c:v>Total objectif période en cour</c:v>
                </c:pt>
                <c:pt idx="1">
                  <c:v>Total réalisé période en cour</c:v>
                </c:pt>
              </c:strCache>
            </c:strRef>
          </c:cat>
          <c:val>
            <c:numRef>
              <c:f>'Graphique total'!$B$32:$B$33</c:f>
              <c:numCache>
                <c:formatCode>General</c:formatCode>
                <c:ptCount val="2"/>
                <c:pt idx="0">
                  <c:v>300</c:v>
                </c:pt>
                <c:pt idx="1">
                  <c:v>320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889920"/>
        <c:axId val="145895808"/>
      </c:barChart>
      <c:catAx>
        <c:axId val="145889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895808"/>
        <c:crosses val="autoZero"/>
        <c:auto val="1"/>
        <c:lblAlgn val="ctr"/>
        <c:lblOffset val="100"/>
        <c:noMultiLvlLbl val="0"/>
      </c:catAx>
      <c:valAx>
        <c:axId val="14589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8899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 "décaler"'!$A$22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'Graphique "décaler"'!$B$21:$C$21</c:f>
              <c:strCache>
                <c:ptCount val="2"/>
                <c:pt idx="0">
                  <c:v>Janvier</c:v>
                </c:pt>
                <c:pt idx="1">
                  <c:v>Février</c:v>
                </c:pt>
              </c:strCache>
            </c:strRef>
          </c:cat>
          <c:val>
            <c:numRef>
              <c:f>'Graphique "décaler"'!$B$22:$C$22</c:f>
              <c:numCache>
                <c:formatCode>General</c:formatCode>
                <c:ptCount val="2"/>
                <c:pt idx="0">
                  <c:v>100</c:v>
                </c:pt>
                <c:pt idx="1">
                  <c:v>100</c:v>
                </c:pt>
              </c:numCache>
            </c:numRef>
          </c:val>
        </c:ser>
        <c:ser>
          <c:idx val="1"/>
          <c:order val="1"/>
          <c:tx>
            <c:strRef>
              <c:f>'Graphique "décaler"'!$A$23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'Graphique "décaler"'!$B$21:$C$21</c:f>
              <c:strCache>
                <c:ptCount val="2"/>
                <c:pt idx="0">
                  <c:v>Janvier</c:v>
                </c:pt>
                <c:pt idx="1">
                  <c:v>Février</c:v>
                </c:pt>
              </c:strCache>
            </c:strRef>
          </c:cat>
          <c:val>
            <c:numRef>
              <c:f>'Graphique "décaler"'!$B$23:$C$23</c:f>
              <c:numCache>
                <c:formatCode>General</c:formatCode>
                <c:ptCount val="2"/>
                <c:pt idx="0">
                  <c:v>102</c:v>
                </c:pt>
                <c:pt idx="1">
                  <c:v>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922688"/>
        <c:axId val="145932672"/>
      </c:barChart>
      <c:catAx>
        <c:axId val="145922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932672"/>
        <c:crosses val="autoZero"/>
        <c:auto val="1"/>
        <c:lblAlgn val="ctr"/>
        <c:lblOffset val="100"/>
        <c:noMultiLvlLbl val="0"/>
      </c:catAx>
      <c:valAx>
        <c:axId val="145932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9226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'Jean-Eric'!$F$35</c:f>
          <c:strCache>
            <c:ptCount val="1"/>
            <c:pt idx="0">
              <c:v>Site B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'Jean-Eric'!$A$38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strRef>
              <c:f>'Jean-Eric'!$B$37:$M$37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'Jean-Eric'!$B$38:$M$38</c:f>
              <c:numCache>
                <c:formatCode>General</c:formatCode>
                <c:ptCount val="12"/>
                <c:pt idx="0">
                  <c:v>171</c:v>
                </c:pt>
                <c:pt idx="1">
                  <c:v>151</c:v>
                </c:pt>
                <c:pt idx="2">
                  <c:v>193</c:v>
                </c:pt>
                <c:pt idx="3">
                  <c:v>108</c:v>
                </c:pt>
                <c:pt idx="4">
                  <c:v>194</c:v>
                </c:pt>
                <c:pt idx="5">
                  <c:v>174</c:v>
                </c:pt>
                <c:pt idx="6">
                  <c:v>136</c:v>
                </c:pt>
                <c:pt idx="7">
                  <c:v>103</c:v>
                </c:pt>
                <c:pt idx="8">
                  <c:v>108</c:v>
                </c:pt>
                <c:pt idx="9">
                  <c:v>178</c:v>
                </c:pt>
                <c:pt idx="10">
                  <c:v>108</c:v>
                </c:pt>
                <c:pt idx="11">
                  <c:v>177</c:v>
                </c:pt>
              </c:numCache>
            </c:numRef>
          </c:val>
        </c:ser>
        <c:ser>
          <c:idx val="2"/>
          <c:order val="2"/>
          <c:tx>
            <c:strRef>
              <c:f>'Jean-Eric'!$A$39</c:f>
              <c:strCache>
                <c:ptCount val="1"/>
                <c:pt idx="0">
                  <c:v>Forecast</c:v>
                </c:pt>
              </c:strCache>
            </c:strRef>
          </c:tx>
          <c:invertIfNegative val="0"/>
          <c:cat>
            <c:strRef>
              <c:f>'Jean-Eric'!$B$37:$M$37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'Jean-Eric'!$B$39:$M$39</c:f>
              <c:numCache>
                <c:formatCode>General</c:formatCode>
                <c:ptCount val="12"/>
                <c:pt idx="0">
                  <c:v>135</c:v>
                </c:pt>
                <c:pt idx="1">
                  <c:v>125</c:v>
                </c:pt>
                <c:pt idx="2">
                  <c:v>193</c:v>
                </c:pt>
                <c:pt idx="3">
                  <c:v>108</c:v>
                </c:pt>
                <c:pt idx="4">
                  <c:v>194</c:v>
                </c:pt>
                <c:pt idx="5">
                  <c:v>174</c:v>
                </c:pt>
                <c:pt idx="6">
                  <c:v>136</c:v>
                </c:pt>
                <c:pt idx="7">
                  <c:v>103</c:v>
                </c:pt>
                <c:pt idx="8">
                  <c:v>108</c:v>
                </c:pt>
                <c:pt idx="9">
                  <c:v>178</c:v>
                </c:pt>
                <c:pt idx="10">
                  <c:v>108</c:v>
                </c:pt>
                <c:pt idx="11">
                  <c:v>177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0954496"/>
        <c:axId val="80974592"/>
      </c:barChart>
      <c:lineChart>
        <c:grouping val="standard"/>
        <c:varyColors val="0"/>
        <c:ser>
          <c:idx val="1"/>
          <c:order val="1"/>
          <c:tx>
            <c:strRef>
              <c:f>'Jean-Eric'!$A$40</c:f>
              <c:strCache>
                <c:ptCount val="1"/>
                <c:pt idx="0">
                  <c:v>réalisé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'Jean-Eric'!$B$37:$M$37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'Jean-Eric'!$B$40:$M$40</c:f>
              <c:numCache>
                <c:formatCode>General</c:formatCode>
                <c:ptCount val="12"/>
                <c:pt idx="0">
                  <c:v>135</c:v>
                </c:pt>
                <c:pt idx="1">
                  <c:v>125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954496"/>
        <c:axId val="80974592"/>
      </c:lineChart>
      <c:catAx>
        <c:axId val="80954496"/>
        <c:scaling>
          <c:orientation val="minMax"/>
        </c:scaling>
        <c:delete val="0"/>
        <c:axPos val="b"/>
        <c:majorTickMark val="out"/>
        <c:minorTickMark val="none"/>
        <c:tickLblPos val="nextTo"/>
        <c:crossAx val="80974592"/>
        <c:crosses val="autoZero"/>
        <c:auto val="1"/>
        <c:lblAlgn val="ctr"/>
        <c:lblOffset val="100"/>
        <c:noMultiLvlLbl val="0"/>
      </c:catAx>
      <c:valAx>
        <c:axId val="80974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0954496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txPr>
    <a:bodyPr/>
    <a:lstStyle/>
    <a:p>
      <a:pPr>
        <a:defRPr sz="1100">
          <a:latin typeface="+mn-lt"/>
        </a:defRPr>
      </a:pPr>
      <a:endParaRPr lang="fr-FR"/>
    </a:p>
  </c:tx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'Jean-Eric'!$F$35</c:f>
          <c:strCache>
            <c:ptCount val="1"/>
            <c:pt idx="0">
              <c:v>Site B</c:v>
            </c:pt>
          </c:strCache>
        </c:strRef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'Jean-Eric'!$A$38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strRef>
              <c:f>[0]!axeMois</c:f>
              <c:strCache>
                <c:ptCount val="1"/>
                <c:pt idx="0">
                  <c:v>Janvier</c:v>
                </c:pt>
              </c:strCache>
            </c:strRef>
          </c:cat>
          <c:val>
            <c:numRef>
              <c:f>[0]!axeObjectif</c:f>
              <c:numCache>
                <c:formatCode>General</c:formatCode>
                <c:ptCount val="1"/>
                <c:pt idx="0">
                  <c:v>171</c:v>
                </c:pt>
              </c:numCache>
            </c:numRef>
          </c:val>
        </c:ser>
        <c:ser>
          <c:idx val="1"/>
          <c:order val="1"/>
          <c:tx>
            <c:strRef>
              <c:f>'Jean-Eric'!$A$40</c:f>
              <c:strCache>
                <c:ptCount val="1"/>
                <c:pt idx="0">
                  <c:v>réalisé</c:v>
                </c:pt>
              </c:strCache>
            </c:strRef>
          </c:tx>
          <c:invertIfNegative val="0"/>
          <c:cat>
            <c:strRef>
              <c:f>[0]!axeMois</c:f>
              <c:strCache>
                <c:ptCount val="1"/>
                <c:pt idx="0">
                  <c:v>Janvier</c:v>
                </c:pt>
              </c:strCache>
            </c:strRef>
          </c:cat>
          <c:val>
            <c:numRef>
              <c:f>[0]!axeRealise</c:f>
              <c:numCache>
                <c:formatCode>General</c:formatCode>
                <c:ptCount val="1"/>
                <c:pt idx="0">
                  <c:v>135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849344"/>
        <c:axId val="55850880"/>
      </c:barChart>
      <c:catAx>
        <c:axId val="55849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5850880"/>
        <c:crosses val="autoZero"/>
        <c:auto val="1"/>
        <c:lblAlgn val="ctr"/>
        <c:lblOffset val="100"/>
        <c:noMultiLvlLbl val="0"/>
      </c:catAx>
      <c:valAx>
        <c:axId val="55850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849344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txPr>
    <a:bodyPr/>
    <a:lstStyle/>
    <a:p>
      <a:pPr>
        <a:defRPr sz="11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'Jean-Eric'!$B$52</c:f>
              <c:strCache>
                <c:ptCount val="1"/>
                <c:pt idx="0">
                  <c:v>CA cumulé</c:v>
                </c:pt>
              </c:strCache>
            </c:strRef>
          </c:tx>
          <c:invertIfNegative val="0"/>
          <c:cat>
            <c:strRef>
              <c:f>'Jean-Eric'!$A$53:$A$55</c:f>
              <c:strCache>
                <c:ptCount val="3"/>
                <c:pt idx="0">
                  <c:v>Budget</c:v>
                </c:pt>
                <c:pt idx="1">
                  <c:v>Réalisé</c:v>
                </c:pt>
                <c:pt idx="2">
                  <c:v>Réalisé vs Objectif</c:v>
                </c:pt>
              </c:strCache>
            </c:strRef>
          </c:cat>
          <c:val>
            <c:numRef>
              <c:f>'Jean-Eric'!$B$53:$B$55</c:f>
              <c:numCache>
                <c:formatCode>General</c:formatCode>
                <c:ptCount val="3"/>
                <c:pt idx="0">
                  <c:v>171</c:v>
                </c:pt>
                <c:pt idx="1">
                  <c:v>135</c:v>
                </c:pt>
                <c:pt idx="2">
                  <c:v>-36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6406400"/>
        <c:axId val="166412288"/>
      </c:barChart>
      <c:catAx>
        <c:axId val="166406400"/>
        <c:scaling>
          <c:orientation val="minMax"/>
        </c:scaling>
        <c:delete val="0"/>
        <c:axPos val="b"/>
        <c:majorTickMark val="out"/>
        <c:minorTickMark val="none"/>
        <c:tickLblPos val="nextTo"/>
        <c:crossAx val="166412288"/>
        <c:crosses val="autoZero"/>
        <c:auto val="1"/>
        <c:lblAlgn val="ctr"/>
        <c:lblOffset val="100"/>
        <c:noMultiLvlLbl val="0"/>
      </c:catAx>
      <c:valAx>
        <c:axId val="166412288"/>
        <c:scaling>
          <c:orientation val="minMax"/>
        </c:scaling>
        <c:delete val="0"/>
        <c:axPos val="l"/>
        <c:majorGridlines/>
        <c:numFmt formatCode="#,##0;[Red]\-#,##0" sourceLinked="0"/>
        <c:majorTickMark val="out"/>
        <c:minorTickMark val="none"/>
        <c:tickLblPos val="nextTo"/>
        <c:crossAx val="166406400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100">
          <a:latin typeface="+mn-lt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</xdr:row>
      <xdr:rowOff>119062</xdr:rowOff>
    </xdr:from>
    <xdr:to>
      <xdr:col>9</xdr:col>
      <xdr:colOff>590550</xdr:colOff>
      <xdr:row>16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1</xdr:row>
      <xdr:rowOff>80962</xdr:rowOff>
    </xdr:from>
    <xdr:to>
      <xdr:col>7</xdr:col>
      <xdr:colOff>342900</xdr:colOff>
      <xdr:row>15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485774</xdr:colOff>
      <xdr:row>41</xdr:row>
      <xdr:rowOff>71437</xdr:rowOff>
    </xdr:from>
    <xdr:to>
      <xdr:col>16</xdr:col>
      <xdr:colOff>0</xdr:colOff>
      <xdr:row>55</xdr:row>
      <xdr:rowOff>147637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504825</xdr:colOff>
      <xdr:row>56</xdr:row>
      <xdr:rowOff>180975</xdr:rowOff>
    </xdr:from>
    <xdr:to>
      <xdr:col>10</xdr:col>
      <xdr:colOff>409575</xdr:colOff>
      <xdr:row>70</xdr:row>
      <xdr:rowOff>14287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742950</xdr:colOff>
      <xdr:row>56</xdr:row>
      <xdr:rowOff>190499</xdr:rowOff>
    </xdr:from>
    <xdr:to>
      <xdr:col>15</xdr:col>
      <xdr:colOff>323850</xdr:colOff>
      <xdr:row>66</xdr:row>
      <xdr:rowOff>14286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0.77362</cdr:x>
      <cdr:y>0.18924</cdr:y>
    </cdr:from>
    <cdr:to>
      <cdr:x>0.97522</cdr:x>
      <cdr:y>0.2691</cdr:y>
    </cdr:to>
    <cdr:sp macro="" textlink="'Jean-Eric'!$A$48">
      <cdr:nvSpPr>
        <cdr:cNvPr id="2" name="ZoneTexte 1"/>
        <cdr:cNvSpPr txBox="1"/>
      </cdr:nvSpPr>
      <cdr:spPr>
        <a:xfrm xmlns:a="http://schemas.openxmlformats.org/drawingml/2006/main">
          <a:off x="4929691" y="519112"/>
          <a:ext cx="1284654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1B4E070F-AA2C-40C1-8D1F-07EDDB9D1728}" type="TxLink">
            <a:rPr lang="en-US" sz="1100" b="0" i="1" u="none" strike="noStrike">
              <a:solidFill>
                <a:srgbClr val="FF0000"/>
              </a:solidFill>
              <a:latin typeface="Calibri"/>
            </a:rPr>
            <a:t>* au 22/02/2015</a:t>
          </a:fld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0:M33"/>
  <sheetViews>
    <sheetView topLeftCell="A2" workbookViewId="0">
      <selection activeCell="B33" sqref="B33"/>
    </sheetView>
  </sheetViews>
  <sheetFormatPr baseColWidth="10" defaultRowHeight="15" x14ac:dyDescent="0.25"/>
  <cols>
    <col min="1" max="1" width="27.5703125" bestFit="1" customWidth="1"/>
  </cols>
  <sheetData>
    <row r="20" spans="1:13" x14ac:dyDescent="0.25">
      <c r="A20" t="s">
        <v>22</v>
      </c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</row>
    <row r="21" spans="1:13" x14ac:dyDescent="0.25">
      <c r="A21" t="s">
        <v>12</v>
      </c>
      <c r="B21">
        <v>100</v>
      </c>
      <c r="C21">
        <v>100</v>
      </c>
      <c r="D21">
        <v>100</v>
      </c>
      <c r="E21">
        <v>150</v>
      </c>
      <c r="F21">
        <v>200</v>
      </c>
      <c r="G21">
        <v>220</v>
      </c>
      <c r="H21">
        <v>80</v>
      </c>
      <c r="I21">
        <v>100</v>
      </c>
      <c r="J21">
        <v>80</v>
      </c>
      <c r="K21">
        <v>80</v>
      </c>
      <c r="L21">
        <v>80</v>
      </c>
      <c r="M21">
        <v>80</v>
      </c>
    </row>
    <row r="22" spans="1:13" x14ac:dyDescent="0.25">
      <c r="A22" t="s">
        <v>13</v>
      </c>
      <c r="B22">
        <v>102</v>
      </c>
      <c r="C22">
        <v>98</v>
      </c>
      <c r="D22">
        <v>120</v>
      </c>
    </row>
    <row r="25" spans="1:13" x14ac:dyDescent="0.25">
      <c r="B25" t="s">
        <v>0</v>
      </c>
      <c r="C25" t="s">
        <v>1</v>
      </c>
      <c r="D25" t="s">
        <v>2</v>
      </c>
      <c r="E25" t="s">
        <v>3</v>
      </c>
      <c r="F25" t="s">
        <v>4</v>
      </c>
      <c r="G25" t="s">
        <v>5</v>
      </c>
      <c r="H25" t="s">
        <v>6</v>
      </c>
      <c r="I25" t="s">
        <v>7</v>
      </c>
      <c r="J25" t="s">
        <v>8</v>
      </c>
      <c r="K25" t="s">
        <v>9</v>
      </c>
      <c r="L25" t="s">
        <v>10</v>
      </c>
      <c r="M25" t="s">
        <v>11</v>
      </c>
    </row>
    <row r="26" spans="1:13" x14ac:dyDescent="0.25">
      <c r="A26" t="s">
        <v>16</v>
      </c>
      <c r="B26">
        <f>IF(B22&lt;&gt;"",B21,"")</f>
        <v>100</v>
      </c>
      <c r="C26">
        <f t="shared" ref="C26:M26" si="0">IF(C22&lt;&gt;"",C21,"")</f>
        <v>100</v>
      </c>
      <c r="D26">
        <f t="shared" si="0"/>
        <v>100</v>
      </c>
      <c r="E26" t="str">
        <f t="shared" si="0"/>
        <v/>
      </c>
      <c r="F26" t="str">
        <f t="shared" si="0"/>
        <v/>
      </c>
      <c r="G26" t="str">
        <f t="shared" si="0"/>
        <v/>
      </c>
      <c r="H26" t="str">
        <f t="shared" si="0"/>
        <v/>
      </c>
      <c r="I26" t="str">
        <f t="shared" si="0"/>
        <v/>
      </c>
      <c r="J26" t="str">
        <f t="shared" si="0"/>
        <v/>
      </c>
      <c r="K26" t="str">
        <f t="shared" si="0"/>
        <v/>
      </c>
      <c r="L26" t="str">
        <f t="shared" si="0"/>
        <v/>
      </c>
      <c r="M26" t="str">
        <f t="shared" si="0"/>
        <v/>
      </c>
    </row>
    <row r="27" spans="1:13" x14ac:dyDescent="0.25">
      <c r="A27" t="s">
        <v>17</v>
      </c>
      <c r="B27">
        <f>IF(B26&lt;&gt;"",B22,"")</f>
        <v>102</v>
      </c>
      <c r="C27">
        <f t="shared" ref="C27:M27" si="1">IF(C26&lt;&gt;"",C22,"")</f>
        <v>98</v>
      </c>
      <c r="D27">
        <f t="shared" si="1"/>
        <v>120</v>
      </c>
      <c r="E27" t="str">
        <f t="shared" si="1"/>
        <v/>
      </c>
      <c r="F27" t="str">
        <f t="shared" si="1"/>
        <v/>
      </c>
      <c r="G27" t="str">
        <f t="shared" si="1"/>
        <v/>
      </c>
      <c r="H27" t="str">
        <f t="shared" si="1"/>
        <v/>
      </c>
      <c r="I27" t="str">
        <f t="shared" si="1"/>
        <v/>
      </c>
      <c r="J27" t="str">
        <f t="shared" si="1"/>
        <v/>
      </c>
      <c r="K27" t="str">
        <f t="shared" si="1"/>
        <v/>
      </c>
      <c r="L27" t="str">
        <f t="shared" si="1"/>
        <v/>
      </c>
      <c r="M27" t="str">
        <f t="shared" si="1"/>
        <v/>
      </c>
    </row>
    <row r="32" spans="1:13" x14ac:dyDescent="0.25">
      <c r="A32" t="s">
        <v>14</v>
      </c>
      <c r="B32">
        <f>SUM(B26:M26)</f>
        <v>300</v>
      </c>
    </row>
    <row r="33" spans="1:2" x14ac:dyDescent="0.25">
      <c r="A33" t="s">
        <v>15</v>
      </c>
      <c r="B33">
        <f>SUM(B27:M27)</f>
        <v>320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1:M23"/>
  <sheetViews>
    <sheetView workbookViewId="0">
      <selection activeCell="B21" sqref="B21"/>
    </sheetView>
  </sheetViews>
  <sheetFormatPr baseColWidth="10" defaultRowHeight="15" x14ac:dyDescent="0.25"/>
  <sheetData>
    <row r="21" spans="1:13" x14ac:dyDescent="0.25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</row>
    <row r="22" spans="1:13" x14ac:dyDescent="0.25">
      <c r="A22" t="s">
        <v>12</v>
      </c>
      <c r="B22">
        <v>100</v>
      </c>
      <c r="C22">
        <v>100</v>
      </c>
      <c r="D22">
        <v>100</v>
      </c>
      <c r="E22">
        <v>150</v>
      </c>
      <c r="F22">
        <v>200</v>
      </c>
      <c r="G22">
        <v>220</v>
      </c>
      <c r="H22">
        <v>80</v>
      </c>
      <c r="I22">
        <v>100</v>
      </c>
      <c r="J22">
        <v>80</v>
      </c>
      <c r="K22">
        <v>80</v>
      </c>
      <c r="L22">
        <v>80</v>
      </c>
      <c r="M22">
        <v>80</v>
      </c>
    </row>
    <row r="23" spans="1:13" x14ac:dyDescent="0.25">
      <c r="A23" t="s">
        <v>13</v>
      </c>
      <c r="B23">
        <v>102</v>
      </c>
      <c r="C23">
        <v>98</v>
      </c>
      <c r="D23">
        <v>120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2"/>
  <sheetViews>
    <sheetView workbookViewId="0">
      <selection activeCell="K4" sqref="K4"/>
    </sheetView>
  </sheetViews>
  <sheetFormatPr baseColWidth="10" defaultRowHeight="15" x14ac:dyDescent="0.25"/>
  <sheetData>
    <row r="1" spans="1:13" x14ac:dyDescent="0.25">
      <c r="A1">
        <v>1</v>
      </c>
      <c r="B1">
        <v>1</v>
      </c>
    </row>
    <row r="4" spans="1:13" x14ac:dyDescent="0.25">
      <c r="A4" t="s">
        <v>18</v>
      </c>
      <c r="B4" t="s">
        <v>19</v>
      </c>
      <c r="C4" t="s">
        <v>20</v>
      </c>
      <c r="D4" t="s">
        <v>21</v>
      </c>
      <c r="K4" s="1"/>
    </row>
    <row r="8" spans="1:13" x14ac:dyDescent="0.25">
      <c r="B8" t="s">
        <v>0</v>
      </c>
      <c r="C8" t="s">
        <v>1</v>
      </c>
      <c r="D8" t="s">
        <v>2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  <c r="M8" t="s">
        <v>11</v>
      </c>
    </row>
    <row r="9" spans="1:13" x14ac:dyDescent="0.25">
      <c r="A9" t="s">
        <v>18</v>
      </c>
      <c r="B9">
        <v>1</v>
      </c>
      <c r="C9">
        <v>2</v>
      </c>
      <c r="D9">
        <v>3</v>
      </c>
      <c r="E9">
        <v>4</v>
      </c>
      <c r="F9">
        <v>5</v>
      </c>
      <c r="G9">
        <v>6</v>
      </c>
      <c r="H9">
        <v>7</v>
      </c>
      <c r="I9">
        <v>8</v>
      </c>
      <c r="J9">
        <v>9</v>
      </c>
      <c r="K9">
        <v>10</v>
      </c>
      <c r="L9">
        <v>11</v>
      </c>
      <c r="M9">
        <v>12</v>
      </c>
    </row>
    <row r="10" spans="1:13" x14ac:dyDescent="0.25">
      <c r="A10" t="s">
        <v>19</v>
      </c>
      <c r="B10">
        <v>13</v>
      </c>
      <c r="C10">
        <v>14</v>
      </c>
      <c r="D10">
        <v>15</v>
      </c>
      <c r="E10">
        <v>16</v>
      </c>
      <c r="F10">
        <v>17</v>
      </c>
      <c r="G10">
        <v>18</v>
      </c>
      <c r="H10">
        <v>19</v>
      </c>
      <c r="I10">
        <v>20</v>
      </c>
      <c r="J10">
        <v>21</v>
      </c>
      <c r="K10">
        <v>22</v>
      </c>
      <c r="L10">
        <v>23</v>
      </c>
      <c r="M10">
        <v>24</v>
      </c>
    </row>
    <row r="11" spans="1:13" x14ac:dyDescent="0.25">
      <c r="A11" t="s">
        <v>20</v>
      </c>
      <c r="B11">
        <v>25</v>
      </c>
      <c r="C11">
        <v>26</v>
      </c>
      <c r="D11">
        <v>27</v>
      </c>
      <c r="E11">
        <v>28</v>
      </c>
      <c r="F11">
        <v>29</v>
      </c>
      <c r="G11">
        <v>30</v>
      </c>
      <c r="H11">
        <v>31</v>
      </c>
      <c r="I11">
        <v>32</v>
      </c>
      <c r="J11">
        <v>33</v>
      </c>
      <c r="K11">
        <v>34</v>
      </c>
      <c r="L11">
        <v>35</v>
      </c>
      <c r="M11">
        <v>36</v>
      </c>
    </row>
    <row r="12" spans="1:13" x14ac:dyDescent="0.25">
      <c r="A12" t="s">
        <v>21</v>
      </c>
      <c r="B12">
        <v>37</v>
      </c>
      <c r="C12">
        <v>38</v>
      </c>
      <c r="D12">
        <v>39</v>
      </c>
      <c r="E12">
        <v>40</v>
      </c>
      <c r="F12">
        <v>41</v>
      </c>
      <c r="G12">
        <v>42</v>
      </c>
      <c r="H12">
        <v>43</v>
      </c>
      <c r="I12">
        <v>44</v>
      </c>
      <c r="J12">
        <v>45</v>
      </c>
      <c r="K12">
        <v>46</v>
      </c>
      <c r="L12">
        <v>47</v>
      </c>
      <c r="M12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75"/>
  <sheetViews>
    <sheetView tabSelected="1" topLeftCell="A10" workbookViewId="0">
      <selection activeCell="E44" sqref="E44"/>
    </sheetView>
  </sheetViews>
  <sheetFormatPr baseColWidth="10" defaultRowHeight="15" x14ac:dyDescent="0.25"/>
  <cols>
    <col min="1" max="1" width="17.42578125" bestFit="1" customWidth="1"/>
  </cols>
  <sheetData>
    <row r="1" spans="1:16" x14ac:dyDescent="0.25">
      <c r="A1" s="7" t="s">
        <v>37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24</v>
      </c>
      <c r="O1" s="3" t="s">
        <v>31</v>
      </c>
      <c r="P1" s="6" t="s">
        <v>32</v>
      </c>
    </row>
    <row r="2" spans="1:16" x14ac:dyDescent="0.25">
      <c r="A2" t="s">
        <v>18</v>
      </c>
      <c r="B2">
        <f ca="1">RANDBETWEEN(100,200)</f>
        <v>133</v>
      </c>
      <c r="C2">
        <f t="shared" ref="C2:M5" ca="1" si="0">RANDBETWEEN(100,200)</f>
        <v>158</v>
      </c>
      <c r="D2">
        <f t="shared" ca="1" si="0"/>
        <v>137</v>
      </c>
      <c r="E2">
        <f t="shared" ca="1" si="0"/>
        <v>154</v>
      </c>
      <c r="F2">
        <f t="shared" ca="1" si="0"/>
        <v>194</v>
      </c>
      <c r="G2">
        <f t="shared" ca="1" si="0"/>
        <v>153</v>
      </c>
      <c r="H2">
        <f t="shared" ca="1" si="0"/>
        <v>199</v>
      </c>
      <c r="I2">
        <f t="shared" ca="1" si="0"/>
        <v>116</v>
      </c>
      <c r="J2">
        <f t="shared" ca="1" si="0"/>
        <v>114</v>
      </c>
      <c r="K2">
        <f t="shared" ca="1" si="0"/>
        <v>138</v>
      </c>
      <c r="L2">
        <f t="shared" ca="1" si="0"/>
        <v>100</v>
      </c>
      <c r="M2">
        <f t="shared" ca="1" si="0"/>
        <v>178</v>
      </c>
      <c r="N2">
        <f ca="1">SUM(B2:M2)</f>
        <v>1774</v>
      </c>
      <c r="O2" s="3">
        <f t="array" aca="1" ref="O2" ca="1">SUM(OFFSET(B2,,,,MATCH(MONTH(TODAY())-1,MONTH("1/"&amp;B$1:M$1),0)))</f>
        <v>133</v>
      </c>
      <c r="P2" s="6">
        <f ca="1">SUM(OFFSET(B2,,,,CHOOSE(MONTH(TODAY()),1,1,2,3,4,5,6,7,8.9,10,11,12)))</f>
        <v>133</v>
      </c>
    </row>
    <row r="3" spans="1:16" x14ac:dyDescent="0.25">
      <c r="A3" t="s">
        <v>19</v>
      </c>
      <c r="B3">
        <f t="shared" ref="B3:B5" ca="1" si="1">RANDBETWEEN(100,200)</f>
        <v>171</v>
      </c>
      <c r="C3">
        <f t="shared" ca="1" si="0"/>
        <v>151</v>
      </c>
      <c r="D3">
        <f t="shared" ca="1" si="0"/>
        <v>193</v>
      </c>
      <c r="E3">
        <f t="shared" ca="1" si="0"/>
        <v>108</v>
      </c>
      <c r="F3">
        <f t="shared" ca="1" si="0"/>
        <v>194</v>
      </c>
      <c r="G3">
        <f t="shared" ca="1" si="0"/>
        <v>174</v>
      </c>
      <c r="H3">
        <f t="shared" ca="1" si="0"/>
        <v>136</v>
      </c>
      <c r="I3">
        <f t="shared" ca="1" si="0"/>
        <v>103</v>
      </c>
      <c r="J3">
        <f t="shared" ca="1" si="0"/>
        <v>108</v>
      </c>
      <c r="K3">
        <f t="shared" ca="1" si="0"/>
        <v>178</v>
      </c>
      <c r="L3">
        <f t="shared" ca="1" si="0"/>
        <v>108</v>
      </c>
      <c r="M3">
        <f t="shared" ca="1" si="0"/>
        <v>177</v>
      </c>
      <c r="N3">
        <f t="shared" ref="N3:N5" ca="1" si="2">SUM(B3:M3)</f>
        <v>1801</v>
      </c>
      <c r="O3" s="3">
        <f t="array" aca="1" ref="O3" ca="1">SUM(OFFSET(B3,,,,MATCH(MONTH(TODAY())-1,MONTH("1/"&amp;B$1:M$1),0)))</f>
        <v>171</v>
      </c>
      <c r="P3" s="6">
        <f t="shared" ref="P3:P5" ca="1" si="3">SUM(OFFSET(B3,,,,CHOOSE(MONTH(TODAY()),1,1,2,3,4,5,6,7,8.9,10,11,12)))</f>
        <v>171</v>
      </c>
    </row>
    <row r="4" spans="1:16" x14ac:dyDescent="0.25">
      <c r="A4" t="s">
        <v>20</v>
      </c>
      <c r="B4">
        <f t="shared" ca="1" si="1"/>
        <v>164</v>
      </c>
      <c r="C4">
        <f t="shared" ca="1" si="0"/>
        <v>183</v>
      </c>
      <c r="D4">
        <f t="shared" ca="1" si="0"/>
        <v>157</v>
      </c>
      <c r="E4">
        <f t="shared" ca="1" si="0"/>
        <v>100</v>
      </c>
      <c r="F4">
        <f t="shared" ca="1" si="0"/>
        <v>136</v>
      </c>
      <c r="G4">
        <f t="shared" ca="1" si="0"/>
        <v>182</v>
      </c>
      <c r="H4">
        <f t="shared" ca="1" si="0"/>
        <v>191</v>
      </c>
      <c r="I4">
        <f t="shared" ca="1" si="0"/>
        <v>162</v>
      </c>
      <c r="J4">
        <f t="shared" ca="1" si="0"/>
        <v>127</v>
      </c>
      <c r="K4">
        <f t="shared" ca="1" si="0"/>
        <v>104</v>
      </c>
      <c r="L4">
        <f t="shared" ca="1" si="0"/>
        <v>162</v>
      </c>
      <c r="M4">
        <f t="shared" ca="1" si="0"/>
        <v>147</v>
      </c>
      <c r="N4">
        <f t="shared" ca="1" si="2"/>
        <v>1815</v>
      </c>
      <c r="O4" s="3">
        <f t="array" aca="1" ref="O4" ca="1">SUM(OFFSET(B4,,,,MATCH(MONTH(TODAY())-1,MONTH("1/"&amp;B$1:M$1),0)))</f>
        <v>164</v>
      </c>
      <c r="P4" s="6">
        <f t="shared" ca="1" si="3"/>
        <v>164</v>
      </c>
    </row>
    <row r="5" spans="1:16" x14ac:dyDescent="0.25">
      <c r="A5" t="s">
        <v>21</v>
      </c>
      <c r="B5">
        <f t="shared" ca="1" si="1"/>
        <v>107</v>
      </c>
      <c r="C5">
        <f t="shared" ca="1" si="0"/>
        <v>164</v>
      </c>
      <c r="D5">
        <f t="shared" ca="1" si="0"/>
        <v>187</v>
      </c>
      <c r="E5">
        <f t="shared" ca="1" si="0"/>
        <v>147</v>
      </c>
      <c r="F5">
        <f t="shared" ca="1" si="0"/>
        <v>112</v>
      </c>
      <c r="G5">
        <f t="shared" ca="1" si="0"/>
        <v>140</v>
      </c>
      <c r="H5">
        <f t="shared" ca="1" si="0"/>
        <v>146</v>
      </c>
      <c r="I5">
        <f t="shared" ca="1" si="0"/>
        <v>133</v>
      </c>
      <c r="J5">
        <f t="shared" ca="1" si="0"/>
        <v>109</v>
      </c>
      <c r="K5">
        <f t="shared" ca="1" si="0"/>
        <v>166</v>
      </c>
      <c r="L5">
        <f t="shared" ca="1" si="0"/>
        <v>100</v>
      </c>
      <c r="M5">
        <f t="shared" ca="1" si="0"/>
        <v>143</v>
      </c>
      <c r="N5">
        <f t="shared" ca="1" si="2"/>
        <v>1654</v>
      </c>
      <c r="O5" s="3">
        <f t="array" aca="1" ref="O5" ca="1">SUM(OFFSET(B5,,,,MATCH(MONTH(TODAY())-1,MONTH("1/"&amp;B$1:M$1),0)))</f>
        <v>107</v>
      </c>
      <c r="P5" s="6">
        <f t="shared" ca="1" si="3"/>
        <v>107</v>
      </c>
    </row>
    <row r="6" spans="1:16" x14ac:dyDescent="0.25">
      <c r="A6" t="s">
        <v>24</v>
      </c>
      <c r="B6">
        <f ca="1">SUM(B2:B5)</f>
        <v>575</v>
      </c>
      <c r="C6">
        <f t="shared" ref="C6:N6" ca="1" si="4">SUM(C2:C5)</f>
        <v>656</v>
      </c>
      <c r="D6">
        <f t="shared" ca="1" si="4"/>
        <v>674</v>
      </c>
      <c r="E6">
        <f t="shared" ca="1" si="4"/>
        <v>509</v>
      </c>
      <c r="F6">
        <f t="shared" ca="1" si="4"/>
        <v>636</v>
      </c>
      <c r="G6">
        <f t="shared" ca="1" si="4"/>
        <v>649</v>
      </c>
      <c r="H6">
        <f t="shared" ca="1" si="4"/>
        <v>672</v>
      </c>
      <c r="I6">
        <f t="shared" ca="1" si="4"/>
        <v>514</v>
      </c>
      <c r="J6">
        <f t="shared" ca="1" si="4"/>
        <v>458</v>
      </c>
      <c r="K6">
        <f t="shared" ca="1" si="4"/>
        <v>586</v>
      </c>
      <c r="L6">
        <f t="shared" ca="1" si="4"/>
        <v>470</v>
      </c>
      <c r="M6">
        <f t="shared" ca="1" si="4"/>
        <v>645</v>
      </c>
      <c r="N6">
        <f t="shared" ca="1" si="4"/>
        <v>7044</v>
      </c>
      <c r="O6" s="8">
        <f ca="1">SUM(O2:O5)</f>
        <v>575</v>
      </c>
      <c r="P6" s="6">
        <f ca="1">SUM(P2:P5)</f>
        <v>575</v>
      </c>
    </row>
    <row r="8" spans="1:16" x14ac:dyDescent="0.25">
      <c r="A8" s="7" t="s">
        <v>13</v>
      </c>
      <c r="B8" t="str">
        <f>B$1</f>
        <v>Janvier</v>
      </c>
      <c r="C8" t="str">
        <f t="shared" ref="C8:P8" si="5">C$1</f>
        <v>Février</v>
      </c>
      <c r="D8" t="str">
        <f t="shared" si="5"/>
        <v>Mars</v>
      </c>
      <c r="E8" t="str">
        <f t="shared" si="5"/>
        <v>Avril</v>
      </c>
      <c r="F8" t="str">
        <f t="shared" si="5"/>
        <v>Mai</v>
      </c>
      <c r="G8" t="str">
        <f t="shared" si="5"/>
        <v>Juin</v>
      </c>
      <c r="H8" t="str">
        <f t="shared" si="5"/>
        <v>Juillet</v>
      </c>
      <c r="I8" t="str">
        <f t="shared" si="5"/>
        <v>Août</v>
      </c>
      <c r="J8" t="str">
        <f t="shared" si="5"/>
        <v>Septembre</v>
      </c>
      <c r="K8" t="str">
        <f t="shared" si="5"/>
        <v>Octobre</v>
      </c>
      <c r="L8" t="str">
        <f t="shared" si="5"/>
        <v>Novembre</v>
      </c>
      <c r="M8" t="str">
        <f t="shared" si="5"/>
        <v>Décembre</v>
      </c>
      <c r="N8" t="str">
        <f t="shared" si="5"/>
        <v>Total</v>
      </c>
      <c r="O8" s="3" t="str">
        <f t="shared" si="5"/>
        <v>Cumul 1</v>
      </c>
      <c r="P8" s="6" t="str">
        <f t="shared" si="5"/>
        <v>Cumul 2</v>
      </c>
    </row>
    <row r="9" spans="1:16" x14ac:dyDescent="0.25">
      <c r="A9" t="s">
        <v>18</v>
      </c>
      <c r="B9">
        <f ca="1">RANDBETWEEN(100,200)</f>
        <v>130</v>
      </c>
      <c r="C9">
        <f t="shared" ref="C9:C12" ca="1" si="6">RANDBETWEEN(100,200)</f>
        <v>122</v>
      </c>
      <c r="N9">
        <f ca="1">SUM(B9:M9)</f>
        <v>252</v>
      </c>
      <c r="O9" s="3">
        <f t="array" aca="1" ref="O9" ca="1">SUM(OFFSET(B9,,,,MATCH(MONTH(TODAY())-1,MONTH("1/"&amp;B$1:M$1),0)))</f>
        <v>130</v>
      </c>
      <c r="P9" s="6">
        <f ca="1">SUM(OFFSET(B9,,,,CHOOSE(MONTH(TODAY()),1,1,2,3,4,5,6,7,8.9,10,11,12)))</f>
        <v>130</v>
      </c>
    </row>
    <row r="10" spans="1:16" x14ac:dyDescent="0.25">
      <c r="A10" t="s">
        <v>19</v>
      </c>
      <c r="B10">
        <f t="shared" ref="B10:B12" ca="1" si="7">RANDBETWEEN(100,200)</f>
        <v>135</v>
      </c>
      <c r="C10">
        <f t="shared" ca="1" si="6"/>
        <v>125</v>
      </c>
      <c r="N10">
        <f t="shared" ref="N10:N12" ca="1" si="8">SUM(B10:M10)</f>
        <v>260</v>
      </c>
      <c r="O10" s="3">
        <f t="array" aca="1" ref="O10" ca="1">SUM(OFFSET(B10,,,,MATCH(MONTH(TODAY())-1,MONTH("1/"&amp;B$1:M$1),0)))</f>
        <v>135</v>
      </c>
      <c r="P10" s="6">
        <f t="shared" ref="P10:P12" ca="1" si="9">SUM(OFFSET(B10,,,,CHOOSE(MONTH(TODAY()),1,1,2,3,4,5,6,7,8.9,10,11,12)))</f>
        <v>135</v>
      </c>
    </row>
    <row r="11" spans="1:16" x14ac:dyDescent="0.25">
      <c r="A11" t="s">
        <v>20</v>
      </c>
      <c r="B11">
        <f t="shared" ca="1" si="7"/>
        <v>163</v>
      </c>
      <c r="C11">
        <f t="shared" ca="1" si="6"/>
        <v>104</v>
      </c>
      <c r="N11">
        <f t="shared" ca="1" si="8"/>
        <v>267</v>
      </c>
      <c r="O11" s="3">
        <f t="array" aca="1" ref="O11" ca="1">SUM(OFFSET(B11,,,,MATCH(MONTH(TODAY())-1,MONTH("1/"&amp;B$1:M$1),0)))</f>
        <v>163</v>
      </c>
      <c r="P11" s="6">
        <f t="shared" ca="1" si="9"/>
        <v>163</v>
      </c>
    </row>
    <row r="12" spans="1:16" x14ac:dyDescent="0.25">
      <c r="A12" t="s">
        <v>21</v>
      </c>
      <c r="B12">
        <f t="shared" ca="1" si="7"/>
        <v>175</v>
      </c>
      <c r="C12">
        <f t="shared" ca="1" si="6"/>
        <v>143</v>
      </c>
      <c r="N12">
        <f t="shared" ca="1" si="8"/>
        <v>318</v>
      </c>
      <c r="O12" s="3">
        <f t="array" aca="1" ref="O12" ca="1">SUM(OFFSET(B12,,,,MATCH(MONTH(TODAY())-1,MONTH("1/"&amp;B$1:M$1),0)))</f>
        <v>175</v>
      </c>
      <c r="P12" s="6">
        <f t="shared" ca="1" si="9"/>
        <v>175</v>
      </c>
    </row>
    <row r="13" spans="1:16" x14ac:dyDescent="0.25">
      <c r="A13" t="s">
        <v>24</v>
      </c>
      <c r="B13">
        <f ca="1">SUM(B9:B12)</f>
        <v>603</v>
      </c>
      <c r="C13">
        <f t="shared" ref="C13" ca="1" si="10">SUM(C9:C12)</f>
        <v>494</v>
      </c>
      <c r="D13">
        <f t="shared" ref="D13" si="11">SUM(D9:D12)</f>
        <v>0</v>
      </c>
      <c r="E13">
        <f t="shared" ref="E13" si="12">SUM(E9:E12)</f>
        <v>0</v>
      </c>
      <c r="F13">
        <f t="shared" ref="F13" si="13">SUM(F9:F12)</f>
        <v>0</v>
      </c>
      <c r="G13">
        <f t="shared" ref="G13" si="14">SUM(G9:G12)</f>
        <v>0</v>
      </c>
      <c r="H13">
        <f t="shared" ref="H13" si="15">SUM(H9:H12)</f>
        <v>0</v>
      </c>
      <c r="I13">
        <f t="shared" ref="I13" si="16">SUM(I9:I12)</f>
        <v>0</v>
      </c>
      <c r="J13">
        <f t="shared" ref="J13" si="17">SUM(J9:J12)</f>
        <v>0</v>
      </c>
      <c r="K13">
        <f t="shared" ref="K13" si="18">SUM(K9:K12)</f>
        <v>0</v>
      </c>
      <c r="L13">
        <f t="shared" ref="L13" si="19">SUM(L9:L12)</f>
        <v>0</v>
      </c>
      <c r="M13">
        <f t="shared" ref="M13:N13" si="20">SUM(M9:M12)</f>
        <v>0</v>
      </c>
      <c r="N13">
        <f t="shared" ca="1" si="20"/>
        <v>1097</v>
      </c>
      <c r="O13" s="8">
        <f ca="1">SUM(O9:O12)</f>
        <v>603</v>
      </c>
      <c r="P13" s="6">
        <f ca="1">SUM(P9:P12)</f>
        <v>603</v>
      </c>
    </row>
    <row r="16" spans="1:16" x14ac:dyDescent="0.25">
      <c r="A16" s="7" t="s">
        <v>38</v>
      </c>
      <c r="B16" t="str">
        <f>B$1</f>
        <v>Janvier</v>
      </c>
      <c r="C16" t="str">
        <f t="shared" ref="C16:P16" si="21">C$1</f>
        <v>Février</v>
      </c>
      <c r="D16" t="str">
        <f t="shared" si="21"/>
        <v>Mars</v>
      </c>
      <c r="E16" t="str">
        <f t="shared" si="21"/>
        <v>Avril</v>
      </c>
      <c r="F16" t="str">
        <f t="shared" si="21"/>
        <v>Mai</v>
      </c>
      <c r="G16" t="str">
        <f t="shared" si="21"/>
        <v>Juin</v>
      </c>
      <c r="H16" t="str">
        <f t="shared" si="21"/>
        <v>Juillet</v>
      </c>
      <c r="I16" t="str">
        <f t="shared" si="21"/>
        <v>Août</v>
      </c>
      <c r="J16" t="str">
        <f t="shared" si="21"/>
        <v>Septembre</v>
      </c>
      <c r="K16" t="str">
        <f t="shared" si="21"/>
        <v>Octobre</v>
      </c>
      <c r="L16" t="str">
        <f t="shared" si="21"/>
        <v>Novembre</v>
      </c>
      <c r="M16" t="str">
        <f t="shared" si="21"/>
        <v>Décembre</v>
      </c>
      <c r="N16" t="str">
        <f t="shared" si="21"/>
        <v>Total</v>
      </c>
      <c r="O16" s="3" t="str">
        <f t="shared" si="21"/>
        <v>Cumul 1</v>
      </c>
      <c r="P16" s="6" t="str">
        <f t="shared" si="21"/>
        <v>Cumul 2</v>
      </c>
    </row>
    <row r="17" spans="1:16" x14ac:dyDescent="0.25">
      <c r="A17" t="s">
        <v>18</v>
      </c>
      <c r="B17">
        <f ca="1">IF(B9&lt;&gt;0,B9-B2,0)</f>
        <v>-3</v>
      </c>
      <c r="C17">
        <f t="shared" ref="C17:M17" ca="1" si="22">IF(C9&lt;&gt;0,C9-C2,0)</f>
        <v>-36</v>
      </c>
      <c r="D17">
        <f t="shared" si="22"/>
        <v>0</v>
      </c>
      <c r="E17">
        <f t="shared" si="22"/>
        <v>0</v>
      </c>
      <c r="F17">
        <f t="shared" si="22"/>
        <v>0</v>
      </c>
      <c r="G17">
        <f t="shared" si="22"/>
        <v>0</v>
      </c>
      <c r="H17">
        <f t="shared" si="22"/>
        <v>0</v>
      </c>
      <c r="I17">
        <f t="shared" si="22"/>
        <v>0</v>
      </c>
      <c r="J17">
        <f t="shared" si="22"/>
        <v>0</v>
      </c>
      <c r="K17">
        <f t="shared" si="22"/>
        <v>0</v>
      </c>
      <c r="L17">
        <f t="shared" si="22"/>
        <v>0</v>
      </c>
      <c r="M17">
        <f t="shared" si="22"/>
        <v>0</v>
      </c>
      <c r="N17">
        <f ca="1">SUM(B17:M17)</f>
        <v>-39</v>
      </c>
      <c r="O17" s="3">
        <f t="array" aca="1" ref="O17" ca="1">SUM(OFFSET(B17,,,,MATCH(MONTH(TODAY())-1,MONTH("1/"&amp;B$1:M$1),0)))</f>
        <v>-3</v>
      </c>
      <c r="P17" s="6">
        <f ca="1">SUM(OFFSET(B17,,,,CHOOSE(MONTH(TODAY()),1,1,2,3,4,5,6,7,8.9,10,11,12)))</f>
        <v>-3</v>
      </c>
    </row>
    <row r="18" spans="1:16" x14ac:dyDescent="0.25">
      <c r="A18" t="s">
        <v>19</v>
      </c>
      <c r="B18">
        <f t="shared" ref="B18:M20" ca="1" si="23">IF(B10&lt;&gt;0,B10-B3,0)</f>
        <v>-36</v>
      </c>
      <c r="C18">
        <f t="shared" ca="1" si="23"/>
        <v>-26</v>
      </c>
      <c r="D18">
        <f t="shared" si="23"/>
        <v>0</v>
      </c>
      <c r="E18">
        <f t="shared" si="23"/>
        <v>0</v>
      </c>
      <c r="F18">
        <f t="shared" si="23"/>
        <v>0</v>
      </c>
      <c r="G18">
        <f t="shared" si="23"/>
        <v>0</v>
      </c>
      <c r="H18">
        <f t="shared" si="23"/>
        <v>0</v>
      </c>
      <c r="I18">
        <f t="shared" si="23"/>
        <v>0</v>
      </c>
      <c r="J18">
        <f t="shared" si="23"/>
        <v>0</v>
      </c>
      <c r="K18">
        <f t="shared" si="23"/>
        <v>0</v>
      </c>
      <c r="L18">
        <f t="shared" si="23"/>
        <v>0</v>
      </c>
      <c r="M18">
        <f t="shared" si="23"/>
        <v>0</v>
      </c>
      <c r="N18">
        <f t="shared" ref="N18:N20" ca="1" si="24">SUM(B18:M18)</f>
        <v>-62</v>
      </c>
      <c r="O18" s="3">
        <f t="array" aca="1" ref="O18" ca="1">SUM(OFFSET(B18,,,,MATCH(MONTH(TODAY())-1,MONTH("1/"&amp;B$1:M$1),0)))</f>
        <v>-36</v>
      </c>
      <c r="P18" s="6">
        <f t="shared" ref="P18:P20" ca="1" si="25">SUM(OFFSET(B18,,,,CHOOSE(MONTH(TODAY()),1,1,2,3,4,5,6,7,8.9,10,11,12)))</f>
        <v>-36</v>
      </c>
    </row>
    <row r="19" spans="1:16" x14ac:dyDescent="0.25">
      <c r="A19" t="s">
        <v>20</v>
      </c>
      <c r="B19">
        <f t="shared" ca="1" si="23"/>
        <v>-1</v>
      </c>
      <c r="C19">
        <f t="shared" ca="1" si="23"/>
        <v>-79</v>
      </c>
      <c r="D19">
        <f t="shared" si="23"/>
        <v>0</v>
      </c>
      <c r="E19">
        <f t="shared" si="23"/>
        <v>0</v>
      </c>
      <c r="F19">
        <f t="shared" si="23"/>
        <v>0</v>
      </c>
      <c r="G19">
        <f t="shared" si="23"/>
        <v>0</v>
      </c>
      <c r="H19">
        <f t="shared" si="23"/>
        <v>0</v>
      </c>
      <c r="I19">
        <f t="shared" si="23"/>
        <v>0</v>
      </c>
      <c r="J19">
        <f t="shared" si="23"/>
        <v>0</v>
      </c>
      <c r="K19">
        <f t="shared" si="23"/>
        <v>0</v>
      </c>
      <c r="L19">
        <f t="shared" si="23"/>
        <v>0</v>
      </c>
      <c r="M19">
        <f t="shared" si="23"/>
        <v>0</v>
      </c>
      <c r="N19">
        <f t="shared" ca="1" si="24"/>
        <v>-80</v>
      </c>
      <c r="O19" s="3">
        <f t="array" aca="1" ref="O19" ca="1">SUM(OFFSET(B19,,,,MATCH(MONTH(TODAY())-1,MONTH("1/"&amp;B$1:M$1),0)))</f>
        <v>-1</v>
      </c>
      <c r="P19" s="6">
        <f t="shared" ca="1" si="25"/>
        <v>-1</v>
      </c>
    </row>
    <row r="20" spans="1:16" x14ac:dyDescent="0.25">
      <c r="A20" t="s">
        <v>21</v>
      </c>
      <c r="B20">
        <f t="shared" ca="1" si="23"/>
        <v>68</v>
      </c>
      <c r="C20">
        <f t="shared" ca="1" si="23"/>
        <v>-21</v>
      </c>
      <c r="D20">
        <f t="shared" si="23"/>
        <v>0</v>
      </c>
      <c r="E20">
        <f t="shared" si="23"/>
        <v>0</v>
      </c>
      <c r="F20">
        <f t="shared" si="23"/>
        <v>0</v>
      </c>
      <c r="G20">
        <f t="shared" si="23"/>
        <v>0</v>
      </c>
      <c r="H20">
        <f t="shared" si="23"/>
        <v>0</v>
      </c>
      <c r="I20">
        <f t="shared" si="23"/>
        <v>0</v>
      </c>
      <c r="J20">
        <f t="shared" si="23"/>
        <v>0</v>
      </c>
      <c r="K20">
        <f t="shared" si="23"/>
        <v>0</v>
      </c>
      <c r="L20">
        <f t="shared" si="23"/>
        <v>0</v>
      </c>
      <c r="M20">
        <f t="shared" si="23"/>
        <v>0</v>
      </c>
      <c r="N20">
        <f t="shared" ca="1" si="24"/>
        <v>47</v>
      </c>
      <c r="O20" s="3">
        <f t="array" aca="1" ref="O20" ca="1">SUM(OFFSET(B20,,,,MATCH(MONTH(TODAY())-1,MONTH("1/"&amp;B$1:M$1),0)))</f>
        <v>68</v>
      </c>
      <c r="P20" s="6">
        <f t="shared" ca="1" si="25"/>
        <v>68</v>
      </c>
    </row>
    <row r="21" spans="1:16" x14ac:dyDescent="0.25">
      <c r="A21" t="s">
        <v>24</v>
      </c>
      <c r="B21">
        <f ca="1">SUM(B17:B20)</f>
        <v>28</v>
      </c>
      <c r="C21">
        <f t="shared" ref="C21:M21" ca="1" si="26">SUM(C17:C20)</f>
        <v>-162</v>
      </c>
      <c r="D21">
        <f t="shared" si="26"/>
        <v>0</v>
      </c>
      <c r="E21">
        <f t="shared" si="26"/>
        <v>0</v>
      </c>
      <c r="F21">
        <f t="shared" si="26"/>
        <v>0</v>
      </c>
      <c r="G21">
        <f t="shared" si="26"/>
        <v>0</v>
      </c>
      <c r="H21">
        <f t="shared" si="26"/>
        <v>0</v>
      </c>
      <c r="I21">
        <f t="shared" si="26"/>
        <v>0</v>
      </c>
      <c r="J21">
        <f t="shared" si="26"/>
        <v>0</v>
      </c>
      <c r="K21">
        <f t="shared" si="26"/>
        <v>0</v>
      </c>
      <c r="L21">
        <f t="shared" si="26"/>
        <v>0</v>
      </c>
      <c r="M21">
        <f t="shared" si="26"/>
        <v>0</v>
      </c>
      <c r="N21">
        <f t="shared" ref="N21" ca="1" si="27">SUM(N17:N20)</f>
        <v>-134</v>
      </c>
      <c r="O21" s="8">
        <f ca="1">SUM(O17:O20)</f>
        <v>28</v>
      </c>
      <c r="P21" s="6">
        <f ca="1">SUM(P17:P20)</f>
        <v>28</v>
      </c>
    </row>
    <row r="24" spans="1:16" x14ac:dyDescent="0.25">
      <c r="A24" s="7" t="s">
        <v>36</v>
      </c>
      <c r="B24" t="str">
        <f>B$1</f>
        <v>Janvier</v>
      </c>
      <c r="C24" t="str">
        <f t="shared" ref="C24:P24" si="28">C$1</f>
        <v>Février</v>
      </c>
      <c r="D24" t="str">
        <f t="shared" si="28"/>
        <v>Mars</v>
      </c>
      <c r="E24" t="str">
        <f t="shared" si="28"/>
        <v>Avril</v>
      </c>
      <c r="F24" t="str">
        <f t="shared" si="28"/>
        <v>Mai</v>
      </c>
      <c r="G24" t="str">
        <f t="shared" si="28"/>
        <v>Juin</v>
      </c>
      <c r="H24" t="str">
        <f t="shared" si="28"/>
        <v>Juillet</v>
      </c>
      <c r="I24" t="str">
        <f t="shared" si="28"/>
        <v>Août</v>
      </c>
      <c r="J24" t="str">
        <f t="shared" si="28"/>
        <v>Septembre</v>
      </c>
      <c r="K24" t="str">
        <f t="shared" si="28"/>
        <v>Octobre</v>
      </c>
      <c r="L24" t="str">
        <f t="shared" si="28"/>
        <v>Novembre</v>
      </c>
      <c r="M24" t="str">
        <f t="shared" si="28"/>
        <v>Décembre</v>
      </c>
      <c r="N24" t="str">
        <f t="shared" si="28"/>
        <v>Total</v>
      </c>
      <c r="O24" s="3" t="str">
        <f t="shared" si="28"/>
        <v>Cumul 1</v>
      </c>
      <c r="P24" s="6" t="str">
        <f t="shared" si="28"/>
        <v>Cumul 2</v>
      </c>
    </row>
    <row r="25" spans="1:16" x14ac:dyDescent="0.25">
      <c r="A25" t="s">
        <v>18</v>
      </c>
      <c r="B25">
        <f ca="1">IF(B9="",B2,B9)</f>
        <v>130</v>
      </c>
      <c r="C25">
        <f t="shared" ref="C25:N25" ca="1" si="29">IF(C9="",C2,C9)</f>
        <v>122</v>
      </c>
      <c r="D25">
        <f t="shared" ca="1" si="29"/>
        <v>137</v>
      </c>
      <c r="E25">
        <f t="shared" ca="1" si="29"/>
        <v>154</v>
      </c>
      <c r="F25">
        <f t="shared" ca="1" si="29"/>
        <v>194</v>
      </c>
      <c r="G25">
        <f t="shared" ca="1" si="29"/>
        <v>153</v>
      </c>
      <c r="H25">
        <f t="shared" ca="1" si="29"/>
        <v>199</v>
      </c>
      <c r="I25">
        <f t="shared" ca="1" si="29"/>
        <v>116</v>
      </c>
      <c r="J25">
        <f t="shared" ca="1" si="29"/>
        <v>114</v>
      </c>
      <c r="K25">
        <f t="shared" ca="1" si="29"/>
        <v>138</v>
      </c>
      <c r="L25">
        <f t="shared" ca="1" si="29"/>
        <v>100</v>
      </c>
      <c r="M25">
        <f t="shared" ca="1" si="29"/>
        <v>178</v>
      </c>
      <c r="N25">
        <f t="shared" ca="1" si="29"/>
        <v>252</v>
      </c>
      <c r="O25" s="3">
        <f t="array" aca="1" ref="O25" ca="1">SUM(OFFSET(B25,,,,MATCH(MONTH(TODAY())-1,MONTH("1/"&amp;B$1:M$1),0)))</f>
        <v>130</v>
      </c>
      <c r="P25" s="6">
        <f ca="1">SUM(OFFSET(B25,,,,CHOOSE(MONTH(TODAY()),1,1,2,3,4,5,6,7,8.9,10,11,12)))</f>
        <v>130</v>
      </c>
    </row>
    <row r="26" spans="1:16" x14ac:dyDescent="0.25">
      <c r="A26" t="s">
        <v>19</v>
      </c>
      <c r="B26">
        <f t="shared" ref="B26:N28" ca="1" si="30">IF(B10="",B3,B10)</f>
        <v>135</v>
      </c>
      <c r="C26">
        <f t="shared" ca="1" si="30"/>
        <v>125</v>
      </c>
      <c r="D26">
        <f t="shared" ca="1" si="30"/>
        <v>193</v>
      </c>
      <c r="E26">
        <f t="shared" ca="1" si="30"/>
        <v>108</v>
      </c>
      <c r="F26">
        <f t="shared" ca="1" si="30"/>
        <v>194</v>
      </c>
      <c r="G26">
        <f t="shared" ca="1" si="30"/>
        <v>174</v>
      </c>
      <c r="H26">
        <f t="shared" ca="1" si="30"/>
        <v>136</v>
      </c>
      <c r="I26">
        <f t="shared" ca="1" si="30"/>
        <v>103</v>
      </c>
      <c r="J26">
        <f t="shared" ca="1" si="30"/>
        <v>108</v>
      </c>
      <c r="K26">
        <f t="shared" ca="1" si="30"/>
        <v>178</v>
      </c>
      <c r="L26">
        <f t="shared" ca="1" si="30"/>
        <v>108</v>
      </c>
      <c r="M26">
        <f t="shared" ca="1" si="30"/>
        <v>177</v>
      </c>
      <c r="N26">
        <f t="shared" ca="1" si="30"/>
        <v>260</v>
      </c>
      <c r="O26" s="3">
        <f t="array" aca="1" ref="O26" ca="1">SUM(OFFSET(B26,,,,MATCH(MONTH(TODAY())-1,MONTH("1/"&amp;B$1:M$1),0)))</f>
        <v>135</v>
      </c>
      <c r="P26" s="6">
        <f t="shared" ref="P26:P28" ca="1" si="31">SUM(OFFSET(B26,,,,CHOOSE(MONTH(TODAY()),1,1,2,3,4,5,6,7,8.9,10,11,12)))</f>
        <v>135</v>
      </c>
    </row>
    <row r="27" spans="1:16" x14ac:dyDescent="0.25">
      <c r="A27" t="s">
        <v>20</v>
      </c>
      <c r="B27">
        <f t="shared" ca="1" si="30"/>
        <v>163</v>
      </c>
      <c r="C27">
        <f t="shared" ca="1" si="30"/>
        <v>104</v>
      </c>
      <c r="D27">
        <f t="shared" ca="1" si="30"/>
        <v>157</v>
      </c>
      <c r="E27">
        <f t="shared" ca="1" si="30"/>
        <v>100</v>
      </c>
      <c r="F27">
        <f t="shared" ca="1" si="30"/>
        <v>136</v>
      </c>
      <c r="G27">
        <f t="shared" ca="1" si="30"/>
        <v>182</v>
      </c>
      <c r="H27">
        <f t="shared" ca="1" si="30"/>
        <v>191</v>
      </c>
      <c r="I27">
        <f t="shared" ca="1" si="30"/>
        <v>162</v>
      </c>
      <c r="J27">
        <f t="shared" ca="1" si="30"/>
        <v>127</v>
      </c>
      <c r="K27">
        <f t="shared" ca="1" si="30"/>
        <v>104</v>
      </c>
      <c r="L27">
        <f t="shared" ca="1" si="30"/>
        <v>162</v>
      </c>
      <c r="M27">
        <f t="shared" ca="1" si="30"/>
        <v>147</v>
      </c>
      <c r="N27">
        <f t="shared" ca="1" si="30"/>
        <v>267</v>
      </c>
      <c r="O27" s="3">
        <f t="array" aca="1" ref="O27" ca="1">SUM(OFFSET(B27,,,,MATCH(MONTH(TODAY())-1,MONTH("1/"&amp;B$1:M$1),0)))</f>
        <v>163</v>
      </c>
      <c r="P27" s="6">
        <f t="shared" ca="1" si="31"/>
        <v>163</v>
      </c>
    </row>
    <row r="28" spans="1:16" x14ac:dyDescent="0.25">
      <c r="A28" t="s">
        <v>21</v>
      </c>
      <c r="B28">
        <f t="shared" ca="1" si="30"/>
        <v>175</v>
      </c>
      <c r="C28">
        <f t="shared" ca="1" si="30"/>
        <v>143</v>
      </c>
      <c r="D28">
        <f t="shared" ca="1" si="30"/>
        <v>187</v>
      </c>
      <c r="E28">
        <f t="shared" ca="1" si="30"/>
        <v>147</v>
      </c>
      <c r="F28">
        <f t="shared" ca="1" si="30"/>
        <v>112</v>
      </c>
      <c r="G28">
        <f t="shared" ca="1" si="30"/>
        <v>140</v>
      </c>
      <c r="H28">
        <f t="shared" ca="1" si="30"/>
        <v>146</v>
      </c>
      <c r="I28">
        <f t="shared" ca="1" si="30"/>
        <v>133</v>
      </c>
      <c r="J28">
        <f t="shared" ca="1" si="30"/>
        <v>109</v>
      </c>
      <c r="K28">
        <f t="shared" ca="1" si="30"/>
        <v>166</v>
      </c>
      <c r="L28">
        <f t="shared" ca="1" si="30"/>
        <v>100</v>
      </c>
      <c r="M28">
        <f t="shared" ca="1" si="30"/>
        <v>143</v>
      </c>
      <c r="N28">
        <f t="shared" ca="1" si="30"/>
        <v>318</v>
      </c>
      <c r="O28" s="3">
        <f t="array" aca="1" ref="O28" ca="1">SUM(OFFSET(B28,,,,MATCH(MONTH(TODAY())-1,MONTH("1/"&amp;B$1:M$1),0)))</f>
        <v>175</v>
      </c>
      <c r="P28" s="6">
        <f t="shared" ca="1" si="31"/>
        <v>175</v>
      </c>
    </row>
    <row r="29" spans="1:16" x14ac:dyDescent="0.25">
      <c r="A29" t="s">
        <v>24</v>
      </c>
      <c r="B29">
        <f ca="1">SUM(B25:B28)</f>
        <v>603</v>
      </c>
      <c r="C29">
        <f t="shared" ref="C29:N29" ca="1" si="32">SUM(C25:C28)</f>
        <v>494</v>
      </c>
      <c r="D29">
        <f t="shared" ca="1" si="32"/>
        <v>674</v>
      </c>
      <c r="E29">
        <f t="shared" ca="1" si="32"/>
        <v>509</v>
      </c>
      <c r="F29">
        <f t="shared" ca="1" si="32"/>
        <v>636</v>
      </c>
      <c r="G29">
        <f t="shared" ca="1" si="32"/>
        <v>649</v>
      </c>
      <c r="H29">
        <f t="shared" ca="1" si="32"/>
        <v>672</v>
      </c>
      <c r="I29">
        <f t="shared" ca="1" si="32"/>
        <v>514</v>
      </c>
      <c r="J29">
        <f t="shared" ca="1" si="32"/>
        <v>458</v>
      </c>
      <c r="K29">
        <f t="shared" ca="1" si="32"/>
        <v>586</v>
      </c>
      <c r="L29">
        <f t="shared" ca="1" si="32"/>
        <v>470</v>
      </c>
      <c r="M29">
        <f t="shared" ca="1" si="32"/>
        <v>645</v>
      </c>
      <c r="N29">
        <f t="shared" ca="1" si="32"/>
        <v>1097</v>
      </c>
      <c r="O29" s="8">
        <f ca="1">SUM(O25:O28)</f>
        <v>603</v>
      </c>
      <c r="P29" s="6">
        <f ca="1">SUM(P25:P28)</f>
        <v>603</v>
      </c>
    </row>
    <row r="35" spans="1:16" x14ac:dyDescent="0.25">
      <c r="A35" t="s">
        <v>27</v>
      </c>
      <c r="B35" s="2" t="s">
        <v>19</v>
      </c>
      <c r="C35" s="4" t="s">
        <v>29</v>
      </c>
      <c r="F35" t="str">
        <f>IF(B35="Total","Total sites",CONCATENATE(A35," ",B35))</f>
        <v>Site B</v>
      </c>
    </row>
    <row r="37" spans="1:16" x14ac:dyDescent="0.25">
      <c r="B37" t="s">
        <v>0</v>
      </c>
      <c r="C37" t="s">
        <v>1</v>
      </c>
      <c r="D37" t="s">
        <v>2</v>
      </c>
      <c r="E37" t="s">
        <v>3</v>
      </c>
      <c r="F37" t="s">
        <v>4</v>
      </c>
      <c r="G37" t="s">
        <v>5</v>
      </c>
      <c r="H37" t="s">
        <v>6</v>
      </c>
      <c r="I37" t="s">
        <v>7</v>
      </c>
      <c r="J37" t="s">
        <v>8</v>
      </c>
      <c r="K37" t="s">
        <v>9</v>
      </c>
      <c r="L37" t="s">
        <v>10</v>
      </c>
      <c r="M37" t="s">
        <v>11</v>
      </c>
      <c r="N37" t="s">
        <v>24</v>
      </c>
      <c r="O37" s="3" t="s">
        <v>26</v>
      </c>
      <c r="P37" s="6" t="s">
        <v>32</v>
      </c>
    </row>
    <row r="38" spans="1:16" x14ac:dyDescent="0.25">
      <c r="A38" t="s">
        <v>37</v>
      </c>
      <c r="B38">
        <f ca="1">OFFSET($A$1,MATCH($B$35,$A$2:$A$6,0),0,1,COLUMN())</f>
        <v>171</v>
      </c>
      <c r="C38">
        <f t="shared" ref="C38:O39" ca="1" si="33">OFFSET($A$1,MATCH($B$35,$A$2:$A$6,0),0,1,COLUMN())</f>
        <v>151</v>
      </c>
      <c r="D38">
        <f t="shared" ca="1" si="33"/>
        <v>193</v>
      </c>
      <c r="E38">
        <f t="shared" ca="1" si="33"/>
        <v>108</v>
      </c>
      <c r="F38">
        <f t="shared" ca="1" si="33"/>
        <v>194</v>
      </c>
      <c r="G38">
        <f t="shared" ca="1" si="33"/>
        <v>174</v>
      </c>
      <c r="H38">
        <f t="shared" ca="1" si="33"/>
        <v>136</v>
      </c>
      <c r="I38">
        <f t="shared" ca="1" si="33"/>
        <v>103</v>
      </c>
      <c r="J38">
        <f t="shared" ca="1" si="33"/>
        <v>108</v>
      </c>
      <c r="K38">
        <f t="shared" ca="1" si="33"/>
        <v>178</v>
      </c>
      <c r="L38">
        <f t="shared" ca="1" si="33"/>
        <v>108</v>
      </c>
      <c r="M38">
        <f t="shared" ca="1" si="33"/>
        <v>177</v>
      </c>
      <c r="N38">
        <f t="shared" ref="N38:N40" ca="1" si="34">SUM(B38:M38)</f>
        <v>1801</v>
      </c>
      <c r="O38" s="3">
        <f t="shared" ca="1" si="33"/>
        <v>171</v>
      </c>
      <c r="P38" s="6">
        <f ca="1">SUM(OFFSET(B38,,,,CHOOSE(MONTH(TODAY()),1,1,2,3,4,5,6,7,8.9,10,11,12)))</f>
        <v>171</v>
      </c>
    </row>
    <row r="39" spans="1:16" x14ac:dyDescent="0.25">
      <c r="A39" t="s">
        <v>36</v>
      </c>
      <c r="B39">
        <f ca="1">OFFSET($A$24,MATCH($B$35,$A$2:$A$6,0),0,1,COLUMN())</f>
        <v>135</v>
      </c>
      <c r="C39">
        <f ca="1">OFFSET($A$24,MATCH($B$35,$A$2:$A$6,0),0,1,COLUMN())</f>
        <v>125</v>
      </c>
      <c r="D39">
        <f t="shared" ref="D39:M39" ca="1" si="35">OFFSET($A$24,MATCH($B$35,$A$2:$A$6,0),0,1,COLUMN())</f>
        <v>193</v>
      </c>
      <c r="E39">
        <f t="shared" ca="1" si="35"/>
        <v>108</v>
      </c>
      <c r="F39">
        <f t="shared" ca="1" si="35"/>
        <v>194</v>
      </c>
      <c r="G39">
        <f t="shared" ca="1" si="35"/>
        <v>174</v>
      </c>
      <c r="H39">
        <f t="shared" ca="1" si="35"/>
        <v>136</v>
      </c>
      <c r="I39">
        <f t="shared" ca="1" si="35"/>
        <v>103</v>
      </c>
      <c r="J39">
        <f t="shared" ca="1" si="35"/>
        <v>108</v>
      </c>
      <c r="K39">
        <f t="shared" ca="1" si="35"/>
        <v>178</v>
      </c>
      <c r="L39">
        <f t="shared" ca="1" si="35"/>
        <v>108</v>
      </c>
      <c r="M39">
        <f t="shared" ca="1" si="35"/>
        <v>177</v>
      </c>
      <c r="N39">
        <f t="shared" ca="1" si="34"/>
        <v>1739</v>
      </c>
      <c r="O39" s="3">
        <f t="shared" ca="1" si="33"/>
        <v>171</v>
      </c>
      <c r="P39" s="6">
        <f ca="1">SUM(OFFSET(B39,,,,CHOOSE(MONTH(TODAY()),1,1,2,3,4,5,6,7,8.9,10,11,12)))</f>
        <v>135</v>
      </c>
    </row>
    <row r="40" spans="1:16" x14ac:dyDescent="0.25">
      <c r="A40" t="s">
        <v>28</v>
      </c>
      <c r="B40">
        <f ca="1">IF(OFFSET($A$8,MATCH($B$35,$A$9:$A$13,0),0,1,COLUMN())=0,NA(),OFFSET($A$8,MATCH($B$35,$A$9:$A$13,0),0,1,COLUMN()))</f>
        <v>135</v>
      </c>
      <c r="C40">
        <f t="shared" ref="C40:M40" ca="1" si="36">IF(OFFSET($A$8,MATCH($B$35,$A$9:$A$13,0),0,1,COLUMN())=0,NA(),OFFSET($A$8,MATCH($B$35,$A$9:$A$13,0),0,1,COLUMN()))</f>
        <v>125</v>
      </c>
      <c r="D40" t="e">
        <f t="shared" ca="1" si="36"/>
        <v>#N/A</v>
      </c>
      <c r="E40" t="e">
        <f t="shared" ca="1" si="36"/>
        <v>#N/A</v>
      </c>
      <c r="F40" t="e">
        <f t="shared" ca="1" si="36"/>
        <v>#N/A</v>
      </c>
      <c r="G40" t="e">
        <f t="shared" ca="1" si="36"/>
        <v>#N/A</v>
      </c>
      <c r="H40" t="e">
        <f t="shared" ca="1" si="36"/>
        <v>#N/A</v>
      </c>
      <c r="I40" t="e">
        <f t="shared" ca="1" si="36"/>
        <v>#N/A</v>
      </c>
      <c r="J40" t="e">
        <f t="shared" ca="1" si="36"/>
        <v>#N/A</v>
      </c>
      <c r="K40" t="e">
        <f t="shared" ca="1" si="36"/>
        <v>#N/A</v>
      </c>
      <c r="L40" t="e">
        <f t="shared" ca="1" si="36"/>
        <v>#N/A</v>
      </c>
      <c r="M40" t="e">
        <f t="shared" ca="1" si="36"/>
        <v>#N/A</v>
      </c>
      <c r="N40" t="e">
        <f ca="1">SUM(B40:M40)</f>
        <v>#N/A</v>
      </c>
      <c r="O40" s="3">
        <f t="shared" ref="N40:O40" ca="1" si="37">OFFSET($A$8,MATCH($B$35,$A$9:$A$13,0),0,1,COLUMN())</f>
        <v>135</v>
      </c>
      <c r="P40" s="6">
        <f t="shared" ref="P40" ca="1" si="38">SUM(OFFSET(B40,,,,CHOOSE(MONTH(TODAY()),1,1,2,3,4,5,6,7,8.9,10,11,12)))</f>
        <v>135</v>
      </c>
    </row>
    <row r="44" spans="1:16" x14ac:dyDescent="0.25">
      <c r="A44" t="s">
        <v>27</v>
      </c>
      <c r="B44" s="2" t="s">
        <v>19</v>
      </c>
      <c r="D44" t="s">
        <v>23</v>
      </c>
      <c r="E44" s="2" t="s">
        <v>0</v>
      </c>
      <c r="F44" s="4" t="s">
        <v>30</v>
      </c>
    </row>
    <row r="46" spans="1:16" x14ac:dyDescent="0.25">
      <c r="A46" t="s">
        <v>37</v>
      </c>
      <c r="B46">
        <f ca="1">OFFSET($A$1,MATCH($B$44,$A$2:$A$6,0),MATCH($E$44,$B$1:$N$1,0),1,1)</f>
        <v>171</v>
      </c>
    </row>
    <row r="47" spans="1:16" x14ac:dyDescent="0.25">
      <c r="A47" t="s">
        <v>28</v>
      </c>
      <c r="B47">
        <f ca="1">OFFSET($A$8,MATCH($B$44,$A$9:$A$13,0),MATCH($E$44,$B$1:$N$1,0),1,1)</f>
        <v>135</v>
      </c>
    </row>
    <row r="48" spans="1:16" x14ac:dyDescent="0.25">
      <c r="A48" s="5">
        <f ca="1">TODAY()</f>
        <v>42057</v>
      </c>
    </row>
    <row r="52" spans="1:2" x14ac:dyDescent="0.25">
      <c r="B52" t="s">
        <v>33</v>
      </c>
    </row>
    <row r="53" spans="1:2" x14ac:dyDescent="0.25">
      <c r="A53" t="s">
        <v>37</v>
      </c>
      <c r="B53">
        <f ca="1">O38</f>
        <v>171</v>
      </c>
    </row>
    <row r="54" spans="1:2" x14ac:dyDescent="0.25">
      <c r="A54" t="s">
        <v>13</v>
      </c>
      <c r="B54">
        <f ca="1">O40</f>
        <v>135</v>
      </c>
    </row>
    <row r="55" spans="1:2" x14ac:dyDescent="0.25">
      <c r="A55" t="s">
        <v>25</v>
      </c>
      <c r="B55">
        <f ca="1">B54-B53</f>
        <v>-36</v>
      </c>
    </row>
    <row r="66" spans="2:9" x14ac:dyDescent="0.25">
      <c r="B66" s="8"/>
    </row>
    <row r="74" spans="2:9" x14ac:dyDescent="0.25">
      <c r="I74" s="8" t="s">
        <v>34</v>
      </c>
    </row>
    <row r="75" spans="2:9" x14ac:dyDescent="0.25">
      <c r="I75" s="9" t="s">
        <v>35</v>
      </c>
    </row>
  </sheetData>
  <dataValidations count="2">
    <dataValidation type="list" allowBlank="1" showInputMessage="1" showErrorMessage="1" sqref="B35 B44">
      <formula1>$A$17:$A$21</formula1>
    </dataValidation>
    <dataValidation type="list" allowBlank="1" showInputMessage="1" showErrorMessage="1" sqref="E44">
      <formula1>$B$1:$N$1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Graphique total</vt:lpstr>
      <vt:lpstr>Graphique "décaler"</vt:lpstr>
      <vt:lpstr>Double condition</vt:lpstr>
      <vt:lpstr>Jean-Eric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Jean-Eric</cp:lastModifiedBy>
  <dcterms:created xsi:type="dcterms:W3CDTF">2015-02-21T12:32:41Z</dcterms:created>
  <dcterms:modified xsi:type="dcterms:W3CDTF">2015-02-22T10:34:23Z</dcterms:modified>
</cp:coreProperties>
</file>