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definedNames>
    <definedName name="s.notes">T_Notes[Note]</definedName>
  </definedNames>
  <calcPr calcId="162913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G6" i="1"/>
  <c r="J6" i="1" s="1"/>
  <c r="G7" i="1"/>
  <c r="J7" i="1" s="1"/>
  <c r="G8" i="1"/>
  <c r="J8" i="1" s="1"/>
  <c r="G9" i="1"/>
  <c r="G10" i="1"/>
  <c r="G11" i="1"/>
  <c r="J11" i="1" s="1"/>
  <c r="G12" i="1"/>
  <c r="J12" i="1" s="1"/>
  <c r="G13" i="1"/>
  <c r="G14" i="1"/>
  <c r="J14" i="1" s="1"/>
  <c r="G15" i="1"/>
  <c r="J15" i="1" s="1"/>
  <c r="G16" i="1"/>
  <c r="J16" i="1" s="1"/>
  <c r="G17" i="1"/>
  <c r="G18" i="1"/>
  <c r="J18" i="1" s="1"/>
  <c r="G19" i="1"/>
  <c r="J19" i="1" s="1"/>
  <c r="G20" i="1"/>
  <c r="J20" i="1" s="1"/>
  <c r="G21" i="1"/>
  <c r="G22" i="1"/>
  <c r="J22" i="1" s="1"/>
  <c r="G23" i="1"/>
  <c r="J23" i="1" s="1"/>
  <c r="G24" i="1"/>
  <c r="J24" i="1" s="1"/>
  <c r="G25" i="1"/>
  <c r="G26" i="1"/>
  <c r="J26" i="1" s="1"/>
  <c r="G27" i="1"/>
  <c r="J27" i="1" s="1"/>
  <c r="G28" i="1"/>
  <c r="J28" i="1" s="1"/>
  <c r="G29" i="1"/>
  <c r="J10" i="1" l="1"/>
  <c r="J29" i="1"/>
  <c r="J25" i="1"/>
  <c r="J21" i="1"/>
  <c r="J17" i="1"/>
  <c r="J13" i="1"/>
  <c r="J9" i="1"/>
</calcChain>
</file>

<file path=xl/sharedStrings.xml><?xml version="1.0" encoding="utf-8"?>
<sst xmlns="http://schemas.openxmlformats.org/spreadsheetml/2006/main" count="93" uniqueCount="41">
  <si>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</si>
  <si>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</si>
  <si>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</si>
  <si>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</si>
  <si>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</si>
  <si>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</si>
  <si>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</si>
  <si>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</si>
  <si>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</si>
  <si>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</si>
  <si>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</si>
  <si>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</si>
  <si>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</si>
  <si>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</si>
  <si>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</si>
  <si>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</si>
  <si>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</si>
  <si>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</si>
  <si>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Monsieur 19</t>
  </si>
  <si>
    <t>Monsieur 20</t>
  </si>
  <si>
    <t>Monsieur 21</t>
  </si>
  <si>
    <t>Monsieur 22</t>
  </si>
  <si>
    <t>Monsieur 23</t>
  </si>
  <si>
    <t>Monsieur 24</t>
  </si>
  <si>
    <t>Technicien</t>
  </si>
  <si>
    <t>Matricule</t>
  </si>
  <si>
    <t>Nom prénom</t>
  </si>
  <si>
    <t>Grade</t>
  </si>
  <si>
    <t>Date effet</t>
  </si>
  <si>
    <t>Nouvelle situation</t>
  </si>
  <si>
    <t>Bon</t>
  </si>
  <si>
    <t>Moyen</t>
  </si>
  <si>
    <t>Mauvais</t>
  </si>
  <si>
    <t>Echelon actuel</t>
  </si>
  <si>
    <t>Note</t>
  </si>
  <si>
    <t>Durée en poste</t>
  </si>
  <si>
    <t>T_Progression</t>
  </si>
  <si>
    <t>T_Notes</t>
  </si>
  <si>
    <t>T_Personnels</t>
  </si>
  <si>
    <t>Délai</t>
  </si>
  <si>
    <t>Personnels de la commune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</si>
</sst>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.0"/>
    <numFmt numFmtId="166" formatCode="&quot;Echelon &quot;00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3" fillId="0" borderId="0" xfId="0" applyFont="1"/>
    <xf numFmtId="14" fontId="0" fillId="0" borderId="0" xfId="0" applyNumberFormat="1"/>
    <xf numFmtId="0" fontId="0" fillId="2" borderId="0" xfId="0" applyFill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vertical="top" wrapText="1"/>
    </xf>
    <xf numFmtId="165" fontId="0" fillId="0" borderId="0" xfId="0" applyNumberFormat="1" applyAlignment="1">
      <alignment vertical="top" wrapText="1"/>
    </xf>
    <xf numFmtId="0" fontId="2" fillId="0" borderId="0" xfId="1"/>
  </cellXfs>
  <cellStyles count="2">
    <cellStyle name="Normal" xfId="0" builtinId="0"/>
    <cellStyle name="Texte explicatif" xfId="1" builtinId="53"/>
  </cellStyles>
  <dxfs count="9">
    <dxf>
      <fill>
        <patternFill>
          <bgColor theme="4" tint="0.79998168889431442"/>
        </patternFill>
      </fill>
    </dxf>
    <dxf>
      <numFmt numFmtId="165" formatCode="0.0"/>
    </dxf>
    <dxf>
      <numFmt numFmtId="166" formatCode="&quot;Echelon &quot;00"/>
    </dxf>
    <dxf>
      <alignment horizontal="general" vertical="top" textRotation="0" wrapText="1" indent="0" justifyLastLine="0" shrinkToFit="0" readingOrder="0"/>
    </dxf>
    <dxf>
      <numFmt numFmtId="166" formatCode="&quot;Echelon &quot;00"/>
    </dxf>
    <dxf>
      <numFmt numFmtId="165" formatCode="0.0"/>
    </dxf>
    <dxf>
      <numFmt numFmtId="165" formatCode="0.0"/>
    </dxf>
    <dxf>
      <fill>
        <patternFill patternType="solid">
          <fgColor indexed="64"/>
          <bgColor theme="6" tint="0.79998168889431442"/>
        </patternFill>
      </fill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3</xdr:row>
      <xdr:rowOff>0</xdr:rowOff>
    </xdr:from>
    <xdr:to>
      <xdr:col>15</xdr:col>
      <xdr:colOff>390525</xdr:colOff>
      <xdr:row>14</xdr:row>
      <xdr:rowOff>159278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0" y="381000"/>
          <a:ext cx="4962525" cy="2254778"/>
        </a:xfrm>
        <a:prstGeom prst="rect">
          <a:avLst/>
        </a:prstGeom>
        <a:noFill/>
      </xdr:spPr>
    </xdr:pic>
    <xdr:clientData/>
  </xdr:twoCellAnchor>
  <xdr:twoCellAnchor>
    <xdr:from>
      <xdr:col>8</xdr:col>
      <xdr:colOff>561975</xdr:colOff>
      <xdr:row>8</xdr:row>
      <xdr:rowOff>76200</xdr:rowOff>
    </xdr:from>
    <xdr:to>
      <xdr:col>11</xdr:col>
      <xdr:colOff>323850</xdr:colOff>
      <xdr:row>11</xdr:row>
      <xdr:rowOff>123825</xdr:rowOff>
    </xdr:to>
    <xdr:sp macro="" textlink="">
      <xdr:nvSpPr>
        <xdr:cNvPr id="3" name="Ellipse 2"/>
        <xdr:cNvSpPr/>
      </xdr:nvSpPr>
      <xdr:spPr>
        <a:xfrm>
          <a:off x="6972300" y="1609725"/>
          <a:ext cx="2047875" cy="619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Personnels" displayName="T_Personnels" ref="B5:J29" totalsRowShown="0" headerRowDxfId="3">
  <autoFilter ref="B5:J2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Matricule"/>
    <tableColumn id="2" name="Nom prénom"/>
    <tableColumn id="3" name="Grade"/>
    <tableColumn id="4" name="Echelon actuel" dataDxfId="4"/>
    <tableColumn id="5" name="Date effet" dataDxfId="8"/>
    <tableColumn id="7" name="Durée en poste" dataDxfId="6">
      <calculatedColumnFormula>(DATE(YEAR(TODAY()),12,31)-T_Personnels[[#This Row],[Date effet]]+1)/365.25</calculatedColumnFormula>
    </tableColumn>
    <tableColumn id="8" name="Note" dataDxfId="5"/>
    <tableColumn id="9" name="Délai" dataDxfId="1">
      <calculatedColumnFormula>IFERROR(INDEX(T_Progression[#All],MATCH(T_Personnels[[#This Row],[Echelon actuel]],T_Progression[[#All],[Echelon actuel]],0),MATCH(T_Personnels[[#This Row],[Note]],T_Progression[#Headers],0)),0)</calculatedColumnFormula>
    </tableColumn>
    <tableColumn id="6" name="Nouvelle situation" dataDxfId="2">
      <calculatedColumnFormula>IF(T_Personnels[[#This Row],[Durée en poste]]&gt;=T_Personnels[[#This Row],[Délai]],MIN(10,T_Personnels[[#This Row],[Echelon actuel]]+1),T_Personnels[[#This Row],[Echelon actuel]])</calculatedColumnFormula>
    </tableColumn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id="2" name="T_Progression" displayName="T_Progression" ref="B4:E13" totalsRowShown="0">
  <autoFilter ref="B4:E13">
    <filterColumn colId="0" hiddenButton="1"/>
    <filterColumn colId="1" hiddenButton="1"/>
    <filterColumn colId="2" hiddenButton="1"/>
    <filterColumn colId="3" hiddenButton="1"/>
  </autoFilter>
  <tableColumns count="4">
    <tableColumn id="4" name="Echelon actuel" dataDxfId="7"/>
    <tableColumn id="1" name="Bon"/>
    <tableColumn id="2" name="Moyen"/>
    <tableColumn id="3" name="Mauvais"/>
  </tableColumns>
  <tableStyleInfo name="TableStyleLight11" showFirstColumn="0" showLastColumn="0" showRowStripes="1" showColumnStripes="1"/>
</table>
</file>

<file path=xl/tables/table3.xml><?xml version="1.0" encoding="utf-8"?>
<table xmlns="http://schemas.openxmlformats.org/spreadsheetml/2006/main" id="3" name="T_Notes" displayName="T_Notes" ref="G4:G7" totalsRowShown="0">
  <autoFilter ref="G4:G7"/>
  <tableColumns count="1">
    <tableColumn id="1" name="Not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9"/>
  <sheetViews>
    <sheetView showGridLines="0" tabSelected="1" workbookViewId="0">
      <selection activeCell="D21" sqref="D21"/>
    </sheetView>
  </sheetViews>
  <sheetFormatPr baseColWidth="10" defaultRowHeight="15" x14ac:dyDescent="0.25"/>
  <cols>
    <col min="1" max="1" width="1.7109375" customWidth="1"/>
    <col min="2" max="2" width="11.5703125" customWidth="1"/>
    <col min="3" max="3" width="15" bestFit="1" customWidth="1"/>
    <col min="4" max="4" width="10.5703125" bestFit="1" customWidth="1"/>
    <col min="5" max="5" width="12.7109375" customWidth="1"/>
    <col min="6" max="6" width="12.28515625" bestFit="1" customWidth="1"/>
    <col min="7" max="7" width="9.140625" bestFit="1" customWidth="1"/>
    <col min="8" max="8" width="8.28515625" bestFit="1" customWidth="1"/>
    <col min="9" max="9" width="5.5703125" bestFit="1" customWidth="1"/>
    <col min="10" max="10" width="14.140625" customWidth="1"/>
  </cols>
  <sheetData>
    <row r="2" spans="2:10" ht="18.75" x14ac:dyDescent="0.3">
      <c r="B2" s="1" t="s">
        <v>40</v>
      </c>
    </row>
    <row r="4" spans="2:10" x14ac:dyDescent="0.25">
      <c r="B4" s="9" t="s">
        <v>38</v>
      </c>
    </row>
    <row r="5" spans="2:10" ht="30" x14ac:dyDescent="0.25">
      <c r="B5" s="7" t="s">
        <v>25</v>
      </c>
      <c r="C5" s="7" t="s">
        <v>26</v>
      </c>
      <c r="D5" s="7" t="s">
        <v>27</v>
      </c>
      <c r="E5" s="7" t="s">
        <v>33</v>
      </c>
      <c r="F5" s="7" t="s">
        <v>28</v>
      </c>
      <c r="G5" s="8" t="s">
        <v>35</v>
      </c>
      <c r="H5" s="8" t="s">
        <v>34</v>
      </c>
      <c r="I5" s="8" t="s">
        <v>39</v>
      </c>
      <c r="J5" s="7" t="s">
        <v>29</v>
      </c>
    </row>
    <row r="6" spans="2:10" x14ac:dyDescent="0.25">
      <c r="B6">
        <v>1811234</v>
      </c>
      <c r="C6" t="s">
        <v>0</v>
      </c>
      <c r="D6" t="s">
        <v>24</v>
      </c>
      <c r="E6" s="6">
        <v>2</v>
      </c>
      <c r="F6" s="3">
        <v>42736</v>
      </c>
      <c r="G6" s="5">
        <f ca="1">(DATE(YEAR(TODAY()),12,31)-T_Personnels[[#This Row],[Date effet]]+1)/365.25</f>
        <v>1.998631074606434</v>
      </c>
      <c r="H6" s="5" t="s">
        <v>30</v>
      </c>
      <c r="I6" s="5">
        <f>IFERROR(INDEX(T_Progression[#All],MATCH(T_Personnels[[#This Row],[Echelon actuel]],T_Progression[[#All],[Echelon actuel]],0),MATCH(T_Personnels[[#This Row],[Note]],T_Progression[#Headers],0)),0)</f>
        <v>1</v>
      </c>
      <c r="J6" s="6">
        <f ca="1">IF(T_Personnels[[#This Row],[Durée en poste]]&gt;=T_Personnels[[#This Row],[Délai]],MIN(10,T_Personnels[[#This Row],[Echelon actuel]]+1),T_Personnels[[#This Row],[Echelon actuel]])</f>
        <v>3</v>
      </c>
    </row>
    <row r="7" spans="2:10" x14ac:dyDescent="0.25">
      <c r="B7">
        <v>1811235</v>
      </c>
      <c r="C7" t="s">
        <v>1</v>
      </c>
      <c r="D7" t="s">
        <v>24</v>
      </c>
      <c r="E7" s="6">
        <v>2</v>
      </c>
      <c r="F7" s="3">
        <v>43101</v>
      </c>
      <c r="G7" s="5">
        <f ca="1">(DATE(YEAR(TODAY()),12,31)-T_Personnels[[#This Row],[Date effet]]+1)/365.25</f>
        <v>0.99931553730321698</v>
      </c>
      <c r="H7" s="5" t="s">
        <v>32</v>
      </c>
      <c r="I7" s="5">
        <f>IFERROR(INDEX(T_Progression[#All],MATCH(T_Personnels[[#This Row],[Echelon actuel]],T_Progression[[#All],[Echelon actuel]],0),MATCH(T_Personnels[[#This Row],[Note]],T_Progression[#Headers],0)),0)</f>
        <v>2</v>
      </c>
      <c r="J7" s="6">
        <f ca="1">IF(T_Personnels[[#This Row],[Durée en poste]]&gt;=T_Personnels[[#This Row],[Délai]],MIN(10,T_Personnels[[#This Row],[Echelon actuel]]+1),T_Personnels[[#This Row],[Echelon actuel]])</f>
        <v>2</v>
      </c>
    </row>
    <row r="8" spans="2:10" x14ac:dyDescent="0.25">
      <c r="B8">
        <v>1811236</v>
      </c>
      <c r="C8" t="s">
        <v>2</v>
      </c>
      <c r="D8" t="s">
        <v>24</v>
      </c>
      <c r="E8" s="6">
        <v>4</v>
      </c>
      <c r="F8" s="3">
        <v>42125</v>
      </c>
      <c r="G8" s="5">
        <f ca="1">(DATE(YEAR(TODAY()),12,31)-T_Personnels[[#This Row],[Date effet]]+1)/365.25</f>
        <v>3.6714579055441479</v>
      </c>
      <c r="H8" s="5" t="s">
        <v>31</v>
      </c>
      <c r="I8" s="5">
        <f>IFERROR(INDEX(T_Progression[#All],MATCH(T_Personnels[[#This Row],[Echelon actuel]],T_Progression[[#All],[Echelon actuel]],0),MATCH(T_Personnels[[#This Row],[Note]],T_Progression[#Headers],0)),0)</f>
        <v>2.5</v>
      </c>
      <c r="J8" s="6">
        <f ca="1">IF(T_Personnels[[#This Row],[Durée en poste]]&gt;=T_Personnels[[#This Row],[Délai]],MIN(10,T_Personnels[[#This Row],[Echelon actuel]]+1),T_Personnels[[#This Row],[Echelon actuel]])</f>
        <v>5</v>
      </c>
    </row>
    <row r="9" spans="2:10" x14ac:dyDescent="0.25">
      <c r="B9">
        <v>1811237</v>
      </c>
      <c r="C9" t="s">
        <v>3</v>
      </c>
      <c r="D9" t="s">
        <v>24</v>
      </c>
      <c r="E9" s="6">
        <v>7</v>
      </c>
      <c r="F9" s="3">
        <v>41671</v>
      </c>
      <c r="G9" s="5">
        <f ca="1">(DATE(YEAR(TODAY()),12,31)-T_Personnels[[#This Row],[Date effet]]+1)/365.25</f>
        <v>4.9144421629021222</v>
      </c>
      <c r="H9" s="5" t="s">
        <v>32</v>
      </c>
      <c r="I9" s="5">
        <f>IFERROR(INDEX(T_Progression[#All],MATCH(T_Personnels[[#This Row],[Echelon actuel]],T_Progression[[#All],[Echelon actuel]],0),MATCH(T_Personnels[[#This Row],[Note]],T_Progression[#Headers],0)),0)</f>
        <v>4</v>
      </c>
      <c r="J9" s="6">
        <f ca="1">IF(T_Personnels[[#This Row],[Durée en poste]]&gt;=T_Personnels[[#This Row],[Délai]],MIN(10,T_Personnels[[#This Row],[Echelon actuel]]+1),T_Personnels[[#This Row],[Echelon actuel]])</f>
        <v>8</v>
      </c>
    </row>
    <row r="10" spans="2:10" x14ac:dyDescent="0.25">
      <c r="B10">
        <v>1811238</v>
      </c>
      <c r="C10" t="s">
        <v>4</v>
      </c>
      <c r="D10" t="s">
        <v>24</v>
      </c>
      <c r="E10" s="6">
        <v>6</v>
      </c>
      <c r="F10" s="3">
        <v>41760</v>
      </c>
      <c r="G10" s="5">
        <f ca="1">(DATE(YEAR(TODAY()),12,31)-T_Personnels[[#This Row],[Date effet]]+1)/365.25</f>
        <v>4.6707734428473646</v>
      </c>
      <c r="H10" s="5" t="s">
        <v>32</v>
      </c>
      <c r="I10" s="5">
        <f>IFERROR(INDEX(T_Progression[#All],MATCH(T_Personnels[[#This Row],[Echelon actuel]],T_Progression[[#All],[Echelon actuel]],0),MATCH(T_Personnels[[#This Row],[Note]],T_Progression[#Headers],0)),0)</f>
        <v>4</v>
      </c>
      <c r="J10" s="6">
        <f ca="1">IF(T_Personnels[[#This Row],[Durée en poste]]&gt;=T_Personnels[[#This Row],[Délai]],MIN(10,T_Personnels[[#This Row],[Echelon actuel]]+1),T_Personnels[[#This Row],[Echelon actuel]])</f>
        <v>7</v>
      </c>
    </row>
    <row r="11" spans="2:10" x14ac:dyDescent="0.25">
      <c r="B11">
        <v>1811239</v>
      </c>
      <c r="C11" t="s">
        <v>5</v>
      </c>
      <c r="D11" t="s">
        <v>24</v>
      </c>
      <c r="E11" s="6">
        <v>3</v>
      </c>
      <c r="F11" s="3">
        <v>42370</v>
      </c>
      <c r="G11" s="5">
        <f ca="1">(DATE(YEAR(TODAY()),12,31)-T_Personnels[[#This Row],[Date effet]]+1)/365.25</f>
        <v>3.0006844626967832</v>
      </c>
      <c r="H11" s="5" t="s">
        <v>32</v>
      </c>
      <c r="I11" s="5">
        <f>IFERROR(INDEX(T_Progression[#All],MATCH(T_Personnels[[#This Row],[Echelon actuel]],T_Progression[[#All],[Echelon actuel]],0),MATCH(T_Personnels[[#This Row],[Note]],T_Progression[#Headers],0)),0)</f>
        <v>3</v>
      </c>
      <c r="J11" s="6">
        <f ca="1">IF(T_Personnels[[#This Row],[Durée en poste]]&gt;=T_Personnels[[#This Row],[Délai]],MIN(10,T_Personnels[[#This Row],[Echelon actuel]]+1),T_Personnels[[#This Row],[Echelon actuel]])</f>
        <v>4</v>
      </c>
    </row>
    <row r="12" spans="2:10" x14ac:dyDescent="0.25">
      <c r="B12">
        <v>1811240</v>
      </c>
      <c r="C12" t="s">
        <v>6</v>
      </c>
      <c r="D12" t="s">
        <v>24</v>
      </c>
      <c r="E12" s="6">
        <v>3</v>
      </c>
      <c r="F12" s="3">
        <v>42370</v>
      </c>
      <c r="G12" s="5">
        <f ca="1">(DATE(YEAR(TODAY()),12,31)-T_Personnels[[#This Row],[Date effet]]+1)/365.25</f>
        <v>3.0006844626967832</v>
      </c>
      <c r="H12" s="5" t="s">
        <v>31</v>
      </c>
      <c r="I12" s="5">
        <f>IFERROR(INDEX(T_Progression[#All],MATCH(T_Personnels[[#This Row],[Echelon actuel]],T_Progression[[#All],[Echelon actuel]],0),MATCH(T_Personnels[[#This Row],[Note]],T_Progression[#Headers],0)),0)</f>
        <v>2.5</v>
      </c>
      <c r="J12" s="6">
        <f ca="1">IF(T_Personnels[[#This Row],[Durée en poste]]&gt;=T_Personnels[[#This Row],[Délai]],MIN(10,T_Personnels[[#This Row],[Echelon actuel]]+1),T_Personnels[[#This Row],[Echelon actuel]])</f>
        <v>4</v>
      </c>
    </row>
    <row r="13" spans="2:10" x14ac:dyDescent="0.25">
      <c r="B13">
        <v>1811241</v>
      </c>
      <c r="C13" t="s">
        <v>7</v>
      </c>
      <c r="D13" t="s">
        <v>24</v>
      </c>
      <c r="E13" s="6">
        <v>5</v>
      </c>
      <c r="F13" s="3">
        <v>41813</v>
      </c>
      <c r="G13" s="5">
        <f ca="1">(DATE(YEAR(TODAY()),12,31)-T_Personnels[[#This Row],[Date effet]]+1)/365.25</f>
        <v>4.5256673511293632</v>
      </c>
      <c r="H13" s="5" t="s">
        <v>32</v>
      </c>
      <c r="I13" s="5">
        <f>IFERROR(INDEX(T_Progression[#All],MATCH(T_Personnels[[#This Row],[Echelon actuel]],T_Progression[[#All],[Echelon actuel]],0),MATCH(T_Personnels[[#This Row],[Note]],T_Progression[#Headers],0)),0)</f>
        <v>3.5</v>
      </c>
      <c r="J13" s="6">
        <f ca="1">IF(T_Personnels[[#This Row],[Durée en poste]]&gt;=T_Personnels[[#This Row],[Délai]],MIN(10,T_Personnels[[#This Row],[Echelon actuel]]+1),T_Personnels[[#This Row],[Echelon actuel]])</f>
        <v>6</v>
      </c>
    </row>
    <row r="14" spans="2:10" x14ac:dyDescent="0.25">
      <c r="B14">
        <v>1811242</v>
      </c>
      <c r="C14" t="s">
        <v>8</v>
      </c>
      <c r="D14" t="s">
        <v>24</v>
      </c>
      <c r="E14" s="6">
        <v>2</v>
      </c>
      <c r="F14" s="3">
        <v>42917</v>
      </c>
      <c r="G14" s="5">
        <f ca="1">(DATE(YEAR(TODAY()),12,31)-T_Personnels[[#This Row],[Date effet]]+1)/365.25</f>
        <v>1.5030800821355237</v>
      </c>
      <c r="H14" s="5" t="s">
        <v>32</v>
      </c>
      <c r="I14" s="5">
        <f>IFERROR(INDEX(T_Progression[#All],MATCH(T_Personnels[[#This Row],[Echelon actuel]],T_Progression[[#All],[Echelon actuel]],0),MATCH(T_Personnels[[#This Row],[Note]],T_Progression[#Headers],0)),0)</f>
        <v>2</v>
      </c>
      <c r="J14" s="6">
        <f ca="1">IF(T_Personnels[[#This Row],[Durée en poste]]&gt;=T_Personnels[[#This Row],[Délai]],MIN(10,T_Personnels[[#This Row],[Echelon actuel]]+1),T_Personnels[[#This Row],[Echelon actuel]])</f>
        <v>2</v>
      </c>
    </row>
    <row r="15" spans="2:10" x14ac:dyDescent="0.25">
      <c r="B15">
        <v>1811243</v>
      </c>
      <c r="C15" t="s">
        <v>9</v>
      </c>
      <c r="D15" t="s">
        <v>24</v>
      </c>
      <c r="E15" s="6">
        <v>1</v>
      </c>
      <c r="F15" s="3">
        <v>42736</v>
      </c>
      <c r="G15" s="5">
        <f ca="1">(DATE(YEAR(TODAY()),12,31)-T_Personnels[[#This Row],[Date effet]]+1)/365.25</f>
        <v>1.998631074606434</v>
      </c>
      <c r="H15" s="5" t="s">
        <v>32</v>
      </c>
      <c r="I15" s="5">
        <f>IFERROR(INDEX(T_Progression[#All],MATCH(T_Personnels[[#This Row],[Echelon actuel]],T_Progression[[#All],[Echelon actuel]],0),MATCH(T_Personnels[[#This Row],[Note]],T_Progression[#Headers],0)),0)</f>
        <v>1</v>
      </c>
      <c r="J15" s="6">
        <f ca="1">IF(T_Personnels[[#This Row],[Durée en poste]]&gt;=T_Personnels[[#This Row],[Délai]],MIN(10,T_Personnels[[#This Row],[Echelon actuel]]+1),T_Personnels[[#This Row],[Echelon actuel]])</f>
        <v>2</v>
      </c>
    </row>
    <row r="16" spans="2:10" x14ac:dyDescent="0.25">
      <c r="B16">
        <v>1811244</v>
      </c>
      <c r="C16" t="s">
        <v>10</v>
      </c>
      <c r="D16" t="s">
        <v>24</v>
      </c>
      <c r="E16" s="6">
        <v>1</v>
      </c>
      <c r="F16" s="3">
        <v>42736</v>
      </c>
      <c r="G16" s="5">
        <f ca="1">(DATE(YEAR(TODAY()),12,31)-T_Personnels[[#This Row],[Date effet]]+1)/365.25</f>
        <v>1.998631074606434</v>
      </c>
      <c r="H16" s="5" t="s">
        <v>30</v>
      </c>
      <c r="I16" s="5">
        <f>IFERROR(INDEX(T_Progression[#All],MATCH(T_Personnels[[#This Row],[Echelon actuel]],T_Progression[[#All],[Echelon actuel]],0),MATCH(T_Personnels[[#This Row],[Note]],T_Progression[#Headers],0)),0)</f>
        <v>1</v>
      </c>
      <c r="J16" s="6">
        <f ca="1">IF(T_Personnels[[#This Row],[Durée en poste]]&gt;=T_Personnels[[#This Row],[Délai]],MIN(10,T_Personnels[[#This Row],[Echelon actuel]]+1),T_Personnels[[#This Row],[Echelon actuel]])</f>
        <v>2</v>
      </c>
    </row>
    <row r="17" spans="2:10" x14ac:dyDescent="0.25">
      <c r="B17">
        <v>1811245</v>
      </c>
      <c r="C17" t="s">
        <v>11</v>
      </c>
      <c r="D17" t="s">
        <v>24</v>
      </c>
      <c r="E17" s="6">
        <v>1</v>
      </c>
      <c r="F17" s="3">
        <v>42736</v>
      </c>
      <c r="G17" s="5">
        <f ca="1">(DATE(YEAR(TODAY()),12,31)-T_Personnels[[#This Row],[Date effet]]+1)/365.25</f>
        <v>1.998631074606434</v>
      </c>
      <c r="H17" s="5" t="s">
        <v>32</v>
      </c>
      <c r="I17" s="5">
        <f>IFERROR(INDEX(T_Progression[#All],MATCH(T_Personnels[[#This Row],[Echelon actuel]],T_Progression[[#All],[Echelon actuel]],0),MATCH(T_Personnels[[#This Row],[Note]],T_Progression[#Headers],0)),0)</f>
        <v>1</v>
      </c>
      <c r="J17" s="6">
        <f ca="1">IF(T_Personnels[[#This Row],[Durée en poste]]&gt;=T_Personnels[[#This Row],[Délai]],MIN(10,T_Personnels[[#This Row],[Echelon actuel]]+1),T_Personnels[[#This Row],[Echelon actuel]])</f>
        <v>2</v>
      </c>
    </row>
    <row r="18" spans="2:10" x14ac:dyDescent="0.25">
      <c r="B18">
        <v>1811246</v>
      </c>
      <c r="C18" t="s">
        <v>12</v>
      </c>
      <c r="D18" t="s">
        <v>24</v>
      </c>
      <c r="E18" s="6">
        <v>1</v>
      </c>
      <c r="F18" s="3">
        <v>42736</v>
      </c>
      <c r="G18" s="5">
        <f ca="1">(DATE(YEAR(TODAY()),12,31)-T_Personnels[[#This Row],[Date effet]]+1)/365.25</f>
        <v>1.998631074606434</v>
      </c>
      <c r="H18" s="5" t="s">
        <v>31</v>
      </c>
      <c r="I18" s="5">
        <f>IFERROR(INDEX(T_Progression[#All],MATCH(T_Personnels[[#This Row],[Echelon actuel]],T_Progression[[#All],[Echelon actuel]],0),MATCH(T_Personnels[[#This Row],[Note]],T_Progression[#Headers],0)),0)</f>
        <v>1</v>
      </c>
      <c r="J18" s="6">
        <f ca="1">IF(T_Personnels[[#This Row],[Durée en poste]]&gt;=T_Personnels[[#This Row],[Délai]],MIN(10,T_Personnels[[#This Row],[Echelon actuel]]+1),T_Personnels[[#This Row],[Echelon actuel]])</f>
        <v>2</v>
      </c>
    </row>
    <row r="19" spans="2:10" x14ac:dyDescent="0.25">
      <c r="B19">
        <v>1811247</v>
      </c>
      <c r="C19" t="s">
        <v>13</v>
      </c>
      <c r="D19" t="s">
        <v>24</v>
      </c>
      <c r="E19" s="6">
        <v>5</v>
      </c>
      <c r="F19" s="3">
        <v>42644</v>
      </c>
      <c r="G19" s="5">
        <f ca="1">(DATE(YEAR(TODAY()),12,31)-T_Personnels[[#This Row],[Date effet]]+1)/365.25</f>
        <v>2.2505133470225873</v>
      </c>
      <c r="H19" s="5" t="s">
        <v>32</v>
      </c>
      <c r="I19" s="5">
        <f>IFERROR(INDEX(T_Progression[#All],MATCH(T_Personnels[[#This Row],[Echelon actuel]],T_Progression[[#All],[Echelon actuel]],0),MATCH(T_Personnels[[#This Row],[Note]],T_Progression[#Headers],0)),0)</f>
        <v>3.5</v>
      </c>
      <c r="J19" s="6">
        <f ca="1">IF(T_Personnels[[#This Row],[Durée en poste]]&gt;=T_Personnels[[#This Row],[Délai]],MIN(10,T_Personnels[[#This Row],[Echelon actuel]]+1),T_Personnels[[#This Row],[Echelon actuel]])</f>
        <v>5</v>
      </c>
    </row>
    <row r="20" spans="2:10" x14ac:dyDescent="0.25">
      <c r="B20">
        <v>1811248</v>
      </c>
      <c r="C20" t="s">
        <v>14</v>
      </c>
      <c r="D20" t="s">
        <v>24</v>
      </c>
      <c r="E20" s="6">
        <v>6</v>
      </c>
      <c r="F20" s="3">
        <v>42483</v>
      </c>
      <c r="G20" s="5">
        <f ca="1">(DATE(YEAR(TODAY()),12,31)-T_Personnels[[#This Row],[Date effet]]+1)/365.25</f>
        <v>2.6913073237508556</v>
      </c>
      <c r="H20" s="5" t="s">
        <v>30</v>
      </c>
      <c r="I20" s="5">
        <f>IFERROR(INDEX(T_Progression[#All],MATCH(T_Personnels[[#This Row],[Echelon actuel]],T_Progression[[#All],[Echelon actuel]],0),MATCH(T_Personnels[[#This Row],[Note]],T_Progression[#Headers],0)),0)</f>
        <v>3</v>
      </c>
      <c r="J20" s="6">
        <f ca="1">IF(T_Personnels[[#This Row],[Durée en poste]]&gt;=T_Personnels[[#This Row],[Délai]],MIN(10,T_Personnels[[#This Row],[Echelon actuel]]+1),T_Personnels[[#This Row],[Echelon actuel]])</f>
        <v>6</v>
      </c>
    </row>
    <row r="21" spans="2:10" x14ac:dyDescent="0.25">
      <c r="B21">
        <v>1811249</v>
      </c>
      <c r="C21" t="s">
        <v>15</v>
      </c>
      <c r="D21" t="s">
        <v>24</v>
      </c>
      <c r="E21" s="6">
        <v>6</v>
      </c>
      <c r="F21" s="3">
        <v>42483</v>
      </c>
      <c r="G21" s="5">
        <f ca="1">(DATE(YEAR(TODAY()),12,31)-T_Personnels[[#This Row],[Date effet]]+1)/365.25</f>
        <v>2.6913073237508556</v>
      </c>
      <c r="H21" s="5" t="s">
        <v>31</v>
      </c>
      <c r="I21" s="5">
        <f>IFERROR(INDEX(T_Progression[#All],MATCH(T_Personnels[[#This Row],[Echelon actuel]],T_Progression[[#All],[Echelon actuel]],0),MATCH(T_Personnels[[#This Row],[Note]],T_Progression[#Headers],0)),0)</f>
        <v>3.5</v>
      </c>
      <c r="J21" s="6">
        <f ca="1">IF(T_Personnels[[#This Row],[Durée en poste]]&gt;=T_Personnels[[#This Row],[Délai]],MIN(10,T_Personnels[[#This Row],[Echelon actuel]]+1),T_Personnels[[#This Row],[Echelon actuel]])</f>
        <v>6</v>
      </c>
    </row>
    <row r="22" spans="2:10" x14ac:dyDescent="0.25">
      <c r="B22">
        <v>1811250</v>
      </c>
      <c r="C22" t="s">
        <v>16</v>
      </c>
      <c r="D22" t="s">
        <v>24</v>
      </c>
      <c r="E22" s="6">
        <v>4</v>
      </c>
      <c r="F22" s="3">
        <v>42085</v>
      </c>
      <c r="G22" s="5">
        <f ca="1">(DATE(YEAR(TODAY()),12,31)-T_Personnels[[#This Row],[Date effet]]+1)/365.25</f>
        <v>3.7809719370294319</v>
      </c>
      <c r="H22" s="5" t="s">
        <v>31</v>
      </c>
      <c r="I22" s="5">
        <f>IFERROR(INDEX(T_Progression[#All],MATCH(T_Personnels[[#This Row],[Echelon actuel]],T_Progression[[#All],[Echelon actuel]],0),MATCH(T_Personnels[[#This Row],[Note]],T_Progression[#Headers],0)),0)</f>
        <v>2.5</v>
      </c>
      <c r="J22" s="6">
        <f ca="1">IF(T_Personnels[[#This Row],[Durée en poste]]&gt;=T_Personnels[[#This Row],[Délai]],MIN(10,T_Personnels[[#This Row],[Echelon actuel]]+1),T_Personnels[[#This Row],[Echelon actuel]])</f>
        <v>5</v>
      </c>
    </row>
    <row r="23" spans="2:10" x14ac:dyDescent="0.25">
      <c r="B23">
        <v>1811251</v>
      </c>
      <c r="C23" t="s">
        <v>17</v>
      </c>
      <c r="D23" t="s">
        <v>24</v>
      </c>
      <c r="E23" s="6">
        <v>1</v>
      </c>
      <c r="F23" s="3">
        <v>43101</v>
      </c>
      <c r="G23" s="5">
        <f ca="1">(DATE(YEAR(TODAY()),12,31)-T_Personnels[[#This Row],[Date effet]]+1)/365.25</f>
        <v>0.99931553730321698</v>
      </c>
      <c r="H23" s="5" t="s">
        <v>30</v>
      </c>
      <c r="I23" s="5">
        <f>IFERROR(INDEX(T_Progression[#All],MATCH(T_Personnels[[#This Row],[Echelon actuel]],T_Progression[[#All],[Echelon actuel]],0),MATCH(T_Personnels[[#This Row],[Note]],T_Progression[#Headers],0)),0)</f>
        <v>1</v>
      </c>
      <c r="J23" s="6">
        <f ca="1">IF(T_Personnels[[#This Row],[Durée en poste]]&gt;=T_Personnels[[#This Row],[Délai]],MIN(10,T_Personnels[[#This Row],[Echelon actuel]]+1),T_Personnels[[#This Row],[Echelon actuel]])</f>
        <v>1</v>
      </c>
    </row>
    <row r="24" spans="2:10" x14ac:dyDescent="0.25">
      <c r="B24">
        <v>1811252</v>
      </c>
      <c r="C24" t="s">
        <v>18</v>
      </c>
      <c r="D24" t="s">
        <v>24</v>
      </c>
      <c r="E24" s="6">
        <v>3</v>
      </c>
      <c r="F24" s="3">
        <v>42430</v>
      </c>
      <c r="G24" s="5">
        <f ca="1">(DATE(YEAR(TODAY()),12,31)-T_Personnels[[#This Row],[Date effet]]+1)/365.25</f>
        <v>2.8364134154688569</v>
      </c>
      <c r="H24" s="5" t="s">
        <v>32</v>
      </c>
      <c r="I24" s="5">
        <f>IFERROR(INDEX(T_Progression[#All],MATCH(T_Personnels[[#This Row],[Echelon actuel]],T_Progression[[#All],[Echelon actuel]],0),MATCH(T_Personnels[[#This Row],[Note]],T_Progression[#Headers],0)),0)</f>
        <v>3</v>
      </c>
      <c r="J24" s="6">
        <f ca="1">IF(T_Personnels[[#This Row],[Durée en poste]]&gt;=T_Personnels[[#This Row],[Délai]],MIN(10,T_Personnels[[#This Row],[Echelon actuel]]+1),T_Personnels[[#This Row],[Echelon actuel]])</f>
        <v>3</v>
      </c>
    </row>
    <row r="25" spans="2:10" x14ac:dyDescent="0.25">
      <c r="B25">
        <v>1811253</v>
      </c>
      <c r="C25" t="s">
        <v>19</v>
      </c>
      <c r="D25" t="s">
        <v>24</v>
      </c>
      <c r="E25" s="6">
        <v>6</v>
      </c>
      <c r="F25" s="3">
        <v>42370</v>
      </c>
      <c r="G25" s="5">
        <f ca="1">(DATE(YEAR(TODAY()),12,31)-T_Personnels[[#This Row],[Date effet]]+1)/365.25</f>
        <v>3.0006844626967832</v>
      </c>
      <c r="H25" s="5" t="s">
        <v>30</v>
      </c>
      <c r="I25" s="5">
        <f>IFERROR(INDEX(T_Progression[#All],MATCH(T_Personnels[[#This Row],[Echelon actuel]],T_Progression[[#All],[Echelon actuel]],0),MATCH(T_Personnels[[#This Row],[Note]],T_Progression[#Headers],0)),0)</f>
        <v>3</v>
      </c>
      <c r="J25" s="6">
        <f ca="1">IF(T_Personnels[[#This Row],[Durée en poste]]&gt;=T_Personnels[[#This Row],[Délai]],MIN(10,T_Personnels[[#This Row],[Echelon actuel]]+1),T_Personnels[[#This Row],[Echelon actuel]])</f>
        <v>7</v>
      </c>
    </row>
    <row r="26" spans="2:10" x14ac:dyDescent="0.25">
      <c r="B26">
        <v>1811254</v>
      </c>
      <c r="C26" t="s">
        <v>20</v>
      </c>
      <c r="D26" t="s">
        <v>24</v>
      </c>
      <c r="E26" s="6">
        <v>2</v>
      </c>
      <c r="F26" s="3">
        <v>42614</v>
      </c>
      <c r="G26" s="5">
        <f ca="1">(DATE(YEAR(TODAY()),12,31)-T_Personnels[[#This Row],[Date effet]]+1)/365.25</f>
        <v>2.3326488706365502</v>
      </c>
      <c r="H26" s="5" t="s">
        <v>31</v>
      </c>
      <c r="I26" s="5">
        <f>IFERROR(INDEX(T_Progression[#All],MATCH(T_Personnels[[#This Row],[Echelon actuel]],T_Progression[[#All],[Echelon actuel]],0),MATCH(T_Personnels[[#This Row],[Note]],T_Progression[#Headers],0)),0)</f>
        <v>1.5</v>
      </c>
      <c r="J26" s="6">
        <f ca="1">IF(T_Personnels[[#This Row],[Durée en poste]]&gt;=T_Personnels[[#This Row],[Délai]],MIN(10,T_Personnels[[#This Row],[Echelon actuel]]+1),T_Personnels[[#This Row],[Echelon actuel]])</f>
        <v>3</v>
      </c>
    </row>
    <row r="27" spans="2:10" x14ac:dyDescent="0.25">
      <c r="B27">
        <v>1811255</v>
      </c>
      <c r="C27" t="s">
        <v>21</v>
      </c>
      <c r="D27" t="s">
        <v>24</v>
      </c>
      <c r="E27" s="6">
        <v>2</v>
      </c>
      <c r="F27" s="3">
        <v>42614</v>
      </c>
      <c r="G27" s="5">
        <f ca="1">(DATE(YEAR(TODAY()),12,31)-T_Personnels[[#This Row],[Date effet]]+1)/365.25</f>
        <v>2.3326488706365502</v>
      </c>
      <c r="H27" s="5" t="s">
        <v>32</v>
      </c>
      <c r="I27" s="5">
        <f>IFERROR(INDEX(T_Progression[#All],MATCH(T_Personnels[[#This Row],[Echelon actuel]],T_Progression[[#All],[Echelon actuel]],0),MATCH(T_Personnels[[#This Row],[Note]],T_Progression[#Headers],0)),0)</f>
        <v>2</v>
      </c>
      <c r="J27" s="6">
        <f ca="1">IF(T_Personnels[[#This Row],[Durée en poste]]&gt;=T_Personnels[[#This Row],[Délai]],MIN(10,T_Personnels[[#This Row],[Echelon actuel]]+1),T_Personnels[[#This Row],[Echelon actuel]])</f>
        <v>3</v>
      </c>
    </row>
    <row r="28" spans="2:10" x14ac:dyDescent="0.25">
      <c r="B28">
        <v>1811256</v>
      </c>
      <c r="C28" t="s">
        <v>22</v>
      </c>
      <c r="D28" t="s">
        <v>24</v>
      </c>
      <c r="E28" s="6">
        <v>4</v>
      </c>
      <c r="F28" s="3">
        <v>42527</v>
      </c>
      <c r="G28" s="5">
        <f ca="1">(DATE(YEAR(TODAY()),12,31)-T_Personnels[[#This Row],[Date effet]]+1)/365.25</f>
        <v>2.5708418891170433</v>
      </c>
      <c r="H28" s="5" t="s">
        <v>32</v>
      </c>
      <c r="I28" s="5">
        <f>IFERROR(INDEX(T_Progression[#All],MATCH(T_Personnels[[#This Row],[Echelon actuel]],T_Progression[[#All],[Echelon actuel]],0),MATCH(T_Personnels[[#This Row],[Note]],T_Progression[#Headers],0)),0)</f>
        <v>3.5</v>
      </c>
      <c r="J28" s="6">
        <f ca="1">IF(T_Personnels[[#This Row],[Durée en poste]]&gt;=T_Personnels[[#This Row],[Délai]],MIN(10,T_Personnels[[#This Row],[Echelon actuel]]+1),T_Personnels[[#This Row],[Echelon actuel]])</f>
        <v>4</v>
      </c>
    </row>
    <row r="29" spans="2:10" x14ac:dyDescent="0.25">
      <c r="B29">
        <v>1811257</v>
      </c>
      <c r="C29" t="s">
        <v>23</v>
      </c>
      <c r="D29" t="s">
        <v>24</v>
      </c>
      <c r="E29" s="6">
        <v>7</v>
      </c>
      <c r="F29" s="3">
        <v>42370</v>
      </c>
      <c r="G29" s="5">
        <f ca="1">(DATE(YEAR(TODAY()),12,31)-T_Personnels[[#This Row],[Date effet]]+1)/365.25</f>
        <v>3.0006844626967832</v>
      </c>
      <c r="H29" s="5" t="s">
        <v>30</v>
      </c>
      <c r="I29" s="5">
        <f>IFERROR(INDEX(T_Progression[#All],MATCH(T_Personnels[[#This Row],[Echelon actuel]],T_Progression[[#All],[Echelon actuel]],0),MATCH(T_Personnels[[#This Row],[Note]],T_Progression[#Headers],0)),0)</f>
        <v>3</v>
      </c>
      <c r="J29" s="6">
        <f ca="1">IF(T_Personnels[[#This Row],[Durée en poste]]&gt;=T_Personnels[[#This Row],[Délai]],MIN(10,T_Personnels[[#This Row],[Echelon actuel]]+1),T_Personnels[[#This Row],[Echelon actuel]])</f>
        <v>8</v>
      </c>
    </row>
  </sheetData>
  <conditionalFormatting sqref="B6:J29">
    <cfRule type="expression" dxfId="0" priority="1">
      <formula>$J6&lt;&gt;$E6</formula>
    </cfRule>
  </conditionalFormatting>
  <dataValidations count="1">
    <dataValidation type="list" allowBlank="1" showInputMessage="1" showErrorMessage="1" sqref="H6:H29">
      <formula1>s.notes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showGridLines="0" workbookViewId="0">
      <selection activeCell="E7" sqref="E7"/>
    </sheetView>
  </sheetViews>
  <sheetFormatPr baseColWidth="10" defaultRowHeight="15" x14ac:dyDescent="0.25"/>
  <cols>
    <col min="1" max="1" width="1.7109375" customWidth="1"/>
    <col min="2" max="2" width="16.140625" bestFit="1" customWidth="1"/>
    <col min="6" max="6" width="4.7109375" customWidth="1"/>
  </cols>
  <sheetData>
    <row r="2" spans="2:7" ht="15.75" x14ac:dyDescent="0.25">
      <c r="B2" s="2" t="s">
        <v>36</v>
      </c>
      <c r="G2" s="2" t="s">
        <v>37</v>
      </c>
    </row>
    <row r="4" spans="2:7" x14ac:dyDescent="0.25">
      <c r="B4" t="s">
        <v>33</v>
      </c>
      <c r="C4" t="s">
        <v>30</v>
      </c>
      <c r="D4" t="s">
        <v>31</v>
      </c>
      <c r="E4" t="s">
        <v>32</v>
      </c>
      <c r="G4" t="s">
        <v>34</v>
      </c>
    </row>
    <row r="5" spans="2:7" x14ac:dyDescent="0.25">
      <c r="B5" s="4">
        <v>1</v>
      </c>
      <c r="C5">
        <v>1</v>
      </c>
      <c r="D5">
        <v>1</v>
      </c>
      <c r="E5">
        <v>1</v>
      </c>
      <c r="G5" t="s">
        <v>30</v>
      </c>
    </row>
    <row r="6" spans="2:7" x14ac:dyDescent="0.25">
      <c r="B6" s="4">
        <v>2</v>
      </c>
      <c r="C6">
        <v>1</v>
      </c>
      <c r="D6">
        <v>1.5</v>
      </c>
      <c r="E6">
        <v>2</v>
      </c>
      <c r="G6" t="s">
        <v>31</v>
      </c>
    </row>
    <row r="7" spans="2:7" x14ac:dyDescent="0.25">
      <c r="B7" s="4">
        <v>3</v>
      </c>
      <c r="C7">
        <v>2</v>
      </c>
      <c r="D7">
        <v>2.5</v>
      </c>
      <c r="E7">
        <v>3</v>
      </c>
      <c r="G7" t="s">
        <v>32</v>
      </c>
    </row>
    <row r="8" spans="2:7" x14ac:dyDescent="0.25">
      <c r="B8" s="4">
        <v>4</v>
      </c>
      <c r="C8">
        <v>2</v>
      </c>
      <c r="D8">
        <v>2.5</v>
      </c>
      <c r="E8">
        <v>3.5</v>
      </c>
    </row>
    <row r="9" spans="2:7" x14ac:dyDescent="0.25">
      <c r="B9" s="4">
        <v>5</v>
      </c>
      <c r="C9">
        <v>2</v>
      </c>
      <c r="D9">
        <v>2.5</v>
      </c>
      <c r="E9">
        <v>3.5</v>
      </c>
    </row>
    <row r="10" spans="2:7" x14ac:dyDescent="0.25">
      <c r="B10" s="4">
        <v>6</v>
      </c>
      <c r="C10">
        <v>3</v>
      </c>
      <c r="D10">
        <v>3.5</v>
      </c>
      <c r="E10">
        <v>4</v>
      </c>
    </row>
    <row r="11" spans="2:7" x14ac:dyDescent="0.25">
      <c r="B11" s="4">
        <v>7</v>
      </c>
      <c r="C11">
        <v>3</v>
      </c>
      <c r="D11">
        <v>3.5</v>
      </c>
      <c r="E11">
        <v>4</v>
      </c>
    </row>
    <row r="12" spans="2:7" x14ac:dyDescent="0.25">
      <c r="B12" s="4">
        <v>8</v>
      </c>
      <c r="C12">
        <v>3</v>
      </c>
      <c r="D12">
        <v>4</v>
      </c>
      <c r="E12">
        <v>4.5</v>
      </c>
    </row>
    <row r="13" spans="2:7" x14ac:dyDescent="0.25">
      <c r="B13" s="4">
        <v>9</v>
      </c>
      <c r="C13">
        <v>4</v>
      </c>
      <c r="D13">
        <v>5</v>
      </c>
      <c r="E13">
        <v>5.5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s.notes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RIMRAYANE</dc:creator>
  <cp:lastModifiedBy>Jean-Eric Pelouas</cp:lastModifiedBy>
  <dcterms:created xsi:type="dcterms:W3CDTF">2018-05-01T16:02:15Z</dcterms:created>
  <dcterms:modified xsi:type="dcterms:W3CDTF">2018-05-01T18:38:00Z</dcterms:modified>
</cp:coreProperties>
</file>