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40" windowHeight="11985"/>
  </bookViews>
  <sheets>
    <sheet name="Saisie temps employée" sheetId="2" r:id="rId1"/>
    <sheet name="Rapport" sheetId="3" r:id="rId2"/>
  </sheets>
  <externalReferences>
    <externalReference r:id="rId3"/>
  </externalReferences>
  <definedNames>
    <definedName name="____MI2">#REF!</definedName>
    <definedName name="___MI2">#REF!</definedName>
    <definedName name="__MI2">#REF!</definedName>
    <definedName name="_xlnm._FilterDatabase" localSheetId="0" hidden="1">'Saisie temps employée'!$A$1:$H$15</definedName>
    <definedName name="Base_Rate">#REF!</definedName>
    <definedName name="date1">'[1]backup semaine totale'!$C$2</definedName>
    <definedName name="Garant.Rate">#REF!</definedName>
    <definedName name="HardwarefromKaren">#REF!</definedName>
    <definedName name="HardwarefromKaren2">#REF!</definedName>
    <definedName name="Hours_Day">#REF!</definedName>
    <definedName name="Hours_Week">#REF!</definedName>
    <definedName name="Operators_Module1">#REF!</definedName>
    <definedName name="PARTS_BEJICEL">#REF!</definedName>
    <definedName name="PHOSEHARDWARE">#REF!</definedName>
    <definedName name="Print_Area_MI">#REF!</definedName>
    <definedName name="SAM_Module1">#REF!</definedName>
    <definedName name="Week_Year">#REF!</definedName>
    <definedName name="X">#REF!</definedName>
    <definedName name="Y">#REF!</definedName>
    <definedName name="Zone1">#REF!</definedName>
  </definedNames>
  <calcPr calcId="14562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A4" i="3"/>
  <c r="A3" i="3"/>
  <c r="H9" i="2" l="1"/>
  <c r="G9" i="2"/>
  <c r="I5" i="3"/>
  <c r="G5" i="3"/>
  <c r="E5" i="3"/>
  <c r="C5" i="3"/>
  <c r="H4" i="3"/>
  <c r="F4" i="3"/>
  <c r="D4" i="3"/>
  <c r="H5" i="3"/>
  <c r="F5" i="3"/>
  <c r="D5" i="3"/>
  <c r="I4" i="3"/>
  <c r="G4" i="3"/>
  <c r="E4" i="3"/>
  <c r="C4" i="3"/>
  <c r="I3" i="3"/>
  <c r="G3" i="3"/>
  <c r="E3" i="3"/>
  <c r="H3" i="3"/>
  <c r="F3" i="3"/>
  <c r="D3" i="3"/>
  <c r="C3" i="3"/>
  <c r="I3" i="2" l="1"/>
  <c r="I4" i="2"/>
  <c r="I5" i="2"/>
  <c r="I6" i="2"/>
  <c r="I7" i="2"/>
  <c r="I8" i="2"/>
  <c r="I9" i="2"/>
  <c r="I2" i="2"/>
  <c r="G8" i="2" l="1"/>
  <c r="H8" i="2" s="1"/>
  <c r="G4" i="2"/>
  <c r="H4" i="2" s="1"/>
  <c r="G5" i="2"/>
  <c r="H5" i="2" s="1"/>
  <c r="G6" i="2"/>
  <c r="H6" i="2" s="1"/>
  <c r="G7" i="2"/>
  <c r="H7" i="2" s="1"/>
  <c r="G3" i="2" l="1"/>
  <c r="H3" i="2" l="1"/>
</calcChain>
</file>

<file path=xl/sharedStrings.xml><?xml version="1.0" encoding="utf-8"?>
<sst xmlns="http://schemas.openxmlformats.org/spreadsheetml/2006/main" count="58" uniqueCount="30">
  <si>
    <t>Date</t>
  </si>
  <si>
    <t>Nom</t>
  </si>
  <si>
    <t>Job #</t>
  </si>
  <si>
    <t>Activité</t>
  </si>
  <si>
    <t>Fin</t>
  </si>
  <si>
    <t>Temps</t>
  </si>
  <si>
    <t>Minutes décimale</t>
  </si>
  <si>
    <t>Début</t>
  </si>
  <si>
    <t>Heures estimées prévues de production</t>
  </si>
  <si>
    <t>Blast</t>
  </si>
  <si>
    <t>Préparation</t>
  </si>
  <si>
    <t>Métallisation</t>
  </si>
  <si>
    <t>Zinc</t>
  </si>
  <si>
    <t>Epoxy</t>
  </si>
  <si>
    <t>Finition</t>
  </si>
  <si>
    <t>Divers</t>
  </si>
  <si>
    <t>scroll 1</t>
  </si>
  <si>
    <t>scroll2</t>
  </si>
  <si>
    <t>Brian</t>
  </si>
  <si>
    <t>Bruno</t>
  </si>
  <si>
    <t>Simon</t>
  </si>
  <si>
    <t>Complété check</t>
  </si>
  <si>
    <t>Statut</t>
  </si>
  <si>
    <t>Minutes prévues</t>
  </si>
  <si>
    <t>Client / Description de la job</t>
  </si>
  <si>
    <t># Job</t>
  </si>
  <si>
    <t>Étiquettes de lignes</t>
  </si>
  <si>
    <t>(vide)</t>
  </si>
  <si>
    <t>Étiquettes de colonnes</t>
  </si>
  <si>
    <t>Somme de Minutes décimale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</si>
</sst>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14"/>
      <color theme="1"/>
      <name val="Arial"/>
      <family val="2"/>
    </font>
    <font>
      <b/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21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3" fillId="0" borderId="0" xfId="1"/>
    <xf numFmtId="0" fontId="4" fillId="0" borderId="1" xfId="1" applyFont="1" applyBorder="1"/>
    <xf numFmtId="0" fontId="5" fillId="2" borderId="1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4" fillId="2" borderId="1" xfId="1" applyFont="1" applyFill="1" applyBorder="1"/>
    <xf numFmtId="0" fontId="4" fillId="3" borderId="1" xfId="1" applyFont="1" applyFill="1" applyBorder="1"/>
    <xf numFmtId="0" fontId="4" fillId="0" borderId="2" xfId="1" applyFont="1" applyBorder="1"/>
    <xf numFmtId="0" fontId="4" fillId="2" borderId="2" xfId="1" applyFont="1" applyFill="1" applyBorder="1"/>
    <xf numFmtId="0" fontId="4" fillId="3" borderId="2" xfId="1" applyFont="1" applyFill="1" applyBorder="1"/>
    <xf numFmtId="0" fontId="4" fillId="0" borderId="2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0" xfId="1" applyFont="1" applyBorder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1" fontId="0" fillId="0" borderId="0" xfId="0" applyNumberFormat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2" fillId="2" borderId="3" xfId="1" applyFont="1" applyFill="1" applyBorder="1" applyAlignment="1">
      <alignment horizontal="center" vertical="center" textRotation="90"/>
    </xf>
    <xf numFmtId="0" fontId="2" fillId="3" borderId="3" xfId="1" applyFont="1" applyFill="1" applyBorder="1" applyAlignment="1">
      <alignment horizontal="center" vertical="center" textRotation="90" wrapText="1"/>
    </xf>
    <xf numFmtId="0" fontId="2" fillId="3" borderId="3" xfId="1" applyFont="1" applyFill="1" applyBorder="1" applyAlignment="1">
      <alignment horizontal="center" vertical="center" textRotation="90"/>
    </xf>
    <xf numFmtId="0" fontId="2" fillId="0" borderId="0" xfId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4" fillId="2" borderId="0" xfId="1" applyNumberFormat="1" applyFont="1" applyFill="1" applyBorder="1" applyAlignment="1">
      <alignment horizontal="center" vertical="center"/>
    </xf>
    <xf numFmtId="164" fontId="4" fillId="3" borderId="0" xfId="1" applyNumberFormat="1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4" fontId="4" fillId="3" borderId="1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vaCloud/sdube/Client/10002_Bernard%20Berzi/2014-04-02%20C&#233;dule%20de%20travail%20journali&#232;re%20shop%20IT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totale"/>
      <sheetName val="employé 1"/>
      <sheetName val="employé 2"/>
      <sheetName val="backup semaine totale"/>
    </sheetNames>
    <sheetDataSet>
      <sheetData sheetId="0" refreshError="1"/>
      <sheetData sheetId="1" refreshError="1"/>
      <sheetData sheetId="2" refreshError="1"/>
      <sheetData sheetId="3">
        <row r="2">
          <cell r="C2" t="str">
            <v>22 avril 2014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36.660987384261" createdVersion="4" refreshedVersion="4" minRefreshableVersion="3" recordCount="8">
  <cacheSource type="worksheet">
    <worksheetSource ref="A1:I9" sheet="Saisie temps employée"/>
  </cacheSource>
  <cacheFields count="9">
    <cacheField name="Complété check" numFmtId="0">
      <sharedItems containsString="0" containsBlank="1" containsNumber="1" containsInteger="1" minValue="1" maxValue="1" count="2">
        <n v="1"/>
        <m/>
      </sharedItems>
    </cacheField>
    <cacheField name="Date" numFmtId="14">
      <sharedItems containsSemiMixedTypes="0" containsNonDate="0" containsDate="1" containsString="0" minDate="2014-02-25T00:00:00" maxDate="2014-03-05T00:00:00"/>
    </cacheField>
    <cacheField name="Nom" numFmtId="0">
      <sharedItems/>
    </cacheField>
    <cacheField name="Job #" numFmtId="0">
      <sharedItems containsSemiMixedTypes="0" containsString="0" containsNumber="1" containsInteger="1" minValue="4321" maxValue="4323" count="3">
        <n v="4321"/>
        <n v="4322"/>
        <n v="4323"/>
      </sharedItems>
    </cacheField>
    <cacheField name="Activité" numFmtId="0">
      <sharedItems count="5">
        <s v="Préparation"/>
        <s v="Epoxy"/>
        <s v="Blast"/>
        <s v="Divers"/>
        <s v="Zinc"/>
      </sharedItems>
    </cacheField>
    <cacheField name="Début" numFmtId="21">
      <sharedItems containsSemiMixedTypes="0" containsNonDate="0" containsDate="1" containsString="0" minDate="1899-12-30T07:00:00" maxDate="1899-12-30T16:00:00"/>
    </cacheField>
    <cacheField name="Temps" numFmtId="21">
      <sharedItems containsNonDate="0" containsDate="1" containsString="0" containsBlank="1" minDate="1899-12-30T01:00:00" maxDate="1899-12-30T03:00:00"/>
    </cacheField>
    <cacheField name="Minutes décimale" numFmtId="0">
      <sharedItems containsString="0" containsBlank="1" containsNumber="1" containsInteger="1" minValue="60" maxValue="180"/>
    </cacheField>
    <cacheField name="Statu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d v="2014-02-25T00:00:00"/>
    <s v="Simon"/>
    <x v="0"/>
    <x v="0"/>
    <d v="1899-12-30T07:00:00"/>
    <m/>
    <m/>
    <s v="Terminé"/>
  </r>
  <r>
    <x v="1"/>
    <d v="2014-02-26T00:00:00"/>
    <s v="Bruno"/>
    <x v="0"/>
    <x v="0"/>
    <d v="1899-12-30T10:00:00"/>
    <d v="1899-12-30T03:00:00"/>
    <n v="180"/>
    <s v="En cours"/>
  </r>
  <r>
    <x v="0"/>
    <d v="2014-02-27T00:00:00"/>
    <s v="Brian"/>
    <x v="0"/>
    <x v="1"/>
    <d v="1899-12-30T11:00:00"/>
    <d v="1899-12-30T01:00:00"/>
    <n v="60"/>
    <s v="Terminé"/>
  </r>
  <r>
    <x v="1"/>
    <d v="2014-02-28T00:00:00"/>
    <s v="Bruno"/>
    <x v="1"/>
    <x v="1"/>
    <d v="1899-12-30T12:00:00"/>
    <d v="1899-12-30T01:00:00"/>
    <n v="60"/>
    <s v="En cours"/>
  </r>
  <r>
    <x v="1"/>
    <d v="2014-03-01T00:00:00"/>
    <s v="Simon"/>
    <x v="2"/>
    <x v="2"/>
    <d v="1899-12-30T13:00:00"/>
    <d v="1899-12-30T01:00:00"/>
    <n v="60"/>
    <s v="En cours"/>
  </r>
  <r>
    <x v="0"/>
    <d v="2014-03-02T00:00:00"/>
    <s v="Brian"/>
    <x v="2"/>
    <x v="3"/>
    <d v="1899-12-30T14:00:00"/>
    <d v="1899-12-30T01:00:00"/>
    <n v="60"/>
    <s v="Terminé"/>
  </r>
  <r>
    <x v="1"/>
    <d v="2014-03-03T00:00:00"/>
    <s v="Bruno"/>
    <x v="2"/>
    <x v="0"/>
    <d v="1899-12-30T15:00:00"/>
    <d v="1899-12-30T01:00:00"/>
    <n v="60"/>
    <s v="En cours"/>
  </r>
  <r>
    <x v="0"/>
    <d v="2014-03-04T00:00:00"/>
    <s v="Simon"/>
    <x v="2"/>
    <x v="4"/>
    <d v="1899-12-30T16:00:00"/>
    <d v="1899-12-30T01:00:00"/>
    <n v="60"/>
    <s v="Termin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R3:U7" firstHeaderRow="1" firstDataRow="2" firstDataCol="1" rowPageCount="1" colPageCount="1"/>
  <pivotFields count="9">
    <pivotField axis="axisPage" showAll="0" defaultSubtotal="0">
      <items count="2">
        <item x="0"/>
        <item x="1"/>
      </items>
    </pivotField>
    <pivotField numFmtId="14" showAll="0" defaultSubtotal="0"/>
    <pivotField showAll="0" defaultSubtotal="0"/>
    <pivotField axis="axisRow" showAll="0" defaultSubtotal="0">
      <items count="3">
        <item x="0"/>
        <item x="1"/>
        <item x="2"/>
      </items>
    </pivotField>
    <pivotField axis="axisCol" showAll="0" defaultSubtotal="0">
      <items count="5">
        <item x="2"/>
        <item x="3"/>
        <item x="1"/>
        <item x="0"/>
        <item x="4"/>
      </items>
    </pivotField>
    <pivotField numFmtId="21" showAll="0" defaultSubtotal="0"/>
    <pivotField showAll="0" defaultSubtotal="0"/>
    <pivotField dataField="1" showAll="0" defaultSubtotal="0"/>
    <pivotField showAll="0" defaultSubtotal="0"/>
  </pivotFields>
  <rowFields count="1">
    <field x="3"/>
  </rowFields>
  <rowItems count="3">
    <i>
      <x/>
    </i>
    <i>
      <x v="1"/>
    </i>
    <i>
      <x v="2"/>
    </i>
  </rowItems>
  <colFields count="1">
    <field x="4"/>
  </colFields>
  <colItems count="3">
    <i>
      <x/>
    </i>
    <i>
      <x v="2"/>
    </i>
    <i>
      <x v="3"/>
    </i>
  </colItems>
  <pageFields count="1">
    <pageField fld="0" item="1" hier="-1"/>
  </pageFields>
  <dataFields count="1">
    <dataField name="Somme de Minutes décimale" fld="7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U32"/>
  <sheetViews>
    <sheetView tabSelected="1" workbookViewId="0">
      <selection activeCell="A18" sqref="A18"/>
    </sheetView>
  </sheetViews>
  <sheetFormatPr baseColWidth="10" defaultColWidth="9.140625" defaultRowHeight="15" x14ac:dyDescent="0.25"/>
  <cols>
    <col min="1" max="1" width="10" style="20" customWidth="1"/>
    <col min="2" max="2" width="10.7109375" style="20" bestFit="1" customWidth="1"/>
    <col min="3" max="3" width="9.140625" style="20"/>
    <col min="4" max="4" width="13.140625" style="20" customWidth="1"/>
    <col min="5" max="5" width="17.85546875" style="20" customWidth="1"/>
    <col min="6" max="6" width="9.140625" style="20"/>
    <col min="7" max="7" width="11.5703125" style="20" bestFit="1" customWidth="1"/>
    <col min="8" max="9" width="9.140625" style="20"/>
    <col min="14" max="15" width="9.140625" style="20"/>
    <col min="18" max="18" width="27.28515625" customWidth="1"/>
    <col min="19" max="19" width="23.85546875" customWidth="1"/>
    <col min="20" max="20" width="6.28515625" customWidth="1"/>
    <col min="21" max="21" width="11.42578125" bestFit="1" customWidth="1"/>
    <col min="22" max="22" width="12.5703125" bestFit="1" customWidth="1"/>
  </cols>
  <sheetData>
    <row r="1" spans="1:21" ht="38.25" x14ac:dyDescent="0.25">
      <c r="A1" s="1" t="s">
        <v>21</v>
      </c>
      <c r="B1" s="1" t="s">
        <v>0</v>
      </c>
      <c r="C1" s="1" t="s">
        <v>1</v>
      </c>
      <c r="D1" s="1" t="s">
        <v>2</v>
      </c>
      <c r="E1" s="1" t="s">
        <v>3</v>
      </c>
      <c r="F1" s="2" t="s">
        <v>7</v>
      </c>
      <c r="G1" s="2" t="s">
        <v>5</v>
      </c>
      <c r="H1" s="2" t="s">
        <v>6</v>
      </c>
      <c r="I1" s="2" t="s">
        <v>22</v>
      </c>
      <c r="R1" s="30" t="s">
        <v>21</v>
      </c>
      <c r="S1" t="s">
        <v>27</v>
      </c>
    </row>
    <row r="2" spans="1:21" x14ac:dyDescent="0.25">
      <c r="A2" s="20">
        <v>1</v>
      </c>
      <c r="B2" s="21">
        <v>41695</v>
      </c>
      <c r="C2" s="22" t="s">
        <v>20</v>
      </c>
      <c r="D2" s="3">
        <v>4321</v>
      </c>
      <c r="E2" s="3" t="s">
        <v>10</v>
      </c>
      <c r="F2" s="23">
        <v>0.29166666666666669</v>
      </c>
      <c r="G2" s="2"/>
      <c r="H2" s="2"/>
      <c r="I2" s="20" t="str">
        <f>IF(A2=1,"Terminé","En cours")</f>
        <v>Terminé</v>
      </c>
      <c r="N2" s="20" t="s">
        <v>16</v>
      </c>
      <c r="O2" s="20" t="s">
        <v>17</v>
      </c>
    </row>
    <row r="3" spans="1:21" x14ac:dyDescent="0.25">
      <c r="B3" s="21">
        <v>41696</v>
      </c>
      <c r="C3" s="22" t="s">
        <v>19</v>
      </c>
      <c r="D3" s="3">
        <v>4321</v>
      </c>
      <c r="E3" s="3" t="s">
        <v>10</v>
      </c>
      <c r="F3" s="23">
        <v>0.41666666666666669</v>
      </c>
      <c r="G3" s="23">
        <f>IF(F3="","",F3-F2)</f>
        <v>0.125</v>
      </c>
      <c r="H3" s="4">
        <f>IF(G3="","",HOUR(G3)*60+MINUTE(G3)+SECOND(G3)/60)</f>
        <v>180</v>
      </c>
      <c r="I3" s="20" t="str">
        <f t="shared" ref="I3:I9" si="0">IF(A3=1,"Terminé","En cours")</f>
        <v>En cours</v>
      </c>
      <c r="N3" s="20" t="s">
        <v>18</v>
      </c>
      <c r="O3" s="24" t="s">
        <v>7</v>
      </c>
      <c r="R3" s="30" t="s">
        <v>29</v>
      </c>
      <c r="S3" s="30" t="s">
        <v>28</v>
      </c>
    </row>
    <row r="4" spans="1:21" x14ac:dyDescent="0.25">
      <c r="A4" s="20">
        <v>1</v>
      </c>
      <c r="B4" s="21">
        <v>41697</v>
      </c>
      <c r="C4" s="22" t="s">
        <v>18</v>
      </c>
      <c r="D4" s="3">
        <v>4321</v>
      </c>
      <c r="E4" s="3" t="s">
        <v>13</v>
      </c>
      <c r="F4" s="23">
        <v>0.45833333333333298</v>
      </c>
      <c r="G4" s="23">
        <f t="shared" ref="G4:G9" si="1">IF(F4="","",F4-F3)</f>
        <v>4.1666666666666297E-2</v>
      </c>
      <c r="H4" s="4">
        <f t="shared" ref="H4:H9" si="2">IF(G4="","",HOUR(G4)*60+MINUTE(G4)+SECOND(G4)/60)</f>
        <v>60</v>
      </c>
      <c r="I4" s="20" t="str">
        <f t="shared" si="0"/>
        <v>Terminé</v>
      </c>
      <c r="N4" s="20" t="s">
        <v>19</v>
      </c>
      <c r="O4" s="24" t="s">
        <v>4</v>
      </c>
      <c r="R4" s="30" t="s">
        <v>26</v>
      </c>
      <c r="S4" t="s">
        <v>9</v>
      </c>
      <c r="T4" t="s">
        <v>13</v>
      </c>
      <c r="U4" t="s">
        <v>10</v>
      </c>
    </row>
    <row r="5" spans="1:21" x14ac:dyDescent="0.25">
      <c r="B5" s="21">
        <v>41698</v>
      </c>
      <c r="C5" s="22" t="s">
        <v>19</v>
      </c>
      <c r="D5" s="3">
        <v>4322</v>
      </c>
      <c r="E5" s="3" t="s">
        <v>13</v>
      </c>
      <c r="F5" s="23">
        <v>0.5</v>
      </c>
      <c r="G5" s="23">
        <f t="shared" si="1"/>
        <v>4.1666666666667018E-2</v>
      </c>
      <c r="H5" s="4">
        <f t="shared" si="2"/>
        <v>60</v>
      </c>
      <c r="I5" s="20" t="str">
        <f t="shared" si="0"/>
        <v>En cours</v>
      </c>
      <c r="N5" s="20" t="s">
        <v>20</v>
      </c>
      <c r="O5" s="25" t="s">
        <v>9</v>
      </c>
      <c r="R5" s="31">
        <v>4321</v>
      </c>
      <c r="S5" s="32"/>
      <c r="T5" s="32"/>
      <c r="U5" s="32">
        <v>180</v>
      </c>
    </row>
    <row r="6" spans="1:21" x14ac:dyDescent="0.25">
      <c r="B6" s="21">
        <v>41699</v>
      </c>
      <c r="C6" s="22" t="s">
        <v>20</v>
      </c>
      <c r="D6" s="3">
        <v>4323</v>
      </c>
      <c r="E6" s="3" t="s">
        <v>9</v>
      </c>
      <c r="F6" s="23">
        <v>0.54166666666666696</v>
      </c>
      <c r="G6" s="23">
        <f t="shared" si="1"/>
        <v>4.1666666666666963E-2</v>
      </c>
      <c r="H6" s="4">
        <f t="shared" si="2"/>
        <v>60</v>
      </c>
      <c r="I6" s="20" t="str">
        <f t="shared" si="0"/>
        <v>En cours</v>
      </c>
      <c r="O6" s="25" t="s">
        <v>10</v>
      </c>
      <c r="R6" s="31">
        <v>4322</v>
      </c>
      <c r="S6" s="32"/>
      <c r="T6" s="32">
        <v>60</v>
      </c>
      <c r="U6" s="32"/>
    </row>
    <row r="7" spans="1:21" x14ac:dyDescent="0.25">
      <c r="A7" s="20">
        <v>1</v>
      </c>
      <c r="B7" s="21">
        <v>41700</v>
      </c>
      <c r="C7" s="22" t="s">
        <v>18</v>
      </c>
      <c r="D7" s="3">
        <v>4323</v>
      </c>
      <c r="E7" s="3" t="s">
        <v>15</v>
      </c>
      <c r="F7" s="23">
        <v>0.58333333333333304</v>
      </c>
      <c r="G7" s="23">
        <f t="shared" si="1"/>
        <v>4.1666666666666075E-2</v>
      </c>
      <c r="H7" s="4">
        <f t="shared" si="2"/>
        <v>60</v>
      </c>
      <c r="I7" s="20" t="str">
        <f t="shared" si="0"/>
        <v>Terminé</v>
      </c>
      <c r="O7" s="25" t="s">
        <v>11</v>
      </c>
      <c r="R7" s="31">
        <v>4323</v>
      </c>
      <c r="S7" s="32">
        <v>60</v>
      </c>
      <c r="T7" s="32"/>
      <c r="U7" s="32">
        <v>60</v>
      </c>
    </row>
    <row r="8" spans="1:21" x14ac:dyDescent="0.25">
      <c r="B8" s="21">
        <v>41701</v>
      </c>
      <c r="C8" s="22" t="s">
        <v>19</v>
      </c>
      <c r="D8" s="3">
        <v>4323</v>
      </c>
      <c r="E8" s="3" t="s">
        <v>10</v>
      </c>
      <c r="F8" s="23">
        <v>0.625</v>
      </c>
      <c r="G8" s="23">
        <f t="shared" si="1"/>
        <v>4.1666666666666963E-2</v>
      </c>
      <c r="H8" s="4">
        <f t="shared" si="2"/>
        <v>60</v>
      </c>
      <c r="I8" s="20" t="str">
        <f t="shared" si="0"/>
        <v>En cours</v>
      </c>
      <c r="O8" s="25" t="s">
        <v>12</v>
      </c>
    </row>
    <row r="9" spans="1:21" x14ac:dyDescent="0.25">
      <c r="A9" s="20">
        <v>1</v>
      </c>
      <c r="B9" s="21">
        <v>41702</v>
      </c>
      <c r="C9" s="22" t="s">
        <v>20</v>
      </c>
      <c r="D9" s="3">
        <v>4323</v>
      </c>
      <c r="E9" s="3" t="s">
        <v>12</v>
      </c>
      <c r="F9" s="23">
        <v>0.66666666666666696</v>
      </c>
      <c r="G9" s="23">
        <f t="shared" si="1"/>
        <v>4.1666666666666963E-2</v>
      </c>
      <c r="H9" s="4">
        <f t="shared" si="2"/>
        <v>60</v>
      </c>
      <c r="I9" s="20" t="str">
        <f t="shared" si="0"/>
        <v>Terminé</v>
      </c>
      <c r="O9" s="25" t="s">
        <v>13</v>
      </c>
    </row>
    <row r="10" spans="1:21" x14ac:dyDescent="0.25">
      <c r="C10" s="22"/>
      <c r="E10" s="3"/>
      <c r="F10" s="23"/>
      <c r="G10" s="23"/>
      <c r="H10" s="4"/>
      <c r="O10" s="25"/>
    </row>
    <row r="11" spans="1:21" x14ac:dyDescent="0.25">
      <c r="C11" s="22"/>
      <c r="E11" s="3"/>
      <c r="F11" s="23"/>
      <c r="G11" s="23"/>
      <c r="H11" s="4"/>
      <c r="O11" s="25"/>
    </row>
    <row r="12" spans="1:21" x14ac:dyDescent="0.25">
      <c r="C12" s="22"/>
      <c r="E12" s="3"/>
      <c r="F12" s="23"/>
      <c r="G12" s="23"/>
      <c r="H12" s="4"/>
    </row>
    <row r="13" spans="1:21" x14ac:dyDescent="0.25">
      <c r="C13" s="22"/>
      <c r="E13" s="3"/>
      <c r="F13" s="23"/>
      <c r="G13" s="23"/>
      <c r="H13" s="4"/>
    </row>
    <row r="14" spans="1:21" x14ac:dyDescent="0.25">
      <c r="C14" s="22"/>
      <c r="E14" s="3"/>
      <c r="F14" s="23"/>
      <c r="G14" s="23"/>
      <c r="H14" s="4"/>
    </row>
    <row r="15" spans="1:21" x14ac:dyDescent="0.25">
      <c r="C15" s="22"/>
      <c r="E15" s="3"/>
      <c r="F15" s="23"/>
      <c r="G15" s="23"/>
      <c r="H15" s="4"/>
    </row>
    <row r="16" spans="1:21" x14ac:dyDescent="0.25">
      <c r="C16" s="22"/>
      <c r="E16" s="3"/>
      <c r="F16" s="23"/>
      <c r="G16" s="23"/>
      <c r="H16" s="4"/>
    </row>
    <row r="17" spans="3:8" x14ac:dyDescent="0.25">
      <c r="C17" s="22"/>
      <c r="E17" s="3"/>
      <c r="F17" s="23"/>
      <c r="G17" s="23"/>
      <c r="H17" s="4"/>
    </row>
    <row r="18" spans="3:8" x14ac:dyDescent="0.25">
      <c r="C18" s="22"/>
      <c r="E18" s="3"/>
      <c r="F18" s="23"/>
      <c r="G18" s="23"/>
      <c r="H18" s="4"/>
    </row>
    <row r="19" spans="3:8" x14ac:dyDescent="0.25">
      <c r="C19" s="22"/>
      <c r="E19" s="3"/>
    </row>
    <row r="20" spans="3:8" x14ac:dyDescent="0.25">
      <c r="C20" s="22"/>
      <c r="E20" s="3"/>
    </row>
    <row r="21" spans="3:8" x14ac:dyDescent="0.25">
      <c r="C21" s="22"/>
      <c r="E21" s="3"/>
    </row>
    <row r="22" spans="3:8" x14ac:dyDescent="0.25">
      <c r="C22" s="22"/>
      <c r="E22" s="3"/>
    </row>
    <row r="23" spans="3:8" x14ac:dyDescent="0.25">
      <c r="C23" s="22"/>
      <c r="E23" s="3"/>
    </row>
    <row r="24" spans="3:8" x14ac:dyDescent="0.25">
      <c r="C24" s="22"/>
      <c r="E24" s="3"/>
    </row>
    <row r="25" spans="3:8" x14ac:dyDescent="0.25">
      <c r="C25" s="22"/>
      <c r="E25" s="3"/>
    </row>
    <row r="26" spans="3:8" x14ac:dyDescent="0.25">
      <c r="C26" s="22"/>
      <c r="E26" s="3"/>
    </row>
    <row r="27" spans="3:8" x14ac:dyDescent="0.25">
      <c r="C27" s="22"/>
      <c r="E27" s="3"/>
    </row>
    <row r="28" spans="3:8" x14ac:dyDescent="0.25">
      <c r="C28" s="22"/>
      <c r="E28" s="3"/>
    </row>
    <row r="29" spans="3:8" x14ac:dyDescent="0.25">
      <c r="C29" s="22"/>
      <c r="E29" s="3"/>
    </row>
    <row r="30" spans="3:8" x14ac:dyDescent="0.25">
      <c r="C30" s="22"/>
      <c r="E30" s="3"/>
    </row>
    <row r="31" spans="3:8" x14ac:dyDescent="0.25">
      <c r="E31" s="3"/>
    </row>
    <row r="32" spans="3:8" x14ac:dyDescent="0.25">
      <c r="E32" s="3"/>
    </row>
  </sheetData>
  <autoFilter ref="A1:H15"/>
  <conditionalFormatting sqref="A1:A1048576">
    <cfRule type="cellIs" dxfId="0" priority="1" operator="equal">
      <formula>"z"</formula>
    </cfRule>
  </conditionalFormatting>
  <dataValidations count="3">
    <dataValidation type="list" allowBlank="1" showInputMessage="1" showErrorMessage="1" sqref="C2:C30">
      <formula1>$N$3:$N$15</formula1>
    </dataValidation>
    <dataValidation type="list" allowBlank="1" showInputMessage="1" showErrorMessage="1" sqref="E16:E32">
      <formula1>$O$5:$O$15</formula1>
    </dataValidation>
    <dataValidation type="list" allowBlank="1" showInputMessage="1" showErrorMessage="1" sqref="E2:E15">
      <formula1>$O$3:$O$12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B66B1CDA-E0D8-4950-9849-E98F70B804AB}">
            <x14:iconSet iconSet="3Symbols2"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NoIcons" iconId="0"/>
              <x14:cfIcon iconSet="3Symbols2" iconId="2"/>
              <x14:cfIcon iconSet="NoIcons" iconId="0"/>
            </x14:iconSet>
          </x14:cfRule>
          <xm:sqref>A1:A1048576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J13"/>
  <sheetViews>
    <sheetView zoomScale="85" zoomScaleNormal="85" workbookViewId="0">
      <selection activeCell="B6" sqref="B6"/>
    </sheetView>
  </sheetViews>
  <sheetFormatPr baseColWidth="10" defaultColWidth="11.42578125" defaultRowHeight="12.75" x14ac:dyDescent="0.2"/>
  <cols>
    <col min="1" max="1" width="11.42578125" style="5"/>
    <col min="2" max="2" width="39" style="5" customWidth="1"/>
    <col min="3" max="9" width="5.85546875" style="5" customWidth="1"/>
    <col min="10" max="10" width="42.7109375" style="5" customWidth="1"/>
    <col min="11" max="16384" width="11.42578125" style="5"/>
  </cols>
  <sheetData>
    <row r="1" spans="1:10" ht="34.5" customHeight="1" x14ac:dyDescent="0.2">
      <c r="B1" s="29" t="s">
        <v>8</v>
      </c>
      <c r="C1" s="29"/>
      <c r="D1" s="29"/>
      <c r="E1" s="29"/>
      <c r="F1" s="29"/>
      <c r="G1" s="29"/>
      <c r="H1" s="29"/>
      <c r="I1" s="29"/>
      <c r="J1" s="19"/>
    </row>
    <row r="2" spans="1:10" ht="123" customHeight="1" thickBot="1" x14ac:dyDescent="0.25">
      <c r="A2" s="18" t="s">
        <v>25</v>
      </c>
      <c r="B2" s="18" t="s">
        <v>24</v>
      </c>
      <c r="C2" s="26" t="s">
        <v>9</v>
      </c>
      <c r="D2" s="27" t="s">
        <v>10</v>
      </c>
      <c r="E2" s="26" t="s">
        <v>11</v>
      </c>
      <c r="F2" s="28" t="s">
        <v>12</v>
      </c>
      <c r="G2" s="26" t="s">
        <v>13</v>
      </c>
      <c r="H2" s="28" t="s">
        <v>14</v>
      </c>
      <c r="I2" s="26" t="s">
        <v>15</v>
      </c>
      <c r="J2" s="18"/>
    </row>
    <row r="3" spans="1:10" ht="45" customHeight="1" x14ac:dyDescent="0.2">
      <c r="A3" s="17">
        <f>'Saisie temps employée'!R5</f>
        <v>4321</v>
      </c>
      <c r="B3" s="17" t="s">
        <v>23</v>
      </c>
      <c r="C3" s="33">
        <f>IFERROR(GETPIVOTDATA("Minutes décimale",'Saisie temps employée'!$R$3,"Job #",$A3,"Activité",C$2),0)</f>
        <v>0</v>
      </c>
      <c r="D3" s="34">
        <f>IFERROR(GETPIVOTDATA("Minutes décimale",'Saisie temps employée'!$R$3,"Job #",$A3,"Activité",D$2),0)</f>
        <v>180</v>
      </c>
      <c r="E3" s="33">
        <f>IFERROR(GETPIVOTDATA("Minutes décimale",'Saisie temps employée'!$R$3,"Job #",$A3,"Activité",E$2),0)</f>
        <v>0</v>
      </c>
      <c r="F3" s="34">
        <f>IFERROR(GETPIVOTDATA("Minutes décimale",'Saisie temps employée'!$R$3,"Job #",$A3,"Activité",F$2),0)</f>
        <v>0</v>
      </c>
      <c r="G3" s="33">
        <f>IFERROR(GETPIVOTDATA("Minutes décimale",'Saisie temps employée'!$R$3,"Job #",$A3,"Activité",G$2),0)</f>
        <v>0</v>
      </c>
      <c r="H3" s="34">
        <f>IFERROR(GETPIVOTDATA("Minutes décimale",'Saisie temps employée'!$R$3,"Job #",$A3,"Activité",H$2),0)</f>
        <v>0</v>
      </c>
      <c r="I3" s="33">
        <f>IFERROR(GETPIVOTDATA("Minutes décimale",'Saisie temps employée'!$R$3,"Job #",$A3,"Activité",I$2),0)</f>
        <v>0</v>
      </c>
      <c r="J3" s="17"/>
    </row>
    <row r="4" spans="1:10" ht="45" customHeight="1" x14ac:dyDescent="0.2">
      <c r="A4" s="16">
        <f>'Saisie temps employée'!R6</f>
        <v>4322</v>
      </c>
      <c r="B4" s="16" t="s">
        <v>23</v>
      </c>
      <c r="C4" s="35">
        <f>IFERROR(GETPIVOTDATA("Minutes décimale",'Saisie temps employée'!$R$3,"Job #",$A4,"Activité",C$2),0)</f>
        <v>0</v>
      </c>
      <c r="D4" s="36">
        <f>IFERROR(GETPIVOTDATA("Minutes décimale",'Saisie temps employée'!$R$3,"Job #",$A4,"Activité",D$2),0)</f>
        <v>0</v>
      </c>
      <c r="E4" s="35">
        <f>IFERROR(GETPIVOTDATA("Minutes décimale",'Saisie temps employée'!$R$3,"Job #",$A4,"Activité",E$2),0)</f>
        <v>0</v>
      </c>
      <c r="F4" s="36">
        <f>IFERROR(GETPIVOTDATA("Minutes décimale",'Saisie temps employée'!$R$3,"Job #",$A4,"Activité",F$2),0)</f>
        <v>0</v>
      </c>
      <c r="G4" s="35">
        <f>IFERROR(GETPIVOTDATA("Minutes décimale",'Saisie temps employée'!$R$3,"Job #",$A4,"Activité",G$2),0)</f>
        <v>60</v>
      </c>
      <c r="H4" s="36">
        <f>IFERROR(GETPIVOTDATA("Minutes décimale",'Saisie temps employée'!$R$3,"Job #",$A4,"Activité",H$2),0)</f>
        <v>0</v>
      </c>
      <c r="I4" s="35">
        <f>IFERROR(GETPIVOTDATA("Minutes décimale",'Saisie temps employée'!$R$3,"Job #",$A4,"Activité",I$2),0)</f>
        <v>0</v>
      </c>
      <c r="J4" s="16"/>
    </row>
    <row r="5" spans="1:10" ht="45" customHeight="1" x14ac:dyDescent="0.2">
      <c r="A5" s="16">
        <f>'Saisie temps employée'!R7</f>
        <v>4323</v>
      </c>
      <c r="B5" s="16" t="s">
        <v>23</v>
      </c>
      <c r="C5" s="35">
        <f>IFERROR(GETPIVOTDATA("Minutes décimale",'Saisie temps employée'!$R$3,"Job #",$A5,"Activité",C$2),0)</f>
        <v>60</v>
      </c>
      <c r="D5" s="36">
        <f>IFERROR(GETPIVOTDATA("Minutes décimale",'Saisie temps employée'!$R$3,"Job #",$A5,"Activité",D$2),0)</f>
        <v>60</v>
      </c>
      <c r="E5" s="35">
        <f>IFERROR(GETPIVOTDATA("Minutes décimale",'Saisie temps employée'!$R$3,"Job #",$A5,"Activité",E$2),0)</f>
        <v>0</v>
      </c>
      <c r="F5" s="36">
        <f>IFERROR(GETPIVOTDATA("Minutes décimale",'Saisie temps employée'!$R$3,"Job #",$A5,"Activité",F$2),0)</f>
        <v>0</v>
      </c>
      <c r="G5" s="35">
        <f>IFERROR(GETPIVOTDATA("Minutes décimale",'Saisie temps employée'!$R$3,"Job #",$A5,"Activité",G$2),0)</f>
        <v>0</v>
      </c>
      <c r="H5" s="36">
        <f>IFERROR(GETPIVOTDATA("Minutes décimale",'Saisie temps employée'!$R$3,"Job #",$A5,"Activité",H$2),0)</f>
        <v>0</v>
      </c>
      <c r="I5" s="35">
        <f>IFERROR(GETPIVOTDATA("Minutes décimale",'Saisie temps employée'!$R$3,"Job #",$A5,"Activité",I$2),0)</f>
        <v>0</v>
      </c>
      <c r="J5" s="16"/>
    </row>
    <row r="6" spans="1:10" ht="45" customHeight="1" x14ac:dyDescent="0.25">
      <c r="A6" s="15"/>
      <c r="B6" s="12"/>
      <c r="C6" s="13"/>
      <c r="D6" s="14"/>
      <c r="E6" s="13"/>
      <c r="F6" s="14"/>
      <c r="G6" s="13"/>
      <c r="H6" s="14"/>
      <c r="I6" s="13"/>
      <c r="J6" s="12"/>
    </row>
    <row r="7" spans="1:10" ht="45" customHeight="1" x14ac:dyDescent="0.25">
      <c r="A7" s="6"/>
      <c r="B7" s="6"/>
      <c r="C7" s="10"/>
      <c r="D7" s="11"/>
      <c r="E7" s="10"/>
      <c r="F7" s="11"/>
      <c r="G7" s="10"/>
      <c r="H7" s="11"/>
      <c r="I7" s="10"/>
      <c r="J7" s="6"/>
    </row>
    <row r="8" spans="1:10" ht="45" customHeight="1" x14ac:dyDescent="0.25">
      <c r="A8" s="6"/>
      <c r="B8" s="6"/>
      <c r="C8" s="10"/>
      <c r="D8" s="11"/>
      <c r="E8" s="10"/>
      <c r="F8" s="11"/>
      <c r="G8" s="10"/>
      <c r="H8" s="11"/>
      <c r="I8" s="10"/>
      <c r="J8" s="6"/>
    </row>
    <row r="9" spans="1:10" ht="45" customHeight="1" x14ac:dyDescent="0.25">
      <c r="A9" s="6"/>
      <c r="B9" s="6"/>
      <c r="C9" s="10"/>
      <c r="D9" s="11"/>
      <c r="E9" s="10"/>
      <c r="F9" s="11"/>
      <c r="G9" s="10"/>
      <c r="H9" s="11"/>
      <c r="I9" s="10"/>
      <c r="J9" s="6"/>
    </row>
    <row r="10" spans="1:10" ht="45" customHeight="1" x14ac:dyDescent="0.25">
      <c r="A10" s="6"/>
      <c r="B10" s="6"/>
      <c r="C10" s="10"/>
      <c r="D10" s="11"/>
      <c r="E10" s="10"/>
      <c r="F10" s="11"/>
      <c r="G10" s="10"/>
      <c r="H10" s="11"/>
      <c r="I10" s="10"/>
      <c r="J10" s="6"/>
    </row>
    <row r="11" spans="1:10" ht="45" customHeight="1" x14ac:dyDescent="0.25">
      <c r="A11" s="6"/>
      <c r="B11" s="6"/>
      <c r="C11" s="10"/>
      <c r="D11" s="11"/>
      <c r="E11" s="10"/>
      <c r="F11" s="11"/>
      <c r="G11" s="10"/>
      <c r="H11" s="11"/>
      <c r="I11" s="10"/>
      <c r="J11" s="6"/>
    </row>
    <row r="12" spans="1:10" ht="45" customHeight="1" x14ac:dyDescent="0.25">
      <c r="A12" s="12"/>
      <c r="B12" s="6"/>
      <c r="C12" s="10"/>
      <c r="D12" s="11"/>
      <c r="E12" s="10"/>
      <c r="F12" s="11"/>
      <c r="G12" s="10"/>
      <c r="H12" s="11"/>
      <c r="I12" s="10"/>
      <c r="J12" s="6"/>
    </row>
    <row r="13" spans="1:10" ht="29.45" customHeight="1" x14ac:dyDescent="0.25">
      <c r="B13" s="9"/>
      <c r="C13" s="7"/>
      <c r="D13" s="8"/>
      <c r="E13" s="7"/>
      <c r="F13" s="8"/>
      <c r="G13" s="7"/>
      <c r="H13" s="8"/>
      <c r="I13" s="7"/>
      <c r="J13" s="6"/>
    </row>
  </sheetData>
  <mergeCells count="1">
    <mergeCell ref="B1:I1"/>
  </mergeCells>
  <printOptions horizontalCentered="1" verticalCentered="1"/>
  <pageMargins left="3.937007874015748E-2" right="3.937007874015748E-2" top="3.937007874015748E-2" bottom="3.937007874015748E-2" header="0.31496062992125984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temps employée</vt:lpstr>
      <vt:lpstr>Rapport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Dube</dc:creator>
  <cp:lastModifiedBy>Jean-Eric Pelouas</cp:lastModifiedBy>
  <dcterms:created xsi:type="dcterms:W3CDTF">2014-04-04T17:43:25Z</dcterms:created>
  <dcterms:modified xsi:type="dcterms:W3CDTF">2014-04-07T14:02:34Z</dcterms:modified>
</cp:coreProperties>
</file>