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externalReferences>
    <externalReference r:id="rId2"/>
  </externalReferences>
  <definedNames>
    <definedName name="Nuances">[1]Feuil1!$M$45:$Y$45</definedName>
    <definedName name="Recette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D23" i="1"/>
  <c r="D17" i="1"/>
  <c r="D16" i="1"/>
  <c r="K11" i="1"/>
  <c r="J11" i="1"/>
  <c r="I11" i="1"/>
  <c r="H11" i="1"/>
  <c r="G11" i="1"/>
  <c r="F11" i="1"/>
  <c r="E11" i="1"/>
  <c r="D11" i="1"/>
  <c r="C11" i="1"/>
  <c r="K10" i="1"/>
  <c r="D22" i="1" s="1"/>
  <c r="J10" i="1"/>
  <c r="I10" i="1"/>
  <c r="H10" i="1"/>
  <c r="G10" i="1"/>
  <c r="F10" i="1"/>
  <c r="E10" i="1"/>
  <c r="D10" i="1"/>
  <c r="C10" i="1"/>
</calcChain>
</file>

<file path=xl/sharedStrings.xml><?xml version="1.0" encoding="utf-8"?>
<sst xmlns="http://schemas.openxmlformats.org/spreadsheetml/2006/main" count="30" uniqueCount="21">
  <si>
    <t>OCTOBRE</t>
  </si>
  <si>
    <t>Octobre</t>
  </si>
  <si>
    <t>A</t>
  </si>
  <si>
    <t>B</t>
  </si>
  <si>
    <t>C</t>
  </si>
  <si>
    <t>D</t>
  </si>
  <si>
    <t>E</t>
  </si>
  <si>
    <t>F</t>
  </si>
  <si>
    <t>G</t>
  </si>
  <si>
    <t>H</t>
  </si>
  <si>
    <t>Joe</t>
  </si>
  <si>
    <t>Zoe</t>
  </si>
  <si>
    <t>Boe</t>
  </si>
  <si>
    <t>Foe</t>
  </si>
  <si>
    <t>Doe</t>
  </si>
  <si>
    <t>Soe</t>
  </si>
  <si>
    <t>Loe</t>
  </si>
  <si>
    <t>Noe</t>
  </si>
  <si>
    <t>Koe</t>
  </si>
  <si>
    <t>composition</t>
  </si>
  <si>
    <t>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</si>
</sst>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8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</fills>
  <borders count="2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</cellStyleXfs>
  <cellXfs count="75">
    <xf numFmtId="0" fontId="0" fillId="0" borderId="0" xfId="0"/>
    <xf numFmtId="0" fontId="2" fillId="0" borderId="2" xfId="0" applyFont="1" applyBorder="1"/>
    <xf numFmtId="0" fontId="2" fillId="4" borderId="3" xfId="0" applyFont="1" applyFill="1" applyBorder="1"/>
    <xf numFmtId="0" fontId="2" fillId="4" borderId="4" xfId="0" applyFont="1" applyFill="1" applyBorder="1"/>
    <xf numFmtId="0" fontId="5" fillId="5" borderId="5" xfId="0" applyFont="1" applyFill="1" applyBorder="1" applyAlignment="1">
      <alignment horizontal="center"/>
    </xf>
    <xf numFmtId="0" fontId="6" fillId="6" borderId="6" xfId="0" applyFont="1" applyFill="1" applyBorder="1"/>
    <xf numFmtId="164" fontId="0" fillId="6" borderId="7" xfId="0" applyNumberFormat="1" applyFill="1" applyBorder="1"/>
    <xf numFmtId="0" fontId="6" fillId="6" borderId="4" xfId="0" applyFont="1" applyFill="1" applyBorder="1"/>
    <xf numFmtId="164" fontId="0" fillId="6" borderId="8" xfId="0" applyNumberFormat="1" applyFill="1" applyBorder="1"/>
    <xf numFmtId="164" fontId="0" fillId="0" borderId="0" xfId="0" applyNumberFormat="1"/>
    <xf numFmtId="0" fontId="7" fillId="4" borderId="9" xfId="0" applyFont="1" applyFill="1" applyBorder="1"/>
    <xf numFmtId="164" fontId="2" fillId="4" borderId="10" xfId="0" applyNumberFormat="1" applyFont="1" applyFill="1" applyBorder="1"/>
    <xf numFmtId="0" fontId="2" fillId="0" borderId="2" xfId="0" applyFont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8" fillId="12" borderId="12" xfId="0" applyFont="1" applyFill="1" applyBorder="1" applyAlignment="1">
      <alignment horizontal="center" vertical="center"/>
    </xf>
    <xf numFmtId="0" fontId="2" fillId="13" borderId="11" xfId="0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1" fillId="2" borderId="13" xfId="1" applyBorder="1"/>
    <xf numFmtId="164" fontId="2" fillId="7" borderId="14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9" borderId="14" xfId="0" applyNumberFormat="1" applyFont="1" applyFill="1" applyBorder="1" applyAlignment="1">
      <alignment horizontal="center" vertical="center"/>
    </xf>
    <xf numFmtId="164" fontId="2" fillId="10" borderId="15" xfId="0" applyNumberFormat="1" applyFont="1" applyFill="1" applyBorder="1" applyAlignment="1">
      <alignment horizontal="center" vertical="center"/>
    </xf>
    <xf numFmtId="164" fontId="2" fillId="11" borderId="14" xfId="0" applyNumberFormat="1" applyFont="1" applyFill="1" applyBorder="1" applyAlignment="1">
      <alignment horizontal="center" vertical="center"/>
    </xf>
    <xf numFmtId="164" fontId="2" fillId="12" borderId="14" xfId="0" applyNumberFormat="1" applyFont="1" applyFill="1" applyBorder="1" applyAlignment="1">
      <alignment horizontal="center" vertical="center"/>
    </xf>
    <xf numFmtId="164" fontId="1" fillId="2" borderId="16" xfId="1" applyNumberFormat="1" applyBorder="1" applyAlignment="1">
      <alignment horizontal="center"/>
    </xf>
    <xf numFmtId="164" fontId="2" fillId="13" borderId="14" xfId="0" applyNumberFormat="1" applyFont="1" applyFill="1" applyBorder="1" applyAlignment="1">
      <alignment horizontal="center" vertical="center"/>
    </xf>
    <xf numFmtId="164" fontId="2" fillId="14" borderId="14" xfId="0" applyNumberFormat="1" applyFont="1" applyFill="1" applyBorder="1" applyAlignment="1">
      <alignment horizontal="center" vertical="center"/>
    </xf>
    <xf numFmtId="0" fontId="3" fillId="3" borderId="17" xfId="2" applyBorder="1"/>
    <xf numFmtId="164" fontId="2" fillId="7" borderId="18" xfId="0" applyNumberFormat="1" applyFont="1" applyFill="1" applyBorder="1" applyAlignment="1">
      <alignment horizontal="center" vertical="center"/>
    </xf>
    <xf numFmtId="164" fontId="2" fillId="8" borderId="4" xfId="0" applyNumberFormat="1" applyFont="1" applyFill="1" applyBorder="1" applyAlignment="1">
      <alignment horizontal="center" vertical="center"/>
    </xf>
    <xf numFmtId="164" fontId="2" fillId="9" borderId="17" xfId="0" applyNumberFormat="1" applyFont="1" applyFill="1" applyBorder="1" applyAlignment="1">
      <alignment horizontal="center" vertical="center"/>
    </xf>
    <xf numFmtId="164" fontId="2" fillId="10" borderId="4" xfId="0" applyNumberFormat="1" applyFont="1" applyFill="1" applyBorder="1" applyAlignment="1">
      <alignment horizontal="center" vertical="center"/>
    </xf>
    <xf numFmtId="164" fontId="2" fillId="11" borderId="17" xfId="0" applyNumberFormat="1" applyFont="1" applyFill="1" applyBorder="1" applyAlignment="1">
      <alignment horizontal="center" vertical="center"/>
    </xf>
    <xf numFmtId="164" fontId="2" fillId="12" borderId="17" xfId="0" applyNumberFormat="1" applyFont="1" applyFill="1" applyBorder="1" applyAlignment="1">
      <alignment horizontal="center" vertical="center"/>
    </xf>
    <xf numFmtId="164" fontId="3" fillId="3" borderId="0" xfId="2" applyNumberFormat="1" applyBorder="1" applyAlignment="1">
      <alignment horizontal="center" vertical="center"/>
    </xf>
    <xf numFmtId="164" fontId="2" fillId="13" borderId="18" xfId="0" applyNumberFormat="1" applyFont="1" applyFill="1" applyBorder="1" applyAlignment="1">
      <alignment horizontal="center" vertical="center"/>
    </xf>
    <xf numFmtId="164" fontId="2" fillId="14" borderId="18" xfId="0" applyNumberFormat="1" applyFont="1" applyFill="1" applyBorder="1" applyAlignment="1">
      <alignment horizontal="center" vertical="center"/>
    </xf>
    <xf numFmtId="0" fontId="1" fillId="2" borderId="19" xfId="1" applyBorder="1"/>
    <xf numFmtId="164" fontId="1" fillId="2" borderId="20" xfId="1" applyNumberFormat="1" applyBorder="1" applyAlignment="1">
      <alignment horizontal="center"/>
    </xf>
    <xf numFmtId="164" fontId="1" fillId="2" borderId="0" xfId="1" applyNumberFormat="1" applyBorder="1" applyAlignment="1">
      <alignment horizontal="center"/>
    </xf>
    <xf numFmtId="164" fontId="1" fillId="2" borderId="21" xfId="1" applyNumberFormat="1" applyBorder="1" applyAlignment="1">
      <alignment horizontal="center"/>
    </xf>
    <xf numFmtId="164" fontId="3" fillId="3" borderId="20" xfId="2" applyNumberFormat="1" applyBorder="1" applyAlignment="1">
      <alignment horizontal="center" vertical="center"/>
    </xf>
    <xf numFmtId="164" fontId="2" fillId="9" borderId="18" xfId="0" applyNumberFormat="1" applyFont="1" applyFill="1" applyBorder="1" applyAlignment="1">
      <alignment horizontal="center" vertical="center"/>
    </xf>
    <xf numFmtId="164" fontId="2" fillId="11" borderId="18" xfId="0" applyNumberFormat="1" applyFont="1" applyFill="1" applyBorder="1" applyAlignment="1">
      <alignment horizontal="center" vertical="center"/>
    </xf>
    <xf numFmtId="164" fontId="2" fillId="12" borderId="18" xfId="0" applyNumberFormat="1" applyFont="1" applyFill="1" applyBorder="1" applyAlignment="1">
      <alignment horizontal="center" vertical="center"/>
    </xf>
    <xf numFmtId="164" fontId="3" fillId="3" borderId="21" xfId="2" applyNumberFormat="1" applyBorder="1" applyAlignment="1">
      <alignment horizontal="center" vertical="center"/>
    </xf>
    <xf numFmtId="164" fontId="8" fillId="12" borderId="17" xfId="0" applyNumberFormat="1" applyFont="1" applyFill="1" applyBorder="1" applyAlignment="1">
      <alignment horizontal="center" vertical="center"/>
    </xf>
    <xf numFmtId="0" fontId="1" fillId="2" borderId="11" xfId="1" applyBorder="1"/>
    <xf numFmtId="165" fontId="1" fillId="2" borderId="6" xfId="1" applyNumberFormat="1" applyBorder="1"/>
    <xf numFmtId="165" fontId="1" fillId="2" borderId="12" xfId="1" applyNumberFormat="1" applyBorder="1"/>
    <xf numFmtId="165" fontId="1" fillId="2" borderId="3" xfId="1" applyNumberFormat="1" applyBorder="1"/>
    <xf numFmtId="0" fontId="3" fillId="3" borderId="18" xfId="2" applyBorder="1"/>
    <xf numFmtId="2" fontId="3" fillId="3" borderId="4" xfId="2" applyNumberFormat="1" applyBorder="1"/>
    <xf numFmtId="2" fontId="3" fillId="3" borderId="22" xfId="2" applyNumberFormat="1" applyBorder="1"/>
    <xf numFmtId="2" fontId="3" fillId="3" borderId="23" xfId="2" applyNumberFormat="1" applyBorder="1"/>
    <xf numFmtId="0" fontId="2" fillId="0" borderId="0" xfId="0" applyFont="1" applyFill="1" applyBorder="1" applyAlignment="1">
      <alignment horizontal="left" vertical="center"/>
    </xf>
    <xf numFmtId="164" fontId="1" fillId="0" borderId="0" xfId="1" applyNumberFormat="1" applyFont="1" applyFill="1" applyBorder="1" applyAlignment="1">
      <alignment horizontal="center"/>
    </xf>
    <xf numFmtId="164" fontId="1" fillId="0" borderId="0" xfId="2" applyNumberFormat="1" applyFont="1" applyFill="1" applyBorder="1" applyAlignment="1">
      <alignment horizontal="center" vertical="center"/>
    </xf>
    <xf numFmtId="164" fontId="1" fillId="0" borderId="0" xfId="1" applyNumberFormat="1" applyFill="1" applyBorder="1" applyAlignment="1">
      <alignment horizontal="center"/>
    </xf>
    <xf numFmtId="164" fontId="3" fillId="0" borderId="0" xfId="2" applyNumberFormat="1" applyFill="1" applyBorder="1" applyAlignment="1">
      <alignment horizontal="center" vertical="center"/>
    </xf>
    <xf numFmtId="165" fontId="1" fillId="0" borderId="0" xfId="1" applyNumberFormat="1" applyFill="1" applyBorder="1"/>
    <xf numFmtId="2" fontId="3" fillId="0" borderId="0" xfId="2" applyNumberFormat="1" applyFill="1" applyBorder="1"/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1" applyFill="1" applyBorder="1"/>
    <xf numFmtId="164" fontId="2" fillId="0" borderId="0" xfId="0" applyNumberFormat="1" applyFont="1" applyFill="1" applyBorder="1" applyAlignment="1">
      <alignment horizontal="center" vertical="center"/>
    </xf>
    <xf numFmtId="0" fontId="3" fillId="0" borderId="0" xfId="2" applyFill="1" applyBorder="1"/>
    <xf numFmtId="164" fontId="8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</cellXfs>
  <cellStyles count="3">
    <cellStyle name="Accent5" xfId="2" builtinId="45"/>
    <cellStyle name="Normal" xfId="0" builtinId="0"/>
    <cellStyle name="Vérification" xfId="1" builtinId="23"/>
  </cellStyles>
  <dxfs count="9"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b/>
        <i val="0"/>
      </font>
      <fill>
        <patternFill>
          <bgColor theme="7"/>
        </patternFill>
      </fill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Boe</c:v>
          </c:tx>
          <c:invertIfNegative val="0"/>
          <c:cat>
            <c:strRef>
              <c:f>Feuil1!$C$16:$C$19</c:f>
              <c:strCache>
                <c:ptCount val="4"/>
                <c:pt idx="0">
                  <c:v>B</c:v>
                </c:pt>
                <c:pt idx="1">
                  <c:v>A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Feuil1!$D$16:$D$19</c:f>
              <c:numCache>
                <c:formatCode>0\.000</c:formatCode>
                <c:ptCount val="4"/>
                <c:pt idx="0">
                  <c:v>0.246</c:v>
                </c:pt>
                <c:pt idx="1">
                  <c:v>0.25979999999999998</c:v>
                </c:pt>
                <c:pt idx="2">
                  <c:v>17.025387243185559</c:v>
                </c:pt>
                <c:pt idx="3">
                  <c:v>17.213000000000001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994-4A48-A39D-6F2BED96A7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5960992"/>
        <c:axId val="455962632"/>
      </c:barChart>
      <c:catAx>
        <c:axId val="45596099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455962632"/>
        <c:crosses val="autoZero"/>
        <c:auto val="1"/>
        <c:lblAlgn val="ctr"/>
        <c:lblOffset val="100"/>
        <c:noMultiLvlLbl val="0"/>
      </c:catAx>
      <c:valAx>
        <c:axId val="455962632"/>
        <c:scaling>
          <c:orientation val="minMax"/>
        </c:scaling>
        <c:delete val="0"/>
        <c:axPos val="b"/>
        <c:majorGridlines/>
        <c:numFmt formatCode="0\.000" sourceLinked="1"/>
        <c:majorTickMark val="out"/>
        <c:minorTickMark val="none"/>
        <c:tickLblPos val="nextTo"/>
        <c:crossAx val="455960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12</xdr:row>
          <xdr:rowOff>190500</xdr:rowOff>
        </xdr:from>
        <xdr:to>
          <xdr:col>1</xdr:col>
          <xdr:colOff>685800</xdr:colOff>
          <xdr:row>15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graphique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13</xdr:row>
      <xdr:rowOff>0</xdr:rowOff>
    </xdr:from>
    <xdr:to>
      <xdr:col>11</xdr:col>
      <xdr:colOff>508000</xdr:colOff>
      <xdr:row>25</xdr:row>
      <xdr:rowOff>187325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ocalData\a195239\Desktop\TEST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Feuil1"/>
    </sheetNames>
    <sheetDataSet>
      <sheetData sheetId="0">
        <row r="67">
          <cell r="D67" t="str">
            <v>GS53 Cr</v>
          </cell>
        </row>
      </sheetData>
      <sheetData sheetId="1">
        <row r="45">
          <cell r="M45" t="str">
            <v>GS50-GS52</v>
          </cell>
          <cell r="N45" t="str">
            <v>GS51</v>
          </cell>
          <cell r="O45" t="str">
            <v>GS53</v>
          </cell>
          <cell r="P45" t="str">
            <v>GS54</v>
          </cell>
          <cell r="Q45" t="str">
            <v>GS53+</v>
          </cell>
          <cell r="R45" t="str">
            <v>GS53 Cr</v>
          </cell>
          <cell r="S45" t="str">
            <v>GS64</v>
          </cell>
          <cell r="T45" t="str">
            <v>D3,5</v>
          </cell>
          <cell r="U45" t="str">
            <v>GGV 53</v>
          </cell>
          <cell r="V45" t="str">
            <v>GGV SiMoNi (HP)</v>
          </cell>
          <cell r="W45" t="str">
            <v xml:space="preserve">GGV 70 </v>
          </cell>
          <cell r="X45" t="str">
            <v>GL09</v>
          </cell>
          <cell r="Y45" t="str">
            <v>GL11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F27"/>
  <sheetViews>
    <sheetView tabSelected="1" topLeftCell="A7" workbookViewId="0">
      <selection activeCell="D15" sqref="D15"/>
    </sheetView>
  </sheetViews>
  <sheetFormatPr baseColWidth="10" defaultRowHeight="15" x14ac:dyDescent="0.25"/>
  <cols>
    <col min="3" max="3" width="16.42578125" bestFit="1" customWidth="1"/>
  </cols>
  <sheetData>
    <row r="2" spans="2:32" ht="15.75" thickBot="1" x14ac:dyDescent="0.3"/>
    <row r="3" spans="2:32" ht="15.75" thickBot="1" x14ac:dyDescent="0.3">
      <c r="B3" s="12" t="s">
        <v>1</v>
      </c>
      <c r="C3" s="13" t="s">
        <v>10</v>
      </c>
      <c r="D3" s="14" t="s">
        <v>11</v>
      </c>
      <c r="E3" s="15" t="s">
        <v>12</v>
      </c>
      <c r="F3" s="16" t="s">
        <v>13</v>
      </c>
      <c r="G3" s="17" t="s">
        <v>14</v>
      </c>
      <c r="H3" s="18" t="s">
        <v>15</v>
      </c>
      <c r="I3" s="19" t="s">
        <v>16</v>
      </c>
      <c r="J3" s="20" t="s">
        <v>17</v>
      </c>
      <c r="K3" s="21" t="s">
        <v>18</v>
      </c>
      <c r="L3" s="60"/>
    </row>
    <row r="4" spans="2:32" ht="15.75" thickBot="1" x14ac:dyDescent="0.3">
      <c r="B4" s="22" t="s">
        <v>2</v>
      </c>
      <c r="C4" s="23">
        <v>0.25979999999999998</v>
      </c>
      <c r="D4" s="24">
        <v>0.25979999999999998</v>
      </c>
      <c r="E4" s="25">
        <v>0.25979999999999998</v>
      </c>
      <c r="F4" s="26">
        <v>0.25979999999999998</v>
      </c>
      <c r="G4" s="27">
        <v>0.25979999999999998</v>
      </c>
      <c r="H4" s="28">
        <v>0.25979999999999998</v>
      </c>
      <c r="I4" s="29">
        <v>0.25979999999999998</v>
      </c>
      <c r="J4" s="30">
        <v>0.25979999999999998</v>
      </c>
      <c r="K4" s="31">
        <v>0.25979999999999998</v>
      </c>
      <c r="L4" s="61"/>
    </row>
    <row r="5" spans="2:32" ht="16.5" thickTop="1" thickBot="1" x14ac:dyDescent="0.3">
      <c r="B5" s="32" t="s">
        <v>3</v>
      </c>
      <c r="C5" s="33">
        <v>0.246</v>
      </c>
      <c r="D5" s="34">
        <v>0.246</v>
      </c>
      <c r="E5" s="35">
        <v>0.246</v>
      </c>
      <c r="F5" s="36">
        <v>0.246</v>
      </c>
      <c r="G5" s="37">
        <v>0.246</v>
      </c>
      <c r="H5" s="38">
        <v>0.246</v>
      </c>
      <c r="I5" s="39">
        <v>0.246</v>
      </c>
      <c r="J5" s="40">
        <v>0.246</v>
      </c>
      <c r="K5" s="41">
        <v>0.246</v>
      </c>
      <c r="L5" s="62"/>
    </row>
    <row r="6" spans="2:32" ht="16.5" thickTop="1" thickBot="1" x14ac:dyDescent="0.3">
      <c r="B6" s="42" t="s">
        <v>4</v>
      </c>
      <c r="C6" s="43">
        <v>17.025387243185559</v>
      </c>
      <c r="D6" s="44">
        <v>17.025387243185559</v>
      </c>
      <c r="E6" s="35">
        <v>17.025387243185559</v>
      </c>
      <c r="F6" s="44">
        <v>17.025387243185559</v>
      </c>
      <c r="G6" s="37">
        <v>17.025387243185559</v>
      </c>
      <c r="H6" s="38">
        <v>17.025387243185559</v>
      </c>
      <c r="I6" s="44">
        <v>17.025387243185559</v>
      </c>
      <c r="J6" s="44">
        <v>17.025387243185559</v>
      </c>
      <c r="K6" s="45">
        <v>17.025387243185559</v>
      </c>
      <c r="L6" s="63"/>
    </row>
    <row r="7" spans="2:32" ht="16.5" thickTop="1" thickBot="1" x14ac:dyDescent="0.3">
      <c r="B7" s="32" t="s">
        <v>5</v>
      </c>
      <c r="C7" s="46">
        <v>17.213000000000001</v>
      </c>
      <c r="D7" s="39">
        <v>17.213000000000001</v>
      </c>
      <c r="E7" s="47">
        <v>17.213000000000001</v>
      </c>
      <c r="F7" s="39">
        <v>17.213000000000001</v>
      </c>
      <c r="G7" s="48">
        <v>17.213000000000001</v>
      </c>
      <c r="H7" s="49">
        <v>17.213000000000001</v>
      </c>
      <c r="I7" s="39">
        <v>17.213000000000001</v>
      </c>
      <c r="J7" s="39">
        <v>17.213000000000001</v>
      </c>
      <c r="K7" s="50">
        <v>17.213000000000001</v>
      </c>
      <c r="L7" s="64"/>
    </row>
    <row r="8" spans="2:32" ht="16.5" thickTop="1" thickBot="1" x14ac:dyDescent="0.3">
      <c r="B8" s="42" t="s">
        <v>6</v>
      </c>
      <c r="C8" s="43">
        <v>9.3033333333333328</v>
      </c>
      <c r="D8" s="44">
        <v>9.3033333333333328</v>
      </c>
      <c r="E8" s="44">
        <v>9.3033333333333328</v>
      </c>
      <c r="F8" s="44">
        <v>9.3033333333333328</v>
      </c>
      <c r="G8" s="44">
        <v>9.3033333333333328</v>
      </c>
      <c r="H8" s="44">
        <v>9.3033333333333328</v>
      </c>
      <c r="I8" s="51">
        <v>9.3033333333333328</v>
      </c>
      <c r="J8" s="44">
        <v>9.3033333333333328</v>
      </c>
      <c r="K8" s="45">
        <v>9.3033333333333328</v>
      </c>
      <c r="L8" s="63"/>
    </row>
    <row r="9" spans="2:32" ht="16.5" thickTop="1" thickBot="1" x14ac:dyDescent="0.3">
      <c r="B9" s="32" t="s">
        <v>7</v>
      </c>
      <c r="C9" s="46">
        <v>9.52</v>
      </c>
      <c r="D9" s="39">
        <v>9.52</v>
      </c>
      <c r="E9" s="39">
        <v>9.52</v>
      </c>
      <c r="F9" s="39">
        <v>9.52</v>
      </c>
      <c r="G9" s="39">
        <v>9.52</v>
      </c>
      <c r="H9" s="39">
        <v>9.52</v>
      </c>
      <c r="I9" s="51">
        <v>9.52</v>
      </c>
      <c r="J9" s="39">
        <v>9.52</v>
      </c>
      <c r="K9" s="50">
        <v>9.52</v>
      </c>
      <c r="L9" s="64"/>
    </row>
    <row r="10" spans="2:32" x14ac:dyDescent="0.25">
      <c r="B10" s="52" t="s">
        <v>8</v>
      </c>
      <c r="C10" s="53">
        <f>C4-C5</f>
        <v>1.3799999999999979E-2</v>
      </c>
      <c r="D10" s="54">
        <f>D4-D5</f>
        <v>1.3799999999999979E-2</v>
      </c>
      <c r="E10" s="54">
        <f>(E4-E5)+(E6-E7)</f>
        <v>-0.17381275681444192</v>
      </c>
      <c r="F10" s="54">
        <f>F4-F5</f>
        <v>1.3799999999999979E-2</v>
      </c>
      <c r="G10" s="54">
        <f>(G4-G5)+(G6-G7)</f>
        <v>-0.17381275681444192</v>
      </c>
      <c r="H10" s="54">
        <f>(H4-H5)+(H6-H7)</f>
        <v>-0.17381275681444192</v>
      </c>
      <c r="I10" s="54">
        <f>I8-I9</f>
        <v>-0.21666666666666679</v>
      </c>
      <c r="J10" s="54">
        <f>J4-J5</f>
        <v>1.3799999999999979E-2</v>
      </c>
      <c r="K10" s="55">
        <f>K4-K5</f>
        <v>1.3799999999999979E-2</v>
      </c>
      <c r="L10" s="65"/>
    </row>
    <row r="11" spans="2:32" ht="15.75" thickBot="1" x14ac:dyDescent="0.3">
      <c r="B11" s="56" t="s">
        <v>9</v>
      </c>
      <c r="C11" s="57">
        <f>(C4*1000)-(C5*1000)</f>
        <v>13.799999999999955</v>
      </c>
      <c r="D11" s="58">
        <f>(D4*1000)-(D5*1000)</f>
        <v>13.799999999999955</v>
      </c>
      <c r="E11" s="58">
        <f>(((E4*1000)-(E5*1000))+((E6*1000)-(E7*1000)))</f>
        <v>-173.81275681444026</v>
      </c>
      <c r="F11" s="58">
        <f>(F4*1000)-(F5*1000)</f>
        <v>13.799999999999955</v>
      </c>
      <c r="G11" s="58">
        <f>(((G4*1000)-(G5*1000))+((G6*1000)-(G7*1000)))</f>
        <v>-173.81275681444026</v>
      </c>
      <c r="H11" s="58">
        <f>(((H4*1000)-(H5*1000))+((H6*1000)-(H7*1000)))</f>
        <v>-173.81275681444026</v>
      </c>
      <c r="I11" s="58">
        <f>(I8*1000)-(I9*1000)</f>
        <v>-216.66666666666788</v>
      </c>
      <c r="J11" s="58">
        <f>(J4*1000)-(J5*1000)</f>
        <v>13.799999999999955</v>
      </c>
      <c r="K11" s="59">
        <f>(K4*1000)-(K5*1000)</f>
        <v>13.799999999999955</v>
      </c>
      <c r="L11" s="66"/>
    </row>
    <row r="13" spans="2:32" ht="15.75" thickBot="1" x14ac:dyDescent="0.3"/>
    <row r="14" spans="2:32" ht="15.75" thickBot="1" x14ac:dyDescent="0.3">
      <c r="C14" s="1" t="s">
        <v>0</v>
      </c>
      <c r="D14" s="2" t="s">
        <v>20</v>
      </c>
      <c r="H14" s="67"/>
      <c r="I14" s="68"/>
      <c r="J14" s="74"/>
      <c r="K14" s="74"/>
      <c r="L14" s="74"/>
      <c r="M14" s="74"/>
      <c r="N14" s="74"/>
      <c r="O14" s="74"/>
      <c r="P14" s="74"/>
      <c r="Q14" s="74"/>
      <c r="R14" s="74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</row>
    <row r="15" spans="2:32" ht="15.75" thickBot="1" x14ac:dyDescent="0.3">
      <c r="C15" s="3" t="s">
        <v>19</v>
      </c>
      <c r="D15" s="4" t="s">
        <v>12</v>
      </c>
      <c r="H15" s="67"/>
      <c r="I15" s="68"/>
      <c r="J15" s="68"/>
      <c r="K15" s="68"/>
      <c r="L15" s="68"/>
      <c r="M15" s="68"/>
      <c r="N15" s="68"/>
      <c r="O15" s="68"/>
      <c r="P15" s="69"/>
      <c r="Q15" s="68"/>
      <c r="R15" s="68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</row>
    <row r="16" spans="2:32" x14ac:dyDescent="0.25">
      <c r="C16" s="5" t="s">
        <v>3</v>
      </c>
      <c r="D16" s="6">
        <f>HLOOKUP($D$15,$B$3:$K$11,MATCH($C16,B4:B11,0)+1,FALSE)</f>
        <v>0.246</v>
      </c>
      <c r="H16" s="67"/>
      <c r="I16" s="70"/>
      <c r="J16" s="71"/>
      <c r="K16" s="71"/>
      <c r="L16" s="71"/>
      <c r="M16" s="71"/>
      <c r="N16" s="71"/>
      <c r="O16" s="71"/>
      <c r="P16" s="63"/>
      <c r="Q16" s="71"/>
      <c r="R16" s="71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</row>
    <row r="17" spans="3:32" ht="15.75" thickBot="1" x14ac:dyDescent="0.3">
      <c r="C17" s="7" t="s">
        <v>2</v>
      </c>
      <c r="D17" s="8">
        <f>HLOOKUP($D$15,$B$3:$K$11,MATCH($C17,$B$4:$B$11,0)+1,FALSE)</f>
        <v>0.25979999999999998</v>
      </c>
      <c r="E17" s="9"/>
      <c r="H17" s="67"/>
      <c r="I17" s="72"/>
      <c r="J17" s="71"/>
      <c r="K17" s="71"/>
      <c r="L17" s="71"/>
      <c r="M17" s="71"/>
      <c r="N17" s="71"/>
      <c r="O17" s="71"/>
      <c r="P17" s="64"/>
      <c r="Q17" s="71"/>
      <c r="R17" s="71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</row>
    <row r="18" spans="3:32" x14ac:dyDescent="0.25">
      <c r="C18" s="5" t="s">
        <v>4</v>
      </c>
      <c r="D18" s="6">
        <f t="shared" ref="D18:D23" si="0">HLOOKUP($D$15,$B$3:$K$11,MATCH($C18,$B$4:$B$11,0)+1,FALSE)</f>
        <v>17.025387243185559</v>
      </c>
      <c r="H18" s="67"/>
      <c r="I18" s="70"/>
      <c r="J18" s="63"/>
      <c r="K18" s="63"/>
      <c r="L18" s="71"/>
      <c r="M18" s="63"/>
      <c r="N18" s="71"/>
      <c r="O18" s="71"/>
      <c r="P18" s="63"/>
      <c r="Q18" s="63"/>
      <c r="R18" s="63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</row>
    <row r="19" spans="3:32" ht="15.75" thickBot="1" x14ac:dyDescent="0.3">
      <c r="C19" s="7" t="s">
        <v>5</v>
      </c>
      <c r="D19" s="8">
        <f t="shared" si="0"/>
        <v>17.213000000000001</v>
      </c>
      <c r="E19" s="9"/>
      <c r="H19" s="67"/>
      <c r="I19" s="72"/>
      <c r="J19" s="64"/>
      <c r="K19" s="64"/>
      <c r="L19" s="71"/>
      <c r="M19" s="64"/>
      <c r="N19" s="71"/>
      <c r="O19" s="71"/>
      <c r="P19" s="64"/>
      <c r="Q19" s="64"/>
      <c r="R19" s="64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</row>
    <row r="20" spans="3:32" x14ac:dyDescent="0.25">
      <c r="C20" s="5" t="s">
        <v>6</v>
      </c>
      <c r="D20" s="6">
        <f t="shared" si="0"/>
        <v>9.3033333333333328</v>
      </c>
      <c r="H20" s="67"/>
      <c r="I20" s="70"/>
      <c r="J20" s="63"/>
      <c r="K20" s="63"/>
      <c r="L20" s="63"/>
      <c r="M20" s="63"/>
      <c r="N20" s="63"/>
      <c r="O20" s="63"/>
      <c r="P20" s="73"/>
      <c r="Q20" s="63"/>
      <c r="R20" s="63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</row>
    <row r="21" spans="3:32" ht="15.75" thickBot="1" x14ac:dyDescent="0.3">
      <c r="C21" s="7" t="s">
        <v>7</v>
      </c>
      <c r="D21" s="8">
        <f t="shared" si="0"/>
        <v>9.52</v>
      </c>
      <c r="E21" s="9"/>
      <c r="H21" s="67"/>
      <c r="I21" s="72"/>
      <c r="J21" s="64"/>
      <c r="K21" s="64"/>
      <c r="L21" s="64"/>
      <c r="M21" s="64"/>
      <c r="N21" s="64"/>
      <c r="O21" s="64"/>
      <c r="P21" s="73"/>
      <c r="Q21" s="64"/>
      <c r="R21" s="64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</row>
    <row r="22" spans="3:32" ht="15.75" thickBot="1" x14ac:dyDescent="0.3">
      <c r="C22" s="5" t="s">
        <v>8</v>
      </c>
      <c r="D22" s="6">
        <f t="shared" si="0"/>
        <v>-0.17381275681444192</v>
      </c>
      <c r="E22" s="9"/>
      <c r="H22" s="67"/>
      <c r="I22" s="70"/>
      <c r="J22" s="65"/>
      <c r="K22" s="65"/>
      <c r="L22" s="65"/>
      <c r="M22" s="65"/>
      <c r="N22" s="65"/>
      <c r="O22" s="65"/>
      <c r="P22" s="65"/>
      <c r="Q22" s="65"/>
      <c r="R22" s="65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</row>
    <row r="23" spans="3:32" ht="15.75" thickBot="1" x14ac:dyDescent="0.3">
      <c r="C23" s="10" t="s">
        <v>9</v>
      </c>
      <c r="D23" s="11">
        <f t="shared" si="0"/>
        <v>-173.81275681444026</v>
      </c>
      <c r="E23" s="9"/>
      <c r="H23" s="67"/>
      <c r="I23" s="72"/>
      <c r="J23" s="66"/>
      <c r="K23" s="66"/>
      <c r="L23" s="66"/>
      <c r="M23" s="66"/>
      <c r="N23" s="66"/>
      <c r="O23" s="66"/>
      <c r="P23" s="66"/>
      <c r="Q23" s="66"/>
      <c r="R23" s="66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</row>
    <row r="24" spans="3:32" x14ac:dyDescent="0.25"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</row>
    <row r="25" spans="3:32" x14ac:dyDescent="0.25"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</row>
    <row r="27" spans="3:32" x14ac:dyDescent="0.25">
      <c r="D27" s="9"/>
    </row>
  </sheetData>
  <mergeCells count="2">
    <mergeCell ref="J14:P14"/>
    <mergeCell ref="Q14:R14"/>
  </mergeCells>
  <conditionalFormatting sqref="D16:D19">
    <cfRule type="expression" dxfId="8" priority="4">
      <formula>$D$15="Soe"</formula>
    </cfRule>
    <cfRule type="expression" dxfId="7" priority="5">
      <formula>$D$15="Doe"</formula>
    </cfRule>
    <cfRule type="expression" dxfId="6" priority="9">
      <formula>$D$15="Boe"</formula>
    </cfRule>
  </conditionalFormatting>
  <conditionalFormatting sqref="D16:D17">
    <cfRule type="expression" dxfId="5" priority="1">
      <formula>$D$15="Koe"</formula>
    </cfRule>
    <cfRule type="expression" dxfId="4" priority="2">
      <formula>$D$15="Noe"</formula>
    </cfRule>
    <cfRule type="expression" dxfId="3" priority="6">
      <formula>$D$15="Foe"</formula>
    </cfRule>
    <cfRule type="expression" dxfId="2" priority="7">
      <formula>$D$15="Zoe"</formula>
    </cfRule>
    <cfRule type="expression" dxfId="1" priority="8">
      <formula>$D$15="Joe"</formula>
    </cfRule>
  </conditionalFormatting>
  <conditionalFormatting sqref="D20:D21">
    <cfRule type="expression" dxfId="0" priority="3">
      <formula>$D$15="Loe"</formula>
    </cfRule>
  </conditionalFormatting>
  <dataValidations count="1">
    <dataValidation type="list" allowBlank="1" showInputMessage="1" showErrorMessage="1" sqref="D15">
      <formula1>$C$3:$K$3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Create_Chart">
                <anchor moveWithCells="1" sizeWithCells="1">
                  <from>
                    <xdr:col>0</xdr:col>
                    <xdr:colOff>476250</xdr:colOff>
                    <xdr:row>12</xdr:row>
                    <xdr:rowOff>190500</xdr:rowOff>
                  </from>
                  <to>
                    <xdr:col>1</xdr:col>
                    <xdr:colOff>685800</xdr:colOff>
                    <xdr:row>15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SENOL Fatih</dc:creator>
  <cp:lastModifiedBy>Jean-Eric Pelouas</cp:lastModifiedBy>
  <dcterms:created xsi:type="dcterms:W3CDTF">2018-01-19T09:19:54Z</dcterms:created>
  <dcterms:modified xsi:type="dcterms:W3CDTF">2018-01-20T09:20:29Z</dcterms:modified>
</cp:coreProperties>
</file>