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195"/>
  </bookViews>
  <sheets>
    <sheet name="Feuil1" sheetId="1" r:id="rId1"/>
    <sheet name="Feuil2" sheetId="2" r:id="rId2"/>
  </sheets>
  <definedNames>
    <definedName name="jours_fériés">T_Fériés[Date]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7" i="2" l="1"/>
  <c r="B16" i="2"/>
  <c r="B15" i="2"/>
  <c r="B14" i="2"/>
  <c r="B13" i="2"/>
  <c r="B10" i="2"/>
  <c r="B9" i="2"/>
  <c r="B7" i="2"/>
  <c r="B4" i="2"/>
  <c r="B8" i="2" s="1"/>
  <c r="B11" i="2" s="1"/>
  <c r="B12" i="2" l="1"/>
</calcChain>
</file>

<file path=xl/sharedStrings.xml><?xml version="1.0" encoding="utf-8"?>
<sst xmlns="http://schemas.openxmlformats.org/spreadsheetml/2006/main" count="27" uniqueCount="27">
  <si>
    <t>Année</t>
  </si>
  <si>
    <t>Jour férié</t>
  </si>
  <si>
    <t>Date</t>
  </si>
  <si>
    <t>Jour de l'an</t>
  </si>
  <si>
    <t>Lundi de Pâques</t>
  </si>
  <si>
    <t>Fête du travail</t>
  </si>
  <si>
    <t>Fête de la victoire 1945</t>
  </si>
  <si>
    <t>Jeudi de l'Acsension</t>
  </si>
  <si>
    <t>Fête nationale</t>
  </si>
  <si>
    <t>Assomption</t>
  </si>
  <si>
    <t>Toussaint</t>
  </si>
  <si>
    <t>Fête de l'Armistice</t>
  </si>
  <si>
    <t>Noël</t>
  </si>
  <si>
    <t>Lundi de Pentecôte</t>
  </si>
  <si>
    <t>Dimanche de Pâques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</si>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</sst>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ddd\ dd/mm/yyyy"/>
  </numFmts>
  <fonts count="1" x14ac:knownFonts="1"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Fill="1"/>
    <xf numFmtId="14" fontId="0" fillId="0" borderId="0" xfId="0" applyNumberFormat="1" applyFill="1"/>
    <xf numFmtId="165" fontId="0" fillId="0" borderId="0" xfId="0" applyNumberFormat="1"/>
  </cellXfs>
  <cellStyles count="1">
    <cellStyle name="Normal" xfId="0" builtinId="0"/>
  </cellStyles>
  <dxfs count="56">
    <dxf>
      <numFmt numFmtId="165" formatCode="ddd\ dd/mm/yyyy"/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_Données" displayName="T_Données" ref="A1:L15" totalsRowShown="0" dataDxfId="55">
  <autoFilter ref="A1:L15"/>
  <tableColumns count="12">
    <tableColumn id="1" name="Colonne1" dataDxfId="54"/>
    <tableColumn id="2" name="Colonne2" dataDxfId="53"/>
    <tableColumn id="3" name="Colonne3" dataDxfId="52"/>
    <tableColumn id="4" name="Colonne4" dataDxfId="51"/>
    <tableColumn id="5" name="Colonne5" dataDxfId="50"/>
    <tableColumn id="6" name="Colonne6" dataDxfId="49"/>
    <tableColumn id="7" name="Colonne7" dataDxfId="48"/>
    <tableColumn id="8" name="Colonne8" dataDxfId="47"/>
    <tableColumn id="9" name="Colonne9" dataDxfId="46"/>
    <tableColumn id="10" name="Colonne10" dataDxfId="45"/>
    <tableColumn id="11" name="Colonne11" dataDxfId="44"/>
    <tableColumn id="12" name="Colonne12" dataDxfId="43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id="1" name="T_Fériés" displayName="T_Fériés" ref="A6:B17" totalsRowShown="0">
  <autoFilter ref="A6:B17"/>
  <tableColumns count="2">
    <tableColumn id="1" name="Jour férié"/>
    <tableColumn id="2" name="Date" dataDxfId="0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5"/>
  <sheetViews>
    <sheetView showGridLines="0" tabSelected="1" zoomScaleNormal="100" workbookViewId="0">
      <selection activeCell="G21" sqref="G21"/>
    </sheetView>
  </sheetViews>
  <sheetFormatPr baseColWidth="10" defaultRowHeight="12.75" x14ac:dyDescent="0.2"/>
  <cols>
    <col min="10" max="12" width="11.5703125" customWidth="1"/>
  </cols>
  <sheetData>
    <row r="1" spans="1:12" x14ac:dyDescent="0.2">
      <c r="A1" t="s">
        <v>15</v>
      </c>
      <c r="B1" t="s">
        <v>16</v>
      </c>
      <c r="C1" t="s">
        <v>17</v>
      </c>
      <c r="D1" t="s">
        <v>18</v>
      </c>
      <c r="E1" t="s">
        <v>19</v>
      </c>
      <c r="F1" t="s">
        <v>20</v>
      </c>
      <c r="G1" t="s">
        <v>21</v>
      </c>
      <c r="H1" t="s">
        <v>22</v>
      </c>
      <c r="I1" t="s">
        <v>23</v>
      </c>
      <c r="J1" t="s">
        <v>24</v>
      </c>
      <c r="K1" t="s">
        <v>25</v>
      </c>
      <c r="L1" t="s">
        <v>26</v>
      </c>
    </row>
    <row r="2" spans="1:12" x14ac:dyDescent="0.2">
      <c r="A2" s="1"/>
      <c r="B2" s="2">
        <v>43466</v>
      </c>
      <c r="C2" s="1"/>
      <c r="D2" s="1"/>
      <c r="E2" s="1"/>
      <c r="F2" s="1"/>
      <c r="G2" s="1"/>
      <c r="H2" s="1"/>
      <c r="I2" s="1"/>
      <c r="J2" s="1"/>
      <c r="K2" s="1"/>
      <c r="L2" s="1"/>
    </row>
    <row r="3" spans="1:12" x14ac:dyDescent="0.2">
      <c r="A3" s="1"/>
      <c r="B3" s="2">
        <v>43514</v>
      </c>
      <c r="C3" s="1"/>
      <c r="D3" s="1"/>
      <c r="E3" s="1"/>
      <c r="F3" s="1"/>
      <c r="G3" s="1"/>
      <c r="H3" s="1"/>
      <c r="I3" s="1"/>
      <c r="J3" s="1"/>
      <c r="K3" s="1"/>
      <c r="L3" s="1"/>
    </row>
    <row r="4" spans="1:12" x14ac:dyDescent="0.2">
      <c r="A4" s="1"/>
      <c r="B4" s="2">
        <v>43515</v>
      </c>
      <c r="C4" s="1"/>
      <c r="D4" s="1"/>
      <c r="E4" s="1"/>
      <c r="F4" s="1"/>
      <c r="G4" s="1"/>
      <c r="H4" s="1"/>
      <c r="I4" s="1"/>
      <c r="J4" s="1"/>
      <c r="K4" s="1"/>
      <c r="L4" s="1"/>
    </row>
    <row r="5" spans="1:12" x14ac:dyDescent="0.2">
      <c r="A5" s="1"/>
      <c r="B5" s="2"/>
      <c r="C5" s="1"/>
      <c r="D5" s="1"/>
      <c r="E5" s="1"/>
      <c r="F5" s="1"/>
      <c r="G5" s="1"/>
      <c r="H5" s="1"/>
      <c r="I5" s="1"/>
      <c r="J5" s="1"/>
      <c r="K5" s="1"/>
      <c r="L5" s="1"/>
    </row>
    <row r="6" spans="1:12" x14ac:dyDescent="0.2">
      <c r="A6" s="1"/>
      <c r="B6" s="2">
        <v>43517</v>
      </c>
      <c r="C6" s="1"/>
      <c r="D6" s="1"/>
      <c r="E6" s="1"/>
      <c r="F6" s="1"/>
      <c r="G6" s="1"/>
      <c r="H6" s="1"/>
      <c r="I6" s="1"/>
      <c r="J6" s="1"/>
      <c r="K6" s="1"/>
      <c r="L6" s="1"/>
    </row>
    <row r="7" spans="1:12" x14ac:dyDescent="0.2">
      <c r="A7" s="1"/>
      <c r="B7" s="2">
        <v>43518</v>
      </c>
      <c r="C7" s="1"/>
      <c r="D7" s="1"/>
      <c r="E7" s="1"/>
      <c r="F7" s="1"/>
      <c r="G7" s="1"/>
      <c r="H7" s="1"/>
      <c r="I7" s="1"/>
      <c r="J7" s="1"/>
      <c r="K7" s="1"/>
      <c r="L7" s="1"/>
    </row>
    <row r="8" spans="1:12" x14ac:dyDescent="0.2">
      <c r="A8" s="1"/>
      <c r="B8" s="2">
        <v>43519</v>
      </c>
      <c r="C8" s="1"/>
      <c r="D8" s="1"/>
      <c r="E8" s="1"/>
      <c r="F8" s="1"/>
      <c r="G8" s="1"/>
      <c r="H8" s="1"/>
      <c r="I8" s="1"/>
      <c r="J8" s="1"/>
      <c r="K8" s="1"/>
      <c r="L8" s="1"/>
    </row>
    <row r="9" spans="1:12" x14ac:dyDescent="0.2">
      <c r="A9" s="1"/>
      <c r="B9" s="2">
        <v>43519</v>
      </c>
      <c r="C9" s="1"/>
      <c r="D9" s="1"/>
      <c r="E9" s="1"/>
      <c r="F9" s="1"/>
      <c r="G9" s="1"/>
      <c r="H9" s="1"/>
      <c r="I9" s="1"/>
      <c r="J9" s="1"/>
      <c r="K9" s="1"/>
      <c r="L9" s="1"/>
    </row>
    <row r="10" spans="1:12" x14ac:dyDescent="0.2">
      <c r="A10" s="1"/>
      <c r="B10" s="2">
        <v>43586</v>
      </c>
      <c r="C10" s="1"/>
      <c r="D10" s="1"/>
      <c r="E10" s="1"/>
      <c r="F10" s="1"/>
      <c r="G10" s="1"/>
      <c r="H10" s="1"/>
      <c r="I10" s="1"/>
      <c r="J10" s="1"/>
      <c r="K10" s="1"/>
      <c r="L10" s="1"/>
    </row>
    <row r="11" spans="1:12" x14ac:dyDescent="0.2">
      <c r="A11" s="1"/>
      <c r="B11" s="2">
        <v>43660</v>
      </c>
      <c r="C11" s="1"/>
      <c r="D11" s="1"/>
      <c r="E11" s="1"/>
      <c r="F11" s="1"/>
      <c r="G11" s="1"/>
      <c r="H11" s="1"/>
      <c r="I11" s="1"/>
      <c r="J11" s="1"/>
      <c r="K11" s="1"/>
      <c r="L11" s="1"/>
    </row>
    <row r="12" spans="1:12" x14ac:dyDescent="0.2">
      <c r="A12" s="1"/>
      <c r="B12" s="2">
        <v>43770</v>
      </c>
      <c r="C12" s="1"/>
      <c r="D12" s="1"/>
      <c r="E12" s="1"/>
      <c r="F12" s="1"/>
      <c r="G12" s="1"/>
      <c r="H12" s="1"/>
      <c r="I12" s="1"/>
      <c r="J12" s="1"/>
      <c r="K12" s="1"/>
      <c r="L12" s="1"/>
    </row>
    <row r="13" spans="1:12" x14ac:dyDescent="0.2">
      <c r="A13" s="1"/>
      <c r="B13" s="2">
        <v>43780</v>
      </c>
      <c r="C13" s="1"/>
      <c r="D13" s="1"/>
      <c r="E13" s="1"/>
      <c r="F13" s="1"/>
      <c r="G13" s="1"/>
      <c r="H13" s="1"/>
      <c r="I13" s="1"/>
      <c r="J13" s="1"/>
      <c r="K13" s="1"/>
      <c r="L13" s="1"/>
    </row>
    <row r="14" spans="1:12" x14ac:dyDescent="0.2">
      <c r="A14" s="1"/>
      <c r="B14" s="2">
        <v>43824</v>
      </c>
      <c r="C14" s="1"/>
      <c r="D14" s="1"/>
      <c r="E14" s="1"/>
      <c r="F14" s="1"/>
      <c r="G14" s="1"/>
      <c r="H14" s="1"/>
      <c r="I14" s="1"/>
      <c r="J14" s="1"/>
      <c r="K14" s="1"/>
      <c r="L14" s="1"/>
    </row>
    <row r="15" spans="1:12" x14ac:dyDescent="0.2">
      <c r="A15" s="1"/>
      <c r="B15" s="2">
        <v>43593</v>
      </c>
      <c r="C15" s="1"/>
      <c r="D15" s="1"/>
      <c r="E15" s="1"/>
      <c r="F15" s="1"/>
      <c r="G15" s="1"/>
      <c r="H15" s="1"/>
      <c r="I15" s="1"/>
      <c r="J15" s="1"/>
      <c r="K15" s="1"/>
      <c r="L15" s="1"/>
    </row>
  </sheetData>
  <conditionalFormatting sqref="A2:L15">
    <cfRule type="expression" dxfId="9" priority="1">
      <formula>AND(WEEKDAY($B2,2)&lt;6,COUNTIF(jours_fériés,$B2))</formula>
    </cfRule>
    <cfRule type="expression" dxfId="8" priority="2">
      <formula>AND(NOT(ISBLANK($B2)),WEEKDAY($B2,2)&gt;5)</formula>
    </cfRule>
    <cfRule type="expression" dxfId="7" priority="3">
      <formula>AND(NOT(ISBLANK($B2)),WEEKDAY($B2,2)&lt;6)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7"/>
  <sheetViews>
    <sheetView showGridLines="0" workbookViewId="0">
      <selection activeCell="F17" sqref="F17"/>
    </sheetView>
  </sheetViews>
  <sheetFormatPr baseColWidth="10" defaultRowHeight="12.75" x14ac:dyDescent="0.2"/>
  <cols>
    <col min="1" max="1" width="19.42578125" bestFit="1" customWidth="1"/>
    <col min="2" max="2" width="13.85546875" bestFit="1" customWidth="1"/>
  </cols>
  <sheetData>
    <row r="1" spans="1:2" x14ac:dyDescent="0.2">
      <c r="A1" t="s">
        <v>0</v>
      </c>
    </row>
    <row r="2" spans="1:2" x14ac:dyDescent="0.2">
      <c r="A2">
        <v>2019</v>
      </c>
    </row>
    <row r="4" spans="1:2" x14ac:dyDescent="0.2">
      <c r="A4" t="s">
        <v>14</v>
      </c>
      <c r="B4" s="3">
        <f>ROUND(DATE(A2,4,MOD(234-11*MOD(A2,19),30))/7,0)*7-6</f>
        <v>43576</v>
      </c>
    </row>
    <row r="6" spans="1:2" x14ac:dyDescent="0.2">
      <c r="A6" t="s">
        <v>1</v>
      </c>
      <c r="B6" t="s">
        <v>2</v>
      </c>
    </row>
    <row r="7" spans="1:2" x14ac:dyDescent="0.2">
      <c r="A7" t="s">
        <v>3</v>
      </c>
      <c r="B7" s="3">
        <f>DATE(A2,1,1)</f>
        <v>43466</v>
      </c>
    </row>
    <row r="8" spans="1:2" x14ac:dyDescent="0.2">
      <c r="A8" t="s">
        <v>4</v>
      </c>
      <c r="B8" s="3">
        <f>B4+1</f>
        <v>43577</v>
      </c>
    </row>
    <row r="9" spans="1:2" x14ac:dyDescent="0.2">
      <c r="A9" t="s">
        <v>5</v>
      </c>
      <c r="B9" s="3">
        <f>DATE(A2,5,1)</f>
        <v>43586</v>
      </c>
    </row>
    <row r="10" spans="1:2" x14ac:dyDescent="0.2">
      <c r="A10" t="s">
        <v>6</v>
      </c>
      <c r="B10" s="3">
        <f>DATE(A2,5,8)</f>
        <v>43593</v>
      </c>
    </row>
    <row r="11" spans="1:2" x14ac:dyDescent="0.2">
      <c r="A11" t="s">
        <v>7</v>
      </c>
      <c r="B11" s="3">
        <f>B8+38</f>
        <v>43615</v>
      </c>
    </row>
    <row r="12" spans="1:2" x14ac:dyDescent="0.2">
      <c r="A12" t="s">
        <v>13</v>
      </c>
      <c r="B12" s="3">
        <f>B8+49</f>
        <v>43626</v>
      </c>
    </row>
    <row r="13" spans="1:2" x14ac:dyDescent="0.2">
      <c r="A13" t="s">
        <v>8</v>
      </c>
      <c r="B13" s="3">
        <f>DATE(A2,7,14)</f>
        <v>43660</v>
      </c>
    </row>
    <row r="14" spans="1:2" x14ac:dyDescent="0.2">
      <c r="A14" t="s">
        <v>9</v>
      </c>
      <c r="B14" s="3">
        <f>DATE(A2,8,15)</f>
        <v>43692</v>
      </c>
    </row>
    <row r="15" spans="1:2" x14ac:dyDescent="0.2">
      <c r="A15" t="s">
        <v>10</v>
      </c>
      <c r="B15" s="3">
        <f>DATE(A2,11,1)</f>
        <v>43770</v>
      </c>
    </row>
    <row r="16" spans="1:2" x14ac:dyDescent="0.2">
      <c r="A16" t="s">
        <v>11</v>
      </c>
      <c r="B16" s="3">
        <f>DATE(A2,11,11)</f>
        <v>43780</v>
      </c>
    </row>
    <row r="17" spans="1:2" x14ac:dyDescent="0.2">
      <c r="A17" t="s">
        <v>12</v>
      </c>
      <c r="B17" s="3">
        <f>DATE(A2,12,25)</f>
        <v>43824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jours_fériés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2019-02-15T11:47:46Z</dcterms:created>
  <dcterms:modified xsi:type="dcterms:W3CDTF">2019-02-18T11:26:39Z</dcterms:modified>
</cp:coreProperties>
</file>