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4240" windowHeight="12660" activeTab="1"/>
  </bookViews>
  <sheets>
    <sheet name="Liste" sheetId="3" r:id="rId1"/>
    <sheet name="Feuil2" sheetId="5" r:id="rId2"/>
    <sheet name="Data" sheetId="1" r:id="rId3"/>
    <sheet name="Total" sheetId="2" r:id="rId4"/>
  </sheets>
  <calcPr calcId="145621"/>
  <pivotCaches>
    <pivotCache cacheId="14" r:id="rId5"/>
  </pivotCaches>
</workbook>
</file>

<file path=xl/calcChain.xml><?xml version="1.0" encoding="utf-8"?>
<calcChain xmlns="http://schemas.openxmlformats.org/spreadsheetml/2006/main">
  <c r="AA5" i="1" l="1"/>
  <c r="AB5" i="1"/>
  <c r="AC5" i="1"/>
  <c r="AD5" i="1"/>
  <c r="AE5" i="1"/>
  <c r="AA6" i="1"/>
  <c r="AB6" i="1"/>
  <c r="AC6" i="1"/>
  <c r="AD6" i="1"/>
  <c r="AE6" i="1"/>
  <c r="AA7" i="1"/>
  <c r="AB7" i="1"/>
  <c r="AC7" i="1"/>
  <c r="AD7" i="1"/>
  <c r="AE7" i="1"/>
  <c r="AA8" i="1"/>
  <c r="AB8" i="1"/>
  <c r="AC8" i="1"/>
  <c r="AD8" i="1"/>
  <c r="AE8" i="1"/>
  <c r="AA9" i="1"/>
  <c r="AB9" i="1"/>
  <c r="AC9" i="1"/>
  <c r="AD9" i="1"/>
  <c r="AE9" i="1"/>
  <c r="AA10" i="1"/>
  <c r="AB10" i="1"/>
  <c r="AC10" i="1"/>
  <c r="AD10" i="1"/>
  <c r="AE10" i="1"/>
  <c r="AA11" i="1"/>
  <c r="AB11" i="1"/>
  <c r="AC11" i="1"/>
  <c r="AD11" i="1"/>
  <c r="AE11" i="1"/>
  <c r="AA12" i="1"/>
  <c r="AB12" i="1"/>
  <c r="AC12" i="1"/>
  <c r="AD12" i="1"/>
  <c r="AE12" i="1"/>
  <c r="AA13" i="1"/>
  <c r="AB13" i="1"/>
  <c r="AC13" i="1"/>
  <c r="AD13" i="1"/>
  <c r="AE13" i="1"/>
  <c r="AA14" i="1"/>
  <c r="AB14" i="1"/>
  <c r="AC14" i="1"/>
  <c r="AD14" i="1"/>
  <c r="AE14" i="1"/>
  <c r="AA15" i="1"/>
  <c r="AB15" i="1"/>
  <c r="AC15" i="1"/>
  <c r="AD15" i="1"/>
  <c r="AE15" i="1"/>
  <c r="AA16" i="1"/>
  <c r="AB16" i="1"/>
  <c r="AC16" i="1"/>
  <c r="AD16" i="1"/>
  <c r="AE16" i="1"/>
  <c r="AA17" i="1"/>
  <c r="AB17" i="1"/>
  <c r="AC17" i="1"/>
  <c r="AD17" i="1"/>
  <c r="AE17" i="1"/>
  <c r="AA18" i="1"/>
  <c r="AB18" i="1"/>
  <c r="AC18" i="1"/>
  <c r="AD18" i="1"/>
  <c r="AE18" i="1"/>
  <c r="AA19" i="1"/>
  <c r="AB19" i="1"/>
  <c r="AC19" i="1"/>
  <c r="AD19" i="1"/>
  <c r="AE19" i="1"/>
  <c r="AA20" i="1"/>
  <c r="AB20" i="1"/>
  <c r="AC20" i="1"/>
  <c r="AD20" i="1"/>
  <c r="AE20" i="1"/>
  <c r="AA21" i="1"/>
  <c r="AB21" i="1"/>
  <c r="AC21" i="1"/>
  <c r="AD21" i="1"/>
  <c r="AE21" i="1"/>
  <c r="AA22" i="1"/>
  <c r="AB22" i="1"/>
  <c r="AC22" i="1"/>
  <c r="AD22" i="1"/>
  <c r="AE22" i="1"/>
  <c r="AA23" i="1"/>
  <c r="AB23" i="1"/>
  <c r="AC23" i="1"/>
  <c r="AD23" i="1"/>
  <c r="AE23" i="1"/>
  <c r="AA24" i="1"/>
  <c r="AB24" i="1"/>
  <c r="AC24" i="1"/>
  <c r="AD24" i="1"/>
  <c r="AE24" i="1"/>
  <c r="AA25" i="1"/>
  <c r="AB25" i="1"/>
  <c r="AC25" i="1"/>
  <c r="AD25" i="1"/>
  <c r="AE25" i="1"/>
  <c r="AA26" i="1"/>
  <c r="AB26" i="1"/>
  <c r="AC26" i="1"/>
  <c r="AD26" i="1"/>
  <c r="AE26" i="1"/>
  <c r="AA27" i="1"/>
  <c r="AB27" i="1"/>
  <c r="AC27" i="1"/>
  <c r="AD27" i="1"/>
  <c r="AE27" i="1"/>
  <c r="AA28" i="1"/>
  <c r="AB28" i="1"/>
  <c r="AC28" i="1"/>
  <c r="AD28" i="1"/>
  <c r="AE28" i="1"/>
  <c r="AA29" i="1"/>
  <c r="AB29" i="1"/>
  <c r="AC29" i="1"/>
  <c r="AD29" i="1"/>
  <c r="AE29" i="1"/>
  <c r="AA30" i="1"/>
  <c r="AB30" i="1"/>
  <c r="AC30" i="1"/>
  <c r="AD30" i="1"/>
  <c r="AE30" i="1"/>
  <c r="AA31" i="1"/>
  <c r="AB31" i="1"/>
  <c r="AC31" i="1"/>
  <c r="AD31" i="1"/>
  <c r="AE31" i="1"/>
  <c r="AA32" i="1"/>
  <c r="AB32" i="1"/>
  <c r="AC32" i="1"/>
  <c r="AD32" i="1"/>
  <c r="AE32" i="1"/>
  <c r="AA33" i="1"/>
  <c r="AB33" i="1"/>
  <c r="AC33" i="1"/>
  <c r="AD33" i="1"/>
  <c r="AE33" i="1"/>
  <c r="AA34" i="1"/>
  <c r="AB34" i="1"/>
  <c r="AC34" i="1"/>
  <c r="AD34" i="1"/>
  <c r="AE34" i="1"/>
  <c r="AA35" i="1"/>
  <c r="AB35" i="1"/>
  <c r="AC35" i="1"/>
  <c r="AD35" i="1"/>
  <c r="AE35" i="1"/>
  <c r="AA36" i="1"/>
  <c r="AB36" i="1"/>
  <c r="AC36" i="1"/>
  <c r="AD36" i="1"/>
  <c r="AE36" i="1"/>
  <c r="AE4" i="1"/>
  <c r="AE3" i="1"/>
  <c r="AD4" i="1"/>
  <c r="AD3" i="1"/>
  <c r="AC4" i="1"/>
  <c r="AC3" i="1"/>
  <c r="AB4" i="1"/>
  <c r="AB3" i="1"/>
  <c r="AA4" i="1"/>
  <c r="AA3" i="1"/>
  <c r="U5" i="1"/>
  <c r="V5" i="1"/>
  <c r="W5" i="1"/>
  <c r="X5" i="1"/>
  <c r="Y5" i="1"/>
  <c r="U6" i="1"/>
  <c r="V6" i="1"/>
  <c r="W6" i="1"/>
  <c r="X6" i="1"/>
  <c r="Y6" i="1"/>
  <c r="U7" i="1"/>
  <c r="V7" i="1"/>
  <c r="W7" i="1"/>
  <c r="X7" i="1"/>
  <c r="Y7" i="1"/>
  <c r="U8" i="1"/>
  <c r="V8" i="1"/>
  <c r="W8" i="1"/>
  <c r="X8" i="1"/>
  <c r="Y8" i="1"/>
  <c r="U9" i="1"/>
  <c r="V9" i="1"/>
  <c r="W9" i="1"/>
  <c r="X9" i="1"/>
  <c r="Y9" i="1"/>
  <c r="U10" i="1"/>
  <c r="V10" i="1"/>
  <c r="W10" i="1"/>
  <c r="X10" i="1"/>
  <c r="Y10" i="1"/>
  <c r="U11" i="1"/>
  <c r="V11" i="1"/>
  <c r="W11" i="1"/>
  <c r="X11" i="1"/>
  <c r="Y11" i="1"/>
  <c r="U12" i="1"/>
  <c r="V12" i="1"/>
  <c r="W12" i="1"/>
  <c r="X12" i="1"/>
  <c r="Y12" i="1"/>
  <c r="U13" i="1"/>
  <c r="V13" i="1"/>
  <c r="W13" i="1"/>
  <c r="X13" i="1"/>
  <c r="Y13" i="1"/>
  <c r="U14" i="1"/>
  <c r="V14" i="1"/>
  <c r="W14" i="1"/>
  <c r="X14" i="1"/>
  <c r="Y14" i="1"/>
  <c r="U15" i="1"/>
  <c r="V15" i="1"/>
  <c r="W15" i="1"/>
  <c r="X15" i="1"/>
  <c r="Y15" i="1"/>
  <c r="U16" i="1"/>
  <c r="V16" i="1"/>
  <c r="W16" i="1"/>
  <c r="X16" i="1"/>
  <c r="Y16" i="1"/>
  <c r="U17" i="1"/>
  <c r="V17" i="1"/>
  <c r="W17" i="1"/>
  <c r="X17" i="1"/>
  <c r="Y17" i="1"/>
  <c r="U18" i="1"/>
  <c r="V18" i="1"/>
  <c r="W18" i="1"/>
  <c r="X18" i="1"/>
  <c r="Y18" i="1"/>
  <c r="U19" i="1"/>
  <c r="V19" i="1"/>
  <c r="W19" i="1"/>
  <c r="X19" i="1"/>
  <c r="Y19" i="1"/>
  <c r="U20" i="1"/>
  <c r="V20" i="1"/>
  <c r="W20" i="1"/>
  <c r="X20" i="1"/>
  <c r="Y20" i="1"/>
  <c r="U21" i="1"/>
  <c r="V21" i="1"/>
  <c r="W21" i="1"/>
  <c r="X21" i="1"/>
  <c r="Y21" i="1"/>
  <c r="U22" i="1"/>
  <c r="V22" i="1"/>
  <c r="W22" i="1"/>
  <c r="X22" i="1"/>
  <c r="Y22" i="1"/>
  <c r="U23" i="1"/>
  <c r="V23" i="1"/>
  <c r="W23" i="1"/>
  <c r="X23" i="1"/>
  <c r="Y23" i="1"/>
  <c r="U24" i="1"/>
  <c r="V24" i="1"/>
  <c r="W24" i="1"/>
  <c r="X24" i="1"/>
  <c r="Y24" i="1"/>
  <c r="U25" i="1"/>
  <c r="V25" i="1"/>
  <c r="W25" i="1"/>
  <c r="X25" i="1"/>
  <c r="Y25" i="1"/>
  <c r="U26" i="1"/>
  <c r="V26" i="1"/>
  <c r="W26" i="1"/>
  <c r="X26" i="1"/>
  <c r="Y26" i="1"/>
  <c r="U27" i="1"/>
  <c r="V27" i="1"/>
  <c r="W27" i="1"/>
  <c r="X27" i="1"/>
  <c r="Y27" i="1"/>
  <c r="U28" i="1"/>
  <c r="V28" i="1"/>
  <c r="W28" i="1"/>
  <c r="X28" i="1"/>
  <c r="Y28" i="1"/>
  <c r="U29" i="1"/>
  <c r="V29" i="1"/>
  <c r="W29" i="1"/>
  <c r="X29" i="1"/>
  <c r="Y29" i="1"/>
  <c r="U30" i="1"/>
  <c r="V30" i="1"/>
  <c r="W30" i="1"/>
  <c r="X30" i="1"/>
  <c r="Y30" i="1"/>
  <c r="U31" i="1"/>
  <c r="V31" i="1"/>
  <c r="W31" i="1"/>
  <c r="X31" i="1"/>
  <c r="Y31" i="1"/>
  <c r="U32" i="1"/>
  <c r="V32" i="1"/>
  <c r="W32" i="1"/>
  <c r="X32" i="1"/>
  <c r="Y32" i="1"/>
  <c r="U33" i="1"/>
  <c r="V33" i="1"/>
  <c r="W33" i="1"/>
  <c r="X33" i="1"/>
  <c r="Y33" i="1"/>
  <c r="U34" i="1"/>
  <c r="V34" i="1"/>
  <c r="W34" i="1"/>
  <c r="X34" i="1"/>
  <c r="Y34" i="1"/>
  <c r="U35" i="1"/>
  <c r="V35" i="1"/>
  <c r="W35" i="1"/>
  <c r="X35" i="1"/>
  <c r="Y35" i="1"/>
  <c r="U36" i="1"/>
  <c r="V36" i="1"/>
  <c r="W36" i="1"/>
  <c r="X36" i="1"/>
  <c r="Y36" i="1"/>
  <c r="Y4" i="1"/>
  <c r="Y3" i="1"/>
  <c r="W4" i="1"/>
  <c r="W3" i="1"/>
  <c r="X4" i="1"/>
  <c r="X3" i="1"/>
  <c r="V4" i="1"/>
  <c r="V3" i="1"/>
  <c r="U4" i="1"/>
  <c r="U3" i="1"/>
  <c r="O5" i="1"/>
  <c r="P5" i="1"/>
  <c r="Q5" i="1"/>
  <c r="R5" i="1"/>
  <c r="S5" i="1"/>
  <c r="O6" i="1"/>
  <c r="P6" i="1"/>
  <c r="Q6" i="1"/>
  <c r="R6" i="1"/>
  <c r="S6" i="1"/>
  <c r="O7" i="1"/>
  <c r="P7" i="1"/>
  <c r="Q7" i="1"/>
  <c r="R7" i="1"/>
  <c r="S7" i="1"/>
  <c r="O8" i="1"/>
  <c r="P8" i="1"/>
  <c r="Q8" i="1"/>
  <c r="R8" i="1"/>
  <c r="S8" i="1"/>
  <c r="O9" i="1"/>
  <c r="P9" i="1"/>
  <c r="Q9" i="1"/>
  <c r="R9" i="1"/>
  <c r="S9" i="1"/>
  <c r="O10" i="1"/>
  <c r="P10" i="1"/>
  <c r="Q10" i="1"/>
  <c r="R10" i="1"/>
  <c r="S10" i="1"/>
  <c r="O11" i="1"/>
  <c r="P11" i="1"/>
  <c r="Q11" i="1"/>
  <c r="R11" i="1"/>
  <c r="S11" i="1"/>
  <c r="O12" i="1"/>
  <c r="P12" i="1"/>
  <c r="Q12" i="1"/>
  <c r="R12" i="1"/>
  <c r="S12" i="1"/>
  <c r="O13" i="1"/>
  <c r="P13" i="1"/>
  <c r="Q13" i="1"/>
  <c r="R13" i="1"/>
  <c r="S13" i="1"/>
  <c r="O14" i="1"/>
  <c r="P14" i="1"/>
  <c r="Q14" i="1"/>
  <c r="R14" i="1"/>
  <c r="S14" i="1"/>
  <c r="O15" i="1"/>
  <c r="P15" i="1"/>
  <c r="Q15" i="1"/>
  <c r="R15" i="1"/>
  <c r="S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O25" i="1"/>
  <c r="P25" i="1"/>
  <c r="Q25" i="1"/>
  <c r="R25" i="1"/>
  <c r="S25" i="1"/>
  <c r="O26" i="1"/>
  <c r="P26" i="1"/>
  <c r="Q26" i="1"/>
  <c r="R26" i="1"/>
  <c r="S26" i="1"/>
  <c r="O27" i="1"/>
  <c r="P27" i="1"/>
  <c r="Q27" i="1"/>
  <c r="R27" i="1"/>
  <c r="S27" i="1"/>
  <c r="O28" i="1"/>
  <c r="P28" i="1"/>
  <c r="Q28" i="1"/>
  <c r="R28" i="1"/>
  <c r="S28" i="1"/>
  <c r="O29" i="1"/>
  <c r="P29" i="1"/>
  <c r="Q29" i="1"/>
  <c r="R29" i="1"/>
  <c r="S29" i="1"/>
  <c r="O30" i="1"/>
  <c r="P30" i="1"/>
  <c r="Q30" i="1"/>
  <c r="R30" i="1"/>
  <c r="S30" i="1"/>
  <c r="O31" i="1"/>
  <c r="P31" i="1"/>
  <c r="Q31" i="1"/>
  <c r="R31" i="1"/>
  <c r="S31" i="1"/>
  <c r="O32" i="1"/>
  <c r="P32" i="1"/>
  <c r="Q32" i="1"/>
  <c r="R32" i="1"/>
  <c r="S32" i="1"/>
  <c r="O33" i="1"/>
  <c r="P33" i="1"/>
  <c r="Q33" i="1"/>
  <c r="R33" i="1"/>
  <c r="S33" i="1"/>
  <c r="O34" i="1"/>
  <c r="P34" i="1"/>
  <c r="Q34" i="1"/>
  <c r="R34" i="1"/>
  <c r="S34" i="1"/>
  <c r="O35" i="1"/>
  <c r="P35" i="1"/>
  <c r="Q35" i="1"/>
  <c r="R35" i="1"/>
  <c r="S35" i="1"/>
  <c r="O36" i="1"/>
  <c r="P36" i="1"/>
  <c r="Q36" i="1"/>
  <c r="R36" i="1"/>
  <c r="S36" i="1"/>
  <c r="S4" i="1"/>
  <c r="R4" i="1"/>
  <c r="Q4" i="1"/>
  <c r="P4" i="1"/>
  <c r="O4" i="1"/>
  <c r="S3" i="1"/>
  <c r="R3" i="1"/>
  <c r="Q3" i="1"/>
  <c r="P3" i="1"/>
  <c r="O3" i="1"/>
  <c r="B42" i="2" l="1"/>
  <c r="C58" i="2" s="1"/>
  <c r="B24" i="2"/>
  <c r="C40" i="2" s="1"/>
  <c r="U58" i="2"/>
  <c r="T58" i="2"/>
  <c r="S58" i="2"/>
  <c r="R58" i="2"/>
  <c r="Q58" i="2"/>
  <c r="O58" i="2"/>
  <c r="N58" i="2"/>
  <c r="M58" i="2"/>
  <c r="L58" i="2"/>
  <c r="K58" i="2"/>
  <c r="I58" i="2"/>
  <c r="H58" i="2"/>
  <c r="G58" i="2"/>
  <c r="F58" i="2"/>
  <c r="E58" i="2"/>
  <c r="U40" i="2"/>
  <c r="T40" i="2"/>
  <c r="S40" i="2"/>
  <c r="R40" i="2"/>
  <c r="Q40" i="2"/>
  <c r="O40" i="2"/>
  <c r="N40" i="2"/>
  <c r="M40" i="2"/>
  <c r="L40" i="2"/>
  <c r="K40" i="2"/>
  <c r="I40" i="2"/>
  <c r="H40" i="2"/>
  <c r="G40" i="2"/>
  <c r="F40" i="2"/>
  <c r="E40" i="2"/>
  <c r="U22" i="2"/>
  <c r="T22" i="2"/>
  <c r="S22" i="2"/>
  <c r="R22" i="2"/>
  <c r="Q22" i="2"/>
  <c r="O22" i="2"/>
  <c r="N22" i="2"/>
  <c r="M22" i="2"/>
  <c r="L22" i="2"/>
  <c r="K22" i="2"/>
  <c r="I22" i="2"/>
  <c r="G22" i="2"/>
  <c r="H22" i="2"/>
  <c r="F22" i="2"/>
  <c r="E22" i="2"/>
  <c r="B6" i="2"/>
  <c r="C22" i="2" s="1"/>
</calcChain>
</file>

<file path=xl/sharedStrings.xml><?xml version="1.0" encoding="utf-8"?>
<sst xmlns="http://schemas.openxmlformats.org/spreadsheetml/2006/main" count="318" uniqueCount="69">
  <si>
    <t>Type de coût</t>
  </si>
  <si>
    <t>Département</t>
  </si>
  <si>
    <t>Fournisseur</t>
  </si>
  <si>
    <t>No facture</t>
  </si>
  <si>
    <t>Date facture</t>
  </si>
  <si>
    <t>Date facture adaptée</t>
  </si>
  <si>
    <t>CHF</t>
  </si>
  <si>
    <t>EUR</t>
  </si>
  <si>
    <t>USD</t>
  </si>
  <si>
    <t>Commentaire</t>
  </si>
  <si>
    <t>Statut</t>
  </si>
  <si>
    <t>Type de cumul</t>
  </si>
  <si>
    <t>Devise</t>
  </si>
  <si>
    <t>DUE</t>
  </si>
  <si>
    <t>30D</t>
  </si>
  <si>
    <t>60D</t>
  </si>
  <si>
    <t>90D</t>
  </si>
  <si>
    <t>&gt;90D</t>
  </si>
  <si>
    <t>EXT</t>
  </si>
  <si>
    <t>PRE</t>
  </si>
  <si>
    <t>Direct</t>
  </si>
  <si>
    <t>Technique</t>
  </si>
  <si>
    <t>Achats</t>
  </si>
  <si>
    <t>Vente</t>
  </si>
  <si>
    <t>APTM</t>
  </si>
  <si>
    <t>Services industriels</t>
  </si>
  <si>
    <t>Loraco</t>
  </si>
  <si>
    <t>1996-53</t>
  </si>
  <si>
    <t>1996-54</t>
  </si>
  <si>
    <t>1996-55</t>
  </si>
  <si>
    <t>1996-56</t>
  </si>
  <si>
    <t>1996-57</t>
  </si>
  <si>
    <t>1996-58</t>
  </si>
  <si>
    <t>1996-59</t>
  </si>
  <si>
    <t>1996-60</t>
  </si>
  <si>
    <t>1996-61</t>
  </si>
  <si>
    <t>1996-62</t>
  </si>
  <si>
    <t>2007-23</t>
  </si>
  <si>
    <t>2007-24</t>
  </si>
  <si>
    <t>2007-25</t>
  </si>
  <si>
    <t>2007-26</t>
  </si>
  <si>
    <t>2007-27</t>
  </si>
  <si>
    <t>2007-28</t>
  </si>
  <si>
    <t>2007-29</t>
  </si>
  <si>
    <t>2007-30</t>
  </si>
  <si>
    <t>2007-31</t>
  </si>
  <si>
    <t>2007-32</t>
  </si>
  <si>
    <t>2007-33</t>
  </si>
  <si>
    <t>2007-34</t>
  </si>
  <si>
    <t>2624-02</t>
  </si>
  <si>
    <t>2624-03</t>
  </si>
  <si>
    <t>2624-04</t>
  </si>
  <si>
    <t>2624-05</t>
  </si>
  <si>
    <t>2624-06</t>
  </si>
  <si>
    <t>2624-07</t>
  </si>
  <si>
    <t>2624-08</t>
  </si>
  <si>
    <t>2624-09</t>
  </si>
  <si>
    <t>2624-10</t>
  </si>
  <si>
    <t>2624-11</t>
  </si>
  <si>
    <t>2624-12</t>
  </si>
  <si>
    <t>2624-13</t>
  </si>
  <si>
    <t>TOTAL OUTSTANDING</t>
  </si>
  <si>
    <t>SUPPLIERS WITH OUTSTANDING INVOICES</t>
  </si>
  <si>
    <t>SUPPLIERS</t>
  </si>
  <si>
    <t>Total</t>
  </si>
  <si>
    <t>Total général</t>
  </si>
  <si>
    <t xml:space="preserve">CHF </t>
  </si>
  <si>
    <t xml:space="preserve">EUR </t>
  </si>
  <si>
    <t xml:space="preserve">USD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</si>
</sst>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#,##0;[Red]#,##0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4986C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/>
    <xf numFmtId="22" fontId="0" fillId="0" borderId="0" xfId="0" applyNumberFormat="1"/>
    <xf numFmtId="164" fontId="0" fillId="0" borderId="0" xfId="1" applyFont="1"/>
    <xf numFmtId="0" fontId="0" fillId="0" borderId="4" xfId="0" applyBorder="1"/>
    <xf numFmtId="0" fontId="0" fillId="0" borderId="10" xfId="0" applyBorder="1"/>
    <xf numFmtId="0" fontId="2" fillId="5" borderId="5" xfId="0" applyFont="1" applyFill="1" applyBorder="1"/>
    <xf numFmtId="0" fontId="2" fillId="5" borderId="7" xfId="0" applyFont="1" applyFill="1" applyBorder="1"/>
    <xf numFmtId="0" fontId="2" fillId="5" borderId="6" xfId="0" applyFont="1" applyFill="1" applyBorder="1"/>
    <xf numFmtId="0" fontId="2" fillId="2" borderId="0" xfId="0" applyFont="1" applyFill="1"/>
    <xf numFmtId="0" fontId="0" fillId="2" borderId="0" xfId="0" applyFill="1"/>
    <xf numFmtId="164" fontId="2" fillId="5" borderId="7" xfId="1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164" fontId="4" fillId="0" borderId="14" xfId="1" applyFont="1" applyBorder="1"/>
    <xf numFmtId="164" fontId="4" fillId="0" borderId="15" xfId="1" applyFont="1" applyBorder="1"/>
    <xf numFmtId="164" fontId="4" fillId="0" borderId="4" xfId="1" applyFont="1" applyBorder="1"/>
    <xf numFmtId="164" fontId="4" fillId="0" borderId="10" xfId="1" applyFont="1" applyBorder="1"/>
    <xf numFmtId="0" fontId="0" fillId="0" borderId="0" xfId="0"/>
    <xf numFmtId="164" fontId="0" fillId="0" borderId="16" xfId="1" applyFont="1" applyFill="1" applyBorder="1"/>
    <xf numFmtId="164" fontId="0" fillId="0" borderId="17" xfId="1" applyFont="1" applyFill="1" applyBorder="1"/>
    <xf numFmtId="164" fontId="0" fillId="0" borderId="18" xfId="1" applyFont="1" applyFill="1" applyBorder="1"/>
    <xf numFmtId="0" fontId="2" fillId="8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10" borderId="3" xfId="0" quotePrefix="1" applyFont="1" applyFill="1" applyBorder="1" applyAlignment="1">
      <alignment horizontal="center"/>
    </xf>
    <xf numFmtId="164" fontId="0" fillId="0" borderId="19" xfId="1" applyFont="1" applyFill="1" applyBorder="1"/>
    <xf numFmtId="164" fontId="0" fillId="0" borderId="20" xfId="1" applyFont="1" applyFill="1" applyBorder="1"/>
    <xf numFmtId="164" fontId="0" fillId="0" borderId="21" xfId="1" applyFont="1" applyFill="1" applyBorder="1"/>
    <xf numFmtId="0" fontId="0" fillId="0" borderId="0" xfId="0"/>
    <xf numFmtId="0" fontId="0" fillId="3" borderId="0" xfId="0" applyFill="1"/>
    <xf numFmtId="0" fontId="2" fillId="3" borderId="0" xfId="0" applyFont="1" applyFill="1" applyAlignment="1">
      <alignment vertical="center"/>
    </xf>
    <xf numFmtId="0" fontId="0" fillId="3" borderId="7" xfId="0" applyFill="1" applyBorder="1"/>
    <xf numFmtId="0" fontId="2" fillId="2" borderId="9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0" fillId="3" borderId="8" xfId="0" applyFill="1" applyBorder="1"/>
    <xf numFmtId="0" fontId="0" fillId="0" borderId="4" xfId="0" applyBorder="1"/>
    <xf numFmtId="0" fontId="0" fillId="0" borderId="0" xfId="0" applyBorder="1"/>
    <xf numFmtId="22" fontId="0" fillId="0" borderId="0" xfId="0" applyNumberFormat="1" applyBorder="1"/>
    <xf numFmtId="164" fontId="0" fillId="0" borderId="0" xfId="1" applyFont="1" applyBorder="1"/>
    <xf numFmtId="0" fontId="0" fillId="0" borderId="10" xfId="0" applyBorder="1"/>
    <xf numFmtId="0" fontId="2" fillId="2" borderId="0" xfId="0" applyFont="1" applyFill="1"/>
    <xf numFmtId="0" fontId="0" fillId="2" borderId="0" xfId="0" applyFill="1"/>
    <xf numFmtId="164" fontId="0" fillId="0" borderId="16" xfId="1" applyFont="1" applyFill="1" applyBorder="1"/>
    <xf numFmtId="164" fontId="0" fillId="0" borderId="17" xfId="1" applyFont="1" applyFill="1" applyBorder="1"/>
    <xf numFmtId="164" fontId="0" fillId="0" borderId="18" xfId="1" applyFont="1" applyFill="1" applyBorder="1"/>
    <xf numFmtId="164" fontId="0" fillId="0" borderId="19" xfId="1" applyFont="1" applyFill="1" applyBorder="1"/>
    <xf numFmtId="164" fontId="0" fillId="0" borderId="20" xfId="1" applyFont="1" applyFill="1" applyBorder="1"/>
    <xf numFmtId="164" fontId="0" fillId="0" borderId="21" xfId="1" applyFont="1" applyFill="1" applyBorder="1"/>
    <xf numFmtId="164" fontId="0" fillId="0" borderId="22" xfId="1" applyFont="1" applyFill="1" applyBorder="1"/>
    <xf numFmtId="164" fontId="0" fillId="0" borderId="23" xfId="1" applyFont="1" applyFill="1" applyBorder="1"/>
    <xf numFmtId="164" fontId="0" fillId="0" borderId="24" xfId="1" applyFont="1" applyFill="1" applyBorder="1"/>
    <xf numFmtId="0" fontId="0" fillId="0" borderId="28" xfId="0" applyBorder="1"/>
    <xf numFmtId="0" fontId="0" fillId="0" borderId="29" xfId="0" applyBorder="1"/>
    <xf numFmtId="22" fontId="0" fillId="0" borderId="29" xfId="0" applyNumberFormat="1" applyBorder="1"/>
    <xf numFmtId="164" fontId="0" fillId="0" borderId="29" xfId="1" applyFont="1" applyBorder="1"/>
    <xf numFmtId="0" fontId="0" fillId="0" borderId="30" xfId="0" applyBorder="1"/>
    <xf numFmtId="164" fontId="0" fillId="0" borderId="25" xfId="1" applyFont="1" applyFill="1" applyBorder="1"/>
    <xf numFmtId="164" fontId="0" fillId="0" borderId="26" xfId="1" applyFont="1" applyFill="1" applyBorder="1"/>
    <xf numFmtId="164" fontId="0" fillId="0" borderId="27" xfId="1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64" fontId="0" fillId="0" borderId="31" xfId="1" applyFont="1" applyFill="1" applyBorder="1"/>
    <xf numFmtId="164" fontId="0" fillId="0" borderId="32" xfId="1" applyFont="1" applyFill="1" applyBorder="1"/>
    <xf numFmtId="164" fontId="0" fillId="0" borderId="33" xfId="1" applyFont="1" applyFill="1" applyBorder="1"/>
    <xf numFmtId="164" fontId="4" fillId="0" borderId="34" xfId="1" applyFont="1" applyBorder="1"/>
    <xf numFmtId="164" fontId="4" fillId="0" borderId="35" xfId="1" applyFont="1" applyBorder="1"/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3" fillId="11" borderId="11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165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49.533454629629" createdVersion="4" refreshedVersion="4" minRefreshableVersion="3" recordCount="35">
  <cacheSource type="worksheet">
    <worksheetSource ref="A1:M36" sheet="Data"/>
  </cacheSource>
  <cacheFields count="13">
    <cacheField name="Type de coût" numFmtId="0">
      <sharedItems containsBlank="1"/>
    </cacheField>
    <cacheField name="Département" numFmtId="0">
      <sharedItems containsBlank="1"/>
    </cacheField>
    <cacheField name="Fournisseur" numFmtId="0">
      <sharedItems containsBlank="1" count="4">
        <m/>
        <s v="APTM"/>
        <s v="Services industriels"/>
        <s v="Loraco"/>
      </sharedItems>
    </cacheField>
    <cacheField name="No facture" numFmtId="0">
      <sharedItems containsBlank="1"/>
    </cacheField>
    <cacheField name="Date facture" numFmtId="0">
      <sharedItems containsNonDate="0" containsDate="1" containsString="0" containsBlank="1" minDate="2014-03-01T00:00:00" maxDate="2014-04-04T00:00:00"/>
    </cacheField>
    <cacheField name="Date facture adaptée" numFmtId="0">
      <sharedItems containsNonDate="0" containsDate="1" containsString="0" containsBlank="1" minDate="2014-01-01T00:00:00" maxDate="2014-02-04T00:00:00"/>
    </cacheField>
    <cacheField name="CHF" numFmtId="0">
      <sharedItems containsString="0" containsBlank="1" containsNumber="1" containsInteger="1" minValue="0" maxValue="500"/>
    </cacheField>
    <cacheField name="EUR" numFmtId="0">
      <sharedItems containsString="0" containsBlank="1" containsNumber="1" containsInteger="1" minValue="0" maxValue="70000"/>
    </cacheField>
    <cacheField name="USD" numFmtId="0">
      <sharedItems containsString="0" containsBlank="1" containsNumber="1" containsInteger="1" minValue="0" maxValue="300"/>
    </cacheField>
    <cacheField name="Commentaire" numFmtId="0">
      <sharedItems containsNonDate="0" containsString="0" containsBlank="1"/>
    </cacheField>
    <cacheField name="Statut" numFmtId="0">
      <sharedItems containsBlank="1" count="6">
        <m/>
        <s v="DUE"/>
        <s v="&gt;90D"/>
        <s v="30D"/>
        <s v="60D"/>
        <s v="90D"/>
      </sharedItems>
    </cacheField>
    <cacheField name="Type de cumul" numFmtId="0">
      <sharedItems containsBlank="1"/>
    </cacheField>
    <cacheField name="Devis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m/>
    <m/>
    <x v="0"/>
    <m/>
    <m/>
    <m/>
    <m/>
    <m/>
    <m/>
    <m/>
    <x v="0"/>
    <m/>
    <m/>
  </r>
  <r>
    <s v="Direct"/>
    <s v="Technique"/>
    <x v="1"/>
    <s v="1996-53"/>
    <d v="2014-03-01T00:00:00"/>
    <d v="2014-01-01T00:00:00"/>
    <n v="0"/>
    <n v="0"/>
    <n v="300"/>
    <m/>
    <x v="1"/>
    <s v="EXT"/>
    <s v="EUR"/>
  </r>
  <r>
    <s v="Direct"/>
    <s v="Technique"/>
    <x v="1"/>
    <s v="1996-54"/>
    <d v="2014-03-02T00:00:00"/>
    <d v="2014-01-02T00:00:00"/>
    <n v="0"/>
    <n v="0"/>
    <n v="300"/>
    <m/>
    <x v="2"/>
    <s v="EXT"/>
    <s v="EUR"/>
  </r>
  <r>
    <s v="Direct"/>
    <s v="Technique"/>
    <x v="1"/>
    <s v="1996-55"/>
    <d v="2014-03-03T00:00:00"/>
    <d v="2014-01-03T00:00:00"/>
    <n v="0"/>
    <n v="200"/>
    <n v="300"/>
    <m/>
    <x v="1"/>
    <s v="EXT"/>
    <s v="EUR"/>
  </r>
  <r>
    <s v="Direct"/>
    <s v="Technique"/>
    <x v="1"/>
    <s v="1996-56"/>
    <d v="2014-03-04T00:00:00"/>
    <d v="2014-01-04T00:00:00"/>
    <n v="0"/>
    <n v="200"/>
    <n v="300"/>
    <m/>
    <x v="1"/>
    <s v="EXT"/>
    <s v="EUR"/>
  </r>
  <r>
    <s v="Direct"/>
    <s v="Technique"/>
    <x v="1"/>
    <s v="1996-57"/>
    <d v="2014-03-05T00:00:00"/>
    <d v="2014-01-05T00:00:00"/>
    <n v="0"/>
    <n v="200"/>
    <n v="300"/>
    <m/>
    <x v="3"/>
    <s v="EXT"/>
    <s v="EUR"/>
  </r>
  <r>
    <s v="Direct"/>
    <s v="Technique"/>
    <x v="1"/>
    <s v="1996-58"/>
    <d v="2014-03-06T00:00:00"/>
    <d v="2014-01-06T00:00:00"/>
    <n v="0"/>
    <n v="200"/>
    <n v="300"/>
    <m/>
    <x v="3"/>
    <s v="EXT"/>
    <s v="EUR"/>
  </r>
  <r>
    <s v="Direct"/>
    <s v="Technique"/>
    <x v="1"/>
    <s v="1996-59"/>
    <d v="2014-03-07T00:00:00"/>
    <d v="2014-01-07T00:00:00"/>
    <n v="0"/>
    <n v="200"/>
    <n v="300"/>
    <m/>
    <x v="2"/>
    <s v="EXT"/>
    <s v="EUR"/>
  </r>
  <r>
    <s v="Direct"/>
    <s v="Technique"/>
    <x v="1"/>
    <s v="1996-60"/>
    <d v="2014-03-08T00:00:00"/>
    <d v="2014-01-08T00:00:00"/>
    <n v="0"/>
    <n v="200"/>
    <n v="300"/>
    <m/>
    <x v="4"/>
    <s v="EXT"/>
    <s v="EUR"/>
  </r>
  <r>
    <s v="Direct"/>
    <s v="Technique"/>
    <x v="1"/>
    <s v="1996-61"/>
    <d v="2014-03-09T00:00:00"/>
    <d v="2014-01-09T00:00:00"/>
    <n v="0"/>
    <n v="200"/>
    <n v="300"/>
    <m/>
    <x v="1"/>
    <s v="EXT"/>
    <s v="EUR"/>
  </r>
  <r>
    <s v="Direct"/>
    <s v="Technique"/>
    <x v="1"/>
    <s v="1996-62"/>
    <d v="2014-03-10T00:00:00"/>
    <d v="2014-01-10T00:00:00"/>
    <n v="0"/>
    <n v="200"/>
    <n v="300"/>
    <m/>
    <x v="3"/>
    <s v="EXT"/>
    <s v="EUR"/>
  </r>
  <r>
    <s v="Direct"/>
    <s v="Achats"/>
    <x v="2"/>
    <s v="2007-23"/>
    <d v="2014-03-11T00:00:00"/>
    <d v="2014-01-11T00:00:00"/>
    <n v="0"/>
    <n v="0"/>
    <n v="300"/>
    <m/>
    <x v="1"/>
    <s v="EXT"/>
    <s v="EUR"/>
  </r>
  <r>
    <s v="Direct"/>
    <s v="Achats"/>
    <x v="2"/>
    <s v="2007-24"/>
    <d v="2014-03-12T00:00:00"/>
    <d v="2014-01-12T00:00:00"/>
    <n v="0"/>
    <n v="0"/>
    <n v="300"/>
    <m/>
    <x v="1"/>
    <s v="EXT"/>
    <s v="EUR"/>
  </r>
  <r>
    <s v="Direct"/>
    <s v="Achats"/>
    <x v="2"/>
    <s v="2007-25"/>
    <d v="2014-03-13T00:00:00"/>
    <d v="2014-01-13T00:00:00"/>
    <n v="0"/>
    <n v="200"/>
    <n v="300"/>
    <m/>
    <x v="5"/>
    <s v="EXT"/>
    <s v="EUR"/>
  </r>
  <r>
    <s v="Direct"/>
    <s v="Achats"/>
    <x v="2"/>
    <s v="2007-26"/>
    <d v="2014-03-14T00:00:00"/>
    <d v="2014-01-14T00:00:00"/>
    <n v="0"/>
    <n v="200"/>
    <n v="300"/>
    <m/>
    <x v="3"/>
    <s v="EXT"/>
    <s v="EUR"/>
  </r>
  <r>
    <s v="Direct"/>
    <s v="Achats"/>
    <x v="2"/>
    <s v="2007-27"/>
    <d v="2014-03-15T00:00:00"/>
    <d v="2014-01-15T00:00:00"/>
    <n v="0"/>
    <n v="200"/>
    <n v="300"/>
    <m/>
    <x v="1"/>
    <s v="PRE"/>
    <s v="EUR"/>
  </r>
  <r>
    <s v="Direct"/>
    <s v="Achats"/>
    <x v="2"/>
    <s v="2007-28"/>
    <d v="2014-03-16T00:00:00"/>
    <d v="2014-01-16T00:00:00"/>
    <n v="0"/>
    <n v="200"/>
    <n v="300"/>
    <m/>
    <x v="1"/>
    <s v="PRE"/>
    <s v="EUR"/>
  </r>
  <r>
    <s v="Direct"/>
    <s v="Achats"/>
    <x v="2"/>
    <s v="2007-29"/>
    <d v="2014-03-17T00:00:00"/>
    <d v="2014-01-17T00:00:00"/>
    <n v="0"/>
    <n v="200"/>
    <n v="300"/>
    <m/>
    <x v="4"/>
    <s v="PRE"/>
    <s v="EUR"/>
  </r>
  <r>
    <s v="Direct"/>
    <s v="Achats"/>
    <x v="2"/>
    <s v="2007-30"/>
    <d v="2014-03-18T00:00:00"/>
    <d v="2014-01-18T00:00:00"/>
    <n v="0"/>
    <n v="200"/>
    <n v="300"/>
    <m/>
    <x v="1"/>
    <s v="EXT"/>
    <s v="EUR"/>
  </r>
  <r>
    <s v="Direct"/>
    <s v="Achats"/>
    <x v="2"/>
    <s v="2007-31"/>
    <d v="2014-03-19T00:00:00"/>
    <d v="2014-01-19T00:00:00"/>
    <n v="0"/>
    <n v="200"/>
    <n v="300"/>
    <m/>
    <x v="1"/>
    <s v="EXT"/>
    <s v="EUR"/>
  </r>
  <r>
    <s v="Direct"/>
    <s v="Achats"/>
    <x v="2"/>
    <s v="2007-32"/>
    <d v="2014-03-20T00:00:00"/>
    <d v="2014-01-20T00:00:00"/>
    <n v="0"/>
    <n v="0"/>
    <n v="300"/>
    <m/>
    <x v="1"/>
    <s v="EXT"/>
    <s v="EUR"/>
  </r>
  <r>
    <s v="Direct"/>
    <s v="Achats"/>
    <x v="2"/>
    <s v="2007-33"/>
    <d v="2014-03-21T00:00:00"/>
    <d v="2014-01-21T00:00:00"/>
    <n v="0"/>
    <n v="0"/>
    <n v="300"/>
    <m/>
    <x v="3"/>
    <s v="EXT"/>
    <s v="EUR"/>
  </r>
  <r>
    <s v="Direct"/>
    <s v="Achats"/>
    <x v="2"/>
    <s v="2007-34"/>
    <d v="2014-03-22T00:00:00"/>
    <d v="2014-01-22T00:00:00"/>
    <n v="0"/>
    <n v="200"/>
    <n v="300"/>
    <m/>
    <x v="1"/>
    <s v="EXT"/>
    <s v="EUR"/>
  </r>
  <r>
    <s v="Direct"/>
    <s v="Vente"/>
    <x v="3"/>
    <s v="2624-02"/>
    <d v="2014-03-23T00:00:00"/>
    <d v="2014-01-23T00:00:00"/>
    <n v="0"/>
    <n v="200"/>
    <n v="300"/>
    <m/>
    <x v="5"/>
    <s v="EXT"/>
    <s v="EUR"/>
  </r>
  <r>
    <s v="Direct"/>
    <s v="Vente"/>
    <x v="3"/>
    <s v="2624-03"/>
    <d v="2014-03-24T00:00:00"/>
    <d v="2014-01-24T00:00:00"/>
    <n v="0"/>
    <n v="200"/>
    <n v="300"/>
    <m/>
    <x v="1"/>
    <s v="EXT"/>
    <s v="EUR"/>
  </r>
  <r>
    <s v="Direct"/>
    <s v="Vente"/>
    <x v="3"/>
    <s v="2624-04"/>
    <d v="2014-03-25T00:00:00"/>
    <d v="2014-01-25T00:00:00"/>
    <n v="0"/>
    <m/>
    <n v="300"/>
    <m/>
    <x v="4"/>
    <s v="EXT"/>
    <s v="EUR"/>
  </r>
  <r>
    <s v="Direct"/>
    <s v="Vente"/>
    <x v="3"/>
    <s v="2624-05"/>
    <d v="2014-03-26T00:00:00"/>
    <d v="2014-01-26T00:00:00"/>
    <n v="0"/>
    <n v="200"/>
    <n v="300"/>
    <m/>
    <x v="1"/>
    <s v="EXT"/>
    <s v="EUR"/>
  </r>
  <r>
    <s v="Direct"/>
    <s v="Vente"/>
    <x v="3"/>
    <s v="2624-06"/>
    <d v="2014-03-27T00:00:00"/>
    <d v="2014-01-27T00:00:00"/>
    <n v="0"/>
    <n v="200"/>
    <n v="300"/>
    <m/>
    <x v="2"/>
    <s v="EXT"/>
    <s v="EUR"/>
  </r>
  <r>
    <s v="Direct"/>
    <s v="Vente"/>
    <x v="3"/>
    <s v="2624-07"/>
    <d v="2014-03-28T00:00:00"/>
    <d v="2014-01-28T00:00:00"/>
    <n v="400"/>
    <n v="0"/>
    <n v="0"/>
    <m/>
    <x v="3"/>
    <s v="EXT"/>
    <s v="CHF"/>
  </r>
  <r>
    <s v="Direct"/>
    <s v="Vente"/>
    <x v="3"/>
    <s v="2624-08"/>
    <d v="2014-03-29T00:00:00"/>
    <d v="2014-01-29T00:00:00"/>
    <n v="500"/>
    <n v="0"/>
    <n v="0"/>
    <m/>
    <x v="5"/>
    <s v="EXT"/>
    <s v="CHF"/>
  </r>
  <r>
    <s v="Direct"/>
    <s v="Vente"/>
    <x v="3"/>
    <s v="2624-09"/>
    <d v="2014-03-30T00:00:00"/>
    <d v="2014-01-30T00:00:00"/>
    <n v="0"/>
    <n v="60000"/>
    <n v="0"/>
    <m/>
    <x v="1"/>
    <s v="EXT"/>
    <s v="EUR"/>
  </r>
  <r>
    <s v="Direct"/>
    <s v="Vente"/>
    <x v="3"/>
    <s v="2624-10"/>
    <d v="2014-03-31T00:00:00"/>
    <d v="2014-01-31T00:00:00"/>
    <n v="0"/>
    <n v="70000"/>
    <n v="0"/>
    <m/>
    <x v="2"/>
    <s v="EXT"/>
    <s v="EUR"/>
  </r>
  <r>
    <s v="Direct"/>
    <s v="Vente"/>
    <x v="3"/>
    <s v="2624-11"/>
    <d v="2014-04-01T00:00:00"/>
    <d v="2014-02-01T00:00:00"/>
    <n v="0"/>
    <n v="20000"/>
    <n v="0"/>
    <m/>
    <x v="4"/>
    <s v="EXT"/>
    <s v="EUR"/>
  </r>
  <r>
    <s v="Direct"/>
    <s v="Vente"/>
    <x v="3"/>
    <s v="2624-12"/>
    <d v="2014-04-02T00:00:00"/>
    <d v="2014-02-02T00:00:00"/>
    <n v="0"/>
    <n v="10000"/>
    <n v="0"/>
    <m/>
    <x v="2"/>
    <s v="EXT"/>
    <s v="EUR"/>
  </r>
  <r>
    <s v="Direct"/>
    <s v="Vente"/>
    <x v="3"/>
    <s v="2624-13"/>
    <d v="2014-04-03T00:00:00"/>
    <d v="2014-02-03T00:00:00"/>
    <n v="0"/>
    <n v="10000"/>
    <n v="0"/>
    <m/>
    <x v="2"/>
    <s v="EXT"/>
    <s v="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dataPosition="0" applyNumberFormats="0" applyBorderFormats="0" applyFontFormats="0" applyPatternFormats="0" applyAlignmentFormats="0" applyWidthHeightFormats="1" dataCaption="Valeurs" missingCaption="0" updatedVersion="4" minRefreshableVersion="3" useAutoFormatting="1" colGrandTotals="0" itemPrintTitles="1" createdVersion="4" indent="0" showHeaders="0" compact="0" compactData="0" multipleFieldFilters="0">
  <location ref="A3:P8" firstHeaderRow="0" firstDataRow="2" firstDataCol="1"/>
  <pivotFields count="13">
    <pivotField compact="0" outline="0" showAll="0"/>
    <pivotField compact="0" outline="0" showAll="0"/>
    <pivotField axis="axisRow" compact="0" outline="0" showAll="0">
      <items count="5">
        <item x="1"/>
        <item x="3"/>
        <item x="2"/>
        <item h="1"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axis="axisCol" compact="0" outline="0" showAll="0">
      <items count="7">
        <item x="1"/>
        <item x="3"/>
        <item x="4"/>
        <item x="5"/>
        <item x="0"/>
        <item x="2"/>
        <item t="default"/>
      </items>
    </pivotField>
    <pivotField compact="0" outline="0" showAll="0"/>
    <pivotField compact="0" outline="0"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2">
    <field x="-2"/>
    <field x="10"/>
  </colFields>
  <colItems count="15">
    <i>
      <x/>
      <x/>
    </i>
    <i r="1">
      <x v="1"/>
    </i>
    <i r="1">
      <x v="2"/>
    </i>
    <i r="1">
      <x v="3"/>
    </i>
    <i r="1">
      <x v="5"/>
    </i>
    <i i="1">
      <x v="1"/>
      <x/>
    </i>
    <i r="1" i="1">
      <x v="1"/>
    </i>
    <i r="1" i="1">
      <x v="2"/>
    </i>
    <i r="1" i="1">
      <x v="3"/>
    </i>
    <i r="1" i="1">
      <x v="5"/>
    </i>
    <i i="2">
      <x v="2"/>
      <x/>
    </i>
    <i r="1" i="2">
      <x v="1"/>
    </i>
    <i r="1" i="2">
      <x v="2"/>
    </i>
    <i r="1" i="2">
      <x v="3"/>
    </i>
    <i r="1" i="2">
      <x v="5"/>
    </i>
  </colItems>
  <dataFields count="3">
    <dataField name="CHF " fld="6" baseField="2" baseItem="1" numFmtId="165"/>
    <dataField name="EUR " fld="7" baseField="2" baseItem="1" numFmtId="165"/>
    <dataField name="USD " fld="8" baseField="2" baseItem="1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D22" sqref="D22"/>
    </sheetView>
  </sheetViews>
  <sheetFormatPr baseColWidth="10" defaultColWidth="9.140625" defaultRowHeight="15" x14ac:dyDescent="0.25"/>
  <cols>
    <col min="1" max="1" width="47.5703125" customWidth="1"/>
    <col min="2" max="2" width="13.28515625" customWidth="1"/>
  </cols>
  <sheetData>
    <row r="1" spans="1:3" ht="39" customHeight="1" thickBot="1" x14ac:dyDescent="0.3">
      <c r="A1" s="67" t="s">
        <v>62</v>
      </c>
      <c r="B1" s="68"/>
      <c r="C1" s="30"/>
    </row>
    <row r="2" spans="1:3" ht="35.25" customHeight="1" thickBot="1" x14ac:dyDescent="0.3">
      <c r="A2" s="32"/>
      <c r="B2" s="30"/>
      <c r="C2" s="30"/>
    </row>
    <row r="3" spans="1:3" x14ac:dyDescent="0.25">
      <c r="A3" s="33" t="s">
        <v>63</v>
      </c>
      <c r="B3" s="34"/>
      <c r="C3" s="31"/>
    </row>
    <row r="4" spans="1:3" x14ac:dyDescent="0.25">
      <c r="A4" s="29" t="s">
        <v>24</v>
      </c>
      <c r="B4" s="35"/>
      <c r="C4" s="30"/>
    </row>
    <row r="5" spans="1:3" x14ac:dyDescent="0.25">
      <c r="A5" s="29" t="s">
        <v>25</v>
      </c>
      <c r="B5" s="35"/>
      <c r="C5" s="30"/>
    </row>
    <row r="6" spans="1:3" x14ac:dyDescent="0.25">
      <c r="A6" s="29" t="s">
        <v>26</v>
      </c>
      <c r="B6" s="35"/>
      <c r="C6" s="30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P8"/>
  <sheetViews>
    <sheetView tabSelected="1" workbookViewId="0">
      <selection activeCell="J13" sqref="J13"/>
    </sheetView>
  </sheetViews>
  <sheetFormatPr baseColWidth="10" defaultRowHeight="15" x14ac:dyDescent="0.25"/>
  <cols>
    <col min="1" max="1" width="18.28515625" customWidth="1"/>
    <col min="2" max="16" width="7.140625" customWidth="1"/>
    <col min="17" max="19" width="10" customWidth="1"/>
    <col min="20" max="20" width="9.7109375" customWidth="1"/>
    <col min="21" max="21" width="9.85546875" customWidth="1"/>
    <col min="22" max="22" width="10" customWidth="1"/>
    <col min="23" max="23" width="15" customWidth="1"/>
    <col min="24" max="24" width="18.42578125" customWidth="1"/>
    <col min="25" max="25" width="18.5703125" customWidth="1"/>
    <col min="26" max="26" width="14.85546875" customWidth="1"/>
    <col min="27" max="27" width="15" customWidth="1"/>
    <col min="28" max="28" width="20.7109375" customWidth="1"/>
    <col min="29" max="29" width="20.85546875" customWidth="1"/>
    <col min="30" max="30" width="19.85546875" customWidth="1"/>
    <col min="31" max="31" width="20" customWidth="1"/>
    <col min="32" max="33" width="11.140625" customWidth="1"/>
    <col min="34" max="34" width="12.5703125" customWidth="1"/>
    <col min="35" max="36" width="6.85546875" customWidth="1"/>
    <col min="37" max="37" width="8.85546875" customWidth="1"/>
    <col min="38" max="38" width="8.140625" customWidth="1"/>
    <col min="39" max="41" width="11.140625" customWidth="1"/>
    <col min="42" max="42" width="12.5703125" bestFit="1" customWidth="1"/>
  </cols>
  <sheetData>
    <row r="3" spans="1:16" x14ac:dyDescent="0.25">
      <c r="B3" s="29" t="s">
        <v>66</v>
      </c>
      <c r="G3" s="29" t="s">
        <v>67</v>
      </c>
      <c r="L3" s="29" t="s">
        <v>68</v>
      </c>
    </row>
    <row r="4" spans="1:16" x14ac:dyDescent="0.25">
      <c r="B4" s="29" t="s">
        <v>13</v>
      </c>
      <c r="C4" s="29" t="s">
        <v>14</v>
      </c>
      <c r="D4" s="29" t="s">
        <v>15</v>
      </c>
      <c r="E4" s="29" t="s">
        <v>16</v>
      </c>
      <c r="F4" s="29" t="s">
        <v>17</v>
      </c>
      <c r="G4" s="29" t="s">
        <v>13</v>
      </c>
      <c r="H4" s="29" t="s">
        <v>14</v>
      </c>
      <c r="I4" s="29" t="s">
        <v>15</v>
      </c>
      <c r="J4" s="29" t="s">
        <v>16</v>
      </c>
      <c r="K4" s="29" t="s">
        <v>17</v>
      </c>
      <c r="L4" s="29" t="s">
        <v>13</v>
      </c>
      <c r="M4" s="29" t="s">
        <v>14</v>
      </c>
      <c r="N4" s="29" t="s">
        <v>15</v>
      </c>
      <c r="O4" s="29" t="s">
        <v>16</v>
      </c>
      <c r="P4" s="29" t="s">
        <v>17</v>
      </c>
    </row>
    <row r="5" spans="1:16" x14ac:dyDescent="0.25">
      <c r="A5" s="29" t="s">
        <v>24</v>
      </c>
      <c r="B5" s="77">
        <v>0</v>
      </c>
      <c r="C5" s="77">
        <v>0</v>
      </c>
      <c r="D5" s="77">
        <v>0</v>
      </c>
      <c r="E5" s="77">
        <v>0</v>
      </c>
      <c r="F5" s="77">
        <v>0</v>
      </c>
      <c r="G5" s="77">
        <v>600</v>
      </c>
      <c r="H5" s="77">
        <v>600</v>
      </c>
      <c r="I5" s="77">
        <v>200</v>
      </c>
      <c r="J5" s="77">
        <v>0</v>
      </c>
      <c r="K5" s="77">
        <v>200</v>
      </c>
      <c r="L5" s="77">
        <v>1200</v>
      </c>
      <c r="M5" s="77">
        <v>900</v>
      </c>
      <c r="N5" s="77">
        <v>300</v>
      </c>
      <c r="O5" s="77">
        <v>0</v>
      </c>
      <c r="P5" s="77">
        <v>600</v>
      </c>
    </row>
    <row r="6" spans="1:16" x14ac:dyDescent="0.25">
      <c r="A6" s="29" t="s">
        <v>26</v>
      </c>
      <c r="B6" s="77">
        <v>0</v>
      </c>
      <c r="C6" s="77">
        <v>400</v>
      </c>
      <c r="D6" s="77">
        <v>0</v>
      </c>
      <c r="E6" s="77">
        <v>500</v>
      </c>
      <c r="F6" s="77">
        <v>0</v>
      </c>
      <c r="G6" s="77">
        <v>60400</v>
      </c>
      <c r="H6" s="77">
        <v>0</v>
      </c>
      <c r="I6" s="77">
        <v>20000</v>
      </c>
      <c r="J6" s="77">
        <v>200</v>
      </c>
      <c r="K6" s="77">
        <v>90200</v>
      </c>
      <c r="L6" s="77">
        <v>600</v>
      </c>
      <c r="M6" s="77">
        <v>0</v>
      </c>
      <c r="N6" s="77">
        <v>300</v>
      </c>
      <c r="O6" s="77">
        <v>300</v>
      </c>
      <c r="P6" s="77">
        <v>300</v>
      </c>
    </row>
    <row r="7" spans="1:16" x14ac:dyDescent="0.25">
      <c r="A7" s="29" t="s">
        <v>25</v>
      </c>
      <c r="B7" s="77">
        <v>0</v>
      </c>
      <c r="C7" s="77">
        <v>0</v>
      </c>
      <c r="D7" s="77">
        <v>0</v>
      </c>
      <c r="E7" s="77">
        <v>0</v>
      </c>
      <c r="F7" s="77">
        <v>0</v>
      </c>
      <c r="G7" s="77">
        <v>1000</v>
      </c>
      <c r="H7" s="77">
        <v>200</v>
      </c>
      <c r="I7" s="77">
        <v>200</v>
      </c>
      <c r="J7" s="77">
        <v>200</v>
      </c>
      <c r="K7" s="77">
        <v>0</v>
      </c>
      <c r="L7" s="77">
        <v>2400</v>
      </c>
      <c r="M7" s="77">
        <v>600</v>
      </c>
      <c r="N7" s="77">
        <v>300</v>
      </c>
      <c r="O7" s="77">
        <v>300</v>
      </c>
      <c r="P7" s="77">
        <v>0</v>
      </c>
    </row>
    <row r="8" spans="1:16" x14ac:dyDescent="0.25">
      <c r="A8" s="29" t="s">
        <v>65</v>
      </c>
      <c r="B8" s="77">
        <v>0</v>
      </c>
      <c r="C8" s="77">
        <v>400</v>
      </c>
      <c r="D8" s="77">
        <v>0</v>
      </c>
      <c r="E8" s="77">
        <v>500</v>
      </c>
      <c r="F8" s="77">
        <v>0</v>
      </c>
      <c r="G8" s="77">
        <v>62000</v>
      </c>
      <c r="H8" s="77">
        <v>800</v>
      </c>
      <c r="I8" s="77">
        <v>20400</v>
      </c>
      <c r="J8" s="77">
        <v>400</v>
      </c>
      <c r="K8" s="77">
        <v>90400</v>
      </c>
      <c r="L8" s="77">
        <v>4200</v>
      </c>
      <c r="M8" s="77">
        <v>1500</v>
      </c>
      <c r="N8" s="77">
        <v>900</v>
      </c>
      <c r="O8" s="77">
        <v>600</v>
      </c>
      <c r="P8" s="77">
        <v>900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36"/>
  <sheetViews>
    <sheetView topLeftCell="D10" workbookViewId="0">
      <selection activeCell="U28" sqref="U28"/>
    </sheetView>
  </sheetViews>
  <sheetFormatPr baseColWidth="10" defaultColWidth="9.140625" defaultRowHeight="15" x14ac:dyDescent="0.25"/>
  <cols>
    <col min="1" max="1" width="12.28515625" bestFit="1" customWidth="1"/>
    <col min="2" max="2" width="12.85546875" bestFit="1" customWidth="1"/>
    <col min="3" max="3" width="49" bestFit="1" customWidth="1"/>
    <col min="4" max="4" width="12.28515625" bestFit="1" customWidth="1"/>
    <col min="5" max="5" width="15.7109375" bestFit="1" customWidth="1"/>
    <col min="6" max="6" width="19.85546875" bestFit="1" customWidth="1"/>
    <col min="7" max="7" width="8.140625" bestFit="1" customWidth="1"/>
    <col min="8" max="8" width="10.85546875" bestFit="1" customWidth="1"/>
    <col min="9" max="9" width="8.85546875" bestFit="1" customWidth="1"/>
    <col min="10" max="10" width="13.28515625" bestFit="1" customWidth="1"/>
    <col min="11" max="11" width="6.28515625" bestFit="1" customWidth="1"/>
    <col min="12" max="12" width="14" bestFit="1" customWidth="1"/>
    <col min="13" max="13" width="7" bestFit="1" customWidth="1"/>
    <col min="14" max="14" width="9.140625" customWidth="1"/>
    <col min="15" max="19" width="9.140625" style="29" customWidth="1"/>
    <col min="20" max="20" width="1.85546875" style="29" customWidth="1"/>
    <col min="21" max="21" width="9.7109375" style="29" bestFit="1" customWidth="1"/>
    <col min="22" max="22" width="9.140625" style="29" customWidth="1"/>
    <col min="23" max="23" width="9.7109375" style="29" bestFit="1" customWidth="1"/>
    <col min="24" max="24" width="9.140625" style="29" customWidth="1"/>
    <col min="25" max="25" width="9.7109375" style="29" bestFit="1" customWidth="1"/>
    <col min="26" max="26" width="1.85546875" style="29" customWidth="1"/>
    <col min="27" max="35" width="9.140625" style="29" customWidth="1"/>
  </cols>
  <sheetData>
    <row r="1" spans="1:35" s="29" customFormat="1" ht="15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  <c r="J1" s="7" t="s">
        <v>9</v>
      </c>
      <c r="K1" s="7" t="s">
        <v>10</v>
      </c>
      <c r="L1" s="7" t="s">
        <v>11</v>
      </c>
      <c r="M1" s="8" t="s">
        <v>12</v>
      </c>
      <c r="N1" s="42"/>
      <c r="O1" s="69" t="s">
        <v>6</v>
      </c>
      <c r="P1" s="70"/>
      <c r="Q1" s="70"/>
      <c r="R1" s="70"/>
      <c r="S1" s="71"/>
      <c r="T1" s="42"/>
      <c r="U1" s="69" t="s">
        <v>7</v>
      </c>
      <c r="V1" s="70"/>
      <c r="W1" s="70"/>
      <c r="X1" s="70"/>
      <c r="Y1" s="71"/>
      <c r="Z1" s="42"/>
      <c r="AA1" s="69" t="s">
        <v>8</v>
      </c>
      <c r="AB1" s="70"/>
      <c r="AC1" s="70"/>
      <c r="AD1" s="70"/>
      <c r="AE1" s="71"/>
      <c r="AF1" s="42"/>
      <c r="AG1" s="42"/>
      <c r="AH1" s="42"/>
      <c r="AI1" s="42"/>
    </row>
    <row r="2" spans="1:35" ht="15.75" thickBot="1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9"/>
      <c r="O2" s="21" t="s">
        <v>13</v>
      </c>
      <c r="P2" s="23" t="s">
        <v>14</v>
      </c>
      <c r="Q2" s="22" t="s">
        <v>15</v>
      </c>
      <c r="R2" s="24" t="s">
        <v>16</v>
      </c>
      <c r="S2" s="25" t="s">
        <v>17</v>
      </c>
      <c r="T2" s="42"/>
      <c r="U2" s="21" t="s">
        <v>13</v>
      </c>
      <c r="V2" s="23" t="s">
        <v>14</v>
      </c>
      <c r="W2" s="22" t="s">
        <v>15</v>
      </c>
      <c r="X2" s="24" t="s">
        <v>16</v>
      </c>
      <c r="Y2" s="25" t="s">
        <v>17</v>
      </c>
      <c r="Z2" s="42"/>
      <c r="AA2" s="21" t="s">
        <v>13</v>
      </c>
      <c r="AB2" s="23" t="s">
        <v>14</v>
      </c>
      <c r="AC2" s="22" t="s">
        <v>15</v>
      </c>
      <c r="AD2" s="24" t="s">
        <v>16</v>
      </c>
      <c r="AE2" s="25" t="s">
        <v>17</v>
      </c>
      <c r="AF2" s="41"/>
      <c r="AG2" s="41"/>
      <c r="AH2" s="41"/>
      <c r="AI2" s="41"/>
    </row>
    <row r="3" spans="1:35" x14ac:dyDescent="0.25">
      <c r="A3" s="52" t="s">
        <v>20</v>
      </c>
      <c r="B3" s="53" t="s">
        <v>21</v>
      </c>
      <c r="C3" s="53" t="s">
        <v>24</v>
      </c>
      <c r="D3" s="53" t="s">
        <v>27</v>
      </c>
      <c r="E3" s="54">
        <v>41699</v>
      </c>
      <c r="F3" s="54">
        <v>41640</v>
      </c>
      <c r="G3" s="55">
        <v>0</v>
      </c>
      <c r="H3" s="55">
        <v>0</v>
      </c>
      <c r="I3" s="55">
        <v>300</v>
      </c>
      <c r="J3" s="53"/>
      <c r="K3" s="53" t="s">
        <v>13</v>
      </c>
      <c r="L3" s="53" t="s">
        <v>18</v>
      </c>
      <c r="M3" s="56" t="s">
        <v>7</v>
      </c>
      <c r="N3" s="10"/>
      <c r="O3" s="13">
        <f>IF(AND(O2=$K$3,$G$3&lt;&gt;0),$G$3,0)</f>
        <v>0</v>
      </c>
      <c r="P3" s="13">
        <f>IF(AND($P$2=K3,G3&lt;&gt;0),G3,0)</f>
        <v>0</v>
      </c>
      <c r="Q3" s="13">
        <f>IF(AND($Q$2=K3,G3&lt;&gt;0),G3,0)</f>
        <v>0</v>
      </c>
      <c r="R3" s="13">
        <f>IF(AND($R$2=K3,G3&lt;&gt;0),G3,0)</f>
        <v>0</v>
      </c>
      <c r="S3" s="65">
        <f>IF(AND($S$2=K3,G3&lt;&gt;0),G3,0)</f>
        <v>0</v>
      </c>
      <c r="T3" s="42"/>
      <c r="U3" s="65">
        <f>IF(AND(U2=$K$3,$G$3=0),$H$3,0)</f>
        <v>0</v>
      </c>
      <c r="V3" s="65">
        <f>IF(AND($V$2=K3,G3=0),H3,0)</f>
        <v>0</v>
      </c>
      <c r="W3" s="65">
        <f>IF(AND($WG$2=K3,G3=0),H3,0)</f>
        <v>0</v>
      </c>
      <c r="X3" s="65">
        <f>IF(AND($X$2=K3,G3=0),H3,0)</f>
        <v>0</v>
      </c>
      <c r="Y3" s="65">
        <f>IF(AND($Y$2=K3,G3=0),H3,0)</f>
        <v>0</v>
      </c>
      <c r="Z3" s="42"/>
      <c r="AA3" s="65">
        <f>IF(AND(AA2=$K$3,$G$3=0,$H$3=0),$I$3,0)</f>
        <v>300</v>
      </c>
      <c r="AB3" s="14">
        <f>IF(AND($AB$2=K3,G3=0,H3=0),I3,0)</f>
        <v>0</v>
      </c>
      <c r="AC3" s="14">
        <f>IF(AND($AC$2=K3,G3=0,H3=0),I3,0)</f>
        <v>0</v>
      </c>
      <c r="AD3" s="14">
        <f>IF(AND($AD$2=K3,G3=0,H3=0),I3,0)</f>
        <v>0</v>
      </c>
      <c r="AE3" s="14">
        <f>IF(AND($AE$2=K3,G3=0,H3=0),I3,0)</f>
        <v>0</v>
      </c>
      <c r="AF3" s="42"/>
      <c r="AG3" s="42"/>
      <c r="AH3" s="42"/>
      <c r="AI3" s="42"/>
    </row>
    <row r="4" spans="1:35" x14ac:dyDescent="0.25">
      <c r="A4" s="36" t="s">
        <v>20</v>
      </c>
      <c r="B4" s="37" t="s">
        <v>21</v>
      </c>
      <c r="C4" s="37" t="s">
        <v>24</v>
      </c>
      <c r="D4" s="37" t="s">
        <v>28</v>
      </c>
      <c r="E4" s="38">
        <v>41700</v>
      </c>
      <c r="F4" s="38">
        <v>41641</v>
      </c>
      <c r="G4" s="39">
        <v>0</v>
      </c>
      <c r="H4" s="39">
        <v>0</v>
      </c>
      <c r="I4" s="39">
        <v>300</v>
      </c>
      <c r="J4" s="37"/>
      <c r="K4" s="37" t="s">
        <v>17</v>
      </c>
      <c r="L4" s="37" t="s">
        <v>18</v>
      </c>
      <c r="M4" s="40" t="s">
        <v>7</v>
      </c>
      <c r="N4" s="10"/>
      <c r="O4" s="15">
        <f>IF(AND($O$2=K4,G4&lt;&gt;0),G4,0)</f>
        <v>0</v>
      </c>
      <c r="P4" s="15">
        <f>IF(AND($P$2=K4,G4&lt;&gt;0),G4,0)</f>
        <v>0</v>
      </c>
      <c r="Q4" s="15">
        <f>IF(AND($Q$2=K4,G4&lt;&gt;0),G4,0)</f>
        <v>0</v>
      </c>
      <c r="R4" s="15">
        <f>IF(AND($R$2=K4,G4&lt;&gt;0),G4,0)</f>
        <v>0</v>
      </c>
      <c r="S4" s="66">
        <f>IF(AND($S$2=K4,G4&lt;&gt;0),G4,0)</f>
        <v>0</v>
      </c>
      <c r="T4" s="42"/>
      <c r="U4" s="66">
        <f>IF(AND($U$2=K4,G4=0),H4,0)</f>
        <v>0</v>
      </c>
      <c r="V4" s="66">
        <f>IF(AND($V$2=K4,G4=0),H4,0)</f>
        <v>0</v>
      </c>
      <c r="W4" s="66">
        <f>IF(AND($W$2=K4,G4=0),H4,0)</f>
        <v>0</v>
      </c>
      <c r="X4" s="66">
        <f>IF(AND($X$2=K4,G4=0),H4,0)</f>
        <v>0</v>
      </c>
      <c r="Y4" s="66">
        <f>IF(AND($Y$2=K4,G4=0),H4,0)</f>
        <v>0</v>
      </c>
      <c r="Z4" s="42"/>
      <c r="AA4" s="66">
        <f>IF(AND($AA$2=K4,G4=0,H4=0),I4,0)</f>
        <v>0</v>
      </c>
      <c r="AB4" s="16">
        <f>IF(AND($AB$2=K4,G4=0,H4=0),I4,0)</f>
        <v>0</v>
      </c>
      <c r="AC4" s="16">
        <f>IF(AND($AC$2=K4,G4=0,H4=0),I4,0)</f>
        <v>0</v>
      </c>
      <c r="AD4" s="16">
        <f>IF(AND($AD$2=K4,G4=0,H4=0),I4,0)</f>
        <v>0</v>
      </c>
      <c r="AE4" s="16">
        <f>IF(AND($AE$2=K4,G4=0,H4=0),I4,0)</f>
        <v>300</v>
      </c>
      <c r="AF4" s="42"/>
      <c r="AG4" s="42"/>
      <c r="AH4" s="42"/>
      <c r="AI4" s="42"/>
    </row>
    <row r="5" spans="1:35" x14ac:dyDescent="0.25">
      <c r="A5" s="4" t="s">
        <v>20</v>
      </c>
      <c r="B5" s="1" t="s">
        <v>21</v>
      </c>
      <c r="C5" s="1" t="s">
        <v>24</v>
      </c>
      <c r="D5" s="1" t="s">
        <v>29</v>
      </c>
      <c r="E5" s="2">
        <v>41701</v>
      </c>
      <c r="F5" s="2">
        <v>41642</v>
      </c>
      <c r="G5" s="3">
        <v>0</v>
      </c>
      <c r="H5" s="3">
        <v>200</v>
      </c>
      <c r="I5" s="3">
        <v>300</v>
      </c>
      <c r="J5" s="1"/>
      <c r="K5" s="1" t="s">
        <v>13</v>
      </c>
      <c r="L5" s="1" t="s">
        <v>18</v>
      </c>
      <c r="M5" s="5" t="s">
        <v>7</v>
      </c>
      <c r="N5" s="10"/>
      <c r="O5" s="15">
        <f t="shared" ref="O5:O36" si="0">IF(AND($O$2=K5,G5&lt;&gt;0),G5,0)</f>
        <v>0</v>
      </c>
      <c r="P5" s="15">
        <f t="shared" ref="P5:P36" si="1">IF(AND($P$2=K5,G5&lt;&gt;0),G5,0)</f>
        <v>0</v>
      </c>
      <c r="Q5" s="15">
        <f t="shared" ref="Q5:Q36" si="2">IF(AND($Q$2=K5,G5&lt;&gt;0),G5,0)</f>
        <v>0</v>
      </c>
      <c r="R5" s="15">
        <f t="shared" ref="R5:R36" si="3">IF(AND($R$2=K5,G5&lt;&gt;0),G5,0)</f>
        <v>0</v>
      </c>
      <c r="S5" s="66">
        <f t="shared" ref="S5:S36" si="4">IF(AND($S$2=K5,G5&lt;&gt;0),G5,0)</f>
        <v>0</v>
      </c>
      <c r="T5" s="42"/>
      <c r="U5" s="66">
        <f t="shared" ref="U5:U36" si="5">IF(AND($U$2=K5,G5=0),H5,0)</f>
        <v>200</v>
      </c>
      <c r="V5" s="66">
        <f t="shared" ref="V5:V36" si="6">IF(AND($V$2=K5,G5=0),H5,0)</f>
        <v>0</v>
      </c>
      <c r="W5" s="66">
        <f t="shared" ref="W5:W36" si="7">IF(AND($W$2=K5,G5=0),H5,0)</f>
        <v>0</v>
      </c>
      <c r="X5" s="66">
        <f t="shared" ref="X5:X36" si="8">IF(AND($X$2=K5,G5=0),H5,0)</f>
        <v>0</v>
      </c>
      <c r="Y5" s="66">
        <f t="shared" ref="Y5:Y36" si="9">IF(AND($Y$2=K5,G5=0),H5,0)</f>
        <v>0</v>
      </c>
      <c r="Z5" s="42"/>
      <c r="AA5" s="66">
        <f t="shared" ref="AA5:AA36" si="10">IF(AND($AA$2=K5,G5=0,H5=0),I5,0)</f>
        <v>0</v>
      </c>
      <c r="AB5" s="16">
        <f t="shared" ref="AB5:AB36" si="11">IF(AND($AB$2=K5,G5=0,H5=0),I5,0)</f>
        <v>0</v>
      </c>
      <c r="AC5" s="16">
        <f t="shared" ref="AC5:AC36" si="12">IF(AND($AC$2=K5,G5=0,H5=0),I5,0)</f>
        <v>0</v>
      </c>
      <c r="AD5" s="16">
        <f t="shared" ref="AD5:AD36" si="13">IF(AND($AD$2=K5,G5=0,H5=0),I5,0)</f>
        <v>0</v>
      </c>
      <c r="AE5" s="16">
        <f t="shared" ref="AE5:AE36" si="14">IF(AND($AE$2=K5,G5=0,H5=0),I5,0)</f>
        <v>0</v>
      </c>
      <c r="AF5" s="42"/>
      <c r="AG5" s="42"/>
      <c r="AH5" s="42"/>
      <c r="AI5" s="42"/>
    </row>
    <row r="6" spans="1:35" x14ac:dyDescent="0.25">
      <c r="A6" s="4" t="s">
        <v>20</v>
      </c>
      <c r="B6" s="1" t="s">
        <v>21</v>
      </c>
      <c r="C6" s="1" t="s">
        <v>24</v>
      </c>
      <c r="D6" s="1" t="s">
        <v>30</v>
      </c>
      <c r="E6" s="2">
        <v>41702</v>
      </c>
      <c r="F6" s="2">
        <v>41643</v>
      </c>
      <c r="G6" s="3">
        <v>0</v>
      </c>
      <c r="H6" s="3">
        <v>200</v>
      </c>
      <c r="I6" s="3">
        <v>300</v>
      </c>
      <c r="J6" s="1"/>
      <c r="K6" s="1" t="s">
        <v>13</v>
      </c>
      <c r="L6" s="1" t="s">
        <v>18</v>
      </c>
      <c r="M6" s="5" t="s">
        <v>7</v>
      </c>
      <c r="N6" s="10"/>
      <c r="O6" s="15">
        <f t="shared" si="0"/>
        <v>0</v>
      </c>
      <c r="P6" s="15">
        <f t="shared" si="1"/>
        <v>0</v>
      </c>
      <c r="Q6" s="15">
        <f t="shared" si="2"/>
        <v>0</v>
      </c>
      <c r="R6" s="15">
        <f t="shared" si="3"/>
        <v>0</v>
      </c>
      <c r="S6" s="66">
        <f t="shared" si="4"/>
        <v>0</v>
      </c>
      <c r="T6" s="42"/>
      <c r="U6" s="66">
        <f t="shared" si="5"/>
        <v>200</v>
      </c>
      <c r="V6" s="66">
        <f t="shared" si="6"/>
        <v>0</v>
      </c>
      <c r="W6" s="66">
        <f t="shared" si="7"/>
        <v>0</v>
      </c>
      <c r="X6" s="66">
        <f t="shared" si="8"/>
        <v>0</v>
      </c>
      <c r="Y6" s="66">
        <f t="shared" si="9"/>
        <v>0</v>
      </c>
      <c r="Z6" s="42"/>
      <c r="AA6" s="66">
        <f t="shared" si="10"/>
        <v>0</v>
      </c>
      <c r="AB6" s="16">
        <f t="shared" si="11"/>
        <v>0</v>
      </c>
      <c r="AC6" s="16">
        <f t="shared" si="12"/>
        <v>0</v>
      </c>
      <c r="AD6" s="16">
        <f t="shared" si="13"/>
        <v>0</v>
      </c>
      <c r="AE6" s="16">
        <f t="shared" si="14"/>
        <v>0</v>
      </c>
      <c r="AF6" s="42"/>
      <c r="AG6" s="42"/>
      <c r="AH6" s="42"/>
      <c r="AI6" s="42"/>
    </row>
    <row r="7" spans="1:35" x14ac:dyDescent="0.25">
      <c r="A7" s="4" t="s">
        <v>20</v>
      </c>
      <c r="B7" s="1" t="s">
        <v>21</v>
      </c>
      <c r="C7" s="1" t="s">
        <v>24</v>
      </c>
      <c r="D7" s="1" t="s">
        <v>31</v>
      </c>
      <c r="E7" s="2">
        <v>41703</v>
      </c>
      <c r="F7" s="2">
        <v>41644</v>
      </c>
      <c r="G7" s="3">
        <v>0</v>
      </c>
      <c r="H7" s="3">
        <v>200</v>
      </c>
      <c r="I7" s="3">
        <v>300</v>
      </c>
      <c r="J7" s="1"/>
      <c r="K7" s="1" t="s">
        <v>14</v>
      </c>
      <c r="L7" s="1" t="s">
        <v>18</v>
      </c>
      <c r="M7" s="5" t="s">
        <v>7</v>
      </c>
      <c r="N7" s="10"/>
      <c r="O7" s="15">
        <f t="shared" si="0"/>
        <v>0</v>
      </c>
      <c r="P7" s="15">
        <f t="shared" si="1"/>
        <v>0</v>
      </c>
      <c r="Q7" s="15">
        <f t="shared" si="2"/>
        <v>0</v>
      </c>
      <c r="R7" s="15">
        <f t="shared" si="3"/>
        <v>0</v>
      </c>
      <c r="S7" s="66">
        <f t="shared" si="4"/>
        <v>0</v>
      </c>
      <c r="T7" s="42"/>
      <c r="U7" s="66">
        <f t="shared" si="5"/>
        <v>0</v>
      </c>
      <c r="V7" s="66">
        <f t="shared" si="6"/>
        <v>200</v>
      </c>
      <c r="W7" s="66">
        <f t="shared" si="7"/>
        <v>0</v>
      </c>
      <c r="X7" s="66">
        <f t="shared" si="8"/>
        <v>0</v>
      </c>
      <c r="Y7" s="66">
        <f t="shared" si="9"/>
        <v>0</v>
      </c>
      <c r="Z7" s="42"/>
      <c r="AA7" s="66">
        <f t="shared" si="10"/>
        <v>0</v>
      </c>
      <c r="AB7" s="16">
        <f t="shared" si="11"/>
        <v>0</v>
      </c>
      <c r="AC7" s="16">
        <f t="shared" si="12"/>
        <v>0</v>
      </c>
      <c r="AD7" s="16">
        <f t="shared" si="13"/>
        <v>0</v>
      </c>
      <c r="AE7" s="16">
        <f t="shared" si="14"/>
        <v>0</v>
      </c>
      <c r="AF7" s="42"/>
      <c r="AG7" s="42"/>
      <c r="AH7" s="42"/>
      <c r="AI7" s="42"/>
    </row>
    <row r="8" spans="1:35" x14ac:dyDescent="0.25">
      <c r="A8" s="4" t="s">
        <v>20</v>
      </c>
      <c r="B8" s="1" t="s">
        <v>21</v>
      </c>
      <c r="C8" s="1" t="s">
        <v>24</v>
      </c>
      <c r="D8" s="1" t="s">
        <v>32</v>
      </c>
      <c r="E8" s="2">
        <v>41704</v>
      </c>
      <c r="F8" s="2">
        <v>41645</v>
      </c>
      <c r="G8" s="3">
        <v>0</v>
      </c>
      <c r="H8" s="3">
        <v>200</v>
      </c>
      <c r="I8" s="3">
        <v>300</v>
      </c>
      <c r="J8" s="1"/>
      <c r="K8" s="1" t="s">
        <v>14</v>
      </c>
      <c r="L8" s="1" t="s">
        <v>18</v>
      </c>
      <c r="M8" s="5" t="s">
        <v>7</v>
      </c>
      <c r="N8" s="10"/>
      <c r="O8" s="15">
        <f t="shared" si="0"/>
        <v>0</v>
      </c>
      <c r="P8" s="15">
        <f t="shared" si="1"/>
        <v>0</v>
      </c>
      <c r="Q8" s="15">
        <f t="shared" si="2"/>
        <v>0</v>
      </c>
      <c r="R8" s="15">
        <f t="shared" si="3"/>
        <v>0</v>
      </c>
      <c r="S8" s="66">
        <f t="shared" si="4"/>
        <v>0</v>
      </c>
      <c r="T8" s="42"/>
      <c r="U8" s="66">
        <f t="shared" si="5"/>
        <v>0</v>
      </c>
      <c r="V8" s="66">
        <f t="shared" si="6"/>
        <v>200</v>
      </c>
      <c r="W8" s="66">
        <f t="shared" si="7"/>
        <v>0</v>
      </c>
      <c r="X8" s="66">
        <f t="shared" si="8"/>
        <v>0</v>
      </c>
      <c r="Y8" s="66">
        <f t="shared" si="9"/>
        <v>0</v>
      </c>
      <c r="Z8" s="42"/>
      <c r="AA8" s="66">
        <f t="shared" si="10"/>
        <v>0</v>
      </c>
      <c r="AB8" s="16">
        <f t="shared" si="11"/>
        <v>0</v>
      </c>
      <c r="AC8" s="16">
        <f t="shared" si="12"/>
        <v>0</v>
      </c>
      <c r="AD8" s="16">
        <f t="shared" si="13"/>
        <v>0</v>
      </c>
      <c r="AE8" s="16">
        <f t="shared" si="14"/>
        <v>0</v>
      </c>
      <c r="AF8" s="42"/>
      <c r="AG8" s="42"/>
      <c r="AH8" s="42"/>
      <c r="AI8" s="42"/>
    </row>
    <row r="9" spans="1:35" x14ac:dyDescent="0.25">
      <c r="A9" s="4" t="s">
        <v>20</v>
      </c>
      <c r="B9" s="1" t="s">
        <v>21</v>
      </c>
      <c r="C9" s="1" t="s">
        <v>24</v>
      </c>
      <c r="D9" s="1" t="s">
        <v>33</v>
      </c>
      <c r="E9" s="2">
        <v>41705</v>
      </c>
      <c r="F9" s="2">
        <v>41646</v>
      </c>
      <c r="G9" s="3">
        <v>0</v>
      </c>
      <c r="H9" s="3">
        <v>200</v>
      </c>
      <c r="I9" s="3">
        <v>300</v>
      </c>
      <c r="J9" s="1"/>
      <c r="K9" s="1" t="s">
        <v>17</v>
      </c>
      <c r="L9" s="1" t="s">
        <v>18</v>
      </c>
      <c r="M9" s="5" t="s">
        <v>7</v>
      </c>
      <c r="N9" s="10"/>
      <c r="O9" s="15">
        <f t="shared" si="0"/>
        <v>0</v>
      </c>
      <c r="P9" s="15">
        <f t="shared" si="1"/>
        <v>0</v>
      </c>
      <c r="Q9" s="15">
        <f t="shared" si="2"/>
        <v>0</v>
      </c>
      <c r="R9" s="15">
        <f t="shared" si="3"/>
        <v>0</v>
      </c>
      <c r="S9" s="66">
        <f t="shared" si="4"/>
        <v>0</v>
      </c>
      <c r="T9" s="42"/>
      <c r="U9" s="66">
        <f t="shared" si="5"/>
        <v>0</v>
      </c>
      <c r="V9" s="66">
        <f t="shared" si="6"/>
        <v>0</v>
      </c>
      <c r="W9" s="66">
        <f t="shared" si="7"/>
        <v>0</v>
      </c>
      <c r="X9" s="66">
        <f t="shared" si="8"/>
        <v>0</v>
      </c>
      <c r="Y9" s="66">
        <f t="shared" si="9"/>
        <v>200</v>
      </c>
      <c r="Z9" s="42"/>
      <c r="AA9" s="66">
        <f t="shared" si="10"/>
        <v>0</v>
      </c>
      <c r="AB9" s="16">
        <f t="shared" si="11"/>
        <v>0</v>
      </c>
      <c r="AC9" s="16">
        <f t="shared" si="12"/>
        <v>0</v>
      </c>
      <c r="AD9" s="16">
        <f t="shared" si="13"/>
        <v>0</v>
      </c>
      <c r="AE9" s="16">
        <f t="shared" si="14"/>
        <v>0</v>
      </c>
      <c r="AF9" s="42"/>
      <c r="AG9" s="42"/>
      <c r="AH9" s="42"/>
      <c r="AI9" s="42"/>
    </row>
    <row r="10" spans="1:35" x14ac:dyDescent="0.25">
      <c r="A10" s="4" t="s">
        <v>20</v>
      </c>
      <c r="B10" s="1" t="s">
        <v>21</v>
      </c>
      <c r="C10" s="1" t="s">
        <v>24</v>
      </c>
      <c r="D10" s="1" t="s">
        <v>34</v>
      </c>
      <c r="E10" s="2">
        <v>41706</v>
      </c>
      <c r="F10" s="2">
        <v>41647</v>
      </c>
      <c r="G10" s="3">
        <v>0</v>
      </c>
      <c r="H10" s="3">
        <v>200</v>
      </c>
      <c r="I10" s="3">
        <v>300</v>
      </c>
      <c r="J10" s="1"/>
      <c r="K10" s="1" t="s">
        <v>15</v>
      </c>
      <c r="L10" s="1" t="s">
        <v>18</v>
      </c>
      <c r="M10" s="5" t="s">
        <v>7</v>
      </c>
      <c r="N10" s="10"/>
      <c r="O10" s="15">
        <f t="shared" si="0"/>
        <v>0</v>
      </c>
      <c r="P10" s="15">
        <f t="shared" si="1"/>
        <v>0</v>
      </c>
      <c r="Q10" s="15">
        <f t="shared" si="2"/>
        <v>0</v>
      </c>
      <c r="R10" s="15">
        <f t="shared" si="3"/>
        <v>0</v>
      </c>
      <c r="S10" s="66">
        <f t="shared" si="4"/>
        <v>0</v>
      </c>
      <c r="T10" s="42"/>
      <c r="U10" s="66">
        <f t="shared" si="5"/>
        <v>0</v>
      </c>
      <c r="V10" s="66">
        <f t="shared" si="6"/>
        <v>0</v>
      </c>
      <c r="W10" s="66">
        <f t="shared" si="7"/>
        <v>200</v>
      </c>
      <c r="X10" s="66">
        <f t="shared" si="8"/>
        <v>0</v>
      </c>
      <c r="Y10" s="66">
        <f t="shared" si="9"/>
        <v>0</v>
      </c>
      <c r="Z10" s="42"/>
      <c r="AA10" s="66">
        <f t="shared" si="10"/>
        <v>0</v>
      </c>
      <c r="AB10" s="16">
        <f t="shared" si="11"/>
        <v>0</v>
      </c>
      <c r="AC10" s="16">
        <f t="shared" si="12"/>
        <v>0</v>
      </c>
      <c r="AD10" s="16">
        <f t="shared" si="13"/>
        <v>0</v>
      </c>
      <c r="AE10" s="16">
        <f t="shared" si="14"/>
        <v>0</v>
      </c>
      <c r="AF10" s="42"/>
      <c r="AG10" s="42"/>
      <c r="AH10" s="42"/>
      <c r="AI10" s="42"/>
    </row>
    <row r="11" spans="1:35" x14ac:dyDescent="0.25">
      <c r="A11" s="4" t="s">
        <v>20</v>
      </c>
      <c r="B11" s="1" t="s">
        <v>21</v>
      </c>
      <c r="C11" s="1" t="s">
        <v>24</v>
      </c>
      <c r="D11" s="1" t="s">
        <v>35</v>
      </c>
      <c r="E11" s="2">
        <v>41707</v>
      </c>
      <c r="F11" s="2">
        <v>41648</v>
      </c>
      <c r="G11" s="3">
        <v>0</v>
      </c>
      <c r="H11" s="3">
        <v>200</v>
      </c>
      <c r="I11" s="3">
        <v>300</v>
      </c>
      <c r="J11" s="1"/>
      <c r="K11" s="1" t="s">
        <v>13</v>
      </c>
      <c r="L11" s="1" t="s">
        <v>18</v>
      </c>
      <c r="M11" s="5" t="s">
        <v>7</v>
      </c>
      <c r="N11" s="10"/>
      <c r="O11" s="15">
        <f t="shared" si="0"/>
        <v>0</v>
      </c>
      <c r="P11" s="15">
        <f t="shared" si="1"/>
        <v>0</v>
      </c>
      <c r="Q11" s="15">
        <f t="shared" si="2"/>
        <v>0</v>
      </c>
      <c r="R11" s="15">
        <f t="shared" si="3"/>
        <v>0</v>
      </c>
      <c r="S11" s="66">
        <f t="shared" si="4"/>
        <v>0</v>
      </c>
      <c r="T11" s="42"/>
      <c r="U11" s="66">
        <f t="shared" si="5"/>
        <v>200</v>
      </c>
      <c r="V11" s="66">
        <f t="shared" si="6"/>
        <v>0</v>
      </c>
      <c r="W11" s="66">
        <f t="shared" si="7"/>
        <v>0</v>
      </c>
      <c r="X11" s="66">
        <f t="shared" si="8"/>
        <v>0</v>
      </c>
      <c r="Y11" s="66">
        <f t="shared" si="9"/>
        <v>0</v>
      </c>
      <c r="Z11" s="42"/>
      <c r="AA11" s="66">
        <f t="shared" si="10"/>
        <v>0</v>
      </c>
      <c r="AB11" s="16">
        <f t="shared" si="11"/>
        <v>0</v>
      </c>
      <c r="AC11" s="16">
        <f t="shared" si="12"/>
        <v>0</v>
      </c>
      <c r="AD11" s="16">
        <f t="shared" si="13"/>
        <v>0</v>
      </c>
      <c r="AE11" s="16">
        <f t="shared" si="14"/>
        <v>0</v>
      </c>
      <c r="AF11" s="42"/>
      <c r="AG11" s="42"/>
      <c r="AH11" s="42"/>
      <c r="AI11" s="42"/>
    </row>
    <row r="12" spans="1:35" x14ac:dyDescent="0.25">
      <c r="A12" s="4" t="s">
        <v>20</v>
      </c>
      <c r="B12" s="1" t="s">
        <v>21</v>
      </c>
      <c r="C12" s="1" t="s">
        <v>24</v>
      </c>
      <c r="D12" s="1" t="s">
        <v>36</v>
      </c>
      <c r="E12" s="2">
        <v>41708</v>
      </c>
      <c r="F12" s="2">
        <v>41649</v>
      </c>
      <c r="G12" s="3">
        <v>0</v>
      </c>
      <c r="H12" s="3">
        <v>200</v>
      </c>
      <c r="I12" s="3">
        <v>300</v>
      </c>
      <c r="J12" s="1"/>
      <c r="K12" s="1" t="s">
        <v>14</v>
      </c>
      <c r="L12" s="1" t="s">
        <v>18</v>
      </c>
      <c r="M12" s="5" t="s">
        <v>7</v>
      </c>
      <c r="N12" s="10"/>
      <c r="O12" s="15">
        <f t="shared" si="0"/>
        <v>0</v>
      </c>
      <c r="P12" s="15">
        <f t="shared" si="1"/>
        <v>0</v>
      </c>
      <c r="Q12" s="15">
        <f t="shared" si="2"/>
        <v>0</v>
      </c>
      <c r="R12" s="15">
        <f t="shared" si="3"/>
        <v>0</v>
      </c>
      <c r="S12" s="66">
        <f t="shared" si="4"/>
        <v>0</v>
      </c>
      <c r="T12" s="42"/>
      <c r="U12" s="66">
        <f t="shared" si="5"/>
        <v>0</v>
      </c>
      <c r="V12" s="66">
        <f t="shared" si="6"/>
        <v>200</v>
      </c>
      <c r="W12" s="66">
        <f t="shared" si="7"/>
        <v>0</v>
      </c>
      <c r="X12" s="66">
        <f t="shared" si="8"/>
        <v>0</v>
      </c>
      <c r="Y12" s="66">
        <f t="shared" si="9"/>
        <v>0</v>
      </c>
      <c r="Z12" s="42"/>
      <c r="AA12" s="66">
        <f t="shared" si="10"/>
        <v>0</v>
      </c>
      <c r="AB12" s="16">
        <f t="shared" si="11"/>
        <v>0</v>
      </c>
      <c r="AC12" s="16">
        <f t="shared" si="12"/>
        <v>0</v>
      </c>
      <c r="AD12" s="16">
        <f t="shared" si="13"/>
        <v>0</v>
      </c>
      <c r="AE12" s="16">
        <f t="shared" si="14"/>
        <v>0</v>
      </c>
      <c r="AF12" s="42"/>
      <c r="AG12" s="42"/>
      <c r="AH12" s="42"/>
      <c r="AI12" s="42"/>
    </row>
    <row r="13" spans="1:35" x14ac:dyDescent="0.25">
      <c r="A13" s="4" t="s">
        <v>20</v>
      </c>
      <c r="B13" s="1" t="s">
        <v>22</v>
      </c>
      <c r="C13" s="1" t="s">
        <v>25</v>
      </c>
      <c r="D13" s="1" t="s">
        <v>37</v>
      </c>
      <c r="E13" s="2">
        <v>41709</v>
      </c>
      <c r="F13" s="2">
        <v>41650</v>
      </c>
      <c r="G13" s="3">
        <v>0</v>
      </c>
      <c r="H13" s="3">
        <v>0</v>
      </c>
      <c r="I13" s="3">
        <v>300</v>
      </c>
      <c r="J13" s="1"/>
      <c r="K13" s="1" t="s">
        <v>13</v>
      </c>
      <c r="L13" s="1" t="s">
        <v>18</v>
      </c>
      <c r="M13" s="5" t="s">
        <v>7</v>
      </c>
      <c r="N13" s="10"/>
      <c r="O13" s="15">
        <f t="shared" si="0"/>
        <v>0</v>
      </c>
      <c r="P13" s="15">
        <f t="shared" si="1"/>
        <v>0</v>
      </c>
      <c r="Q13" s="15">
        <f t="shared" si="2"/>
        <v>0</v>
      </c>
      <c r="R13" s="15">
        <f t="shared" si="3"/>
        <v>0</v>
      </c>
      <c r="S13" s="66">
        <f t="shared" si="4"/>
        <v>0</v>
      </c>
      <c r="T13" s="42"/>
      <c r="U13" s="66">
        <f t="shared" si="5"/>
        <v>0</v>
      </c>
      <c r="V13" s="66">
        <f t="shared" si="6"/>
        <v>0</v>
      </c>
      <c r="W13" s="66">
        <f t="shared" si="7"/>
        <v>0</v>
      </c>
      <c r="X13" s="66">
        <f t="shared" si="8"/>
        <v>0</v>
      </c>
      <c r="Y13" s="66">
        <f t="shared" si="9"/>
        <v>0</v>
      </c>
      <c r="Z13" s="42"/>
      <c r="AA13" s="66">
        <f t="shared" si="10"/>
        <v>300</v>
      </c>
      <c r="AB13" s="16">
        <f t="shared" si="11"/>
        <v>0</v>
      </c>
      <c r="AC13" s="16">
        <f t="shared" si="12"/>
        <v>0</v>
      </c>
      <c r="AD13" s="16">
        <f t="shared" si="13"/>
        <v>0</v>
      </c>
      <c r="AE13" s="16">
        <f t="shared" si="14"/>
        <v>0</v>
      </c>
      <c r="AF13" s="42"/>
      <c r="AG13" s="42"/>
      <c r="AH13" s="42"/>
      <c r="AI13" s="42"/>
    </row>
    <row r="14" spans="1:35" x14ac:dyDescent="0.25">
      <c r="A14" s="4" t="s">
        <v>20</v>
      </c>
      <c r="B14" s="1" t="s">
        <v>22</v>
      </c>
      <c r="C14" s="1" t="s">
        <v>25</v>
      </c>
      <c r="D14" s="1" t="s">
        <v>38</v>
      </c>
      <c r="E14" s="2">
        <v>41710</v>
      </c>
      <c r="F14" s="2">
        <v>41651</v>
      </c>
      <c r="G14" s="3">
        <v>0</v>
      </c>
      <c r="H14" s="3">
        <v>0</v>
      </c>
      <c r="I14" s="3">
        <v>300</v>
      </c>
      <c r="J14" s="1"/>
      <c r="K14" s="1" t="s">
        <v>13</v>
      </c>
      <c r="L14" s="1" t="s">
        <v>18</v>
      </c>
      <c r="M14" s="5" t="s">
        <v>7</v>
      </c>
      <c r="N14" s="10"/>
      <c r="O14" s="15">
        <f t="shared" si="0"/>
        <v>0</v>
      </c>
      <c r="P14" s="15">
        <f t="shared" si="1"/>
        <v>0</v>
      </c>
      <c r="Q14" s="15">
        <f t="shared" si="2"/>
        <v>0</v>
      </c>
      <c r="R14" s="15">
        <f t="shared" si="3"/>
        <v>0</v>
      </c>
      <c r="S14" s="66">
        <f t="shared" si="4"/>
        <v>0</v>
      </c>
      <c r="T14" s="42"/>
      <c r="U14" s="66">
        <f t="shared" si="5"/>
        <v>0</v>
      </c>
      <c r="V14" s="66">
        <f t="shared" si="6"/>
        <v>0</v>
      </c>
      <c r="W14" s="66">
        <f t="shared" si="7"/>
        <v>0</v>
      </c>
      <c r="X14" s="66">
        <f t="shared" si="8"/>
        <v>0</v>
      </c>
      <c r="Y14" s="66">
        <f t="shared" si="9"/>
        <v>0</v>
      </c>
      <c r="Z14" s="42"/>
      <c r="AA14" s="66">
        <f t="shared" si="10"/>
        <v>300</v>
      </c>
      <c r="AB14" s="16">
        <f t="shared" si="11"/>
        <v>0</v>
      </c>
      <c r="AC14" s="16">
        <f t="shared" si="12"/>
        <v>0</v>
      </c>
      <c r="AD14" s="16">
        <f t="shared" si="13"/>
        <v>0</v>
      </c>
      <c r="AE14" s="16">
        <f t="shared" si="14"/>
        <v>0</v>
      </c>
      <c r="AF14" s="42"/>
      <c r="AG14" s="42"/>
      <c r="AH14" s="42"/>
      <c r="AI14" s="42"/>
    </row>
    <row r="15" spans="1:35" x14ac:dyDescent="0.25">
      <c r="A15" s="4" t="s">
        <v>20</v>
      </c>
      <c r="B15" s="1" t="s">
        <v>22</v>
      </c>
      <c r="C15" s="1" t="s">
        <v>25</v>
      </c>
      <c r="D15" s="1" t="s">
        <v>39</v>
      </c>
      <c r="E15" s="2">
        <v>41711</v>
      </c>
      <c r="F15" s="2">
        <v>41652</v>
      </c>
      <c r="G15" s="3">
        <v>0</v>
      </c>
      <c r="H15" s="3">
        <v>200</v>
      </c>
      <c r="I15" s="3">
        <v>300</v>
      </c>
      <c r="J15" s="1"/>
      <c r="K15" s="1" t="s">
        <v>16</v>
      </c>
      <c r="L15" s="1" t="s">
        <v>18</v>
      </c>
      <c r="M15" s="5" t="s">
        <v>7</v>
      </c>
      <c r="N15" s="10"/>
      <c r="O15" s="15">
        <f t="shared" si="0"/>
        <v>0</v>
      </c>
      <c r="P15" s="15">
        <f t="shared" si="1"/>
        <v>0</v>
      </c>
      <c r="Q15" s="15">
        <f t="shared" si="2"/>
        <v>0</v>
      </c>
      <c r="R15" s="15">
        <f t="shared" si="3"/>
        <v>0</v>
      </c>
      <c r="S15" s="66">
        <f t="shared" si="4"/>
        <v>0</v>
      </c>
      <c r="T15" s="42"/>
      <c r="U15" s="66">
        <f t="shared" si="5"/>
        <v>0</v>
      </c>
      <c r="V15" s="66">
        <f t="shared" si="6"/>
        <v>0</v>
      </c>
      <c r="W15" s="66">
        <f t="shared" si="7"/>
        <v>0</v>
      </c>
      <c r="X15" s="66">
        <f t="shared" si="8"/>
        <v>200</v>
      </c>
      <c r="Y15" s="66">
        <f t="shared" si="9"/>
        <v>0</v>
      </c>
      <c r="Z15" s="42"/>
      <c r="AA15" s="66">
        <f t="shared" si="10"/>
        <v>0</v>
      </c>
      <c r="AB15" s="16">
        <f t="shared" si="11"/>
        <v>0</v>
      </c>
      <c r="AC15" s="16">
        <f t="shared" si="12"/>
        <v>0</v>
      </c>
      <c r="AD15" s="16">
        <f t="shared" si="13"/>
        <v>0</v>
      </c>
      <c r="AE15" s="16">
        <f t="shared" si="14"/>
        <v>0</v>
      </c>
      <c r="AF15" s="42"/>
      <c r="AG15" s="42"/>
      <c r="AH15" s="42"/>
      <c r="AI15" s="42"/>
    </row>
    <row r="16" spans="1:35" x14ac:dyDescent="0.25">
      <c r="A16" s="4" t="s">
        <v>20</v>
      </c>
      <c r="B16" s="1" t="s">
        <v>22</v>
      </c>
      <c r="C16" s="1" t="s">
        <v>25</v>
      </c>
      <c r="D16" s="1" t="s">
        <v>40</v>
      </c>
      <c r="E16" s="2">
        <v>41712</v>
      </c>
      <c r="F16" s="2">
        <v>41653</v>
      </c>
      <c r="G16" s="3">
        <v>0</v>
      </c>
      <c r="H16" s="3">
        <v>200</v>
      </c>
      <c r="I16" s="3">
        <v>300</v>
      </c>
      <c r="J16" s="1"/>
      <c r="K16" s="1" t="s">
        <v>14</v>
      </c>
      <c r="L16" s="1" t="s">
        <v>18</v>
      </c>
      <c r="M16" s="5" t="s">
        <v>7</v>
      </c>
      <c r="N16" s="10"/>
      <c r="O16" s="15">
        <f t="shared" si="0"/>
        <v>0</v>
      </c>
      <c r="P16" s="15">
        <f t="shared" si="1"/>
        <v>0</v>
      </c>
      <c r="Q16" s="15">
        <f t="shared" si="2"/>
        <v>0</v>
      </c>
      <c r="R16" s="15">
        <f t="shared" si="3"/>
        <v>0</v>
      </c>
      <c r="S16" s="66">
        <f t="shared" si="4"/>
        <v>0</v>
      </c>
      <c r="T16" s="42"/>
      <c r="U16" s="66">
        <f t="shared" si="5"/>
        <v>0</v>
      </c>
      <c r="V16" s="66">
        <f t="shared" si="6"/>
        <v>200</v>
      </c>
      <c r="W16" s="66">
        <f t="shared" si="7"/>
        <v>0</v>
      </c>
      <c r="X16" s="66">
        <f t="shared" si="8"/>
        <v>0</v>
      </c>
      <c r="Y16" s="66">
        <f t="shared" si="9"/>
        <v>0</v>
      </c>
      <c r="Z16" s="42"/>
      <c r="AA16" s="66">
        <f t="shared" si="10"/>
        <v>0</v>
      </c>
      <c r="AB16" s="16">
        <f t="shared" si="11"/>
        <v>0</v>
      </c>
      <c r="AC16" s="16">
        <f t="shared" si="12"/>
        <v>0</v>
      </c>
      <c r="AD16" s="16">
        <f t="shared" si="13"/>
        <v>0</v>
      </c>
      <c r="AE16" s="16">
        <f t="shared" si="14"/>
        <v>0</v>
      </c>
      <c r="AF16" s="42"/>
      <c r="AG16" s="42"/>
      <c r="AH16" s="42"/>
      <c r="AI16" s="42"/>
    </row>
    <row r="17" spans="1:35" x14ac:dyDescent="0.25">
      <c r="A17" s="4" t="s">
        <v>20</v>
      </c>
      <c r="B17" s="1" t="s">
        <v>22</v>
      </c>
      <c r="C17" s="1" t="s">
        <v>25</v>
      </c>
      <c r="D17" s="1" t="s">
        <v>41</v>
      </c>
      <c r="E17" s="2">
        <v>41713</v>
      </c>
      <c r="F17" s="2">
        <v>41654</v>
      </c>
      <c r="G17" s="3">
        <v>0</v>
      </c>
      <c r="H17" s="3">
        <v>200</v>
      </c>
      <c r="I17" s="3">
        <v>300</v>
      </c>
      <c r="J17" s="1"/>
      <c r="K17" s="1" t="s">
        <v>13</v>
      </c>
      <c r="L17" s="1" t="s">
        <v>19</v>
      </c>
      <c r="M17" s="5" t="s">
        <v>7</v>
      </c>
      <c r="N17" s="10"/>
      <c r="O17" s="15">
        <f t="shared" si="0"/>
        <v>0</v>
      </c>
      <c r="P17" s="15">
        <f t="shared" si="1"/>
        <v>0</v>
      </c>
      <c r="Q17" s="15">
        <f t="shared" si="2"/>
        <v>0</v>
      </c>
      <c r="R17" s="15">
        <f t="shared" si="3"/>
        <v>0</v>
      </c>
      <c r="S17" s="66">
        <f t="shared" si="4"/>
        <v>0</v>
      </c>
      <c r="T17" s="42"/>
      <c r="U17" s="66">
        <f t="shared" si="5"/>
        <v>200</v>
      </c>
      <c r="V17" s="66">
        <f t="shared" si="6"/>
        <v>0</v>
      </c>
      <c r="W17" s="66">
        <f t="shared" si="7"/>
        <v>0</v>
      </c>
      <c r="X17" s="66">
        <f t="shared" si="8"/>
        <v>0</v>
      </c>
      <c r="Y17" s="66">
        <f t="shared" si="9"/>
        <v>0</v>
      </c>
      <c r="Z17" s="42"/>
      <c r="AA17" s="66">
        <f t="shared" si="10"/>
        <v>0</v>
      </c>
      <c r="AB17" s="16">
        <f t="shared" si="11"/>
        <v>0</v>
      </c>
      <c r="AC17" s="16">
        <f t="shared" si="12"/>
        <v>0</v>
      </c>
      <c r="AD17" s="16">
        <f t="shared" si="13"/>
        <v>0</v>
      </c>
      <c r="AE17" s="16">
        <f t="shared" si="14"/>
        <v>0</v>
      </c>
      <c r="AF17" s="42"/>
      <c r="AG17" s="42"/>
      <c r="AH17" s="42"/>
      <c r="AI17" s="42"/>
    </row>
    <row r="18" spans="1:35" x14ac:dyDescent="0.25">
      <c r="A18" s="4" t="s">
        <v>20</v>
      </c>
      <c r="B18" s="1" t="s">
        <v>22</v>
      </c>
      <c r="C18" s="1" t="s">
        <v>25</v>
      </c>
      <c r="D18" s="1" t="s">
        <v>42</v>
      </c>
      <c r="E18" s="2">
        <v>41714</v>
      </c>
      <c r="F18" s="2">
        <v>41655</v>
      </c>
      <c r="G18" s="3">
        <v>0</v>
      </c>
      <c r="H18" s="3">
        <v>200</v>
      </c>
      <c r="I18" s="3">
        <v>300</v>
      </c>
      <c r="J18" s="1"/>
      <c r="K18" s="1" t="s">
        <v>13</v>
      </c>
      <c r="L18" s="1" t="s">
        <v>19</v>
      </c>
      <c r="M18" s="5" t="s">
        <v>7</v>
      </c>
      <c r="N18" s="10"/>
      <c r="O18" s="15">
        <f t="shared" si="0"/>
        <v>0</v>
      </c>
      <c r="P18" s="15">
        <f t="shared" si="1"/>
        <v>0</v>
      </c>
      <c r="Q18" s="15">
        <f t="shared" si="2"/>
        <v>0</v>
      </c>
      <c r="R18" s="15">
        <f t="shared" si="3"/>
        <v>0</v>
      </c>
      <c r="S18" s="66">
        <f t="shared" si="4"/>
        <v>0</v>
      </c>
      <c r="T18" s="42"/>
      <c r="U18" s="66">
        <f t="shared" si="5"/>
        <v>200</v>
      </c>
      <c r="V18" s="66">
        <f t="shared" si="6"/>
        <v>0</v>
      </c>
      <c r="W18" s="66">
        <f t="shared" si="7"/>
        <v>0</v>
      </c>
      <c r="X18" s="66">
        <f t="shared" si="8"/>
        <v>0</v>
      </c>
      <c r="Y18" s="66">
        <f t="shared" si="9"/>
        <v>0</v>
      </c>
      <c r="Z18" s="42"/>
      <c r="AA18" s="66">
        <f t="shared" si="10"/>
        <v>0</v>
      </c>
      <c r="AB18" s="16">
        <f t="shared" si="11"/>
        <v>0</v>
      </c>
      <c r="AC18" s="16">
        <f t="shared" si="12"/>
        <v>0</v>
      </c>
      <c r="AD18" s="16">
        <f t="shared" si="13"/>
        <v>0</v>
      </c>
      <c r="AE18" s="16">
        <f t="shared" si="14"/>
        <v>0</v>
      </c>
      <c r="AF18" s="42"/>
      <c r="AG18" s="42"/>
      <c r="AH18" s="42"/>
      <c r="AI18" s="42"/>
    </row>
    <row r="19" spans="1:35" x14ac:dyDescent="0.25">
      <c r="A19" s="4" t="s">
        <v>20</v>
      </c>
      <c r="B19" s="1" t="s">
        <v>22</v>
      </c>
      <c r="C19" s="1" t="s">
        <v>25</v>
      </c>
      <c r="D19" s="1" t="s">
        <v>43</v>
      </c>
      <c r="E19" s="2">
        <v>41715</v>
      </c>
      <c r="F19" s="2">
        <v>41656</v>
      </c>
      <c r="G19" s="3">
        <v>0</v>
      </c>
      <c r="H19" s="3">
        <v>200</v>
      </c>
      <c r="I19" s="3">
        <v>300</v>
      </c>
      <c r="J19" s="1"/>
      <c r="K19" s="1" t="s">
        <v>15</v>
      </c>
      <c r="L19" s="1" t="s">
        <v>19</v>
      </c>
      <c r="M19" s="5" t="s">
        <v>7</v>
      </c>
      <c r="N19" s="10"/>
      <c r="O19" s="15">
        <f t="shared" si="0"/>
        <v>0</v>
      </c>
      <c r="P19" s="15">
        <f t="shared" si="1"/>
        <v>0</v>
      </c>
      <c r="Q19" s="15">
        <f t="shared" si="2"/>
        <v>0</v>
      </c>
      <c r="R19" s="15">
        <f t="shared" si="3"/>
        <v>0</v>
      </c>
      <c r="S19" s="66">
        <f t="shared" si="4"/>
        <v>0</v>
      </c>
      <c r="T19" s="42"/>
      <c r="U19" s="66">
        <f t="shared" si="5"/>
        <v>0</v>
      </c>
      <c r="V19" s="66">
        <f t="shared" si="6"/>
        <v>0</v>
      </c>
      <c r="W19" s="66">
        <f t="shared" si="7"/>
        <v>200</v>
      </c>
      <c r="X19" s="66">
        <f t="shared" si="8"/>
        <v>0</v>
      </c>
      <c r="Y19" s="66">
        <f t="shared" si="9"/>
        <v>0</v>
      </c>
      <c r="Z19" s="42"/>
      <c r="AA19" s="66">
        <f t="shared" si="10"/>
        <v>0</v>
      </c>
      <c r="AB19" s="16">
        <f t="shared" si="11"/>
        <v>0</v>
      </c>
      <c r="AC19" s="16">
        <f t="shared" si="12"/>
        <v>0</v>
      </c>
      <c r="AD19" s="16">
        <f t="shared" si="13"/>
        <v>0</v>
      </c>
      <c r="AE19" s="16">
        <f t="shared" si="14"/>
        <v>0</v>
      </c>
      <c r="AF19" s="42"/>
      <c r="AG19" s="42"/>
      <c r="AH19" s="42"/>
      <c r="AI19" s="42"/>
    </row>
    <row r="20" spans="1:35" x14ac:dyDescent="0.25">
      <c r="A20" s="4" t="s">
        <v>20</v>
      </c>
      <c r="B20" s="1" t="s">
        <v>22</v>
      </c>
      <c r="C20" s="1" t="s">
        <v>25</v>
      </c>
      <c r="D20" s="1" t="s">
        <v>44</v>
      </c>
      <c r="E20" s="2">
        <v>41716</v>
      </c>
      <c r="F20" s="2">
        <v>41657</v>
      </c>
      <c r="G20" s="3">
        <v>0</v>
      </c>
      <c r="H20" s="3">
        <v>200</v>
      </c>
      <c r="I20" s="3">
        <v>300</v>
      </c>
      <c r="J20" s="1"/>
      <c r="K20" s="1" t="s">
        <v>13</v>
      </c>
      <c r="L20" s="1" t="s">
        <v>18</v>
      </c>
      <c r="M20" s="5" t="s">
        <v>7</v>
      </c>
      <c r="N20" s="10"/>
      <c r="O20" s="15">
        <f t="shared" si="0"/>
        <v>0</v>
      </c>
      <c r="P20" s="15">
        <f t="shared" si="1"/>
        <v>0</v>
      </c>
      <c r="Q20" s="15">
        <f t="shared" si="2"/>
        <v>0</v>
      </c>
      <c r="R20" s="15">
        <f t="shared" si="3"/>
        <v>0</v>
      </c>
      <c r="S20" s="66">
        <f t="shared" si="4"/>
        <v>0</v>
      </c>
      <c r="T20" s="42"/>
      <c r="U20" s="66">
        <f t="shared" si="5"/>
        <v>200</v>
      </c>
      <c r="V20" s="66">
        <f t="shared" si="6"/>
        <v>0</v>
      </c>
      <c r="W20" s="66">
        <f t="shared" si="7"/>
        <v>0</v>
      </c>
      <c r="X20" s="66">
        <f t="shared" si="8"/>
        <v>0</v>
      </c>
      <c r="Y20" s="66">
        <f t="shared" si="9"/>
        <v>0</v>
      </c>
      <c r="Z20" s="42"/>
      <c r="AA20" s="66">
        <f t="shared" si="10"/>
        <v>0</v>
      </c>
      <c r="AB20" s="16">
        <f t="shared" si="11"/>
        <v>0</v>
      </c>
      <c r="AC20" s="16">
        <f t="shared" si="12"/>
        <v>0</v>
      </c>
      <c r="AD20" s="16">
        <f t="shared" si="13"/>
        <v>0</v>
      </c>
      <c r="AE20" s="16">
        <f t="shared" si="14"/>
        <v>0</v>
      </c>
      <c r="AF20" s="42"/>
      <c r="AG20" s="42"/>
      <c r="AH20" s="42"/>
      <c r="AI20" s="42"/>
    </row>
    <row r="21" spans="1:35" x14ac:dyDescent="0.25">
      <c r="A21" s="4" t="s">
        <v>20</v>
      </c>
      <c r="B21" s="1" t="s">
        <v>22</v>
      </c>
      <c r="C21" s="1" t="s">
        <v>25</v>
      </c>
      <c r="D21" s="1" t="s">
        <v>45</v>
      </c>
      <c r="E21" s="2">
        <v>41717</v>
      </c>
      <c r="F21" s="2">
        <v>41658</v>
      </c>
      <c r="G21" s="3">
        <v>0</v>
      </c>
      <c r="H21" s="3">
        <v>200</v>
      </c>
      <c r="I21" s="3">
        <v>300</v>
      </c>
      <c r="J21" s="1"/>
      <c r="K21" s="1" t="s">
        <v>13</v>
      </c>
      <c r="L21" s="1" t="s">
        <v>18</v>
      </c>
      <c r="M21" s="5" t="s">
        <v>7</v>
      </c>
      <c r="N21" s="10"/>
      <c r="O21" s="15">
        <f t="shared" si="0"/>
        <v>0</v>
      </c>
      <c r="P21" s="15">
        <f t="shared" si="1"/>
        <v>0</v>
      </c>
      <c r="Q21" s="15">
        <f t="shared" si="2"/>
        <v>0</v>
      </c>
      <c r="R21" s="15">
        <f t="shared" si="3"/>
        <v>0</v>
      </c>
      <c r="S21" s="66">
        <f t="shared" si="4"/>
        <v>0</v>
      </c>
      <c r="T21" s="42"/>
      <c r="U21" s="66">
        <f t="shared" si="5"/>
        <v>200</v>
      </c>
      <c r="V21" s="66">
        <f t="shared" si="6"/>
        <v>0</v>
      </c>
      <c r="W21" s="66">
        <f t="shared" si="7"/>
        <v>0</v>
      </c>
      <c r="X21" s="66">
        <f t="shared" si="8"/>
        <v>0</v>
      </c>
      <c r="Y21" s="66">
        <f t="shared" si="9"/>
        <v>0</v>
      </c>
      <c r="Z21" s="42"/>
      <c r="AA21" s="66">
        <f t="shared" si="10"/>
        <v>0</v>
      </c>
      <c r="AB21" s="16">
        <f t="shared" si="11"/>
        <v>0</v>
      </c>
      <c r="AC21" s="16">
        <f t="shared" si="12"/>
        <v>0</v>
      </c>
      <c r="AD21" s="16">
        <f t="shared" si="13"/>
        <v>0</v>
      </c>
      <c r="AE21" s="16">
        <f t="shared" si="14"/>
        <v>0</v>
      </c>
      <c r="AF21" s="42"/>
      <c r="AG21" s="42"/>
      <c r="AH21" s="42"/>
      <c r="AI21" s="42"/>
    </row>
    <row r="22" spans="1:35" x14ac:dyDescent="0.25">
      <c r="A22" s="4" t="s">
        <v>20</v>
      </c>
      <c r="B22" s="1" t="s">
        <v>22</v>
      </c>
      <c r="C22" s="1" t="s">
        <v>25</v>
      </c>
      <c r="D22" s="1" t="s">
        <v>46</v>
      </c>
      <c r="E22" s="2">
        <v>41718</v>
      </c>
      <c r="F22" s="2">
        <v>41659</v>
      </c>
      <c r="G22" s="3">
        <v>0</v>
      </c>
      <c r="H22" s="3">
        <v>0</v>
      </c>
      <c r="I22" s="3">
        <v>300</v>
      </c>
      <c r="J22" s="1"/>
      <c r="K22" s="1" t="s">
        <v>13</v>
      </c>
      <c r="L22" s="1" t="s">
        <v>18</v>
      </c>
      <c r="M22" s="5" t="s">
        <v>7</v>
      </c>
      <c r="N22" s="10"/>
      <c r="O22" s="15">
        <f t="shared" si="0"/>
        <v>0</v>
      </c>
      <c r="P22" s="15">
        <f t="shared" si="1"/>
        <v>0</v>
      </c>
      <c r="Q22" s="15">
        <f t="shared" si="2"/>
        <v>0</v>
      </c>
      <c r="R22" s="15">
        <f t="shared" si="3"/>
        <v>0</v>
      </c>
      <c r="S22" s="66">
        <f t="shared" si="4"/>
        <v>0</v>
      </c>
      <c r="T22" s="42"/>
      <c r="U22" s="66">
        <f t="shared" si="5"/>
        <v>0</v>
      </c>
      <c r="V22" s="66">
        <f t="shared" si="6"/>
        <v>0</v>
      </c>
      <c r="W22" s="66">
        <f t="shared" si="7"/>
        <v>0</v>
      </c>
      <c r="X22" s="66">
        <f t="shared" si="8"/>
        <v>0</v>
      </c>
      <c r="Y22" s="66">
        <f t="shared" si="9"/>
        <v>0</v>
      </c>
      <c r="Z22" s="42"/>
      <c r="AA22" s="66">
        <f t="shared" si="10"/>
        <v>300</v>
      </c>
      <c r="AB22" s="16">
        <f t="shared" si="11"/>
        <v>0</v>
      </c>
      <c r="AC22" s="16">
        <f t="shared" si="12"/>
        <v>0</v>
      </c>
      <c r="AD22" s="16">
        <f t="shared" si="13"/>
        <v>0</v>
      </c>
      <c r="AE22" s="16">
        <f t="shared" si="14"/>
        <v>0</v>
      </c>
      <c r="AF22" s="42"/>
      <c r="AG22" s="42"/>
      <c r="AH22" s="42"/>
      <c r="AI22" s="42"/>
    </row>
    <row r="23" spans="1:35" x14ac:dyDescent="0.25">
      <c r="A23" s="4" t="s">
        <v>20</v>
      </c>
      <c r="B23" s="1" t="s">
        <v>22</v>
      </c>
      <c r="C23" s="1" t="s">
        <v>25</v>
      </c>
      <c r="D23" s="1" t="s">
        <v>47</v>
      </c>
      <c r="E23" s="2">
        <v>41719</v>
      </c>
      <c r="F23" s="2">
        <v>41660</v>
      </c>
      <c r="G23" s="3">
        <v>0</v>
      </c>
      <c r="H23" s="3">
        <v>0</v>
      </c>
      <c r="I23" s="3">
        <v>300</v>
      </c>
      <c r="J23" s="1"/>
      <c r="K23" s="1" t="s">
        <v>14</v>
      </c>
      <c r="L23" s="1" t="s">
        <v>18</v>
      </c>
      <c r="M23" s="5" t="s">
        <v>7</v>
      </c>
      <c r="N23" s="10"/>
      <c r="O23" s="15">
        <f t="shared" si="0"/>
        <v>0</v>
      </c>
      <c r="P23" s="15">
        <f t="shared" si="1"/>
        <v>0</v>
      </c>
      <c r="Q23" s="15">
        <f t="shared" si="2"/>
        <v>0</v>
      </c>
      <c r="R23" s="15">
        <f t="shared" si="3"/>
        <v>0</v>
      </c>
      <c r="S23" s="66">
        <f t="shared" si="4"/>
        <v>0</v>
      </c>
      <c r="T23" s="42"/>
      <c r="U23" s="66">
        <f t="shared" si="5"/>
        <v>0</v>
      </c>
      <c r="V23" s="66">
        <f t="shared" si="6"/>
        <v>0</v>
      </c>
      <c r="W23" s="66">
        <f t="shared" si="7"/>
        <v>0</v>
      </c>
      <c r="X23" s="66">
        <f t="shared" si="8"/>
        <v>0</v>
      </c>
      <c r="Y23" s="66">
        <f t="shared" si="9"/>
        <v>0</v>
      </c>
      <c r="Z23" s="42"/>
      <c r="AA23" s="66">
        <f t="shared" si="10"/>
        <v>0</v>
      </c>
      <c r="AB23" s="16">
        <f t="shared" si="11"/>
        <v>300</v>
      </c>
      <c r="AC23" s="16">
        <f t="shared" si="12"/>
        <v>0</v>
      </c>
      <c r="AD23" s="16">
        <f t="shared" si="13"/>
        <v>0</v>
      </c>
      <c r="AE23" s="16">
        <f t="shared" si="14"/>
        <v>0</v>
      </c>
      <c r="AF23" s="42"/>
      <c r="AG23" s="42"/>
      <c r="AH23" s="42"/>
      <c r="AI23" s="42"/>
    </row>
    <row r="24" spans="1:35" x14ac:dyDescent="0.25">
      <c r="A24" s="4" t="s">
        <v>20</v>
      </c>
      <c r="B24" s="1" t="s">
        <v>22</v>
      </c>
      <c r="C24" s="1" t="s">
        <v>25</v>
      </c>
      <c r="D24" s="1" t="s">
        <v>48</v>
      </c>
      <c r="E24" s="2">
        <v>41720</v>
      </c>
      <c r="F24" s="2">
        <v>41661</v>
      </c>
      <c r="G24" s="3">
        <v>0</v>
      </c>
      <c r="H24" s="3">
        <v>200</v>
      </c>
      <c r="I24" s="3">
        <v>300</v>
      </c>
      <c r="J24" s="1"/>
      <c r="K24" s="1" t="s">
        <v>13</v>
      </c>
      <c r="L24" s="1" t="s">
        <v>18</v>
      </c>
      <c r="M24" s="5" t="s">
        <v>7</v>
      </c>
      <c r="N24" s="10"/>
      <c r="O24" s="15">
        <f t="shared" si="0"/>
        <v>0</v>
      </c>
      <c r="P24" s="15">
        <f t="shared" si="1"/>
        <v>0</v>
      </c>
      <c r="Q24" s="15">
        <f t="shared" si="2"/>
        <v>0</v>
      </c>
      <c r="R24" s="15">
        <f t="shared" si="3"/>
        <v>0</v>
      </c>
      <c r="S24" s="66">
        <f t="shared" si="4"/>
        <v>0</v>
      </c>
      <c r="T24" s="42"/>
      <c r="U24" s="66">
        <f t="shared" si="5"/>
        <v>200</v>
      </c>
      <c r="V24" s="66">
        <f t="shared" si="6"/>
        <v>0</v>
      </c>
      <c r="W24" s="66">
        <f t="shared" si="7"/>
        <v>0</v>
      </c>
      <c r="X24" s="66">
        <f t="shared" si="8"/>
        <v>0</v>
      </c>
      <c r="Y24" s="66">
        <f t="shared" si="9"/>
        <v>0</v>
      </c>
      <c r="Z24" s="42"/>
      <c r="AA24" s="66">
        <f t="shared" si="10"/>
        <v>0</v>
      </c>
      <c r="AB24" s="16">
        <f t="shared" si="11"/>
        <v>0</v>
      </c>
      <c r="AC24" s="16">
        <f t="shared" si="12"/>
        <v>0</v>
      </c>
      <c r="AD24" s="16">
        <f t="shared" si="13"/>
        <v>0</v>
      </c>
      <c r="AE24" s="16">
        <f t="shared" si="14"/>
        <v>0</v>
      </c>
      <c r="AF24" s="42"/>
      <c r="AG24" s="42"/>
      <c r="AH24" s="42"/>
      <c r="AI24" s="42"/>
    </row>
    <row r="25" spans="1:35" x14ac:dyDescent="0.25">
      <c r="A25" s="4" t="s">
        <v>20</v>
      </c>
      <c r="B25" s="1" t="s">
        <v>23</v>
      </c>
      <c r="C25" s="1" t="s">
        <v>26</v>
      </c>
      <c r="D25" s="1" t="s">
        <v>49</v>
      </c>
      <c r="E25" s="2">
        <v>41721</v>
      </c>
      <c r="F25" s="2">
        <v>41662</v>
      </c>
      <c r="G25" s="3">
        <v>0</v>
      </c>
      <c r="H25" s="3">
        <v>200</v>
      </c>
      <c r="I25" s="3">
        <v>300</v>
      </c>
      <c r="J25" s="1"/>
      <c r="K25" s="1" t="s">
        <v>16</v>
      </c>
      <c r="L25" s="1" t="s">
        <v>18</v>
      </c>
      <c r="M25" s="5" t="s">
        <v>7</v>
      </c>
      <c r="N25" s="10"/>
      <c r="O25" s="15">
        <f t="shared" si="0"/>
        <v>0</v>
      </c>
      <c r="P25" s="15">
        <f t="shared" si="1"/>
        <v>0</v>
      </c>
      <c r="Q25" s="15">
        <f t="shared" si="2"/>
        <v>0</v>
      </c>
      <c r="R25" s="15">
        <f t="shared" si="3"/>
        <v>0</v>
      </c>
      <c r="S25" s="66">
        <f t="shared" si="4"/>
        <v>0</v>
      </c>
      <c r="T25" s="42"/>
      <c r="U25" s="66">
        <f t="shared" si="5"/>
        <v>0</v>
      </c>
      <c r="V25" s="66">
        <f t="shared" si="6"/>
        <v>0</v>
      </c>
      <c r="W25" s="66">
        <f t="shared" si="7"/>
        <v>0</v>
      </c>
      <c r="X25" s="66">
        <f t="shared" si="8"/>
        <v>200</v>
      </c>
      <c r="Y25" s="66">
        <f t="shared" si="9"/>
        <v>0</v>
      </c>
      <c r="Z25" s="42"/>
      <c r="AA25" s="66">
        <f t="shared" si="10"/>
        <v>0</v>
      </c>
      <c r="AB25" s="16">
        <f t="shared" si="11"/>
        <v>0</v>
      </c>
      <c r="AC25" s="16">
        <f t="shared" si="12"/>
        <v>0</v>
      </c>
      <c r="AD25" s="16">
        <f t="shared" si="13"/>
        <v>0</v>
      </c>
      <c r="AE25" s="16">
        <f t="shared" si="14"/>
        <v>0</v>
      </c>
      <c r="AF25" s="42"/>
      <c r="AG25" s="42"/>
      <c r="AH25" s="42"/>
      <c r="AI25" s="42"/>
    </row>
    <row r="26" spans="1:35" x14ac:dyDescent="0.25">
      <c r="A26" s="4" t="s">
        <v>20</v>
      </c>
      <c r="B26" s="1" t="s">
        <v>23</v>
      </c>
      <c r="C26" s="1" t="s">
        <v>26</v>
      </c>
      <c r="D26" s="1" t="s">
        <v>50</v>
      </c>
      <c r="E26" s="2">
        <v>41722</v>
      </c>
      <c r="F26" s="2">
        <v>41663</v>
      </c>
      <c r="G26" s="3">
        <v>0</v>
      </c>
      <c r="H26" s="3">
        <v>200</v>
      </c>
      <c r="I26" s="3">
        <v>300</v>
      </c>
      <c r="J26" s="1"/>
      <c r="K26" s="1" t="s">
        <v>13</v>
      </c>
      <c r="L26" s="1" t="s">
        <v>18</v>
      </c>
      <c r="M26" s="5" t="s">
        <v>7</v>
      </c>
      <c r="N26" s="10"/>
      <c r="O26" s="15">
        <f t="shared" si="0"/>
        <v>0</v>
      </c>
      <c r="P26" s="15">
        <f t="shared" si="1"/>
        <v>0</v>
      </c>
      <c r="Q26" s="15">
        <f t="shared" si="2"/>
        <v>0</v>
      </c>
      <c r="R26" s="15">
        <f t="shared" si="3"/>
        <v>0</v>
      </c>
      <c r="S26" s="66">
        <f t="shared" si="4"/>
        <v>0</v>
      </c>
      <c r="T26" s="42"/>
      <c r="U26" s="66">
        <f t="shared" si="5"/>
        <v>200</v>
      </c>
      <c r="V26" s="66">
        <f t="shared" si="6"/>
        <v>0</v>
      </c>
      <c r="W26" s="66">
        <f t="shared" si="7"/>
        <v>0</v>
      </c>
      <c r="X26" s="66">
        <f t="shared" si="8"/>
        <v>0</v>
      </c>
      <c r="Y26" s="66">
        <f t="shared" si="9"/>
        <v>0</v>
      </c>
      <c r="Z26" s="42"/>
      <c r="AA26" s="66">
        <f t="shared" si="10"/>
        <v>0</v>
      </c>
      <c r="AB26" s="16">
        <f t="shared" si="11"/>
        <v>0</v>
      </c>
      <c r="AC26" s="16">
        <f t="shared" si="12"/>
        <v>0</v>
      </c>
      <c r="AD26" s="16">
        <f t="shared" si="13"/>
        <v>0</v>
      </c>
      <c r="AE26" s="16">
        <f t="shared" si="14"/>
        <v>0</v>
      </c>
      <c r="AF26" s="42"/>
      <c r="AG26" s="42"/>
      <c r="AH26" s="42"/>
      <c r="AI26" s="42"/>
    </row>
    <row r="27" spans="1:35" x14ac:dyDescent="0.25">
      <c r="A27" s="4" t="s">
        <v>20</v>
      </c>
      <c r="B27" s="1" t="s">
        <v>23</v>
      </c>
      <c r="C27" s="1" t="s">
        <v>26</v>
      </c>
      <c r="D27" s="1" t="s">
        <v>51</v>
      </c>
      <c r="E27" s="2">
        <v>41723</v>
      </c>
      <c r="F27" s="2">
        <v>41664</v>
      </c>
      <c r="G27" s="3">
        <v>0</v>
      </c>
      <c r="H27" s="3"/>
      <c r="I27" s="3">
        <v>300</v>
      </c>
      <c r="J27" s="1"/>
      <c r="K27" s="1" t="s">
        <v>15</v>
      </c>
      <c r="L27" s="1" t="s">
        <v>18</v>
      </c>
      <c r="M27" s="5" t="s">
        <v>7</v>
      </c>
      <c r="N27" s="10"/>
      <c r="O27" s="15">
        <f t="shared" si="0"/>
        <v>0</v>
      </c>
      <c r="P27" s="15">
        <f t="shared" si="1"/>
        <v>0</v>
      </c>
      <c r="Q27" s="15">
        <f t="shared" si="2"/>
        <v>0</v>
      </c>
      <c r="R27" s="15">
        <f t="shared" si="3"/>
        <v>0</v>
      </c>
      <c r="S27" s="66">
        <f t="shared" si="4"/>
        <v>0</v>
      </c>
      <c r="T27" s="42"/>
      <c r="U27" s="66">
        <f t="shared" si="5"/>
        <v>0</v>
      </c>
      <c r="V27" s="66">
        <f t="shared" si="6"/>
        <v>0</v>
      </c>
      <c r="W27" s="66">
        <f t="shared" si="7"/>
        <v>0</v>
      </c>
      <c r="X27" s="66">
        <f t="shared" si="8"/>
        <v>0</v>
      </c>
      <c r="Y27" s="66">
        <f t="shared" si="9"/>
        <v>0</v>
      </c>
      <c r="Z27" s="42"/>
      <c r="AA27" s="66">
        <f t="shared" si="10"/>
        <v>0</v>
      </c>
      <c r="AB27" s="16">
        <f t="shared" si="11"/>
        <v>0</v>
      </c>
      <c r="AC27" s="16">
        <f t="shared" si="12"/>
        <v>300</v>
      </c>
      <c r="AD27" s="16">
        <f t="shared" si="13"/>
        <v>0</v>
      </c>
      <c r="AE27" s="16">
        <f t="shared" si="14"/>
        <v>0</v>
      </c>
      <c r="AF27" s="42"/>
      <c r="AG27" s="42"/>
      <c r="AH27" s="42"/>
      <c r="AI27" s="42"/>
    </row>
    <row r="28" spans="1:35" x14ac:dyDescent="0.25">
      <c r="A28" s="4" t="s">
        <v>20</v>
      </c>
      <c r="B28" s="1" t="s">
        <v>23</v>
      </c>
      <c r="C28" s="1" t="s">
        <v>26</v>
      </c>
      <c r="D28" s="1" t="s">
        <v>52</v>
      </c>
      <c r="E28" s="2">
        <v>41724</v>
      </c>
      <c r="F28" s="2">
        <v>41665</v>
      </c>
      <c r="G28" s="3">
        <v>0</v>
      </c>
      <c r="H28" s="3">
        <v>200</v>
      </c>
      <c r="I28" s="3">
        <v>300</v>
      </c>
      <c r="J28" s="1"/>
      <c r="K28" s="1" t="s">
        <v>13</v>
      </c>
      <c r="L28" s="1" t="s">
        <v>18</v>
      </c>
      <c r="M28" s="5" t="s">
        <v>7</v>
      </c>
      <c r="N28" s="10"/>
      <c r="O28" s="15">
        <f t="shared" si="0"/>
        <v>0</v>
      </c>
      <c r="P28" s="15">
        <f t="shared" si="1"/>
        <v>0</v>
      </c>
      <c r="Q28" s="15">
        <f t="shared" si="2"/>
        <v>0</v>
      </c>
      <c r="R28" s="15">
        <f t="shared" si="3"/>
        <v>0</v>
      </c>
      <c r="S28" s="66">
        <f t="shared" si="4"/>
        <v>0</v>
      </c>
      <c r="T28" s="42"/>
      <c r="U28" s="66">
        <f t="shared" si="5"/>
        <v>200</v>
      </c>
      <c r="V28" s="66">
        <f t="shared" si="6"/>
        <v>0</v>
      </c>
      <c r="W28" s="66">
        <f t="shared" si="7"/>
        <v>0</v>
      </c>
      <c r="X28" s="66">
        <f t="shared" si="8"/>
        <v>0</v>
      </c>
      <c r="Y28" s="66">
        <f t="shared" si="9"/>
        <v>0</v>
      </c>
      <c r="Z28" s="42"/>
      <c r="AA28" s="66">
        <f t="shared" si="10"/>
        <v>0</v>
      </c>
      <c r="AB28" s="16">
        <f t="shared" si="11"/>
        <v>0</v>
      </c>
      <c r="AC28" s="16">
        <f t="shared" si="12"/>
        <v>0</v>
      </c>
      <c r="AD28" s="16">
        <f t="shared" si="13"/>
        <v>0</v>
      </c>
      <c r="AE28" s="16">
        <f t="shared" si="14"/>
        <v>0</v>
      </c>
      <c r="AF28" s="42"/>
      <c r="AG28" s="42"/>
      <c r="AH28" s="42"/>
      <c r="AI28" s="42"/>
    </row>
    <row r="29" spans="1:35" x14ac:dyDescent="0.25">
      <c r="A29" s="4" t="s">
        <v>20</v>
      </c>
      <c r="B29" s="1" t="s">
        <v>23</v>
      </c>
      <c r="C29" s="1" t="s">
        <v>26</v>
      </c>
      <c r="D29" s="1" t="s">
        <v>53</v>
      </c>
      <c r="E29" s="2">
        <v>41725</v>
      </c>
      <c r="F29" s="2">
        <v>41666</v>
      </c>
      <c r="G29" s="3">
        <v>0</v>
      </c>
      <c r="H29" s="3">
        <v>200</v>
      </c>
      <c r="I29" s="3">
        <v>300</v>
      </c>
      <c r="J29" s="1"/>
      <c r="K29" s="1" t="s">
        <v>17</v>
      </c>
      <c r="L29" s="1" t="s">
        <v>18</v>
      </c>
      <c r="M29" s="5" t="s">
        <v>7</v>
      </c>
      <c r="N29" s="10"/>
      <c r="O29" s="15">
        <f t="shared" si="0"/>
        <v>0</v>
      </c>
      <c r="P29" s="15">
        <f t="shared" si="1"/>
        <v>0</v>
      </c>
      <c r="Q29" s="15">
        <f t="shared" si="2"/>
        <v>0</v>
      </c>
      <c r="R29" s="15">
        <f t="shared" si="3"/>
        <v>0</v>
      </c>
      <c r="S29" s="66">
        <f t="shared" si="4"/>
        <v>0</v>
      </c>
      <c r="T29" s="42"/>
      <c r="U29" s="66">
        <f t="shared" si="5"/>
        <v>0</v>
      </c>
      <c r="V29" s="66">
        <f t="shared" si="6"/>
        <v>0</v>
      </c>
      <c r="W29" s="66">
        <f t="shared" si="7"/>
        <v>0</v>
      </c>
      <c r="X29" s="66">
        <f t="shared" si="8"/>
        <v>0</v>
      </c>
      <c r="Y29" s="66">
        <f t="shared" si="9"/>
        <v>200</v>
      </c>
      <c r="Z29" s="42"/>
      <c r="AA29" s="66">
        <f t="shared" si="10"/>
        <v>0</v>
      </c>
      <c r="AB29" s="16">
        <f t="shared" si="11"/>
        <v>0</v>
      </c>
      <c r="AC29" s="16">
        <f t="shared" si="12"/>
        <v>0</v>
      </c>
      <c r="AD29" s="16">
        <f t="shared" si="13"/>
        <v>0</v>
      </c>
      <c r="AE29" s="16">
        <f t="shared" si="14"/>
        <v>0</v>
      </c>
      <c r="AF29" s="42"/>
      <c r="AG29" s="42"/>
      <c r="AH29" s="42"/>
      <c r="AI29" s="42"/>
    </row>
    <row r="30" spans="1:35" x14ac:dyDescent="0.25">
      <c r="A30" s="4" t="s">
        <v>20</v>
      </c>
      <c r="B30" s="1" t="s">
        <v>23</v>
      </c>
      <c r="C30" s="1" t="s">
        <v>26</v>
      </c>
      <c r="D30" s="1" t="s">
        <v>54</v>
      </c>
      <c r="E30" s="2">
        <v>41726</v>
      </c>
      <c r="F30" s="2">
        <v>41667</v>
      </c>
      <c r="G30" s="3">
        <v>400</v>
      </c>
      <c r="H30" s="3">
        <v>0</v>
      </c>
      <c r="I30" s="3">
        <v>0</v>
      </c>
      <c r="J30" s="1"/>
      <c r="K30" s="1" t="s">
        <v>14</v>
      </c>
      <c r="L30" s="1" t="s">
        <v>18</v>
      </c>
      <c r="M30" s="5" t="s">
        <v>6</v>
      </c>
      <c r="N30" s="10"/>
      <c r="O30" s="15">
        <f t="shared" si="0"/>
        <v>0</v>
      </c>
      <c r="P30" s="15">
        <f t="shared" si="1"/>
        <v>400</v>
      </c>
      <c r="Q30" s="15">
        <f t="shared" si="2"/>
        <v>0</v>
      </c>
      <c r="R30" s="15">
        <f t="shared" si="3"/>
        <v>0</v>
      </c>
      <c r="S30" s="66">
        <f t="shared" si="4"/>
        <v>0</v>
      </c>
      <c r="T30" s="42"/>
      <c r="U30" s="66">
        <f t="shared" si="5"/>
        <v>0</v>
      </c>
      <c r="V30" s="66">
        <f t="shared" si="6"/>
        <v>0</v>
      </c>
      <c r="W30" s="66">
        <f t="shared" si="7"/>
        <v>0</v>
      </c>
      <c r="X30" s="66">
        <f t="shared" si="8"/>
        <v>0</v>
      </c>
      <c r="Y30" s="66">
        <f t="shared" si="9"/>
        <v>0</v>
      </c>
      <c r="Z30" s="42"/>
      <c r="AA30" s="66">
        <f t="shared" si="10"/>
        <v>0</v>
      </c>
      <c r="AB30" s="16">
        <f t="shared" si="11"/>
        <v>0</v>
      </c>
      <c r="AC30" s="16">
        <f t="shared" si="12"/>
        <v>0</v>
      </c>
      <c r="AD30" s="16">
        <f t="shared" si="13"/>
        <v>0</v>
      </c>
      <c r="AE30" s="16">
        <f t="shared" si="14"/>
        <v>0</v>
      </c>
      <c r="AF30" s="42"/>
      <c r="AG30" s="42"/>
      <c r="AH30" s="42"/>
      <c r="AI30" s="42"/>
    </row>
    <row r="31" spans="1:35" x14ac:dyDescent="0.25">
      <c r="A31" s="4" t="s">
        <v>20</v>
      </c>
      <c r="B31" s="1" t="s">
        <v>23</v>
      </c>
      <c r="C31" s="1" t="s">
        <v>26</v>
      </c>
      <c r="D31" s="1" t="s">
        <v>55</v>
      </c>
      <c r="E31" s="2">
        <v>41727</v>
      </c>
      <c r="F31" s="2">
        <v>41668</v>
      </c>
      <c r="G31" s="3">
        <v>500</v>
      </c>
      <c r="H31" s="3">
        <v>0</v>
      </c>
      <c r="I31" s="3">
        <v>0</v>
      </c>
      <c r="J31" s="1"/>
      <c r="K31" s="1" t="s">
        <v>16</v>
      </c>
      <c r="L31" s="1" t="s">
        <v>18</v>
      </c>
      <c r="M31" s="5" t="s">
        <v>6</v>
      </c>
      <c r="N31" s="10"/>
      <c r="O31" s="15">
        <f t="shared" si="0"/>
        <v>0</v>
      </c>
      <c r="P31" s="15">
        <f t="shared" si="1"/>
        <v>0</v>
      </c>
      <c r="Q31" s="15">
        <f t="shared" si="2"/>
        <v>0</v>
      </c>
      <c r="R31" s="15">
        <f t="shared" si="3"/>
        <v>500</v>
      </c>
      <c r="S31" s="66">
        <f t="shared" si="4"/>
        <v>0</v>
      </c>
      <c r="T31" s="42"/>
      <c r="U31" s="66">
        <f t="shared" si="5"/>
        <v>0</v>
      </c>
      <c r="V31" s="66">
        <f t="shared" si="6"/>
        <v>0</v>
      </c>
      <c r="W31" s="66">
        <f t="shared" si="7"/>
        <v>0</v>
      </c>
      <c r="X31" s="66">
        <f t="shared" si="8"/>
        <v>0</v>
      </c>
      <c r="Y31" s="66">
        <f t="shared" si="9"/>
        <v>0</v>
      </c>
      <c r="Z31" s="42"/>
      <c r="AA31" s="66">
        <f t="shared" si="10"/>
        <v>0</v>
      </c>
      <c r="AB31" s="16">
        <f t="shared" si="11"/>
        <v>0</v>
      </c>
      <c r="AC31" s="16">
        <f t="shared" si="12"/>
        <v>0</v>
      </c>
      <c r="AD31" s="16">
        <f t="shared" si="13"/>
        <v>0</v>
      </c>
      <c r="AE31" s="16">
        <f t="shared" si="14"/>
        <v>0</v>
      </c>
      <c r="AF31" s="42"/>
      <c r="AG31" s="42"/>
      <c r="AH31" s="42"/>
      <c r="AI31" s="42"/>
    </row>
    <row r="32" spans="1:35" x14ac:dyDescent="0.25">
      <c r="A32" s="4" t="s">
        <v>20</v>
      </c>
      <c r="B32" s="1" t="s">
        <v>23</v>
      </c>
      <c r="C32" s="1" t="s">
        <v>26</v>
      </c>
      <c r="D32" s="1" t="s">
        <v>56</v>
      </c>
      <c r="E32" s="2">
        <v>41728</v>
      </c>
      <c r="F32" s="2">
        <v>41669</v>
      </c>
      <c r="G32" s="3">
        <v>0</v>
      </c>
      <c r="H32" s="3">
        <v>60000</v>
      </c>
      <c r="I32" s="3">
        <v>0</v>
      </c>
      <c r="J32" s="1"/>
      <c r="K32" s="1" t="s">
        <v>13</v>
      </c>
      <c r="L32" s="1" t="s">
        <v>18</v>
      </c>
      <c r="M32" s="5" t="s">
        <v>7</v>
      </c>
      <c r="N32" s="10"/>
      <c r="O32" s="15">
        <f t="shared" si="0"/>
        <v>0</v>
      </c>
      <c r="P32" s="15">
        <f t="shared" si="1"/>
        <v>0</v>
      </c>
      <c r="Q32" s="15">
        <f t="shared" si="2"/>
        <v>0</v>
      </c>
      <c r="R32" s="15">
        <f t="shared" si="3"/>
        <v>0</v>
      </c>
      <c r="S32" s="66">
        <f t="shared" si="4"/>
        <v>0</v>
      </c>
      <c r="T32" s="42"/>
      <c r="U32" s="66">
        <f t="shared" si="5"/>
        <v>60000</v>
      </c>
      <c r="V32" s="66">
        <f t="shared" si="6"/>
        <v>0</v>
      </c>
      <c r="W32" s="66">
        <f t="shared" si="7"/>
        <v>0</v>
      </c>
      <c r="X32" s="66">
        <f t="shared" si="8"/>
        <v>0</v>
      </c>
      <c r="Y32" s="66">
        <f t="shared" si="9"/>
        <v>0</v>
      </c>
      <c r="Z32" s="42"/>
      <c r="AA32" s="66">
        <f t="shared" si="10"/>
        <v>0</v>
      </c>
      <c r="AB32" s="16">
        <f t="shared" si="11"/>
        <v>0</v>
      </c>
      <c r="AC32" s="16">
        <f t="shared" si="12"/>
        <v>0</v>
      </c>
      <c r="AD32" s="16">
        <f t="shared" si="13"/>
        <v>0</v>
      </c>
      <c r="AE32" s="16">
        <f t="shared" si="14"/>
        <v>0</v>
      </c>
      <c r="AF32" s="42"/>
      <c r="AG32" s="42"/>
      <c r="AH32" s="42"/>
      <c r="AI32" s="42"/>
    </row>
    <row r="33" spans="1:35" x14ac:dyDescent="0.25">
      <c r="A33" s="4" t="s">
        <v>20</v>
      </c>
      <c r="B33" s="1" t="s">
        <v>23</v>
      </c>
      <c r="C33" s="1" t="s">
        <v>26</v>
      </c>
      <c r="D33" s="1" t="s">
        <v>57</v>
      </c>
      <c r="E33" s="2">
        <v>41729</v>
      </c>
      <c r="F33" s="2">
        <v>41670</v>
      </c>
      <c r="G33" s="3">
        <v>0</v>
      </c>
      <c r="H33" s="3">
        <v>70000</v>
      </c>
      <c r="I33" s="3">
        <v>0</v>
      </c>
      <c r="J33" s="1"/>
      <c r="K33" s="1" t="s">
        <v>17</v>
      </c>
      <c r="L33" s="1" t="s">
        <v>18</v>
      </c>
      <c r="M33" s="5" t="s">
        <v>7</v>
      </c>
      <c r="N33" s="10"/>
      <c r="O33" s="15">
        <f t="shared" si="0"/>
        <v>0</v>
      </c>
      <c r="P33" s="15">
        <f t="shared" si="1"/>
        <v>0</v>
      </c>
      <c r="Q33" s="15">
        <f t="shared" si="2"/>
        <v>0</v>
      </c>
      <c r="R33" s="15">
        <f t="shared" si="3"/>
        <v>0</v>
      </c>
      <c r="S33" s="66">
        <f t="shared" si="4"/>
        <v>0</v>
      </c>
      <c r="T33" s="42"/>
      <c r="U33" s="66">
        <f t="shared" si="5"/>
        <v>0</v>
      </c>
      <c r="V33" s="66">
        <f t="shared" si="6"/>
        <v>0</v>
      </c>
      <c r="W33" s="66">
        <f t="shared" si="7"/>
        <v>0</v>
      </c>
      <c r="X33" s="66">
        <f t="shared" si="8"/>
        <v>0</v>
      </c>
      <c r="Y33" s="66">
        <f t="shared" si="9"/>
        <v>70000</v>
      </c>
      <c r="Z33" s="42"/>
      <c r="AA33" s="66">
        <f t="shared" si="10"/>
        <v>0</v>
      </c>
      <c r="AB33" s="16">
        <f t="shared" si="11"/>
        <v>0</v>
      </c>
      <c r="AC33" s="16">
        <f t="shared" si="12"/>
        <v>0</v>
      </c>
      <c r="AD33" s="16">
        <f t="shared" si="13"/>
        <v>0</v>
      </c>
      <c r="AE33" s="16">
        <f t="shared" si="14"/>
        <v>0</v>
      </c>
      <c r="AF33" s="42"/>
      <c r="AG33" s="42"/>
      <c r="AH33" s="42"/>
      <c r="AI33" s="42"/>
    </row>
    <row r="34" spans="1:35" x14ac:dyDescent="0.25">
      <c r="A34" s="4" t="s">
        <v>20</v>
      </c>
      <c r="B34" s="1" t="s">
        <v>23</v>
      </c>
      <c r="C34" s="1" t="s">
        <v>26</v>
      </c>
      <c r="D34" s="1" t="s">
        <v>58</v>
      </c>
      <c r="E34" s="2">
        <v>41730</v>
      </c>
      <c r="F34" s="2">
        <v>41671</v>
      </c>
      <c r="G34" s="3">
        <v>0</v>
      </c>
      <c r="H34" s="3">
        <v>20000</v>
      </c>
      <c r="I34" s="3">
        <v>0</v>
      </c>
      <c r="J34" s="1"/>
      <c r="K34" s="1" t="s">
        <v>15</v>
      </c>
      <c r="L34" s="1" t="s">
        <v>18</v>
      </c>
      <c r="M34" s="5" t="s">
        <v>7</v>
      </c>
      <c r="N34" s="10"/>
      <c r="O34" s="15">
        <f t="shared" si="0"/>
        <v>0</v>
      </c>
      <c r="P34" s="15">
        <f t="shared" si="1"/>
        <v>0</v>
      </c>
      <c r="Q34" s="15">
        <f t="shared" si="2"/>
        <v>0</v>
      </c>
      <c r="R34" s="15">
        <f t="shared" si="3"/>
        <v>0</v>
      </c>
      <c r="S34" s="66">
        <f t="shared" si="4"/>
        <v>0</v>
      </c>
      <c r="T34" s="42"/>
      <c r="U34" s="66">
        <f t="shared" si="5"/>
        <v>0</v>
      </c>
      <c r="V34" s="66">
        <f t="shared" si="6"/>
        <v>0</v>
      </c>
      <c r="W34" s="66">
        <f t="shared" si="7"/>
        <v>20000</v>
      </c>
      <c r="X34" s="66">
        <f t="shared" si="8"/>
        <v>0</v>
      </c>
      <c r="Y34" s="66">
        <f t="shared" si="9"/>
        <v>0</v>
      </c>
      <c r="Z34" s="42"/>
      <c r="AA34" s="66">
        <f t="shared" si="10"/>
        <v>0</v>
      </c>
      <c r="AB34" s="16">
        <f t="shared" si="11"/>
        <v>0</v>
      </c>
      <c r="AC34" s="16">
        <f t="shared" si="12"/>
        <v>0</v>
      </c>
      <c r="AD34" s="16">
        <f t="shared" si="13"/>
        <v>0</v>
      </c>
      <c r="AE34" s="16">
        <f t="shared" si="14"/>
        <v>0</v>
      </c>
      <c r="AF34" s="42"/>
      <c r="AG34" s="42"/>
      <c r="AH34" s="42"/>
      <c r="AI34" s="42"/>
    </row>
    <row r="35" spans="1:35" x14ac:dyDescent="0.25">
      <c r="A35" s="4" t="s">
        <v>20</v>
      </c>
      <c r="B35" s="1" t="s">
        <v>23</v>
      </c>
      <c r="C35" s="1" t="s">
        <v>26</v>
      </c>
      <c r="D35" s="1" t="s">
        <v>59</v>
      </c>
      <c r="E35" s="2">
        <v>41731</v>
      </c>
      <c r="F35" s="2">
        <v>41672</v>
      </c>
      <c r="G35" s="3">
        <v>0</v>
      </c>
      <c r="H35" s="3">
        <v>10000</v>
      </c>
      <c r="I35" s="3">
        <v>0</v>
      </c>
      <c r="J35" s="1"/>
      <c r="K35" s="1" t="s">
        <v>17</v>
      </c>
      <c r="L35" s="1" t="s">
        <v>18</v>
      </c>
      <c r="M35" s="5" t="s">
        <v>7</v>
      </c>
      <c r="N35" s="10"/>
      <c r="O35" s="15">
        <f t="shared" si="0"/>
        <v>0</v>
      </c>
      <c r="P35" s="15">
        <f t="shared" si="1"/>
        <v>0</v>
      </c>
      <c r="Q35" s="15">
        <f t="shared" si="2"/>
        <v>0</v>
      </c>
      <c r="R35" s="15">
        <f t="shared" si="3"/>
        <v>0</v>
      </c>
      <c r="S35" s="66">
        <f t="shared" si="4"/>
        <v>0</v>
      </c>
      <c r="T35" s="42"/>
      <c r="U35" s="66">
        <f t="shared" si="5"/>
        <v>0</v>
      </c>
      <c r="V35" s="66">
        <f t="shared" si="6"/>
        <v>0</v>
      </c>
      <c r="W35" s="66">
        <f t="shared" si="7"/>
        <v>0</v>
      </c>
      <c r="X35" s="66">
        <f t="shared" si="8"/>
        <v>0</v>
      </c>
      <c r="Y35" s="66">
        <f t="shared" si="9"/>
        <v>10000</v>
      </c>
      <c r="Z35" s="42"/>
      <c r="AA35" s="66">
        <f t="shared" si="10"/>
        <v>0</v>
      </c>
      <c r="AB35" s="16">
        <f t="shared" si="11"/>
        <v>0</v>
      </c>
      <c r="AC35" s="16">
        <f t="shared" si="12"/>
        <v>0</v>
      </c>
      <c r="AD35" s="16">
        <f t="shared" si="13"/>
        <v>0</v>
      </c>
      <c r="AE35" s="16">
        <f t="shared" si="14"/>
        <v>0</v>
      </c>
      <c r="AF35" s="42"/>
      <c r="AG35" s="42"/>
      <c r="AH35" s="42"/>
      <c r="AI35" s="42"/>
    </row>
    <row r="36" spans="1:35" x14ac:dyDescent="0.25">
      <c r="A36" s="4" t="s">
        <v>20</v>
      </c>
      <c r="B36" s="1" t="s">
        <v>23</v>
      </c>
      <c r="C36" s="1" t="s">
        <v>26</v>
      </c>
      <c r="D36" s="1" t="s">
        <v>60</v>
      </c>
      <c r="E36" s="2">
        <v>41732</v>
      </c>
      <c r="F36" s="2">
        <v>41673</v>
      </c>
      <c r="G36" s="3">
        <v>0</v>
      </c>
      <c r="H36" s="3">
        <v>10000</v>
      </c>
      <c r="I36" s="3">
        <v>0</v>
      </c>
      <c r="J36" s="1"/>
      <c r="K36" s="1" t="s">
        <v>17</v>
      </c>
      <c r="L36" s="1" t="s">
        <v>18</v>
      </c>
      <c r="M36" s="5" t="s">
        <v>7</v>
      </c>
      <c r="N36" s="10"/>
      <c r="O36" s="15">
        <f t="shared" si="0"/>
        <v>0</v>
      </c>
      <c r="P36" s="15">
        <f t="shared" si="1"/>
        <v>0</v>
      </c>
      <c r="Q36" s="15">
        <f t="shared" si="2"/>
        <v>0</v>
      </c>
      <c r="R36" s="15">
        <f t="shared" si="3"/>
        <v>0</v>
      </c>
      <c r="S36" s="66">
        <f t="shared" si="4"/>
        <v>0</v>
      </c>
      <c r="T36" s="42"/>
      <c r="U36" s="66">
        <f t="shared" si="5"/>
        <v>0</v>
      </c>
      <c r="V36" s="66">
        <f t="shared" si="6"/>
        <v>0</v>
      </c>
      <c r="W36" s="66">
        <f t="shared" si="7"/>
        <v>0</v>
      </c>
      <c r="X36" s="66">
        <f t="shared" si="8"/>
        <v>0</v>
      </c>
      <c r="Y36" s="66">
        <f t="shared" si="9"/>
        <v>10000</v>
      </c>
      <c r="Z36" s="42"/>
      <c r="AA36" s="66">
        <f t="shared" si="10"/>
        <v>0</v>
      </c>
      <c r="AB36" s="16">
        <f t="shared" si="11"/>
        <v>0</v>
      </c>
      <c r="AC36" s="16">
        <f t="shared" si="12"/>
        <v>0</v>
      </c>
      <c r="AD36" s="16">
        <f t="shared" si="13"/>
        <v>0</v>
      </c>
      <c r="AE36" s="16">
        <f t="shared" si="14"/>
        <v>0</v>
      </c>
      <c r="AF36" s="42"/>
      <c r="AG36" s="42"/>
      <c r="AH36" s="42"/>
      <c r="AI36" s="42"/>
    </row>
  </sheetData>
  <mergeCells count="3">
    <mergeCell ref="O1:S1"/>
    <mergeCell ref="U1:Y1"/>
    <mergeCell ref="AA1:A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27"/>
  <sheetViews>
    <sheetView showGridLines="0" workbookViewId="0">
      <pane ySplit="4" topLeftCell="A5" activePane="bottomLeft" state="frozen"/>
      <selection pane="bottomLeft" activeCell="K8" sqref="K8"/>
    </sheetView>
  </sheetViews>
  <sheetFormatPr baseColWidth="10" defaultColWidth="9.140625" defaultRowHeight="15" outlineLevelRow="1" x14ac:dyDescent="0.25"/>
  <cols>
    <col min="1" max="1" width="9.28515625" customWidth="1"/>
    <col min="2" max="2" width="5.42578125" customWidth="1"/>
    <col min="3" max="3" width="18.5703125" style="29" customWidth="1"/>
    <col min="4" max="4" width="1.5703125" customWidth="1"/>
    <col min="5" max="5" width="9.85546875" bestFit="1" customWidth="1"/>
    <col min="10" max="10" width="1.42578125" customWidth="1"/>
    <col min="11" max="11" width="9.85546875" bestFit="1" customWidth="1"/>
    <col min="13" max="13" width="9.85546875" bestFit="1" customWidth="1"/>
    <col min="15" max="15" width="9.85546875" bestFit="1" customWidth="1"/>
    <col min="16" max="16" width="1.42578125" customWidth="1"/>
  </cols>
  <sheetData>
    <row r="1" spans="1:22" ht="32.25" customHeight="1" x14ac:dyDescent="0.25">
      <c r="A1" s="74" t="s">
        <v>61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6"/>
    </row>
    <row r="2" spans="1:22" ht="39.75" customHeight="1" thickBot="1" x14ac:dyDescent="0.3">
      <c r="A2" s="17"/>
      <c r="B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5.75" thickBot="1" x14ac:dyDescent="0.3">
      <c r="A3" s="17"/>
      <c r="B3" s="17"/>
      <c r="D3" s="17"/>
      <c r="E3" s="69" t="s">
        <v>6</v>
      </c>
      <c r="F3" s="70"/>
      <c r="G3" s="70"/>
      <c r="H3" s="70"/>
      <c r="I3" s="71"/>
      <c r="J3" s="17"/>
      <c r="K3" s="69" t="s">
        <v>7</v>
      </c>
      <c r="L3" s="70"/>
      <c r="M3" s="70"/>
      <c r="N3" s="70"/>
      <c r="O3" s="71"/>
      <c r="P3" s="17"/>
      <c r="Q3" s="69" t="s">
        <v>8</v>
      </c>
      <c r="R3" s="70"/>
      <c r="S3" s="70"/>
      <c r="T3" s="70"/>
      <c r="U3" s="71"/>
      <c r="V3" s="17"/>
    </row>
    <row r="4" spans="1:22" x14ac:dyDescent="0.25">
      <c r="A4" s="17"/>
      <c r="B4" s="17"/>
      <c r="D4" s="17"/>
      <c r="E4" s="21" t="s">
        <v>13</v>
      </c>
      <c r="F4" s="23" t="s">
        <v>14</v>
      </c>
      <c r="G4" s="22" t="s">
        <v>15</v>
      </c>
      <c r="H4" s="24" t="s">
        <v>16</v>
      </c>
      <c r="I4" s="25" t="s">
        <v>17</v>
      </c>
      <c r="J4" s="17"/>
      <c r="K4" s="21" t="s">
        <v>13</v>
      </c>
      <c r="L4" s="23" t="s">
        <v>14</v>
      </c>
      <c r="M4" s="22" t="s">
        <v>15</v>
      </c>
      <c r="N4" s="24" t="s">
        <v>16</v>
      </c>
      <c r="O4" s="25" t="s">
        <v>17</v>
      </c>
      <c r="P4" s="17"/>
      <c r="Q4" s="21" t="s">
        <v>13</v>
      </c>
      <c r="R4" s="23" t="s">
        <v>14</v>
      </c>
      <c r="S4" s="22" t="s">
        <v>15</v>
      </c>
      <c r="T4" s="24" t="s">
        <v>16</v>
      </c>
      <c r="U4" s="25" t="s">
        <v>17</v>
      </c>
      <c r="V4" s="17"/>
    </row>
    <row r="5" spans="1:22" s="29" customFormat="1" ht="15.75" thickBot="1" x14ac:dyDescent="0.3"/>
    <row r="6" spans="1:22" ht="15.75" outlineLevel="1" thickBot="1" x14ac:dyDescent="0.3">
      <c r="A6" s="17"/>
      <c r="B6" s="72" t="str">
        <f>Liste!A4</f>
        <v>APTM</v>
      </c>
      <c r="C6" s="73"/>
      <c r="D6" s="17"/>
      <c r="E6" s="43"/>
      <c r="F6" s="44"/>
      <c r="G6" s="44"/>
      <c r="H6" s="44"/>
      <c r="I6" s="45"/>
      <c r="J6" s="17"/>
      <c r="K6" s="18"/>
      <c r="L6" s="19"/>
      <c r="M6" s="19"/>
      <c r="N6" s="19"/>
      <c r="O6" s="20"/>
      <c r="P6" s="17"/>
      <c r="Q6" s="18">
        <v>300</v>
      </c>
      <c r="R6" s="19"/>
      <c r="S6" s="19"/>
      <c r="T6" s="19"/>
      <c r="U6" s="20"/>
      <c r="V6" s="17"/>
    </row>
    <row r="7" spans="1:22" outlineLevel="1" x14ac:dyDescent="0.25">
      <c r="A7" s="17"/>
      <c r="B7" s="17"/>
      <c r="D7" s="17"/>
      <c r="E7" s="46"/>
      <c r="F7" s="47"/>
      <c r="G7" s="47"/>
      <c r="H7" s="47"/>
      <c r="I7" s="48"/>
      <c r="J7" s="17"/>
      <c r="K7" s="26"/>
      <c r="L7" s="27"/>
      <c r="M7" s="27"/>
      <c r="N7" s="27"/>
      <c r="O7" s="28"/>
      <c r="P7" s="17"/>
      <c r="Q7" s="26"/>
      <c r="R7" s="27"/>
      <c r="S7" s="27"/>
      <c r="T7" s="27"/>
      <c r="U7" s="28">
        <v>300</v>
      </c>
      <c r="V7" s="17"/>
    </row>
    <row r="8" spans="1:22" outlineLevel="1" x14ac:dyDescent="0.25">
      <c r="A8" s="17"/>
      <c r="B8" s="17"/>
      <c r="D8" s="17"/>
      <c r="E8" s="46"/>
      <c r="F8" s="47"/>
      <c r="G8" s="47"/>
      <c r="H8" s="47"/>
      <c r="I8" s="48"/>
      <c r="J8" s="17"/>
      <c r="K8" s="26">
        <v>200</v>
      </c>
      <c r="L8" s="27"/>
      <c r="M8" s="27"/>
      <c r="N8" s="27"/>
      <c r="O8" s="28"/>
      <c r="P8" s="17"/>
      <c r="Q8" s="26"/>
      <c r="R8" s="27"/>
      <c r="S8" s="27"/>
      <c r="T8" s="27"/>
      <c r="U8" s="28"/>
      <c r="V8" s="17"/>
    </row>
    <row r="9" spans="1:22" outlineLevel="1" x14ac:dyDescent="0.25">
      <c r="A9" s="17"/>
      <c r="B9" s="17"/>
      <c r="D9" s="17"/>
      <c r="E9" s="46"/>
      <c r="F9" s="47"/>
      <c r="G9" s="47"/>
      <c r="H9" s="47"/>
      <c r="I9" s="48"/>
      <c r="J9" s="17"/>
      <c r="K9" s="26">
        <v>200</v>
      </c>
      <c r="L9" s="27"/>
      <c r="M9" s="27"/>
      <c r="N9" s="27"/>
      <c r="O9" s="28"/>
      <c r="P9" s="17"/>
      <c r="Q9" s="26"/>
      <c r="R9" s="27"/>
      <c r="S9" s="27"/>
      <c r="T9" s="27"/>
      <c r="U9" s="28"/>
      <c r="V9" s="17"/>
    </row>
    <row r="10" spans="1:22" outlineLevel="1" x14ac:dyDescent="0.25">
      <c r="A10" s="17"/>
      <c r="B10" s="17"/>
      <c r="D10" s="17"/>
      <c r="E10" s="46"/>
      <c r="F10" s="47"/>
      <c r="G10" s="47"/>
      <c r="H10" s="47"/>
      <c r="I10" s="48"/>
      <c r="J10" s="17"/>
      <c r="K10" s="26"/>
      <c r="L10" s="27">
        <v>200</v>
      </c>
      <c r="M10" s="27"/>
      <c r="N10" s="27"/>
      <c r="O10" s="28"/>
      <c r="P10" s="17"/>
      <c r="Q10" s="26"/>
      <c r="R10" s="27"/>
      <c r="S10" s="27"/>
      <c r="T10" s="27"/>
      <c r="U10" s="28"/>
      <c r="V10" s="17"/>
    </row>
    <row r="11" spans="1:22" outlineLevel="1" x14ac:dyDescent="0.25">
      <c r="A11" s="17"/>
      <c r="B11" s="17"/>
      <c r="D11" s="17"/>
      <c r="E11" s="46"/>
      <c r="F11" s="47"/>
      <c r="G11" s="47"/>
      <c r="H11" s="47"/>
      <c r="I11" s="48"/>
      <c r="J11" s="17"/>
      <c r="K11" s="26"/>
      <c r="L11" s="27">
        <v>200</v>
      </c>
      <c r="M11" s="27"/>
      <c r="N11" s="27"/>
      <c r="O11" s="28"/>
      <c r="P11" s="17"/>
      <c r="Q11" s="26"/>
      <c r="R11" s="27"/>
      <c r="S11" s="27"/>
      <c r="T11" s="27"/>
      <c r="U11" s="28"/>
      <c r="V11" s="17"/>
    </row>
    <row r="12" spans="1:22" outlineLevel="1" x14ac:dyDescent="0.25">
      <c r="A12" s="17"/>
      <c r="B12" s="17"/>
      <c r="D12" s="17"/>
      <c r="E12" s="46"/>
      <c r="F12" s="47"/>
      <c r="G12" s="47"/>
      <c r="H12" s="47"/>
      <c r="I12" s="48"/>
      <c r="J12" s="17"/>
      <c r="K12" s="26"/>
      <c r="L12" s="27"/>
      <c r="M12" s="27"/>
      <c r="N12" s="27"/>
      <c r="O12" s="28">
        <v>200</v>
      </c>
      <c r="P12" s="17"/>
      <c r="Q12" s="26"/>
      <c r="R12" s="27"/>
      <c r="S12" s="27"/>
      <c r="T12" s="27"/>
      <c r="U12" s="28"/>
      <c r="V12" s="17"/>
    </row>
    <row r="13" spans="1:22" outlineLevel="1" x14ac:dyDescent="0.25">
      <c r="A13" s="17"/>
      <c r="B13" s="17"/>
      <c r="D13" s="17"/>
      <c r="E13" s="46"/>
      <c r="F13" s="47"/>
      <c r="G13" s="47"/>
      <c r="H13" s="47"/>
      <c r="I13" s="48"/>
      <c r="J13" s="17"/>
      <c r="K13" s="26"/>
      <c r="L13" s="27"/>
      <c r="M13" s="27">
        <v>200</v>
      </c>
      <c r="N13" s="27"/>
      <c r="O13" s="28"/>
      <c r="P13" s="17"/>
      <c r="Q13" s="26"/>
      <c r="R13" s="27"/>
      <c r="S13" s="27"/>
      <c r="T13" s="27"/>
      <c r="U13" s="28"/>
      <c r="V13" s="17"/>
    </row>
    <row r="14" spans="1:22" outlineLevel="1" x14ac:dyDescent="0.25">
      <c r="A14" s="17"/>
      <c r="B14" s="17"/>
      <c r="D14" s="17"/>
      <c r="E14" s="46"/>
      <c r="F14" s="47"/>
      <c r="G14" s="47"/>
      <c r="H14" s="47"/>
      <c r="I14" s="48"/>
      <c r="J14" s="17"/>
      <c r="K14" s="26">
        <v>200</v>
      </c>
      <c r="L14" s="27"/>
      <c r="M14" s="27"/>
      <c r="N14" s="27"/>
      <c r="O14" s="28"/>
      <c r="P14" s="17"/>
      <c r="Q14" s="26"/>
      <c r="R14" s="27"/>
      <c r="S14" s="27"/>
      <c r="T14" s="27"/>
      <c r="U14" s="28"/>
      <c r="V14" s="17"/>
    </row>
    <row r="15" spans="1:22" s="29" customFormat="1" outlineLevel="1" x14ac:dyDescent="0.25">
      <c r="E15" s="62"/>
      <c r="F15" s="63"/>
      <c r="G15" s="63"/>
      <c r="H15" s="63"/>
      <c r="I15" s="64"/>
      <c r="K15" s="62"/>
      <c r="L15" s="63">
        <v>200</v>
      </c>
      <c r="M15" s="63"/>
      <c r="N15" s="63"/>
      <c r="O15" s="64"/>
      <c r="Q15" s="62"/>
      <c r="R15" s="63"/>
      <c r="S15" s="63"/>
      <c r="T15" s="63"/>
      <c r="U15" s="64"/>
    </row>
    <row r="16" spans="1:22" s="29" customFormat="1" outlineLevel="1" x14ac:dyDescent="0.25">
      <c r="E16" s="62"/>
      <c r="F16" s="63"/>
      <c r="G16" s="63"/>
      <c r="H16" s="63"/>
      <c r="I16" s="64"/>
      <c r="K16" s="62"/>
      <c r="L16" s="63"/>
      <c r="M16" s="63"/>
      <c r="N16" s="63"/>
      <c r="O16" s="64"/>
      <c r="Q16" s="62"/>
      <c r="R16" s="63"/>
      <c r="S16" s="63"/>
      <c r="T16" s="63"/>
      <c r="U16" s="64"/>
    </row>
    <row r="17" spans="1:25" s="29" customFormat="1" outlineLevel="1" x14ac:dyDescent="0.25">
      <c r="E17" s="62"/>
      <c r="F17" s="63"/>
      <c r="G17" s="63"/>
      <c r="H17" s="63"/>
      <c r="I17" s="64"/>
      <c r="K17" s="62"/>
      <c r="L17" s="63"/>
      <c r="M17" s="63"/>
      <c r="N17" s="63"/>
      <c r="O17" s="64"/>
      <c r="Q17" s="62"/>
      <c r="R17" s="63"/>
      <c r="S17" s="63"/>
      <c r="T17" s="63"/>
      <c r="U17" s="64"/>
    </row>
    <row r="18" spans="1:25" s="29" customFormat="1" outlineLevel="1" x14ac:dyDescent="0.25">
      <c r="E18" s="62"/>
      <c r="F18" s="63"/>
      <c r="G18" s="63"/>
      <c r="H18" s="63"/>
      <c r="I18" s="64"/>
      <c r="K18" s="62"/>
      <c r="L18" s="63"/>
      <c r="M18" s="63"/>
      <c r="N18" s="63"/>
      <c r="O18" s="64"/>
      <c r="Q18" s="62"/>
      <c r="R18" s="63"/>
      <c r="S18" s="63"/>
      <c r="T18" s="63"/>
      <c r="U18" s="64"/>
    </row>
    <row r="19" spans="1:25" s="29" customFormat="1" outlineLevel="1" x14ac:dyDescent="0.25">
      <c r="E19" s="62"/>
      <c r="F19" s="63"/>
      <c r="G19" s="63"/>
      <c r="H19" s="63"/>
      <c r="I19" s="64"/>
      <c r="K19" s="62"/>
      <c r="L19" s="63"/>
      <c r="M19" s="63"/>
      <c r="N19" s="63"/>
      <c r="O19" s="64"/>
      <c r="Q19" s="62"/>
      <c r="R19" s="63"/>
      <c r="S19" s="63"/>
      <c r="T19" s="63"/>
      <c r="U19" s="64"/>
    </row>
    <row r="20" spans="1:25" outlineLevel="1" x14ac:dyDescent="0.25">
      <c r="A20" s="17"/>
      <c r="B20" s="17"/>
      <c r="D20" s="17"/>
      <c r="E20" s="49"/>
      <c r="F20" s="50"/>
      <c r="G20" s="50"/>
      <c r="H20" s="50"/>
      <c r="I20" s="51"/>
      <c r="J20" s="17"/>
      <c r="K20" s="49"/>
      <c r="L20" s="50"/>
      <c r="M20" s="50"/>
      <c r="N20" s="50"/>
      <c r="O20" s="51"/>
      <c r="P20" s="17"/>
      <c r="Q20" s="49"/>
      <c r="R20" s="50"/>
      <c r="S20" s="50"/>
      <c r="T20" s="50"/>
      <c r="U20" s="51"/>
      <c r="V20" s="17"/>
    </row>
    <row r="21" spans="1:25" ht="6" customHeight="1" thickBot="1" x14ac:dyDescent="0.3">
      <c r="A21" s="17"/>
      <c r="B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</row>
    <row r="22" spans="1:25" ht="15.75" thickBot="1" x14ac:dyDescent="0.3">
      <c r="A22" s="17"/>
      <c r="B22" s="60" t="s">
        <v>64</v>
      </c>
      <c r="C22" s="61" t="str">
        <f>B6</f>
        <v>APTM</v>
      </c>
      <c r="D22" s="17"/>
      <c r="E22" s="57">
        <f>SUM(E6:E20)</f>
        <v>0</v>
      </c>
      <c r="F22" s="58">
        <f>SUM(F6:F20)</f>
        <v>0</v>
      </c>
      <c r="G22" s="58">
        <f>SUM(G6:G20)</f>
        <v>0</v>
      </c>
      <c r="H22" s="58">
        <f>SUM(H6:H20)</f>
        <v>0</v>
      </c>
      <c r="I22" s="59">
        <f>SUM(I6:I20)</f>
        <v>0</v>
      </c>
      <c r="J22" s="17"/>
      <c r="K22" s="57">
        <f>SUM(K6:K20)</f>
        <v>600</v>
      </c>
      <c r="L22" s="58">
        <f>SUM(L6:L20)</f>
        <v>600</v>
      </c>
      <c r="M22" s="58">
        <f>SUM(M6:M20)</f>
        <v>200</v>
      </c>
      <c r="N22" s="58">
        <f>SUM(N6:N20)</f>
        <v>0</v>
      </c>
      <c r="O22" s="59">
        <f>SUM(O6:O20)</f>
        <v>200</v>
      </c>
      <c r="P22" s="17"/>
      <c r="Q22" s="57">
        <f>SUM(Q6:Q20)</f>
        <v>300</v>
      </c>
      <c r="R22" s="58">
        <f>SUM(R6:R20)</f>
        <v>0</v>
      </c>
      <c r="S22" s="58">
        <f>SUM(S6:S20)</f>
        <v>0</v>
      </c>
      <c r="T22" s="58">
        <f>SUM(T6:T20)</f>
        <v>0</v>
      </c>
      <c r="U22" s="59">
        <f>SUM(U6:U20)</f>
        <v>300</v>
      </c>
      <c r="V22" s="17"/>
    </row>
    <row r="23" spans="1:25" ht="15.75" thickBot="1" x14ac:dyDescent="0.3"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</row>
    <row r="24" spans="1:25" ht="15.75" outlineLevel="1" thickBot="1" x14ac:dyDescent="0.3">
      <c r="B24" s="72" t="str">
        <f>Liste!A5</f>
        <v>Services industriels</v>
      </c>
      <c r="C24" s="73"/>
      <c r="D24" s="29"/>
      <c r="E24" s="43"/>
      <c r="F24" s="44"/>
      <c r="G24" s="44"/>
      <c r="H24" s="44"/>
      <c r="I24" s="45"/>
      <c r="J24" s="29"/>
      <c r="K24" s="43"/>
      <c r="L24" s="44"/>
      <c r="M24" s="44"/>
      <c r="N24" s="44"/>
      <c r="O24" s="45"/>
      <c r="P24" s="29"/>
      <c r="Q24" s="43">
        <v>300</v>
      </c>
      <c r="R24" s="44"/>
      <c r="S24" s="44"/>
      <c r="T24" s="44"/>
      <c r="U24" s="45"/>
    </row>
    <row r="25" spans="1:25" outlineLevel="1" x14ac:dyDescent="0.25">
      <c r="B25" s="29"/>
      <c r="D25" s="29"/>
      <c r="E25" s="46"/>
      <c r="F25" s="47"/>
      <c r="G25" s="47"/>
      <c r="H25" s="47"/>
      <c r="I25" s="48"/>
      <c r="J25" s="29"/>
      <c r="K25" s="46"/>
      <c r="L25" s="47"/>
      <c r="M25" s="47"/>
      <c r="N25" s="47"/>
      <c r="O25" s="48"/>
      <c r="P25" s="29"/>
      <c r="Q25" s="46">
        <v>300</v>
      </c>
      <c r="R25" s="47"/>
      <c r="S25" s="47"/>
      <c r="T25" s="47"/>
      <c r="U25" s="48"/>
    </row>
    <row r="26" spans="1:25" outlineLevel="1" x14ac:dyDescent="0.25">
      <c r="B26" s="29"/>
      <c r="D26" s="29"/>
      <c r="E26" s="46"/>
      <c r="F26" s="47"/>
      <c r="G26" s="47"/>
      <c r="H26" s="47"/>
      <c r="I26" s="48"/>
      <c r="J26" s="29"/>
      <c r="K26" s="46"/>
      <c r="L26" s="47"/>
      <c r="M26" s="47"/>
      <c r="N26" s="47">
        <v>200</v>
      </c>
      <c r="O26" s="48"/>
      <c r="P26" s="29"/>
      <c r="Q26" s="46"/>
      <c r="R26" s="47"/>
      <c r="S26" s="47"/>
      <c r="T26" s="47"/>
      <c r="U26" s="48"/>
    </row>
    <row r="27" spans="1:25" outlineLevel="1" x14ac:dyDescent="0.25">
      <c r="B27" s="29"/>
      <c r="D27" s="29"/>
      <c r="E27" s="46"/>
      <c r="F27" s="47"/>
      <c r="G27" s="47"/>
      <c r="H27" s="47"/>
      <c r="I27" s="48"/>
      <c r="J27" s="29"/>
      <c r="K27" s="46"/>
      <c r="L27" s="47">
        <v>200</v>
      </c>
      <c r="M27" s="47"/>
      <c r="N27" s="47"/>
      <c r="O27" s="48"/>
      <c r="P27" s="29"/>
      <c r="Q27" s="46"/>
      <c r="R27" s="47"/>
      <c r="S27" s="47"/>
      <c r="T27" s="47"/>
      <c r="U27" s="48"/>
    </row>
    <row r="28" spans="1:25" outlineLevel="1" x14ac:dyDescent="0.25">
      <c r="B28" s="29"/>
      <c r="D28" s="29"/>
      <c r="E28" s="46"/>
      <c r="F28" s="47"/>
      <c r="G28" s="47"/>
      <c r="H28" s="47"/>
      <c r="I28" s="48"/>
      <c r="J28" s="29"/>
      <c r="K28" s="46">
        <v>200</v>
      </c>
      <c r="L28" s="47"/>
      <c r="M28" s="47"/>
      <c r="N28" s="47"/>
      <c r="O28" s="48"/>
      <c r="P28" s="29"/>
      <c r="Q28" s="46"/>
      <c r="R28" s="47"/>
      <c r="S28" s="47"/>
      <c r="T28" s="47"/>
      <c r="U28" s="48"/>
    </row>
    <row r="29" spans="1:25" s="29" customFormat="1" outlineLevel="1" x14ac:dyDescent="0.25">
      <c r="E29" s="46"/>
      <c r="F29" s="47"/>
      <c r="G29" s="47"/>
      <c r="H29" s="47"/>
      <c r="I29" s="48"/>
      <c r="K29" s="46">
        <v>200</v>
      </c>
      <c r="L29" s="47"/>
      <c r="M29" s="47"/>
      <c r="N29" s="47"/>
      <c r="O29" s="48"/>
      <c r="Q29" s="46"/>
      <c r="R29" s="47"/>
      <c r="S29" s="47"/>
      <c r="T29" s="47"/>
      <c r="U29" s="48"/>
    </row>
    <row r="30" spans="1:25" s="29" customFormat="1" outlineLevel="1" x14ac:dyDescent="0.25">
      <c r="E30" s="46"/>
      <c r="F30" s="47"/>
      <c r="G30" s="47"/>
      <c r="H30" s="47"/>
      <c r="I30" s="48"/>
      <c r="K30" s="46"/>
      <c r="L30" s="47"/>
      <c r="M30" s="47">
        <v>200</v>
      </c>
      <c r="N30" s="47"/>
      <c r="O30" s="48"/>
      <c r="Q30" s="46"/>
      <c r="R30" s="47"/>
      <c r="S30" s="47"/>
      <c r="T30" s="47"/>
      <c r="U30" s="48"/>
    </row>
    <row r="31" spans="1:25" outlineLevel="1" x14ac:dyDescent="0.25">
      <c r="B31" s="29"/>
      <c r="D31" s="29"/>
      <c r="E31" s="46"/>
      <c r="F31" s="47"/>
      <c r="G31" s="47"/>
      <c r="H31" s="47"/>
      <c r="I31" s="48"/>
      <c r="J31" s="29"/>
      <c r="K31" s="46">
        <v>200</v>
      </c>
      <c r="L31" s="47"/>
      <c r="M31" s="47"/>
      <c r="N31" s="47"/>
      <c r="O31" s="48"/>
      <c r="P31" s="29"/>
      <c r="Q31" s="46"/>
      <c r="R31" s="47"/>
      <c r="S31" s="47"/>
      <c r="T31" s="47"/>
      <c r="U31" s="48"/>
    </row>
    <row r="32" spans="1:25" outlineLevel="1" x14ac:dyDescent="0.25">
      <c r="B32" s="29"/>
      <c r="D32" s="29"/>
      <c r="E32" s="46"/>
      <c r="F32" s="47"/>
      <c r="G32" s="47"/>
      <c r="H32" s="47"/>
      <c r="I32" s="48"/>
      <c r="J32" s="29"/>
      <c r="K32" s="46">
        <v>200</v>
      </c>
      <c r="L32" s="47"/>
      <c r="M32" s="47"/>
      <c r="N32" s="47"/>
      <c r="O32" s="48"/>
      <c r="P32" s="29"/>
      <c r="Q32" s="46"/>
      <c r="R32" s="47"/>
      <c r="S32" s="47"/>
      <c r="T32" s="47"/>
      <c r="U32" s="48"/>
    </row>
    <row r="33" spans="1:22" outlineLevel="1" x14ac:dyDescent="0.25">
      <c r="B33" s="29"/>
      <c r="D33" s="29"/>
      <c r="E33" s="46"/>
      <c r="F33" s="47"/>
      <c r="G33" s="47"/>
      <c r="H33" s="47"/>
      <c r="I33" s="48"/>
      <c r="J33" s="29"/>
      <c r="K33" s="46"/>
      <c r="L33" s="47"/>
      <c r="M33" s="47"/>
      <c r="N33" s="47"/>
      <c r="O33" s="48"/>
      <c r="P33" s="29"/>
      <c r="Q33" s="46">
        <v>300</v>
      </c>
      <c r="R33" s="47"/>
      <c r="S33" s="47"/>
      <c r="T33" s="47"/>
      <c r="U33" s="48"/>
    </row>
    <row r="34" spans="1:22" outlineLevel="1" x14ac:dyDescent="0.25">
      <c r="B34" s="29"/>
      <c r="D34" s="29"/>
      <c r="E34" s="46"/>
      <c r="F34" s="47"/>
      <c r="G34" s="47"/>
      <c r="H34" s="47"/>
      <c r="I34" s="48"/>
      <c r="J34" s="29"/>
      <c r="K34" s="46"/>
      <c r="L34" s="47"/>
      <c r="M34" s="47"/>
      <c r="N34" s="47"/>
      <c r="O34" s="48"/>
      <c r="P34" s="29"/>
      <c r="Q34" s="46"/>
      <c r="R34" s="47">
        <v>300</v>
      </c>
      <c r="S34" s="47"/>
      <c r="T34" s="47"/>
      <c r="U34" s="48"/>
    </row>
    <row r="35" spans="1:22" s="29" customFormat="1" outlineLevel="1" x14ac:dyDescent="0.25">
      <c r="E35" s="62"/>
      <c r="F35" s="63"/>
      <c r="G35" s="63"/>
      <c r="H35" s="63"/>
      <c r="I35" s="64"/>
      <c r="K35" s="62">
        <v>200</v>
      </c>
      <c r="L35" s="63"/>
      <c r="M35" s="63"/>
      <c r="N35" s="63"/>
      <c r="O35" s="64"/>
      <c r="Q35" s="62"/>
      <c r="R35" s="63"/>
      <c r="S35" s="63"/>
      <c r="T35" s="63"/>
      <c r="U35" s="64"/>
    </row>
    <row r="36" spans="1:22" s="29" customFormat="1" outlineLevel="1" x14ac:dyDescent="0.25">
      <c r="E36" s="62"/>
      <c r="F36" s="63"/>
      <c r="G36" s="63"/>
      <c r="H36" s="63"/>
      <c r="I36" s="64"/>
      <c r="K36" s="62"/>
      <c r="L36" s="63"/>
      <c r="M36" s="63"/>
      <c r="N36" s="63"/>
      <c r="O36" s="64"/>
      <c r="Q36" s="62"/>
      <c r="R36" s="63"/>
      <c r="S36" s="63"/>
      <c r="T36" s="63"/>
      <c r="U36" s="64"/>
    </row>
    <row r="37" spans="1:22" s="29" customFormat="1" outlineLevel="1" x14ac:dyDescent="0.25">
      <c r="E37" s="62"/>
      <c r="F37" s="63"/>
      <c r="G37" s="63"/>
      <c r="H37" s="63"/>
      <c r="I37" s="64"/>
      <c r="K37" s="62"/>
      <c r="L37" s="63"/>
      <c r="M37" s="63"/>
      <c r="N37" s="63"/>
      <c r="O37" s="64"/>
      <c r="Q37" s="62"/>
      <c r="R37" s="63"/>
      <c r="S37" s="63"/>
      <c r="T37" s="63"/>
      <c r="U37" s="64"/>
    </row>
    <row r="38" spans="1:22" outlineLevel="1" x14ac:dyDescent="0.25">
      <c r="B38" s="29"/>
      <c r="D38" s="29"/>
      <c r="E38" s="49"/>
      <c r="F38" s="50"/>
      <c r="G38" s="50"/>
      <c r="H38" s="50"/>
      <c r="I38" s="51"/>
      <c r="J38" s="29"/>
      <c r="K38" s="49"/>
      <c r="L38" s="50"/>
      <c r="M38" s="50"/>
      <c r="N38" s="50"/>
      <c r="O38" s="51"/>
      <c r="P38" s="29"/>
      <c r="Q38" s="49"/>
      <c r="R38" s="50"/>
      <c r="S38" s="50"/>
      <c r="T38" s="50"/>
      <c r="U38" s="51"/>
    </row>
    <row r="39" spans="1:22" ht="15.75" thickBot="1" x14ac:dyDescent="0.3">
      <c r="B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</row>
    <row r="40" spans="1:22" ht="15.75" thickBot="1" x14ac:dyDescent="0.3">
      <c r="B40" s="60" t="s">
        <v>64</v>
      </c>
      <c r="C40" s="61" t="str">
        <f>B24</f>
        <v>Services industriels</v>
      </c>
      <c r="D40" s="29"/>
      <c r="E40" s="57">
        <f>SUM(E24:E38)</f>
        <v>0</v>
      </c>
      <c r="F40" s="58">
        <f>SUM(F24:F38)</f>
        <v>0</v>
      </c>
      <c r="G40" s="58">
        <f t="shared" ref="G40:H40" si="0">SUM(G24:G38)</f>
        <v>0</v>
      </c>
      <c r="H40" s="58">
        <f t="shared" si="0"/>
        <v>0</v>
      </c>
      <c r="I40" s="59">
        <f>SUM(I24:I38)</f>
        <v>0</v>
      </c>
      <c r="J40" s="29"/>
      <c r="K40" s="57">
        <f>SUM(K24:K38)</f>
        <v>1000</v>
      </c>
      <c r="L40" s="58">
        <f>SUM(L24:L38)</f>
        <v>200</v>
      </c>
      <c r="M40" s="58">
        <f t="shared" ref="M40:N40" si="1">SUM(M24:M38)</f>
        <v>200</v>
      </c>
      <c r="N40" s="58">
        <f t="shared" si="1"/>
        <v>200</v>
      </c>
      <c r="O40" s="59">
        <f>SUM(O24:O38)</f>
        <v>0</v>
      </c>
      <c r="P40" s="29"/>
      <c r="Q40" s="57">
        <f>SUM(Q24:Q38)</f>
        <v>900</v>
      </c>
      <c r="R40" s="58">
        <f>SUM(R24:R38)</f>
        <v>300</v>
      </c>
      <c r="S40" s="58">
        <f t="shared" ref="S40:T40" si="2">SUM(S24:S38)</f>
        <v>0</v>
      </c>
      <c r="T40" s="58">
        <f t="shared" si="2"/>
        <v>0</v>
      </c>
      <c r="U40" s="59">
        <f>SUM(U24:U38)</f>
        <v>0</v>
      </c>
    </row>
    <row r="41" spans="1:22" ht="15.75" thickBot="1" x14ac:dyDescent="0.3">
      <c r="A41" s="29"/>
      <c r="B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</row>
    <row r="42" spans="1:22" ht="15.75" outlineLevel="1" thickBot="1" x14ac:dyDescent="0.3">
      <c r="B42" s="72" t="str">
        <f>Liste!A6</f>
        <v>Loraco</v>
      </c>
      <c r="C42" s="73"/>
      <c r="D42" s="29"/>
      <c r="E42" s="43"/>
      <c r="F42" s="44"/>
      <c r="G42" s="44"/>
      <c r="H42" s="44"/>
      <c r="I42" s="45"/>
      <c r="J42" s="29"/>
      <c r="K42" s="43"/>
      <c r="L42" s="44"/>
      <c r="M42" s="44"/>
      <c r="N42" s="44">
        <v>200</v>
      </c>
      <c r="O42" s="45"/>
      <c r="P42" s="29"/>
      <c r="Q42" s="43"/>
      <c r="R42" s="44"/>
      <c r="S42" s="44"/>
      <c r="T42" s="44"/>
      <c r="U42" s="45"/>
    </row>
    <row r="43" spans="1:22" outlineLevel="1" x14ac:dyDescent="0.25">
      <c r="B43" s="29"/>
      <c r="D43" s="29"/>
      <c r="E43" s="46"/>
      <c r="F43" s="47"/>
      <c r="G43" s="47"/>
      <c r="H43" s="47"/>
      <c r="I43" s="48"/>
      <c r="J43" s="29"/>
      <c r="K43" s="46">
        <v>200</v>
      </c>
      <c r="L43" s="47"/>
      <c r="M43" s="47"/>
      <c r="N43" s="47"/>
      <c r="O43" s="48"/>
      <c r="P43" s="29"/>
      <c r="Q43" s="46"/>
      <c r="R43" s="47"/>
      <c r="S43" s="47"/>
      <c r="T43" s="47"/>
      <c r="U43" s="48"/>
    </row>
    <row r="44" spans="1:22" outlineLevel="1" x14ac:dyDescent="0.25">
      <c r="B44" s="29"/>
      <c r="D44" s="29"/>
      <c r="E44" s="46"/>
      <c r="F44" s="47"/>
      <c r="G44" s="47"/>
      <c r="H44" s="47"/>
      <c r="I44" s="48"/>
      <c r="J44" s="29"/>
      <c r="K44" s="46"/>
      <c r="L44" s="47"/>
      <c r="M44" s="47"/>
      <c r="N44" s="47"/>
      <c r="O44" s="48"/>
      <c r="P44" s="29"/>
      <c r="Q44" s="46"/>
      <c r="R44" s="47"/>
      <c r="S44" s="47">
        <v>300</v>
      </c>
      <c r="T44" s="47"/>
      <c r="U44" s="48"/>
    </row>
    <row r="45" spans="1:22" outlineLevel="1" x14ac:dyDescent="0.25">
      <c r="B45" s="29"/>
      <c r="D45" s="29"/>
      <c r="E45" s="46"/>
      <c r="F45" s="47"/>
      <c r="G45" s="47"/>
      <c r="H45" s="47"/>
      <c r="I45" s="48"/>
      <c r="J45" s="29"/>
      <c r="K45" s="46">
        <v>200</v>
      </c>
      <c r="L45" s="47"/>
      <c r="M45" s="47"/>
      <c r="N45" s="47"/>
      <c r="O45" s="48"/>
      <c r="P45" s="29"/>
      <c r="Q45" s="46"/>
      <c r="R45" s="47"/>
      <c r="S45" s="47"/>
      <c r="T45" s="47"/>
      <c r="U45" s="48"/>
    </row>
    <row r="46" spans="1:22" s="29" customFormat="1" outlineLevel="1" x14ac:dyDescent="0.25">
      <c r="E46" s="46"/>
      <c r="F46" s="47"/>
      <c r="G46" s="47"/>
      <c r="H46" s="47"/>
      <c r="I46" s="48"/>
      <c r="K46" s="46"/>
      <c r="L46" s="47"/>
      <c r="M46" s="47"/>
      <c r="N46" s="47"/>
      <c r="O46" s="48">
        <v>200</v>
      </c>
      <c r="Q46" s="46"/>
      <c r="R46" s="47"/>
      <c r="S46" s="47"/>
      <c r="T46" s="47"/>
      <c r="U46" s="48"/>
    </row>
    <row r="47" spans="1:22" s="29" customFormat="1" outlineLevel="1" x14ac:dyDescent="0.25">
      <c r="E47" s="46"/>
      <c r="F47" s="47">
        <v>400</v>
      </c>
      <c r="G47" s="47"/>
      <c r="H47" s="47"/>
      <c r="I47" s="48"/>
      <c r="K47" s="46"/>
      <c r="L47" s="47"/>
      <c r="M47" s="47"/>
      <c r="N47" s="47"/>
      <c r="O47" s="48"/>
      <c r="Q47" s="46"/>
      <c r="R47" s="47"/>
      <c r="S47" s="47"/>
      <c r="T47" s="47"/>
      <c r="U47" s="48"/>
    </row>
    <row r="48" spans="1:22" outlineLevel="1" x14ac:dyDescent="0.25">
      <c r="B48" s="29"/>
      <c r="D48" s="29"/>
      <c r="E48" s="46"/>
      <c r="F48" s="47"/>
      <c r="G48" s="47"/>
      <c r="H48" s="47"/>
      <c r="I48" s="48"/>
      <c r="J48" s="29"/>
      <c r="K48" s="46"/>
      <c r="L48" s="47"/>
      <c r="M48" s="47"/>
      <c r="N48" s="47"/>
      <c r="O48" s="48"/>
      <c r="P48" s="29"/>
      <c r="Q48" s="46"/>
      <c r="R48" s="47"/>
      <c r="S48" s="47"/>
      <c r="T48" s="47"/>
      <c r="U48" s="48"/>
    </row>
    <row r="49" spans="1:25" outlineLevel="1" x14ac:dyDescent="0.25">
      <c r="B49" s="29"/>
      <c r="D49" s="29"/>
      <c r="E49" s="46"/>
      <c r="F49" s="47"/>
      <c r="G49" s="47"/>
      <c r="H49" s="47"/>
      <c r="I49" s="48"/>
      <c r="J49" s="29"/>
      <c r="K49" s="46">
        <v>60000</v>
      </c>
      <c r="L49" s="47"/>
      <c r="M49" s="47"/>
      <c r="N49" s="47"/>
      <c r="O49" s="48"/>
      <c r="P49" s="29"/>
      <c r="Q49" s="46"/>
      <c r="R49" s="47"/>
      <c r="S49" s="47"/>
      <c r="T49" s="47"/>
      <c r="U49" s="48"/>
    </row>
    <row r="50" spans="1:25" outlineLevel="1" x14ac:dyDescent="0.25">
      <c r="B50" s="29"/>
      <c r="D50" s="29"/>
      <c r="E50" s="46"/>
      <c r="F50" s="47"/>
      <c r="G50" s="47"/>
      <c r="H50" s="47"/>
      <c r="I50" s="48"/>
      <c r="J50" s="29"/>
      <c r="K50" s="46"/>
      <c r="L50" s="47"/>
      <c r="M50" s="47"/>
      <c r="N50" s="47"/>
      <c r="O50" s="48">
        <v>70000</v>
      </c>
      <c r="P50" s="29"/>
      <c r="Q50" s="46"/>
      <c r="R50" s="47"/>
      <c r="S50" s="47"/>
      <c r="T50" s="47"/>
      <c r="U50" s="48"/>
    </row>
    <row r="51" spans="1:25" outlineLevel="1" x14ac:dyDescent="0.25">
      <c r="B51" s="29"/>
      <c r="D51" s="29"/>
      <c r="E51" s="46"/>
      <c r="F51" s="47"/>
      <c r="G51" s="47"/>
      <c r="H51" s="47"/>
      <c r="I51" s="48"/>
      <c r="J51" s="29"/>
      <c r="K51" s="46"/>
      <c r="L51" s="47"/>
      <c r="M51" s="47">
        <v>20000</v>
      </c>
      <c r="N51" s="47"/>
      <c r="O51" s="48"/>
      <c r="P51" s="29"/>
      <c r="Q51" s="46"/>
      <c r="R51" s="47"/>
      <c r="S51" s="47"/>
      <c r="T51" s="47"/>
      <c r="U51" s="48"/>
    </row>
    <row r="52" spans="1:25" outlineLevel="1" x14ac:dyDescent="0.25">
      <c r="B52" s="29"/>
      <c r="D52" s="29"/>
      <c r="E52" s="46"/>
      <c r="F52" s="47"/>
      <c r="G52" s="47"/>
      <c r="H52" s="47"/>
      <c r="I52" s="48"/>
      <c r="J52" s="29"/>
      <c r="K52" s="46"/>
      <c r="L52" s="47"/>
      <c r="M52" s="47"/>
      <c r="N52" s="47"/>
      <c r="O52" s="48">
        <v>10000</v>
      </c>
      <c r="P52" s="29"/>
      <c r="Q52" s="46"/>
      <c r="R52" s="47"/>
      <c r="S52" s="47"/>
      <c r="T52" s="47"/>
      <c r="U52" s="48"/>
    </row>
    <row r="53" spans="1:25" s="29" customFormat="1" outlineLevel="1" x14ac:dyDescent="0.25">
      <c r="E53" s="62"/>
      <c r="F53" s="63"/>
      <c r="G53" s="63"/>
      <c r="H53" s="63"/>
      <c r="I53" s="64"/>
      <c r="K53" s="62"/>
      <c r="L53" s="63"/>
      <c r="M53" s="63"/>
      <c r="N53" s="63"/>
      <c r="O53" s="64">
        <v>10000</v>
      </c>
      <c r="Q53" s="62"/>
      <c r="R53" s="63"/>
      <c r="S53" s="63"/>
      <c r="T53" s="63"/>
      <c r="U53" s="64"/>
    </row>
    <row r="54" spans="1:25" s="29" customFormat="1" outlineLevel="1" x14ac:dyDescent="0.25">
      <c r="E54" s="62"/>
      <c r="F54" s="63"/>
      <c r="G54" s="63"/>
      <c r="H54" s="63"/>
      <c r="I54" s="64"/>
      <c r="K54" s="62"/>
      <c r="L54" s="63"/>
      <c r="M54" s="63"/>
      <c r="N54" s="63"/>
      <c r="O54" s="64"/>
      <c r="Q54" s="62"/>
      <c r="R54" s="63"/>
      <c r="S54" s="63"/>
      <c r="T54" s="63"/>
      <c r="U54" s="64"/>
    </row>
    <row r="55" spans="1:25" s="29" customFormat="1" outlineLevel="1" x14ac:dyDescent="0.25">
      <c r="E55" s="62"/>
      <c r="F55" s="63"/>
      <c r="G55" s="63"/>
      <c r="H55" s="63"/>
      <c r="I55" s="64"/>
      <c r="K55" s="62"/>
      <c r="L55" s="63"/>
      <c r="M55" s="63"/>
      <c r="N55" s="63"/>
      <c r="O55" s="64"/>
      <c r="Q55" s="62"/>
      <c r="R55" s="63"/>
      <c r="S55" s="63"/>
      <c r="T55" s="63"/>
      <c r="U55" s="64"/>
    </row>
    <row r="56" spans="1:25" outlineLevel="1" x14ac:dyDescent="0.25">
      <c r="B56" s="29"/>
      <c r="D56" s="29"/>
      <c r="E56" s="49"/>
      <c r="F56" s="50"/>
      <c r="G56" s="50"/>
      <c r="H56" s="50"/>
      <c r="I56" s="51"/>
      <c r="J56" s="29"/>
      <c r="K56" s="49"/>
      <c r="L56" s="50"/>
      <c r="M56" s="50"/>
      <c r="N56" s="50"/>
      <c r="O56" s="51"/>
      <c r="P56" s="29"/>
      <c r="Q56" s="49"/>
      <c r="R56" s="50"/>
      <c r="S56" s="50"/>
      <c r="T56" s="50"/>
      <c r="U56" s="51"/>
    </row>
    <row r="57" spans="1:25" ht="15.75" thickBot="1" x14ac:dyDescent="0.3">
      <c r="B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</row>
    <row r="58" spans="1:25" ht="15.75" thickBot="1" x14ac:dyDescent="0.3">
      <c r="B58" s="60" t="s">
        <v>64</v>
      </c>
      <c r="C58" s="61" t="str">
        <f>B42</f>
        <v>Loraco</v>
      </c>
      <c r="D58" s="29"/>
      <c r="E58" s="57">
        <f>SUM(E42:E56)</f>
        <v>0</v>
      </c>
      <c r="F58" s="58">
        <f>SUM(F42:F56)</f>
        <v>400</v>
      </c>
      <c r="G58" s="58">
        <f t="shared" ref="G58:H58" si="3">SUM(G42:G56)</f>
        <v>0</v>
      </c>
      <c r="H58" s="58">
        <f t="shared" si="3"/>
        <v>0</v>
      </c>
      <c r="I58" s="59">
        <f>SUM(I42:I56)</f>
        <v>0</v>
      </c>
      <c r="J58" s="29"/>
      <c r="K58" s="57">
        <f>SUM(K42:K56)</f>
        <v>60400</v>
      </c>
      <c r="L58" s="58">
        <f>SUM(L42:L56)</f>
        <v>0</v>
      </c>
      <c r="M58" s="58">
        <f t="shared" ref="M58:N58" si="4">SUM(M42:M56)</f>
        <v>20000</v>
      </c>
      <c r="N58" s="58">
        <f t="shared" si="4"/>
        <v>200</v>
      </c>
      <c r="O58" s="59">
        <f>SUM(O42:O56)</f>
        <v>90200</v>
      </c>
      <c r="P58" s="29"/>
      <c r="Q58" s="57">
        <f>SUM(Q42:Q56)</f>
        <v>0</v>
      </c>
      <c r="R58" s="58">
        <f>SUM(R42:R56)</f>
        <v>0</v>
      </c>
      <c r="S58" s="58">
        <f t="shared" ref="S58:T58" si="5">SUM(S42:S56)</f>
        <v>300</v>
      </c>
      <c r="T58" s="58">
        <f t="shared" si="5"/>
        <v>0</v>
      </c>
      <c r="U58" s="59">
        <f>SUM(U42:U56)</f>
        <v>0</v>
      </c>
    </row>
    <row r="59" spans="1:25" x14ac:dyDescent="0.25">
      <c r="B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</row>
    <row r="60" spans="1:25" x14ac:dyDescent="0.25">
      <c r="A60" s="29"/>
      <c r="B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</row>
    <row r="61" spans="1:25" x14ac:dyDescent="0.25">
      <c r="A61" s="29"/>
      <c r="B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5" x14ac:dyDescent="0.25">
      <c r="A62" s="29"/>
      <c r="B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5" x14ac:dyDescent="0.25">
      <c r="A63" s="29"/>
      <c r="B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5" x14ac:dyDescent="0.25">
      <c r="A64" s="29"/>
      <c r="B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</row>
    <row r="65" spans="1:24" x14ac:dyDescent="0.25">
      <c r="A65" s="29"/>
      <c r="B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x14ac:dyDescent="0.25">
      <c r="A66" s="29"/>
      <c r="B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x14ac:dyDescent="0.25">
      <c r="A67" s="29"/>
      <c r="B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x14ac:dyDescent="0.25">
      <c r="A68" s="29"/>
      <c r="B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x14ac:dyDescent="0.25">
      <c r="A69" s="29"/>
      <c r="B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x14ac:dyDescent="0.25">
      <c r="A70" s="29"/>
      <c r="B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x14ac:dyDescent="0.25">
      <c r="A71" s="29"/>
      <c r="B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x14ac:dyDescent="0.25">
      <c r="A72" s="29"/>
      <c r="B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x14ac:dyDescent="0.25">
      <c r="A73" s="29"/>
      <c r="B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24" x14ac:dyDescent="0.25">
      <c r="A74" s="29"/>
      <c r="B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x14ac:dyDescent="0.25">
      <c r="A75" s="29"/>
      <c r="B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x14ac:dyDescent="0.25">
      <c r="A76" s="29"/>
      <c r="B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x14ac:dyDescent="0.25">
      <c r="A77" s="29"/>
      <c r="B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4" x14ac:dyDescent="0.25">
      <c r="A78" s="29"/>
      <c r="B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4" x14ac:dyDescent="0.25">
      <c r="A79" s="29"/>
      <c r="B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4" x14ac:dyDescent="0.25">
      <c r="A80" s="29"/>
      <c r="B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</row>
    <row r="81" spans="1:24" x14ac:dyDescent="0.25">
      <c r="A81" s="29"/>
      <c r="B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</row>
    <row r="82" spans="1:24" x14ac:dyDescent="0.25">
      <c r="A82" s="29"/>
      <c r="B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</row>
    <row r="83" spans="1:24" x14ac:dyDescent="0.25">
      <c r="A83" s="29"/>
      <c r="B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</row>
    <row r="84" spans="1:24" x14ac:dyDescent="0.25">
      <c r="A84" s="29"/>
      <c r="B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</row>
    <row r="85" spans="1:24" x14ac:dyDescent="0.25">
      <c r="A85" s="29"/>
      <c r="B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</row>
    <row r="86" spans="1:24" x14ac:dyDescent="0.25">
      <c r="A86" s="29"/>
      <c r="B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</row>
    <row r="87" spans="1:24" x14ac:dyDescent="0.25">
      <c r="A87" s="29"/>
      <c r="B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</row>
    <row r="88" spans="1:24" x14ac:dyDescent="0.25">
      <c r="A88" s="29"/>
      <c r="B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</row>
    <row r="89" spans="1:24" x14ac:dyDescent="0.25">
      <c r="A89" s="29"/>
      <c r="B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</row>
    <row r="90" spans="1:24" x14ac:dyDescent="0.25">
      <c r="A90" s="29"/>
      <c r="B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</row>
    <row r="91" spans="1:24" x14ac:dyDescent="0.25">
      <c r="A91" s="29"/>
      <c r="B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</row>
    <row r="92" spans="1:24" x14ac:dyDescent="0.25">
      <c r="A92" s="29"/>
      <c r="B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</row>
    <row r="93" spans="1:24" x14ac:dyDescent="0.25">
      <c r="A93" s="29"/>
      <c r="B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</row>
    <row r="94" spans="1:24" x14ac:dyDescent="0.25">
      <c r="A94" s="29"/>
      <c r="B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</row>
    <row r="95" spans="1:24" x14ac:dyDescent="0.25">
      <c r="A95" s="29"/>
      <c r="B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</row>
    <row r="96" spans="1:24" x14ac:dyDescent="0.25">
      <c r="A96" s="29"/>
      <c r="B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</row>
    <row r="97" spans="1:24" x14ac:dyDescent="0.25">
      <c r="A97" s="29"/>
      <c r="B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</row>
    <row r="98" spans="1:24" x14ac:dyDescent="0.25">
      <c r="A98" s="29"/>
      <c r="B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</row>
    <row r="99" spans="1:24" x14ac:dyDescent="0.25">
      <c r="A99" s="29"/>
      <c r="B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spans="1:24" x14ac:dyDescent="0.25">
      <c r="A100" s="29"/>
      <c r="B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</row>
    <row r="101" spans="1:24" x14ac:dyDescent="0.25">
      <c r="A101" s="29"/>
      <c r="B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</row>
    <row r="102" spans="1:24" x14ac:dyDescent="0.25">
      <c r="A102" s="29"/>
      <c r="B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</row>
    <row r="103" spans="1:24" x14ac:dyDescent="0.25">
      <c r="A103" s="29"/>
      <c r="B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</row>
    <row r="104" spans="1:24" x14ac:dyDescent="0.25">
      <c r="A104" s="29"/>
      <c r="B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</row>
    <row r="105" spans="1:24" x14ac:dyDescent="0.25">
      <c r="A105" s="29"/>
      <c r="B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</row>
    <row r="106" spans="1:24" x14ac:dyDescent="0.25">
      <c r="A106" s="29"/>
      <c r="B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</row>
    <row r="107" spans="1:24" x14ac:dyDescent="0.25">
      <c r="A107" s="29"/>
      <c r="B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</row>
    <row r="108" spans="1:24" x14ac:dyDescent="0.25">
      <c r="A108" s="29"/>
      <c r="B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</row>
    <row r="109" spans="1:24" x14ac:dyDescent="0.25">
      <c r="A109" s="29"/>
      <c r="B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</row>
    <row r="110" spans="1:24" x14ac:dyDescent="0.25">
      <c r="A110" s="29"/>
      <c r="B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</row>
    <row r="111" spans="1:24" x14ac:dyDescent="0.25">
      <c r="A111" s="29"/>
      <c r="B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</row>
    <row r="112" spans="1:24" x14ac:dyDescent="0.25">
      <c r="A112" s="29"/>
      <c r="B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</row>
    <row r="113" spans="1:24" x14ac:dyDescent="0.25">
      <c r="A113" s="29"/>
      <c r="B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</row>
    <row r="114" spans="1:24" x14ac:dyDescent="0.25">
      <c r="A114" s="29"/>
      <c r="B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</row>
    <row r="115" spans="1:24" x14ac:dyDescent="0.25">
      <c r="A115" s="29"/>
      <c r="B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</row>
    <row r="116" spans="1:24" x14ac:dyDescent="0.25">
      <c r="A116" s="29"/>
      <c r="B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</row>
    <row r="117" spans="1:24" x14ac:dyDescent="0.25">
      <c r="A117" s="29"/>
      <c r="B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1:24" x14ac:dyDescent="0.25">
      <c r="A118" s="29"/>
      <c r="B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1:24" x14ac:dyDescent="0.25">
      <c r="A119" s="29"/>
      <c r="B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</row>
    <row r="120" spans="1:24" x14ac:dyDescent="0.25">
      <c r="A120" s="29"/>
      <c r="B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</row>
    <row r="121" spans="1:24" x14ac:dyDescent="0.25">
      <c r="A121" s="29"/>
      <c r="B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</row>
    <row r="122" spans="1:24" x14ac:dyDescent="0.25">
      <c r="A122" s="29"/>
      <c r="B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</row>
    <row r="123" spans="1:24" x14ac:dyDescent="0.25">
      <c r="A123" s="29"/>
      <c r="B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</row>
    <row r="124" spans="1:24" x14ac:dyDescent="0.25">
      <c r="A124" s="29"/>
      <c r="B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1:24" x14ac:dyDescent="0.25">
      <c r="A125" s="29"/>
      <c r="B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</row>
    <row r="126" spans="1:24" x14ac:dyDescent="0.25">
      <c r="A126" s="29"/>
      <c r="B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</row>
    <row r="127" spans="1:24" x14ac:dyDescent="0.25">
      <c r="A127" s="29"/>
      <c r="B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</row>
    <row r="128" spans="1:24" x14ac:dyDescent="0.25">
      <c r="A128" s="29"/>
      <c r="B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</row>
    <row r="129" spans="1:24" x14ac:dyDescent="0.25">
      <c r="A129" s="29"/>
      <c r="B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</row>
    <row r="130" spans="1:24" x14ac:dyDescent="0.25">
      <c r="A130" s="29"/>
      <c r="B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</row>
    <row r="131" spans="1:24" x14ac:dyDescent="0.25">
      <c r="A131" s="29"/>
      <c r="B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</row>
    <row r="132" spans="1:24" x14ac:dyDescent="0.25">
      <c r="A132" s="29"/>
      <c r="B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</row>
    <row r="133" spans="1:24" x14ac:dyDescent="0.25">
      <c r="A133" s="29"/>
      <c r="B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</row>
    <row r="134" spans="1:24" x14ac:dyDescent="0.25">
      <c r="A134" s="29"/>
      <c r="B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</row>
    <row r="135" spans="1:24" x14ac:dyDescent="0.25">
      <c r="A135" s="29"/>
      <c r="B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</row>
    <row r="136" spans="1:24" x14ac:dyDescent="0.25">
      <c r="A136" s="29"/>
      <c r="B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1:24" x14ac:dyDescent="0.25">
      <c r="A137" s="29"/>
      <c r="B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1:24" x14ac:dyDescent="0.25">
      <c r="A138" s="29"/>
      <c r="B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1:24" x14ac:dyDescent="0.25">
      <c r="A139" s="29"/>
      <c r="B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1:24" x14ac:dyDescent="0.25">
      <c r="A140" s="29"/>
      <c r="B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1:24" x14ac:dyDescent="0.25">
      <c r="A141" s="29"/>
      <c r="B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1:24" x14ac:dyDescent="0.25">
      <c r="A142" s="29"/>
      <c r="B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1:24" x14ac:dyDescent="0.25">
      <c r="A143" s="29"/>
      <c r="B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1:24" x14ac:dyDescent="0.25">
      <c r="A144" s="29"/>
      <c r="B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1:24" x14ac:dyDescent="0.25">
      <c r="A145" s="29"/>
      <c r="B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1:24" x14ac:dyDescent="0.25">
      <c r="A146" s="29"/>
      <c r="B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1:24" x14ac:dyDescent="0.25">
      <c r="A147" s="29"/>
      <c r="B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1:24" x14ac:dyDescent="0.25">
      <c r="A148" s="29"/>
      <c r="B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1:24" x14ac:dyDescent="0.25">
      <c r="A149" s="29"/>
      <c r="B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1:24" x14ac:dyDescent="0.25">
      <c r="A150" s="29"/>
      <c r="B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1:24" x14ac:dyDescent="0.25">
      <c r="A151" s="29"/>
      <c r="B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1:24" x14ac:dyDescent="0.25">
      <c r="A152" s="29"/>
      <c r="B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1:24" x14ac:dyDescent="0.25">
      <c r="A153" s="29"/>
      <c r="B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1:24" x14ac:dyDescent="0.25">
      <c r="A154" s="29"/>
      <c r="B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1:24" x14ac:dyDescent="0.25">
      <c r="A155" s="29"/>
      <c r="B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1:24" x14ac:dyDescent="0.25">
      <c r="A156" s="29"/>
      <c r="B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1:24" x14ac:dyDescent="0.25">
      <c r="A157" s="29"/>
      <c r="B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1:24" x14ac:dyDescent="0.25">
      <c r="A158" s="29"/>
      <c r="B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1:24" x14ac:dyDescent="0.25">
      <c r="A159" s="29"/>
      <c r="B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1:24" x14ac:dyDescent="0.25">
      <c r="A160" s="29"/>
      <c r="B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</row>
    <row r="161" spans="1:24" x14ac:dyDescent="0.25">
      <c r="A161" s="29"/>
      <c r="B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</row>
    <row r="162" spans="1:24" x14ac:dyDescent="0.25">
      <c r="A162" s="29"/>
      <c r="B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</row>
    <row r="163" spans="1:24" x14ac:dyDescent="0.25">
      <c r="A163" s="29"/>
      <c r="B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</row>
    <row r="164" spans="1:24" x14ac:dyDescent="0.25">
      <c r="A164" s="29"/>
      <c r="B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</row>
    <row r="165" spans="1:24" x14ac:dyDescent="0.25">
      <c r="A165" s="29"/>
      <c r="B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</row>
    <row r="166" spans="1:24" x14ac:dyDescent="0.25">
      <c r="A166" s="29"/>
      <c r="B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</row>
    <row r="167" spans="1:24" x14ac:dyDescent="0.25">
      <c r="A167" s="29"/>
      <c r="B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</row>
    <row r="168" spans="1:24" x14ac:dyDescent="0.25">
      <c r="A168" s="29"/>
      <c r="B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</row>
    <row r="169" spans="1:24" x14ac:dyDescent="0.25">
      <c r="A169" s="29"/>
      <c r="B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</row>
    <row r="170" spans="1:24" x14ac:dyDescent="0.25">
      <c r="A170" s="29"/>
      <c r="B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</row>
    <row r="171" spans="1:24" x14ac:dyDescent="0.25">
      <c r="A171" s="29"/>
      <c r="B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</row>
    <row r="172" spans="1:24" x14ac:dyDescent="0.25">
      <c r="A172" s="29"/>
      <c r="B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</row>
    <row r="173" spans="1:24" x14ac:dyDescent="0.25">
      <c r="A173" s="29"/>
      <c r="B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</row>
    <row r="174" spans="1:24" x14ac:dyDescent="0.25">
      <c r="A174" s="29"/>
      <c r="B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</row>
    <row r="175" spans="1:24" x14ac:dyDescent="0.25">
      <c r="A175" s="29"/>
      <c r="B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</row>
    <row r="176" spans="1:24" x14ac:dyDescent="0.25">
      <c r="A176" s="29"/>
      <c r="B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</row>
    <row r="177" spans="1:24" x14ac:dyDescent="0.25">
      <c r="A177" s="29"/>
      <c r="B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</row>
    <row r="178" spans="1:24" x14ac:dyDescent="0.25">
      <c r="A178" s="29"/>
      <c r="B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</row>
    <row r="179" spans="1:24" x14ac:dyDescent="0.25">
      <c r="A179" s="29"/>
      <c r="B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</row>
    <row r="180" spans="1:24" x14ac:dyDescent="0.25">
      <c r="A180" s="29"/>
      <c r="B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</row>
    <row r="181" spans="1:24" x14ac:dyDescent="0.25">
      <c r="A181" s="29"/>
      <c r="B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</row>
    <row r="182" spans="1:24" x14ac:dyDescent="0.25">
      <c r="A182" s="29"/>
      <c r="B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</row>
    <row r="183" spans="1:24" x14ac:dyDescent="0.25">
      <c r="A183" s="29"/>
      <c r="B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</row>
    <row r="184" spans="1:24" x14ac:dyDescent="0.25">
      <c r="A184" s="29"/>
      <c r="B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</row>
    <row r="185" spans="1:24" x14ac:dyDescent="0.25">
      <c r="A185" s="29"/>
      <c r="B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</row>
    <row r="186" spans="1:24" x14ac:dyDescent="0.25">
      <c r="A186" s="29"/>
      <c r="B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</row>
    <row r="187" spans="1:24" x14ac:dyDescent="0.25">
      <c r="A187" s="29"/>
      <c r="B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</row>
    <row r="188" spans="1:24" x14ac:dyDescent="0.25">
      <c r="A188" s="29"/>
      <c r="B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</row>
    <row r="189" spans="1:24" x14ac:dyDescent="0.25">
      <c r="A189" s="29"/>
      <c r="B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</row>
    <row r="190" spans="1:24" x14ac:dyDescent="0.25">
      <c r="A190" s="29"/>
      <c r="B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</row>
    <row r="191" spans="1:24" x14ac:dyDescent="0.25">
      <c r="A191" s="29"/>
      <c r="B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</row>
    <row r="192" spans="1:24" x14ac:dyDescent="0.25">
      <c r="A192" s="29"/>
      <c r="B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</row>
    <row r="193" spans="1:24" x14ac:dyDescent="0.25">
      <c r="A193" s="29"/>
      <c r="B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</row>
    <row r="194" spans="1:24" x14ac:dyDescent="0.25">
      <c r="A194" s="29"/>
      <c r="B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</row>
    <row r="195" spans="1:24" x14ac:dyDescent="0.25">
      <c r="A195" s="29"/>
      <c r="B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</row>
    <row r="196" spans="1:24" x14ac:dyDescent="0.25">
      <c r="A196" s="29"/>
      <c r="B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</row>
    <row r="197" spans="1:24" x14ac:dyDescent="0.25">
      <c r="A197" s="29"/>
      <c r="B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</row>
    <row r="198" spans="1:24" x14ac:dyDescent="0.25">
      <c r="A198" s="29"/>
      <c r="B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</row>
    <row r="199" spans="1:24" x14ac:dyDescent="0.25">
      <c r="A199" s="29"/>
      <c r="B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</row>
    <row r="200" spans="1:24" x14ac:dyDescent="0.25">
      <c r="A200" s="29"/>
      <c r="B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</row>
    <row r="201" spans="1:24" x14ac:dyDescent="0.25">
      <c r="A201" s="29"/>
      <c r="B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</row>
    <row r="202" spans="1:24" x14ac:dyDescent="0.25">
      <c r="A202" s="29"/>
      <c r="B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</row>
    <row r="203" spans="1:24" x14ac:dyDescent="0.25">
      <c r="A203" s="29"/>
      <c r="B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</row>
    <row r="204" spans="1:24" x14ac:dyDescent="0.25">
      <c r="A204" s="29"/>
      <c r="B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</row>
    <row r="205" spans="1:24" x14ac:dyDescent="0.25">
      <c r="A205" s="29"/>
      <c r="B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</row>
    <row r="206" spans="1:24" x14ac:dyDescent="0.25">
      <c r="A206" s="29"/>
      <c r="B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</row>
    <row r="207" spans="1:24" x14ac:dyDescent="0.25">
      <c r="A207" s="29"/>
      <c r="B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</row>
    <row r="208" spans="1:24" x14ac:dyDescent="0.25">
      <c r="A208" s="29"/>
      <c r="B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</row>
    <row r="209" spans="1:24" x14ac:dyDescent="0.25">
      <c r="A209" s="29"/>
      <c r="B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</row>
    <row r="210" spans="1:24" x14ac:dyDescent="0.25">
      <c r="A210" s="29"/>
      <c r="B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</row>
    <row r="211" spans="1:24" x14ac:dyDescent="0.25">
      <c r="A211" s="29"/>
      <c r="B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</row>
    <row r="212" spans="1:24" x14ac:dyDescent="0.25">
      <c r="A212" s="29"/>
      <c r="B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</row>
    <row r="213" spans="1:24" x14ac:dyDescent="0.25">
      <c r="A213" s="29"/>
      <c r="B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</row>
    <row r="214" spans="1:24" x14ac:dyDescent="0.25">
      <c r="A214" s="29"/>
      <c r="B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</row>
    <row r="215" spans="1:24" x14ac:dyDescent="0.25">
      <c r="A215" s="29"/>
      <c r="B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</row>
    <row r="216" spans="1:24" x14ac:dyDescent="0.25">
      <c r="A216" s="29"/>
      <c r="B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</row>
    <row r="217" spans="1:24" x14ac:dyDescent="0.25">
      <c r="A217" s="29"/>
      <c r="B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</row>
    <row r="218" spans="1:24" x14ac:dyDescent="0.25">
      <c r="A218" s="29"/>
      <c r="B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</row>
    <row r="219" spans="1:24" x14ac:dyDescent="0.25">
      <c r="A219" s="29"/>
      <c r="B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</row>
    <row r="220" spans="1:24" x14ac:dyDescent="0.25">
      <c r="A220" s="29"/>
      <c r="B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</row>
    <row r="221" spans="1:24" x14ac:dyDescent="0.25">
      <c r="A221" s="29"/>
      <c r="B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</row>
    <row r="222" spans="1:24" x14ac:dyDescent="0.25">
      <c r="A222" s="29"/>
      <c r="B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</row>
    <row r="223" spans="1:24" x14ac:dyDescent="0.25">
      <c r="A223" s="29"/>
      <c r="B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</row>
    <row r="224" spans="1:24" x14ac:dyDescent="0.25">
      <c r="A224" s="29"/>
      <c r="B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</row>
    <row r="225" spans="1:24" x14ac:dyDescent="0.25">
      <c r="A225" s="29"/>
      <c r="B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</row>
    <row r="226" spans="1:24" x14ac:dyDescent="0.25">
      <c r="A226" s="29"/>
      <c r="B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</row>
    <row r="227" spans="1:24" x14ac:dyDescent="0.25">
      <c r="A227" s="29"/>
      <c r="B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</row>
    <row r="228" spans="1:24" x14ac:dyDescent="0.25">
      <c r="A228" s="29"/>
      <c r="B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</row>
    <row r="229" spans="1:24" x14ac:dyDescent="0.25">
      <c r="A229" s="29"/>
      <c r="B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</row>
    <row r="230" spans="1:24" x14ac:dyDescent="0.25">
      <c r="A230" s="29"/>
      <c r="B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</row>
    <row r="231" spans="1:24" x14ac:dyDescent="0.25">
      <c r="A231" s="29"/>
      <c r="B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</row>
    <row r="232" spans="1:24" x14ac:dyDescent="0.25">
      <c r="A232" s="29"/>
      <c r="B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</row>
    <row r="233" spans="1:24" x14ac:dyDescent="0.25">
      <c r="A233" s="29"/>
      <c r="B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</row>
    <row r="234" spans="1:24" x14ac:dyDescent="0.25">
      <c r="A234" s="29"/>
      <c r="B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</row>
    <row r="235" spans="1:24" x14ac:dyDescent="0.25">
      <c r="A235" s="29"/>
      <c r="B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</row>
    <row r="236" spans="1:24" x14ac:dyDescent="0.25">
      <c r="A236" s="29"/>
      <c r="B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</row>
    <row r="237" spans="1:24" x14ac:dyDescent="0.25">
      <c r="A237" s="29"/>
      <c r="B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</row>
    <row r="238" spans="1:24" x14ac:dyDescent="0.25">
      <c r="A238" s="29"/>
      <c r="B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</row>
    <row r="239" spans="1:24" x14ac:dyDescent="0.25">
      <c r="A239" s="29"/>
      <c r="B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</row>
    <row r="240" spans="1:24" x14ac:dyDescent="0.25">
      <c r="A240" s="29"/>
      <c r="B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</row>
    <row r="241" spans="1:24" x14ac:dyDescent="0.25">
      <c r="A241" s="29"/>
      <c r="B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</row>
    <row r="242" spans="1:24" x14ac:dyDescent="0.25">
      <c r="A242" s="29"/>
      <c r="B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</row>
    <row r="243" spans="1:24" x14ac:dyDescent="0.25">
      <c r="A243" s="29"/>
      <c r="B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</row>
    <row r="244" spans="1:24" x14ac:dyDescent="0.25">
      <c r="A244" s="29"/>
      <c r="B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</row>
    <row r="245" spans="1:24" x14ac:dyDescent="0.25">
      <c r="A245" s="29"/>
      <c r="B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</row>
    <row r="246" spans="1:24" x14ac:dyDescent="0.25">
      <c r="A246" s="29"/>
      <c r="B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</row>
    <row r="247" spans="1:24" x14ac:dyDescent="0.25">
      <c r="A247" s="29"/>
      <c r="B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</row>
    <row r="248" spans="1:24" x14ac:dyDescent="0.25">
      <c r="A248" s="29"/>
      <c r="B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</row>
    <row r="249" spans="1:24" x14ac:dyDescent="0.25">
      <c r="A249" s="29"/>
      <c r="B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</row>
    <row r="250" spans="1:24" x14ac:dyDescent="0.25">
      <c r="A250" s="29"/>
      <c r="B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</row>
    <row r="251" spans="1:24" x14ac:dyDescent="0.25">
      <c r="A251" s="29"/>
      <c r="B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</row>
    <row r="252" spans="1:24" x14ac:dyDescent="0.25">
      <c r="A252" s="29"/>
      <c r="B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</row>
    <row r="253" spans="1:24" x14ac:dyDescent="0.25">
      <c r="A253" s="29"/>
      <c r="B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</row>
    <row r="254" spans="1:24" x14ac:dyDescent="0.25">
      <c r="A254" s="29"/>
      <c r="B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</row>
    <row r="255" spans="1:24" x14ac:dyDescent="0.25">
      <c r="A255" s="29"/>
      <c r="B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</row>
    <row r="256" spans="1:24" x14ac:dyDescent="0.25">
      <c r="A256" s="29"/>
      <c r="B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</row>
    <row r="257" spans="1:24" x14ac:dyDescent="0.25">
      <c r="A257" s="29"/>
      <c r="B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</row>
    <row r="258" spans="1:24" x14ac:dyDescent="0.25">
      <c r="A258" s="29"/>
      <c r="B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</row>
    <row r="259" spans="1:24" x14ac:dyDescent="0.25">
      <c r="A259" s="29"/>
      <c r="B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</row>
    <row r="260" spans="1:24" x14ac:dyDescent="0.25">
      <c r="A260" s="29"/>
      <c r="B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</row>
    <row r="261" spans="1:24" x14ac:dyDescent="0.25">
      <c r="A261" s="29"/>
      <c r="B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</row>
    <row r="262" spans="1:24" x14ac:dyDescent="0.25">
      <c r="A262" s="29"/>
      <c r="B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</row>
    <row r="263" spans="1:24" x14ac:dyDescent="0.25">
      <c r="A263" s="29"/>
      <c r="B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</row>
    <row r="264" spans="1:24" x14ac:dyDescent="0.25">
      <c r="A264" s="29"/>
      <c r="B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</row>
    <row r="265" spans="1:24" x14ac:dyDescent="0.25">
      <c r="A265" s="29"/>
      <c r="B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</row>
    <row r="266" spans="1:24" x14ac:dyDescent="0.25">
      <c r="A266" s="29"/>
      <c r="B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</row>
    <row r="267" spans="1:24" x14ac:dyDescent="0.25">
      <c r="A267" s="29"/>
      <c r="B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</row>
    <row r="268" spans="1:24" x14ac:dyDescent="0.25">
      <c r="A268" s="29"/>
      <c r="B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</row>
    <row r="269" spans="1:24" x14ac:dyDescent="0.25">
      <c r="A269" s="29"/>
      <c r="B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</row>
    <row r="270" spans="1:24" x14ac:dyDescent="0.25">
      <c r="A270" s="29"/>
      <c r="B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</row>
    <row r="271" spans="1:24" x14ac:dyDescent="0.25">
      <c r="A271" s="29"/>
      <c r="B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</row>
    <row r="272" spans="1:24" x14ac:dyDescent="0.25">
      <c r="A272" s="29"/>
      <c r="B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</row>
    <row r="273" spans="1:24" x14ac:dyDescent="0.25">
      <c r="A273" s="29"/>
      <c r="B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</row>
    <row r="274" spans="1:24" x14ac:dyDescent="0.25">
      <c r="A274" s="29"/>
      <c r="B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</row>
    <row r="275" spans="1:24" x14ac:dyDescent="0.25">
      <c r="A275" s="29"/>
      <c r="B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</row>
    <row r="276" spans="1:24" x14ac:dyDescent="0.25">
      <c r="A276" s="29"/>
      <c r="B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</row>
    <row r="277" spans="1:24" x14ac:dyDescent="0.25">
      <c r="A277" s="29"/>
      <c r="B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</row>
    <row r="278" spans="1:24" x14ac:dyDescent="0.25">
      <c r="A278" s="29"/>
      <c r="B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</row>
    <row r="279" spans="1:24" x14ac:dyDescent="0.25">
      <c r="A279" s="29"/>
      <c r="B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</row>
    <row r="280" spans="1:24" x14ac:dyDescent="0.25">
      <c r="A280" s="29"/>
      <c r="B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</row>
    <row r="281" spans="1:24" x14ac:dyDescent="0.25">
      <c r="A281" s="29"/>
      <c r="B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</row>
    <row r="282" spans="1:24" x14ac:dyDescent="0.25">
      <c r="A282" s="29"/>
      <c r="B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</row>
    <row r="283" spans="1:24" x14ac:dyDescent="0.25">
      <c r="A283" s="29"/>
      <c r="B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</row>
    <row r="284" spans="1:24" x14ac:dyDescent="0.25">
      <c r="A284" s="29"/>
      <c r="B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</row>
    <row r="285" spans="1:24" x14ac:dyDescent="0.25">
      <c r="A285" s="29"/>
      <c r="B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</row>
    <row r="286" spans="1:24" x14ac:dyDescent="0.25">
      <c r="A286" s="29"/>
      <c r="B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</row>
    <row r="287" spans="1:24" x14ac:dyDescent="0.25">
      <c r="A287" s="29"/>
      <c r="B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</row>
    <row r="288" spans="1:24" x14ac:dyDescent="0.25">
      <c r="A288" s="29"/>
      <c r="B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</row>
    <row r="289" spans="1:24" x14ac:dyDescent="0.25">
      <c r="A289" s="29"/>
      <c r="B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</row>
    <row r="290" spans="1:24" x14ac:dyDescent="0.25">
      <c r="A290" s="29"/>
      <c r="B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</row>
    <row r="291" spans="1:24" x14ac:dyDescent="0.25">
      <c r="A291" s="29"/>
      <c r="B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</row>
    <row r="292" spans="1:24" x14ac:dyDescent="0.25">
      <c r="A292" s="29"/>
      <c r="B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</row>
    <row r="293" spans="1:24" x14ac:dyDescent="0.25">
      <c r="A293" s="29"/>
      <c r="B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</row>
    <row r="294" spans="1:24" x14ac:dyDescent="0.25">
      <c r="A294" s="29"/>
      <c r="B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</row>
    <row r="295" spans="1:24" x14ac:dyDescent="0.25">
      <c r="A295" s="29"/>
      <c r="B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</row>
    <row r="296" spans="1:24" x14ac:dyDescent="0.25">
      <c r="A296" s="29"/>
      <c r="B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</row>
    <row r="297" spans="1:24" x14ac:dyDescent="0.25">
      <c r="A297" s="29"/>
      <c r="B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</row>
    <row r="298" spans="1:24" x14ac:dyDescent="0.25">
      <c r="A298" s="29"/>
      <c r="B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</row>
    <row r="299" spans="1:24" x14ac:dyDescent="0.25">
      <c r="A299" s="29"/>
      <c r="B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</row>
    <row r="300" spans="1:24" x14ac:dyDescent="0.25">
      <c r="A300" s="29"/>
      <c r="B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</row>
    <row r="301" spans="1:24" x14ac:dyDescent="0.25">
      <c r="A301" s="29"/>
      <c r="B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</row>
    <row r="302" spans="1:24" x14ac:dyDescent="0.25">
      <c r="A302" s="29"/>
      <c r="B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</row>
    <row r="303" spans="1:24" x14ac:dyDescent="0.25">
      <c r="A303" s="29"/>
      <c r="B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</row>
    <row r="304" spans="1:24" x14ac:dyDescent="0.25">
      <c r="A304" s="29"/>
      <c r="B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</row>
    <row r="305" spans="1:24" x14ac:dyDescent="0.25">
      <c r="A305" s="29"/>
      <c r="B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</row>
    <row r="306" spans="1:24" x14ac:dyDescent="0.25">
      <c r="A306" s="29"/>
      <c r="B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</row>
    <row r="307" spans="1:24" x14ac:dyDescent="0.25">
      <c r="A307" s="29"/>
      <c r="B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</row>
    <row r="308" spans="1:24" x14ac:dyDescent="0.25">
      <c r="A308" s="29"/>
      <c r="B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</row>
    <row r="309" spans="1:24" x14ac:dyDescent="0.25">
      <c r="A309" s="29"/>
      <c r="B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</row>
    <row r="310" spans="1:24" x14ac:dyDescent="0.25">
      <c r="A310" s="29"/>
      <c r="B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</row>
    <row r="311" spans="1:24" x14ac:dyDescent="0.25">
      <c r="A311" s="29"/>
      <c r="B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</row>
    <row r="312" spans="1:24" x14ac:dyDescent="0.25">
      <c r="A312" s="29"/>
      <c r="B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</row>
    <row r="313" spans="1:24" x14ac:dyDescent="0.25">
      <c r="A313" s="29"/>
      <c r="B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</row>
    <row r="314" spans="1:24" x14ac:dyDescent="0.25">
      <c r="A314" s="29"/>
      <c r="B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</row>
    <row r="315" spans="1:24" x14ac:dyDescent="0.25">
      <c r="A315" s="29"/>
      <c r="B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</row>
    <row r="316" spans="1:24" x14ac:dyDescent="0.25">
      <c r="A316" s="29"/>
      <c r="B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</row>
    <row r="317" spans="1:24" x14ac:dyDescent="0.25">
      <c r="A317" s="29"/>
      <c r="B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</row>
    <row r="318" spans="1:24" x14ac:dyDescent="0.25">
      <c r="A318" s="29"/>
      <c r="B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</row>
    <row r="319" spans="1:24" x14ac:dyDescent="0.25">
      <c r="A319" s="29"/>
      <c r="B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</row>
    <row r="320" spans="1:24" x14ac:dyDescent="0.25">
      <c r="A320" s="29"/>
      <c r="B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</row>
    <row r="321" spans="1:24" x14ac:dyDescent="0.25">
      <c r="A321" s="29"/>
      <c r="B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</row>
    <row r="322" spans="1:24" x14ac:dyDescent="0.25">
      <c r="A322" s="29"/>
      <c r="B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</row>
    <row r="323" spans="1:24" x14ac:dyDescent="0.25">
      <c r="A323" s="29"/>
      <c r="B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</row>
    <row r="324" spans="1:24" x14ac:dyDescent="0.25">
      <c r="A324" s="29"/>
      <c r="B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</row>
    <row r="325" spans="1:24" x14ac:dyDescent="0.25">
      <c r="A325" s="29"/>
      <c r="B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</row>
    <row r="326" spans="1:24" x14ac:dyDescent="0.25">
      <c r="A326" s="29"/>
      <c r="B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</row>
    <row r="327" spans="1:24" x14ac:dyDescent="0.25">
      <c r="A327" s="29"/>
      <c r="B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</row>
  </sheetData>
  <mergeCells count="7">
    <mergeCell ref="B24:C24"/>
    <mergeCell ref="B42:C42"/>
    <mergeCell ref="Q3:U3"/>
    <mergeCell ref="A1:V1"/>
    <mergeCell ref="E3:I3"/>
    <mergeCell ref="K3:O3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Feuil2</vt:lpstr>
      <vt:lpstr>Data</vt:lpstr>
      <vt:lpstr>Total</vt:lpstr>
    </vt:vector>
  </TitlesOfParts>
  <Company>Promar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DOMON</dc:creator>
  <cp:lastModifiedBy>Jean-Eric</cp:lastModifiedBy>
  <dcterms:created xsi:type="dcterms:W3CDTF">2014-07-28T15:55:07Z</dcterms:created>
  <dcterms:modified xsi:type="dcterms:W3CDTF">2014-07-29T10:51:49Z</dcterms:modified>
</cp:coreProperties>
</file>