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activeTab="1"/>
  </bookViews>
  <sheets>
    <sheet name="tableau" sheetId="1" r:id="rId1"/>
    <sheet name="pivot table" sheetId="83" r:id="rId2"/>
    <sheet name="Feuil1" sheetId="84" r:id="rId3"/>
    <sheet name="commandes" sheetId="82" r:id="rId4"/>
  </sheets>
  <calcPr calcId="162913"/>
  <pivotCaches>
    <pivotCache cacheId="8" r:id="rId5"/>
  </pivotCaches>
</workbook>
</file>

<file path=xl/calcChain.xml><?xml version="1.0" encoding="utf-8"?>
<calcChain xmlns="http://schemas.openxmlformats.org/spreadsheetml/2006/main">
  <c r="P3" i="82" l="1"/>
  <c r="P4" i="82"/>
  <c r="P5" i="82"/>
  <c r="P6" i="82"/>
  <c r="P7" i="82"/>
  <c r="P8" i="82"/>
  <c r="P9" i="82"/>
  <c r="P10" i="82"/>
  <c r="P11" i="82"/>
  <c r="P12" i="82"/>
  <c r="P13" i="82"/>
  <c r="P14" i="82"/>
  <c r="P15" i="82"/>
  <c r="P16" i="82"/>
  <c r="P17" i="82"/>
  <c r="P18" i="82"/>
  <c r="P19" i="82"/>
  <c r="P20" i="82"/>
  <c r="P21" i="82"/>
  <c r="P22" i="82"/>
  <c r="P23" i="82"/>
  <c r="P24" i="82"/>
  <c r="P25" i="82"/>
  <c r="P26" i="82"/>
  <c r="P27" i="82"/>
  <c r="P28" i="82"/>
  <c r="P29" i="82"/>
  <c r="P30" i="82"/>
  <c r="P31" i="82"/>
  <c r="P32" i="82"/>
  <c r="P33" i="82"/>
  <c r="P34" i="82"/>
  <c r="P35" i="82"/>
  <c r="P36" i="82"/>
  <c r="P37" i="82"/>
  <c r="P38" i="82"/>
  <c r="P39" i="82"/>
  <c r="P40" i="82"/>
  <c r="P41" i="82"/>
  <c r="P42" i="82"/>
  <c r="P43" i="82"/>
  <c r="P44" i="82"/>
  <c r="P45" i="82"/>
  <c r="P46" i="82"/>
  <c r="P47" i="82"/>
  <c r="P48" i="82"/>
  <c r="P49" i="82"/>
  <c r="P50" i="82"/>
  <c r="P51" i="82"/>
  <c r="P52" i="82"/>
  <c r="P53" i="82"/>
  <c r="P54" i="82"/>
  <c r="P55" i="82"/>
  <c r="P56" i="82"/>
  <c r="P57" i="82"/>
  <c r="P58" i="82"/>
  <c r="P59" i="82"/>
  <c r="P60" i="82"/>
  <c r="P61" i="82"/>
  <c r="P62" i="82"/>
  <c r="P63" i="82"/>
  <c r="P64" i="82"/>
  <c r="P65" i="82"/>
  <c r="P66" i="82"/>
  <c r="P67" i="82"/>
  <c r="P68" i="82"/>
  <c r="P69" i="82"/>
  <c r="P70" i="82"/>
  <c r="P71" i="82"/>
  <c r="P72" i="82"/>
  <c r="P73" i="82"/>
  <c r="P74" i="82"/>
  <c r="P75" i="82"/>
  <c r="P76" i="82"/>
  <c r="P77" i="82"/>
  <c r="P78" i="82"/>
  <c r="P79" i="82"/>
  <c r="P80" i="82"/>
  <c r="P81" i="82"/>
  <c r="P82" i="82"/>
  <c r="P83" i="82"/>
  <c r="P84" i="82"/>
  <c r="P85" i="82"/>
  <c r="P86" i="82"/>
  <c r="P87" i="82"/>
  <c r="P88" i="82"/>
  <c r="P89" i="82"/>
  <c r="P90" i="82"/>
  <c r="P91" i="82"/>
  <c r="P92" i="82"/>
  <c r="P93" i="82"/>
  <c r="P94" i="82"/>
  <c r="P95" i="82"/>
  <c r="P96" i="82"/>
  <c r="P97" i="82"/>
  <c r="P98" i="82"/>
  <c r="P99" i="82"/>
  <c r="P100" i="82"/>
  <c r="P101" i="82"/>
  <c r="P102" i="82"/>
  <c r="P103" i="82"/>
  <c r="P104" i="82"/>
  <c r="P105" i="82"/>
  <c r="P106" i="82"/>
  <c r="P107" i="82"/>
  <c r="P108" i="82"/>
  <c r="P109" i="82"/>
  <c r="P110" i="82"/>
  <c r="P111" i="82"/>
  <c r="P112" i="82"/>
  <c r="P113" i="82"/>
  <c r="P114" i="82"/>
  <c r="P115" i="82"/>
  <c r="P116" i="82"/>
  <c r="P117" i="82"/>
  <c r="P118" i="82"/>
  <c r="P119" i="82"/>
  <c r="P120" i="82"/>
  <c r="P121" i="82"/>
  <c r="P122" i="82"/>
  <c r="P123" i="82"/>
  <c r="P124" i="82"/>
  <c r="P125" i="82"/>
  <c r="P126" i="82"/>
  <c r="P127" i="82"/>
  <c r="P128" i="82"/>
  <c r="P129" i="82"/>
  <c r="P130" i="82"/>
  <c r="P131" i="82"/>
  <c r="P132" i="82"/>
  <c r="P133" i="82"/>
  <c r="P134" i="82"/>
  <c r="P135" i="82"/>
  <c r="P136" i="82"/>
  <c r="P137" i="82"/>
  <c r="P138" i="82"/>
  <c r="P139" i="82"/>
  <c r="P140" i="82"/>
  <c r="P141" i="82"/>
  <c r="P142" i="82"/>
  <c r="P143" i="82"/>
  <c r="P144" i="82"/>
  <c r="P145" i="82"/>
  <c r="P146" i="82"/>
  <c r="P147" i="82"/>
  <c r="P148" i="82"/>
  <c r="P149" i="82"/>
  <c r="P150" i="82"/>
  <c r="P151" i="82"/>
  <c r="P152" i="82"/>
  <c r="P153" i="82"/>
  <c r="P154" i="82"/>
  <c r="P155" i="82"/>
  <c r="P156" i="82"/>
  <c r="P157" i="82"/>
  <c r="P158" i="82"/>
  <c r="P159" i="82"/>
  <c r="P160" i="82"/>
  <c r="P161" i="82"/>
  <c r="P162" i="82"/>
  <c r="P163" i="82"/>
  <c r="P164" i="82"/>
  <c r="P165" i="82"/>
  <c r="P166" i="82"/>
  <c r="P167" i="82"/>
  <c r="P168" i="82"/>
  <c r="P169" i="82"/>
  <c r="P170" i="82"/>
  <c r="P171" i="82"/>
  <c r="P172" i="82"/>
  <c r="P173" i="82"/>
  <c r="P174" i="82"/>
  <c r="P175" i="82"/>
  <c r="P176" i="82"/>
  <c r="P177" i="82"/>
  <c r="P178" i="82"/>
  <c r="P179" i="82"/>
  <c r="P180" i="82"/>
  <c r="P181" i="82"/>
  <c r="P182" i="82"/>
  <c r="P183" i="82"/>
  <c r="P184" i="82"/>
  <c r="P185" i="82"/>
  <c r="P186" i="82"/>
  <c r="P187" i="82"/>
  <c r="P188" i="82"/>
  <c r="P189" i="82"/>
  <c r="P190" i="82"/>
  <c r="P191" i="82"/>
  <c r="P192" i="82"/>
  <c r="P193" i="82"/>
  <c r="P194" i="82"/>
  <c r="P195" i="82"/>
  <c r="P196" i="82"/>
  <c r="P197" i="82"/>
  <c r="P198" i="82"/>
  <c r="P199" i="82"/>
  <c r="P200" i="82"/>
  <c r="P201" i="82"/>
  <c r="P202" i="82"/>
  <c r="P203" i="82"/>
  <c r="P204" i="82"/>
  <c r="P205" i="82"/>
  <c r="P206" i="82"/>
  <c r="P207" i="82"/>
  <c r="P208" i="82"/>
  <c r="P209" i="82"/>
  <c r="P210" i="82"/>
  <c r="P211" i="82"/>
  <c r="P212" i="82"/>
  <c r="P213" i="82"/>
  <c r="P214" i="82"/>
  <c r="P215" i="82"/>
  <c r="P216" i="82"/>
  <c r="P217" i="82"/>
  <c r="P218" i="82"/>
  <c r="P219" i="82"/>
  <c r="P220" i="82"/>
  <c r="P221" i="82"/>
  <c r="P222" i="82"/>
  <c r="P223" i="82"/>
  <c r="P224" i="82"/>
  <c r="P225" i="82"/>
  <c r="P226" i="82"/>
  <c r="P227" i="82"/>
  <c r="P228" i="82"/>
  <c r="P229" i="82"/>
  <c r="P230" i="82"/>
  <c r="P231" i="82"/>
  <c r="P232" i="82"/>
  <c r="P233" i="82"/>
  <c r="P234" i="82"/>
  <c r="P235" i="82"/>
  <c r="P236" i="82"/>
  <c r="P237" i="82"/>
  <c r="P238" i="82"/>
  <c r="P239" i="82"/>
  <c r="P240" i="82"/>
  <c r="P241" i="82"/>
  <c r="P242" i="82"/>
  <c r="P243" i="82"/>
  <c r="P244" i="82"/>
  <c r="P245" i="82"/>
  <c r="P246" i="82"/>
  <c r="P247" i="82"/>
  <c r="P248" i="82"/>
  <c r="P249" i="82"/>
  <c r="P250" i="82"/>
  <c r="P251" i="82"/>
  <c r="P252" i="82"/>
  <c r="P253" i="82"/>
  <c r="P254" i="82"/>
  <c r="P2" i="82"/>
  <c r="L11" i="1" l="1"/>
  <c r="K11" i="1"/>
  <c r="J11" i="1"/>
  <c r="I11" i="1"/>
  <c r="H11" i="1"/>
  <c r="G11" i="1"/>
  <c r="F11" i="1"/>
  <c r="E11" i="1"/>
  <c r="AN11" i="1" l="1"/>
  <c r="L10" i="1" l="1"/>
  <c r="AE11" i="1"/>
  <c r="V11" i="1"/>
  <c r="M11" i="1"/>
  <c r="K10" i="1" l="1"/>
  <c r="J10" i="1"/>
  <c r="I10" i="1"/>
  <c r="H10" i="1"/>
  <c r="G10" i="1"/>
  <c r="F10" i="1"/>
  <c r="E10" i="1"/>
  <c r="D10" i="1"/>
  <c r="D11" i="1" l="1"/>
</calcChain>
</file>

<file path=xl/sharedStrings.xml><?xml version="1.0" encoding="utf-8"?>
<sst xmlns="http://schemas.openxmlformats.org/spreadsheetml/2006/main" count="2186" uniqueCount="831">
  <si>
    <t>Total</t>
  </si>
  <si>
    <t>Date</t>
  </si>
  <si>
    <t>Retards</t>
  </si>
  <si>
    <t>Tot</t>
  </si>
  <si>
    <t>RP</t>
  </si>
  <si>
    <t>S</t>
  </si>
  <si>
    <t>B</t>
  </si>
  <si>
    <t>P</t>
  </si>
  <si>
    <t>RS</t>
  </si>
  <si>
    <t>RB</t>
  </si>
  <si>
    <t>T</t>
  </si>
  <si>
    <t>H</t>
  </si>
  <si>
    <t>CONT MET</t>
  </si>
  <si>
    <t>D REC MA</t>
  </si>
  <si>
    <t>DA TRIAG</t>
  </si>
  <si>
    <t>ENVOI KE</t>
  </si>
  <si>
    <t>FRIT DEB</t>
  </si>
  <si>
    <t>FRIT MON</t>
  </si>
  <si>
    <t>FRITTAGE</t>
  </si>
  <si>
    <t>H REC PL</t>
  </si>
  <si>
    <t>M EN STO</t>
  </si>
  <si>
    <t>P ROBOTS</t>
  </si>
  <si>
    <t>PS FHD</t>
  </si>
  <si>
    <t>S TPA 50</t>
  </si>
  <si>
    <t>SABLAGE</t>
  </si>
  <si>
    <t>ST GENER</t>
  </si>
  <si>
    <t>TS CAMLO</t>
  </si>
  <si>
    <t>TS CONT</t>
  </si>
  <si>
    <t>TS DA</t>
  </si>
  <si>
    <t>TS GA MT</t>
  </si>
  <si>
    <t>TS GALVA</t>
  </si>
  <si>
    <t>TS LVZ01</t>
  </si>
  <si>
    <t>TS LVZ23</t>
  </si>
  <si>
    <t>TS MINOR</t>
  </si>
  <si>
    <t>TS MPFT</t>
  </si>
  <si>
    <t>TS SABLA</t>
  </si>
  <si>
    <t>TS TISOM</t>
  </si>
  <si>
    <t>TS TO AC</t>
  </si>
  <si>
    <t>TS TO MT</t>
  </si>
  <si>
    <t>TS TONNE</t>
  </si>
  <si>
    <t>TS TR MT</t>
  </si>
  <si>
    <t>TS TRIAG</t>
  </si>
  <si>
    <t>CON REDR</t>
  </si>
  <si>
    <t>F MAC BL</t>
  </si>
  <si>
    <t>PB L 400</t>
  </si>
  <si>
    <t>S TPA 20</t>
  </si>
  <si>
    <t>TS FHD8</t>
  </si>
  <si>
    <t>U VIOTTO</t>
  </si>
  <si>
    <t>P ELECT</t>
  </si>
  <si>
    <t>S EP 70</t>
  </si>
  <si>
    <t>CONT INT</t>
  </si>
  <si>
    <t>S TPA 30</t>
  </si>
  <si>
    <t>A CON FI</t>
  </si>
  <si>
    <t>Total général</t>
  </si>
  <si>
    <t xml:space="preserve">TABLEAU RECAPITULATIF RETARDS </t>
  </si>
  <si>
    <t/>
  </si>
  <si>
    <t>9529785</t>
  </si>
  <si>
    <t>12069554</t>
  </si>
  <si>
    <t>50973- 8.5X 3.7X2.6 TS90  KCR10</t>
  </si>
  <si>
    <t>9000</t>
  </si>
  <si>
    <t>6</t>
  </si>
  <si>
    <t>9577180</t>
  </si>
  <si>
    <t>11869098</t>
  </si>
  <si>
    <t>51960- 6.0X4.5X2.0 TS43  KCR05</t>
  </si>
  <si>
    <t>1600</t>
  </si>
  <si>
    <t>9602697</t>
  </si>
  <si>
    <t>11843393</t>
  </si>
  <si>
    <t>51964-10.5X5.5X3.0 TS43  KCR05</t>
  </si>
  <si>
    <t>0350</t>
  </si>
  <si>
    <t>9505018</t>
  </si>
  <si>
    <t>11523876</t>
  </si>
  <si>
    <t>51220 FALCON 35.0 TSN  CTM17-BC</t>
  </si>
  <si>
    <t>1900</t>
  </si>
  <si>
    <t>9508013</t>
  </si>
  <si>
    <t>11733205</t>
  </si>
  <si>
    <t>CTBA SI 2.31 GR TSN  MG18</t>
  </si>
  <si>
    <t>1700</t>
  </si>
  <si>
    <t>9480757</t>
  </si>
  <si>
    <t>9508016</t>
  </si>
  <si>
    <t>9577088</t>
  </si>
  <si>
    <t>11869019</t>
  </si>
  <si>
    <t>51960- 6.0X2.4X2.0 TS43  KCR05</t>
  </si>
  <si>
    <t>0500</t>
  </si>
  <si>
    <t>9529726</t>
  </si>
  <si>
    <t>11725675</t>
  </si>
  <si>
    <t>CTBA ST 2.15 TO4 TSN19  CTS18D</t>
  </si>
  <si>
    <t>9506462</t>
  </si>
  <si>
    <t>12272351</t>
  </si>
  <si>
    <t>WD 7150 PT  KCR06</t>
  </si>
  <si>
    <t>3000</t>
  </si>
  <si>
    <t>9501703</t>
  </si>
  <si>
    <t>12158830</t>
  </si>
  <si>
    <t>WFC 7150 DPT  GC32</t>
  </si>
  <si>
    <t>3300</t>
  </si>
  <si>
    <t>9593962</t>
  </si>
  <si>
    <t>6228641</t>
  </si>
  <si>
    <t>DST R 0250-0195 TSX CTS20L</t>
  </si>
  <si>
    <t>9524408</t>
  </si>
  <si>
    <t>2000</t>
  </si>
  <si>
    <t>9594490</t>
  </si>
  <si>
    <t>12287861</t>
  </si>
  <si>
    <t>51180-6.0 TSX  GW14 Dcutmax Dia6.40-6.45</t>
  </si>
  <si>
    <t>2100</t>
  </si>
  <si>
    <t>9461466</t>
  </si>
  <si>
    <t>11915958</t>
  </si>
  <si>
    <t>TERSAMESSER*1050-1055x10.6x2.3 CTOPP10</t>
  </si>
  <si>
    <t>1230</t>
  </si>
  <si>
    <t>9592564</t>
  </si>
  <si>
    <t>12241103</t>
  </si>
  <si>
    <t>DST R 0152-0412 (DET38-B) SB TSUS CTS20L</t>
  </si>
  <si>
    <t>0300</t>
  </si>
  <si>
    <t>9514292</t>
  </si>
  <si>
    <t>80359288</t>
  </si>
  <si>
    <t>CTDT Ø08.0 LE TS8  MG18 CMT</t>
  </si>
  <si>
    <t>0100</t>
  </si>
  <si>
    <t>9461471</t>
  </si>
  <si>
    <t>0010</t>
  </si>
  <si>
    <t>9530001</t>
  </si>
  <si>
    <t>12289746</t>
  </si>
  <si>
    <t>WECV 7230 PT  GC32</t>
  </si>
  <si>
    <t>9550407</t>
  </si>
  <si>
    <t>11738798</t>
  </si>
  <si>
    <t>51729-10.0 TSX  CTF12-BC</t>
  </si>
  <si>
    <t>9591504</t>
  </si>
  <si>
    <t>6104039</t>
  </si>
  <si>
    <t>DFR 4,80 x 4,13 mm KUD TSX CTF12E</t>
  </si>
  <si>
    <t>1500</t>
  </si>
  <si>
    <t>9535156</t>
  </si>
  <si>
    <t>11869099</t>
  </si>
  <si>
    <t>60088- 6.5X 6.5X2.0 TS43  KCR05</t>
  </si>
  <si>
    <t>9505088</t>
  </si>
  <si>
    <t>6209844</t>
  </si>
  <si>
    <t>§*073.689   E  CTF08E</t>
  </si>
  <si>
    <t>9535113</t>
  </si>
  <si>
    <t>11843391</t>
  </si>
  <si>
    <t>51962- 8.0X4.5X2.5 TS43  KCR05</t>
  </si>
  <si>
    <t>9535144</t>
  </si>
  <si>
    <t>11852509</t>
  </si>
  <si>
    <t>51962- 8.0X3.4X2.5 TS43  KCR05</t>
  </si>
  <si>
    <t>9561609</t>
  </si>
  <si>
    <t>11738790</t>
  </si>
  <si>
    <t>51729- 7.0 TSX  CTF12-BC</t>
  </si>
  <si>
    <t>9527973</t>
  </si>
  <si>
    <t>12156749</t>
  </si>
  <si>
    <t>CTK CP Ø3.0x33.5  KCR18+</t>
  </si>
  <si>
    <t>0030</t>
  </si>
  <si>
    <t>9550033</t>
  </si>
  <si>
    <t>80050671</t>
  </si>
  <si>
    <t>CTDD Ø 8.0 LE  HC35</t>
  </si>
  <si>
    <t>9555062</t>
  </si>
  <si>
    <t>11482059</t>
  </si>
  <si>
    <t>CTBA ST 2.03 TO4 TSN19  CTS18D</t>
  </si>
  <si>
    <t>9412254</t>
  </si>
  <si>
    <t>12124726</t>
  </si>
  <si>
    <t>60701-30.8x3.0x1.0 R37.5 TS8  KCR05+</t>
  </si>
  <si>
    <t>9461472</t>
  </si>
  <si>
    <t>9524424</t>
  </si>
  <si>
    <t>9525848</t>
  </si>
  <si>
    <t>11523894</t>
  </si>
  <si>
    <t>51220 FALCON 45.0 TSN  CTM17-BC</t>
  </si>
  <si>
    <t>9550402</t>
  </si>
  <si>
    <t>11738792</t>
  </si>
  <si>
    <t>51729- 8.0 TSX  CTF12-BC</t>
  </si>
  <si>
    <t>9559969</t>
  </si>
  <si>
    <t>9561867</t>
  </si>
  <si>
    <t>6230848</t>
  </si>
  <si>
    <t>23918/3- 2.5X 8.0 TS42         HC20</t>
  </si>
  <si>
    <t>9558430</t>
  </si>
  <si>
    <t>11339989</t>
  </si>
  <si>
    <t>50809-12.5X7.2X4.0  TS8  CTF24-BC</t>
  </si>
  <si>
    <t>9562692</t>
  </si>
  <si>
    <t>11948717</t>
  </si>
  <si>
    <t>10975- 8.5X 2.8X2.5 TS90  KCR05+</t>
  </si>
  <si>
    <t>2200</t>
  </si>
  <si>
    <t>9478794</t>
  </si>
  <si>
    <t>12156914</t>
  </si>
  <si>
    <t>60701-25.8x3.0x1.0 R37.5 V2 TS8  KCR05+</t>
  </si>
  <si>
    <t>9500363</t>
  </si>
  <si>
    <t>11608968</t>
  </si>
  <si>
    <t>Büchse N3719W/03  CTS20L</t>
  </si>
  <si>
    <t>0600</t>
  </si>
  <si>
    <t>9536998</t>
  </si>
  <si>
    <t>12279754</t>
  </si>
  <si>
    <t>CTCY ST 1.98X2.30 TSN  CTS30D</t>
  </si>
  <si>
    <t>9552546</t>
  </si>
  <si>
    <t>12293556</t>
  </si>
  <si>
    <t>CTCY ST 1.32X1.60 TSN19 KCR32</t>
  </si>
  <si>
    <t>9564790</t>
  </si>
  <si>
    <t>11267406</t>
  </si>
  <si>
    <t>26457-10.5X 4.6X3.5 TS90  KCR05</t>
  </si>
  <si>
    <t>A</t>
  </si>
  <si>
    <t>9564798</t>
  </si>
  <si>
    <t>11939165</t>
  </si>
  <si>
    <t>51805- 7.0 TSX  CTM17-BC CT4</t>
  </si>
  <si>
    <t>9596357</t>
  </si>
  <si>
    <t>11952845</t>
  </si>
  <si>
    <t>17109-15.5X 6.4X5.0 TS90  SMG02</t>
  </si>
  <si>
    <t>9596359</t>
  </si>
  <si>
    <t>11214312</t>
  </si>
  <si>
    <t>310703  AK  TS8  KCR06</t>
  </si>
  <si>
    <t>9478790</t>
  </si>
  <si>
    <t>0200</t>
  </si>
  <si>
    <t>9534992</t>
  </si>
  <si>
    <t>11742957</t>
  </si>
  <si>
    <t>NHF G 1490-0490-065 R1.25 AAG CTF24E</t>
  </si>
  <si>
    <t>9010</t>
  </si>
  <si>
    <t>9551787</t>
  </si>
  <si>
    <t>11725674</t>
  </si>
  <si>
    <t>CTBA ST 1.72 TO4 TSN19  CTS18D</t>
  </si>
  <si>
    <t>9558248</t>
  </si>
  <si>
    <t>12240844</t>
  </si>
  <si>
    <t>CT SB00- 2,00X 6,00X  80,00 DA  CTOPP10</t>
  </si>
  <si>
    <t>9412252</t>
  </si>
  <si>
    <t>9461474</t>
  </si>
  <si>
    <t>9518940</t>
  </si>
  <si>
    <t>12276191</t>
  </si>
  <si>
    <t>61029-012 Ø14.0 mm TSN CTM17-BC</t>
  </si>
  <si>
    <t>9555679</t>
  </si>
  <si>
    <t>6101265</t>
  </si>
  <si>
    <t>41060-30.0  60054 TS8  HC35</t>
  </si>
  <si>
    <t>9586526</t>
  </si>
  <si>
    <t>12111114</t>
  </si>
  <si>
    <t>61084-16.0 TSX  CTM12A</t>
  </si>
  <si>
    <t>9607321</t>
  </si>
  <si>
    <t>6225396</t>
  </si>
  <si>
    <t>44913-HDA M12-288491/C TS8    BC20</t>
  </si>
  <si>
    <t>9488888</t>
  </si>
  <si>
    <t>9525965</t>
  </si>
  <si>
    <t>6282565</t>
  </si>
  <si>
    <t>CTBB 4,400 GRD CTF12E</t>
  </si>
  <si>
    <t>6020</t>
  </si>
  <si>
    <t>9555764</t>
  </si>
  <si>
    <t>9555809</t>
  </si>
  <si>
    <t>9578636</t>
  </si>
  <si>
    <t>11715041</t>
  </si>
  <si>
    <t>51729- 6.0 58006000 TSX  CTF12-BC</t>
  </si>
  <si>
    <t>9579305</t>
  </si>
  <si>
    <t>11677195</t>
  </si>
  <si>
    <t>44246- 8.5X 6.2X3.2 TS90  KCR05+</t>
  </si>
  <si>
    <t>9506283</t>
  </si>
  <si>
    <t>12231870</t>
  </si>
  <si>
    <t>31450- 6.5X 3.2X2.0 DA  GC32</t>
  </si>
  <si>
    <t>3100</t>
  </si>
  <si>
    <t>9518960</t>
  </si>
  <si>
    <t>12278832</t>
  </si>
  <si>
    <t>51805-35.0 TSX  CTM17-BC CT4</t>
  </si>
  <si>
    <t>9544703</t>
  </si>
  <si>
    <t>11585379</t>
  </si>
  <si>
    <t>WDC 7150 PT  GC32</t>
  </si>
  <si>
    <t>9555676</t>
  </si>
  <si>
    <t>6112478</t>
  </si>
  <si>
    <t>41060-22.0 205831 TS8  HC35</t>
  </si>
  <si>
    <t>6100</t>
  </si>
  <si>
    <t>9555810</t>
  </si>
  <si>
    <t>9547118</t>
  </si>
  <si>
    <t>11911256</t>
  </si>
  <si>
    <t>CT SB00- 2,00x 2,00x  25,00 DA  CTOPP10</t>
  </si>
  <si>
    <t>9578566</t>
  </si>
  <si>
    <t>11192381</t>
  </si>
  <si>
    <t>24323- 5.0 TS8*  CTF12-BC</t>
  </si>
  <si>
    <t>9533292</t>
  </si>
  <si>
    <t>6227533</t>
  </si>
  <si>
    <t>Kugel 275480 A6  KR17</t>
  </si>
  <si>
    <t>9552636</t>
  </si>
  <si>
    <t>11610322</t>
  </si>
  <si>
    <t>51043-10.0  TSX GW14</t>
  </si>
  <si>
    <t>9555533</t>
  </si>
  <si>
    <t>6265388</t>
  </si>
  <si>
    <t>11400- 5.0 TS8  CTF12-BC</t>
  </si>
  <si>
    <t>1800</t>
  </si>
  <si>
    <t>9569851</t>
  </si>
  <si>
    <t>11965143</t>
  </si>
  <si>
    <t>WDC 7165 PT  CTOPP10</t>
  </si>
  <si>
    <t>9577788</t>
  </si>
  <si>
    <t>80360773</t>
  </si>
  <si>
    <t>S4-3G 5.5 JAPAN 229001 TS8  CTM17-BC</t>
  </si>
  <si>
    <t>9578825</t>
  </si>
  <si>
    <t>6200836</t>
  </si>
  <si>
    <t>22000- 1/8" TS8  CTF12-BC</t>
  </si>
  <si>
    <t>9582239</t>
  </si>
  <si>
    <t>11352457</t>
  </si>
  <si>
    <t>26014- 7.5X 4.7X2.5 TS90  KCR06</t>
  </si>
  <si>
    <t>9591247</t>
  </si>
  <si>
    <t>12264222</t>
  </si>
  <si>
    <t>CTRU W00- 10,30X 54,5  KCR05+</t>
  </si>
  <si>
    <t>9594669</t>
  </si>
  <si>
    <t>11572880</t>
  </si>
  <si>
    <t>ALLIGATOR SET 50525-002 TS8  HC20</t>
  </si>
  <si>
    <t>9582232</t>
  </si>
  <si>
    <t>11949699</t>
  </si>
  <si>
    <t>38376-13.0X 5.0X4.0 TS90  KCR10</t>
  </si>
  <si>
    <t>9358361</t>
  </si>
  <si>
    <t>11683522</t>
  </si>
  <si>
    <t>00.15.0236A TS8  CTS18D</t>
  </si>
  <si>
    <t>9432919</t>
  </si>
  <si>
    <t>6230868</t>
  </si>
  <si>
    <t>960403.03/RA RO 2 M.R.D.12 CC CTF16R</t>
  </si>
  <si>
    <t>9433399</t>
  </si>
  <si>
    <t>11854759</t>
  </si>
  <si>
    <t>9857.02 RA2 d.14 CTF16R</t>
  </si>
  <si>
    <t>0590</t>
  </si>
  <si>
    <t>9433410</t>
  </si>
  <si>
    <t>6228958</t>
  </si>
  <si>
    <t>960416.00/AN M.3 33-42-3 CTF16R</t>
  </si>
  <si>
    <t>9461475</t>
  </si>
  <si>
    <t>9485265</t>
  </si>
  <si>
    <t>12272712</t>
  </si>
  <si>
    <t>60589-10.5X 5.5X4.0 PT  KCR10</t>
  </si>
  <si>
    <t>9542620</t>
  </si>
  <si>
    <t>9544745</t>
  </si>
  <si>
    <t>11191834</t>
  </si>
  <si>
    <t>58000-12.0 TS8  CTF12-BC</t>
  </si>
  <si>
    <t>9550010</t>
  </si>
  <si>
    <t>80358740</t>
  </si>
  <si>
    <t>CTDD Ø 5.0 RI  MG18 Kanefusa</t>
  </si>
  <si>
    <t>9555465</t>
  </si>
  <si>
    <t>11188516</t>
  </si>
  <si>
    <t>58000- 8.0 TS8  CTF12-BC</t>
  </si>
  <si>
    <t>9555717</t>
  </si>
  <si>
    <t>12294607</t>
  </si>
  <si>
    <t>51689-238 Ø16 K150 TSX  CTM16A</t>
  </si>
  <si>
    <t>9568010</t>
  </si>
  <si>
    <t>12120974</t>
  </si>
  <si>
    <t>CT SB00- 2,00x 5,20x  50,00 DA  CTOPP10</t>
  </si>
  <si>
    <t>9572964</t>
  </si>
  <si>
    <t>12141727</t>
  </si>
  <si>
    <t>Pion pleins Ø6x5.2mm (PCB_0014)  CTM16N</t>
  </si>
  <si>
    <t>9577688</t>
  </si>
  <si>
    <t>11740298</t>
  </si>
  <si>
    <t>58800- 7/8" TS8  CTF12-BC</t>
  </si>
  <si>
    <t>9580286</t>
  </si>
  <si>
    <t>11378578</t>
  </si>
  <si>
    <t>2,0+0,1 x 2,5+0,1 x 12,05+/-0,1 TS8 HC10</t>
  </si>
  <si>
    <t>9581924</t>
  </si>
  <si>
    <t>11243889</t>
  </si>
  <si>
    <t>50560-S4-2G 1800 TSN CTM17-BC</t>
  </si>
  <si>
    <t>9583589</t>
  </si>
  <si>
    <t>12307614</t>
  </si>
  <si>
    <t>22974- 9.0X 4.3X2.7 TS90  CTOPP10</t>
  </si>
  <si>
    <t>9583607</t>
  </si>
  <si>
    <t>6266183</t>
  </si>
  <si>
    <t>43612- 5.0 TS8  CTF12-BC</t>
  </si>
  <si>
    <t>9587887</t>
  </si>
  <si>
    <t>6238353</t>
  </si>
  <si>
    <t>46000-11.0 TSX  CTM17-BC</t>
  </si>
  <si>
    <t>9591129</t>
  </si>
  <si>
    <t>12191134</t>
  </si>
  <si>
    <t>CTCY MI 1.60X3.00 TSAN  CTS24D</t>
  </si>
  <si>
    <t>9593552</t>
  </si>
  <si>
    <t>12276184</t>
  </si>
  <si>
    <t>CT SB00- 2,00x 4,50x 60,00 TS42  CTOPP08</t>
  </si>
  <si>
    <t>9485448</t>
  </si>
  <si>
    <t>11714294</t>
  </si>
  <si>
    <t>960403.03/RA RO 2 M.R.D.17 CC  CTF16R</t>
  </si>
  <si>
    <t>0800</t>
  </si>
  <si>
    <t>9500364</t>
  </si>
  <si>
    <t>9512980</t>
  </si>
  <si>
    <t>11332641</t>
  </si>
  <si>
    <t>CTRG W00-  5,00X330,0  KCR06</t>
  </si>
  <si>
    <t>7100</t>
  </si>
  <si>
    <t>9545561</t>
  </si>
  <si>
    <t>12162530</t>
  </si>
  <si>
    <t>WDC 7150 PT  CTOPP10</t>
  </si>
  <si>
    <t>9546530</t>
  </si>
  <si>
    <t>12169898</t>
  </si>
  <si>
    <t>WFC 7312 PT  CTOPP10</t>
  </si>
  <si>
    <t>9546891</t>
  </si>
  <si>
    <t>12030950</t>
  </si>
  <si>
    <t>10975- 8.5X 5.0X2.5 DA  CTOPP10</t>
  </si>
  <si>
    <t>9550011</t>
  </si>
  <si>
    <t>80050667</t>
  </si>
  <si>
    <t>CTDD Ø 6.0 LE  HC35</t>
  </si>
  <si>
    <t>9558135</t>
  </si>
  <si>
    <t>6265417</t>
  </si>
  <si>
    <t>11400- 9.0 TS8  CTF12-BC</t>
  </si>
  <si>
    <t>9561444</t>
  </si>
  <si>
    <t>6209048</t>
  </si>
  <si>
    <t>CTDB 260R      TS8   HC20</t>
  </si>
  <si>
    <t>9564247</t>
  </si>
  <si>
    <t>80355864</t>
  </si>
  <si>
    <t>38804-32.0 355864 TSN  CTM17-BC</t>
  </si>
  <si>
    <t>1510</t>
  </si>
  <si>
    <t>9578829</t>
  </si>
  <si>
    <t>6265479</t>
  </si>
  <si>
    <t>12500- 3.5 TS8  CTF12-BC</t>
  </si>
  <si>
    <t>9582226</t>
  </si>
  <si>
    <t>11699676</t>
  </si>
  <si>
    <t>51015-18 TSX  CTM17-BC</t>
  </si>
  <si>
    <t>0700</t>
  </si>
  <si>
    <t>9582236</t>
  </si>
  <si>
    <t>6265511</t>
  </si>
  <si>
    <t>12500- 5.5 TS8  CTF12-BC</t>
  </si>
  <si>
    <t>9582238</t>
  </si>
  <si>
    <t>6265750</t>
  </si>
  <si>
    <t>43500- 9.0 TS8  CTF11-BC</t>
  </si>
  <si>
    <t>9582332</t>
  </si>
  <si>
    <t>6265371</t>
  </si>
  <si>
    <t>11400- 3.0 TS8  CTF12-BC</t>
  </si>
  <si>
    <t>9588197</t>
  </si>
  <si>
    <t>12308282</t>
  </si>
  <si>
    <t>31450- 6.5X 3.6X2.0 TS90  KCR10</t>
  </si>
  <si>
    <t>9468950</t>
  </si>
  <si>
    <t>11211750</t>
  </si>
  <si>
    <t>50417-13.0X 7.0X6.0 TS90  HC30</t>
  </si>
  <si>
    <t>9558138</t>
  </si>
  <si>
    <t>6265478</t>
  </si>
  <si>
    <t>12500- 3.0 TS8  CTF11-BC</t>
  </si>
  <si>
    <t>9564340</t>
  </si>
  <si>
    <t>9566837</t>
  </si>
  <si>
    <t>11974235</t>
  </si>
  <si>
    <t>31450- 6.5X 3.5X2.0 TS90  KCR06</t>
  </si>
  <si>
    <t>9568180</t>
  </si>
  <si>
    <t>12151074</t>
  </si>
  <si>
    <t>WDC 7230 TS90  KCR32</t>
  </si>
  <si>
    <t>9569937</t>
  </si>
  <si>
    <t>12056488</t>
  </si>
  <si>
    <t>CT SB00- 2,00x 6,00x  60,00 DA  CTOPP10</t>
  </si>
  <si>
    <t>0050</t>
  </si>
  <si>
    <t>9571057</t>
  </si>
  <si>
    <t>11821906</t>
  </si>
  <si>
    <t>17037- 8.0X 5.0X2.3 TS90  KCR10</t>
  </si>
  <si>
    <t>9583617</t>
  </si>
  <si>
    <t>12287082</t>
  </si>
  <si>
    <t>60000- 8.0X 3.3X2.3 TS90  KCR06</t>
  </si>
  <si>
    <t>9583932</t>
  </si>
  <si>
    <t>12303108</t>
  </si>
  <si>
    <t>17037- 8.0X 6.0X2.3 TS90  GC32</t>
  </si>
  <si>
    <t>9584009</t>
  </si>
  <si>
    <t>11810371</t>
  </si>
  <si>
    <t>51985-16.0 TSX CTM17-BC</t>
  </si>
  <si>
    <t>9584061</t>
  </si>
  <si>
    <t>11995740</t>
  </si>
  <si>
    <t>10975- 8.5X 3.4X2.5 TS90  CTOPP10</t>
  </si>
  <si>
    <t>9585151</t>
  </si>
  <si>
    <t>12260751</t>
  </si>
  <si>
    <t>WFC 7180 DPT  GC32</t>
  </si>
  <si>
    <t>3250</t>
  </si>
  <si>
    <t>9585349</t>
  </si>
  <si>
    <t>6219338</t>
  </si>
  <si>
    <t>10975- 8.5X 5.0X2.5 TS90  SMX</t>
  </si>
  <si>
    <t>9585373</t>
  </si>
  <si>
    <t>11187369</t>
  </si>
  <si>
    <t>50290- 5.0 TS8  CTM17-BC</t>
  </si>
  <si>
    <t>9585600</t>
  </si>
  <si>
    <t>12109490</t>
  </si>
  <si>
    <t>60004-25.0 TS8  CTM17-BC</t>
  </si>
  <si>
    <t>9586444</t>
  </si>
  <si>
    <t>11428808</t>
  </si>
  <si>
    <t>25376- 6.5X 3.5X2.0 TS90  CTU05-KC</t>
  </si>
  <si>
    <t>9587889</t>
  </si>
  <si>
    <t>12282898</t>
  </si>
  <si>
    <t>Art. intermediaire 12282423 CTF11E</t>
  </si>
  <si>
    <t>9498614</t>
  </si>
  <si>
    <t>11742956</t>
  </si>
  <si>
    <t>NHF G 0850-0590-055 CAG CTF24E</t>
  </si>
  <si>
    <t>2300</t>
  </si>
  <si>
    <t>9526355</t>
  </si>
  <si>
    <t>12041458</t>
  </si>
  <si>
    <t>38376-13.0X 6.5X4.0 DA  KCR10</t>
  </si>
  <si>
    <t>9536317</t>
  </si>
  <si>
    <t>12053823</t>
  </si>
  <si>
    <t>24150-12.5X 6.5X4.0 DA  KCR10</t>
  </si>
  <si>
    <t>9546764</t>
  </si>
  <si>
    <t>12148312</t>
  </si>
  <si>
    <t>12356-10.5X 4.8X3.0 DA  KCR10</t>
  </si>
  <si>
    <t>9547015</t>
  </si>
  <si>
    <t>12105341</t>
  </si>
  <si>
    <t>38376-13.0X 6.0X4.0 DA  KCR10</t>
  </si>
  <si>
    <t>9547031</t>
  </si>
  <si>
    <t>11893679</t>
  </si>
  <si>
    <t>12356-10.5X 3.5X3.0 DA  CTOPP10</t>
  </si>
  <si>
    <t>9551608</t>
  </si>
  <si>
    <t>9561613</t>
  </si>
  <si>
    <t>11182738</t>
  </si>
  <si>
    <t>CTBB 6,900  CTF12E</t>
  </si>
  <si>
    <t>9564322</t>
  </si>
  <si>
    <t>11523884</t>
  </si>
  <si>
    <t>51220 FALCON 1 1/2" TSN  CTM17-BC</t>
  </si>
  <si>
    <t>9574658</t>
  </si>
  <si>
    <t>9574967</t>
  </si>
  <si>
    <t>82027129</t>
  </si>
  <si>
    <t>GSR Ø5.2XØ1.25X1.1 Rev.05  CTS06L</t>
  </si>
  <si>
    <t>9582336</t>
  </si>
  <si>
    <t>6267710</t>
  </si>
  <si>
    <t>48000- 4.0 TS8  CTF12-BC</t>
  </si>
  <si>
    <t>9582340</t>
  </si>
  <si>
    <t>11188122</t>
  </si>
  <si>
    <t>58800- 3/16" TS8  CTF12-BC</t>
  </si>
  <si>
    <t>9582381</t>
  </si>
  <si>
    <t>11895892</t>
  </si>
  <si>
    <t>60126-10.5X 3.5X3.0 TS90  CTOPP10</t>
  </si>
  <si>
    <t>9582386</t>
  </si>
  <si>
    <t>11879201</t>
  </si>
  <si>
    <t>60126-10.5X 3.9X3.0 TS90  KCR10</t>
  </si>
  <si>
    <t>9584259</t>
  </si>
  <si>
    <t>6238554</t>
  </si>
  <si>
    <t>46600- 1 1/4" TSX  CTM17-BC</t>
  </si>
  <si>
    <t>9584798</t>
  </si>
  <si>
    <t>12055425</t>
  </si>
  <si>
    <t>38376-13.0X 5.8X4.0 DA  KCR10</t>
  </si>
  <si>
    <t>9585045</t>
  </si>
  <si>
    <t>11604673</t>
  </si>
  <si>
    <t>WDC 7230 TS90  GC40</t>
  </si>
  <si>
    <t>9585127</t>
  </si>
  <si>
    <t>9585375</t>
  </si>
  <si>
    <t>6233527</t>
  </si>
  <si>
    <t>47221- 5/16" TS8    BC20</t>
  </si>
  <si>
    <t>9585377</t>
  </si>
  <si>
    <t>6254918</t>
  </si>
  <si>
    <t>47838-18.0 TS8  CTM17-BC</t>
  </si>
  <si>
    <t>9585384</t>
  </si>
  <si>
    <t>12146647</t>
  </si>
  <si>
    <t>SST R 360-1190 TO CTS20L</t>
  </si>
  <si>
    <t>9585421</t>
  </si>
  <si>
    <t>12128116</t>
  </si>
  <si>
    <t>60126-10.5X 7.0X3.0 TS90  KCR10</t>
  </si>
  <si>
    <t>9585435</t>
  </si>
  <si>
    <t>6222353</t>
  </si>
  <si>
    <t>45169-14.0 TS8  BC20</t>
  </si>
  <si>
    <t>9585481</t>
  </si>
  <si>
    <t>6264492</t>
  </si>
  <si>
    <t>10975- 8.5X 5.5X2.5 TS90  SMX</t>
  </si>
  <si>
    <t>9585496</t>
  </si>
  <si>
    <t>11824470</t>
  </si>
  <si>
    <t>60036-3/4" TS8  CTM17-BC</t>
  </si>
  <si>
    <t>9585500</t>
  </si>
  <si>
    <t>11826598</t>
  </si>
  <si>
    <t>51927-16.0 TSX CTM17-BC</t>
  </si>
  <si>
    <t>9585612</t>
  </si>
  <si>
    <t>12230750</t>
  </si>
  <si>
    <t>311601  TS8  KCR10</t>
  </si>
  <si>
    <t>9586272</t>
  </si>
  <si>
    <t>12309262</t>
  </si>
  <si>
    <t>44982-15.0X 8.0X4.0 TS90  KCR10</t>
  </si>
  <si>
    <t>9586285</t>
  </si>
  <si>
    <t>6201119</t>
  </si>
  <si>
    <t>81965- 6.5 TS8  CTM17-BC</t>
  </si>
  <si>
    <t>9586416</t>
  </si>
  <si>
    <t>6276520</t>
  </si>
  <si>
    <t>50174-6.3X9.0X4.83  TS8   BC20</t>
  </si>
  <si>
    <t>9587980</t>
  </si>
  <si>
    <t>6238716</t>
  </si>
  <si>
    <t>46600- 13/64" TSX  CTM17-BC</t>
  </si>
  <si>
    <t>9587983</t>
  </si>
  <si>
    <t>11245831</t>
  </si>
  <si>
    <t>58000- 5.0 TS8  CTF12-BC</t>
  </si>
  <si>
    <t>9587985</t>
  </si>
  <si>
    <t>11770906</t>
  </si>
  <si>
    <t>50379- 6.0 TS8  MAS10</t>
  </si>
  <si>
    <t>9587987</t>
  </si>
  <si>
    <t>11894753</t>
  </si>
  <si>
    <t>60299-4.0 TS8 CTF11-BC</t>
  </si>
  <si>
    <t>9588038</t>
  </si>
  <si>
    <t>12117555</t>
  </si>
  <si>
    <t>WEC 7110 TS90  KCR06</t>
  </si>
  <si>
    <t>1400</t>
  </si>
  <si>
    <t>9592322</t>
  </si>
  <si>
    <t>12047375</t>
  </si>
  <si>
    <t>26457-10.5X 5.5X3.5 DA  KCR10</t>
  </si>
  <si>
    <t>9607712</t>
  </si>
  <si>
    <t>11757305</t>
  </si>
  <si>
    <t>51849- 7.0X 3.4X2.5 TS43  HC30</t>
  </si>
  <si>
    <t>9607716</t>
  </si>
  <si>
    <t>11735844</t>
  </si>
  <si>
    <t>51849- 7.0X 4.5X2.5 TS43  HC30</t>
  </si>
  <si>
    <t>9532032</t>
  </si>
  <si>
    <t>9534763</t>
  </si>
  <si>
    <t>82030646</t>
  </si>
  <si>
    <t>CTDD Ø12.0 RI  MG18 Kanefusa</t>
  </si>
  <si>
    <t>9550602</t>
  </si>
  <si>
    <t>12298238</t>
  </si>
  <si>
    <t>61329- WELD 35X19X1.07 TS42 HC40</t>
  </si>
  <si>
    <t>9555060</t>
  </si>
  <si>
    <t>11808132</t>
  </si>
  <si>
    <t>NHF G 1995-0590-058 CAG CTF24E</t>
  </si>
  <si>
    <t>9563038</t>
  </si>
  <si>
    <t>11249314</t>
  </si>
  <si>
    <t>47090- 5.0X 2.1X1.58 TSR1  HC20</t>
  </si>
  <si>
    <t>9564374</t>
  </si>
  <si>
    <t>9571556</t>
  </si>
  <si>
    <t>12249786</t>
  </si>
  <si>
    <t>WFC 7280 PT  CTOPP10</t>
  </si>
  <si>
    <t>9577518</t>
  </si>
  <si>
    <t>6265407</t>
  </si>
  <si>
    <t>11400- 7.0 TS8  CTF12-BC</t>
  </si>
  <si>
    <t>9578561</t>
  </si>
  <si>
    <t>80358742</t>
  </si>
  <si>
    <t>CTDD Ø 6.0 RI  MG18 Kanefusa</t>
  </si>
  <si>
    <t>9580285</t>
  </si>
  <si>
    <t>12257580</t>
  </si>
  <si>
    <t>17037- 8.0X 7.3X2.3 TS90  KCR10</t>
  </si>
  <si>
    <t>9580324</t>
  </si>
  <si>
    <t>12292522</t>
  </si>
  <si>
    <t>12356-10.5X 4.4X3.0 TS90  S25T</t>
  </si>
  <si>
    <t>2050</t>
  </si>
  <si>
    <t>9583611</t>
  </si>
  <si>
    <t>6284995</t>
  </si>
  <si>
    <t>43612- 6.0 TS8  CTF12-BC</t>
  </si>
  <si>
    <t>9584263</t>
  </si>
  <si>
    <t>6238556</t>
  </si>
  <si>
    <t>46600- 1 1/2" TSX  CTM17-BC</t>
  </si>
  <si>
    <t>9584393</t>
  </si>
  <si>
    <t>12126689</t>
  </si>
  <si>
    <t>11748-10.5X 4.0X2.5 DA  CTOPP10</t>
  </si>
  <si>
    <t>9585520</t>
  </si>
  <si>
    <t>12257660</t>
  </si>
  <si>
    <t>38376-13.0X 6.5X4.0 DA  CTOPP10</t>
  </si>
  <si>
    <t>9586855</t>
  </si>
  <si>
    <t>12200627</t>
  </si>
  <si>
    <t>51805-151 1/2" TSX  CTM17-BC CT4</t>
  </si>
  <si>
    <t>9587992</t>
  </si>
  <si>
    <t>11245826</t>
  </si>
  <si>
    <t>58000- 4.0 TS8  CTF12-BC</t>
  </si>
  <si>
    <t>9587994</t>
  </si>
  <si>
    <t>11894755</t>
  </si>
  <si>
    <t>60299-5.0 TS8 CTF11-BC</t>
  </si>
  <si>
    <t>9588016</t>
  </si>
  <si>
    <t>11915913</t>
  </si>
  <si>
    <t>50379-6.5 TS8 MAS10</t>
  </si>
  <si>
    <t>9588051</t>
  </si>
  <si>
    <t>11879195</t>
  </si>
  <si>
    <t>60249- 5.2X 5.0X2.0 TS90  CTS18D</t>
  </si>
  <si>
    <t>9588094</t>
  </si>
  <si>
    <t>6100739</t>
  </si>
  <si>
    <t>25376- 6.5X 3.4X2.0 TS43  KCR06</t>
  </si>
  <si>
    <t>9588285</t>
  </si>
  <si>
    <t>11199747</t>
  </si>
  <si>
    <t>24323- 6.0 TS8*  CTF12-BC</t>
  </si>
  <si>
    <t>9588287</t>
  </si>
  <si>
    <t>6200256</t>
  </si>
  <si>
    <t>31450- 6.5X 3.2X2.0 TS90  HC10</t>
  </si>
  <si>
    <t>9591643</t>
  </si>
  <si>
    <t>RH</t>
  </si>
  <si>
    <t>82002835</t>
  </si>
  <si>
    <t>51656 - CTBL OR20  45.0x24.3x2.0  MG18</t>
  </si>
  <si>
    <t>9531882</t>
  </si>
  <si>
    <t>12018909</t>
  </si>
  <si>
    <t>CTK OE 36.2x8.5x6.0 PL  MG18</t>
  </si>
  <si>
    <t>9592154</t>
  </si>
  <si>
    <t>12152608</t>
  </si>
  <si>
    <t>CTK ISO  29.5x 7.0x1.50  KCR02+</t>
  </si>
  <si>
    <t>0400</t>
  </si>
  <si>
    <t>9543252</t>
  </si>
  <si>
    <t>12118371</t>
  </si>
  <si>
    <t>CTK PK  78.0x5.5x1.1  CTOPP10</t>
  </si>
  <si>
    <t>1</t>
  </si>
  <si>
    <t>9559829</t>
  </si>
  <si>
    <t>80355879</t>
  </si>
  <si>
    <t>38804-45.0 355879 TSN  CTM17-BC</t>
  </si>
  <si>
    <t>9522532</t>
  </si>
  <si>
    <t>12251434</t>
  </si>
  <si>
    <t>CTBL OP00  80.0x34.4x2.0  KCR18+</t>
  </si>
  <si>
    <t>9527506</t>
  </si>
  <si>
    <t>12282234</t>
  </si>
  <si>
    <t>CTBL ST20  90.0x40.0x3.0 D=4.6  KCR08</t>
  </si>
  <si>
    <t>0550</t>
  </si>
  <si>
    <t>9530130</t>
  </si>
  <si>
    <t>82024297</t>
  </si>
  <si>
    <t>CTS 02- 3,17X12,70X 114,30 KA  HE40</t>
  </si>
  <si>
    <t>9591634</t>
  </si>
  <si>
    <t>9579148</t>
  </si>
  <si>
    <t>12140282</t>
  </si>
  <si>
    <t>CTBL XX10 39.2X25.3X2.0 D=6.1  KCR02+</t>
  </si>
  <si>
    <t>9527688</t>
  </si>
  <si>
    <t>12017600</t>
  </si>
  <si>
    <t>CTK OK 60.0x8.0x1.5 40°  MG18</t>
  </si>
  <si>
    <t>9550294</t>
  </si>
  <si>
    <t>82029242</t>
  </si>
  <si>
    <t>CTK  KA  24,7X8,0X1,5  2X40°  MG18</t>
  </si>
  <si>
    <t>9591639</t>
  </si>
  <si>
    <t>82002842</t>
  </si>
  <si>
    <t>51656 - CTBL OR20  30.0x19.3x2.0  MG18</t>
  </si>
  <si>
    <t>9512430</t>
  </si>
  <si>
    <t>12193334</t>
  </si>
  <si>
    <t>STB 424- 1/8x3/4x6 GR  HC20</t>
  </si>
  <si>
    <t>9559903</t>
  </si>
  <si>
    <t>12284762</t>
  </si>
  <si>
    <t>61338- 6.0x 6.0x2.0  CTOPP10</t>
  </si>
  <si>
    <t>9542807</t>
  </si>
  <si>
    <t>82004457</t>
  </si>
  <si>
    <t>CTK ST  80.0x13.0x2.2 4H  MG06</t>
  </si>
  <si>
    <t>9549000</t>
  </si>
  <si>
    <t>9516253</t>
  </si>
  <si>
    <t>11996976</t>
  </si>
  <si>
    <t>CTK XX 21.33x21.33x3.18 PL CTS18D</t>
  </si>
  <si>
    <t>9542810</t>
  </si>
  <si>
    <t>12284562</t>
  </si>
  <si>
    <t>61338-16.0x 8.0x2.0  CTOPP10</t>
  </si>
  <si>
    <t>0410</t>
  </si>
  <si>
    <t>9563015</t>
  </si>
  <si>
    <t>11937925</t>
  </si>
  <si>
    <t>00.14.0045  TS8  KCR06+</t>
  </si>
  <si>
    <t>9568145</t>
  </si>
  <si>
    <t>11937932</t>
  </si>
  <si>
    <t>00.14.0046  TS8  KCR06</t>
  </si>
  <si>
    <t>1020</t>
  </si>
  <si>
    <t>9508927</t>
  </si>
  <si>
    <t>82002833</t>
  </si>
  <si>
    <t>51656 - CTBL OR20  35.0x24.3x2.0  MG18</t>
  </si>
  <si>
    <t>9560078</t>
  </si>
  <si>
    <t>12118377</t>
  </si>
  <si>
    <t>CTK LD  20.0x25.0x2.5 SH PL  CTOPP10</t>
  </si>
  <si>
    <t>9572472</t>
  </si>
  <si>
    <t>12092611</t>
  </si>
  <si>
    <t>CTBL CH20 35.0X20.0X4.0 PL RI   KCR08</t>
  </si>
  <si>
    <t>9527843</t>
  </si>
  <si>
    <t>12118376</t>
  </si>
  <si>
    <t>CTK PK  78.0x 5.5x1.1 TASCH2 LD  CTOPP10</t>
  </si>
  <si>
    <t>9536994</t>
  </si>
  <si>
    <t>12018921</t>
  </si>
  <si>
    <t>CTK OE 30.2x9.5x6.0 LE R=9 PL  MG18</t>
  </si>
  <si>
    <t>9566314</t>
  </si>
  <si>
    <t>12260997</t>
  </si>
  <si>
    <t>CTK FC  14.3x14.3x2.8 NS  KCR08</t>
  </si>
  <si>
    <t>9582091</t>
  </si>
  <si>
    <t>12163153</t>
  </si>
  <si>
    <t>00.14.0055 TS8  KCR06</t>
  </si>
  <si>
    <t>9585518</t>
  </si>
  <si>
    <t>12058691</t>
  </si>
  <si>
    <t>CTK ST  50.00x12.000x1.50 RO  KCR02+</t>
  </si>
  <si>
    <t>9563036</t>
  </si>
  <si>
    <t>12297156</t>
  </si>
  <si>
    <t>61237-15.78x12.07x2.21 TS90  HC20</t>
  </si>
  <si>
    <t>9563042</t>
  </si>
  <si>
    <t>12297159</t>
  </si>
  <si>
    <t>61237-19.00x15.33x2.21 TS90  HC20</t>
  </si>
  <si>
    <t>2</t>
  </si>
  <si>
    <t>9529839</t>
  </si>
  <si>
    <t>11253159</t>
  </si>
  <si>
    <t>CTBL GL00  60.0x45.5x2.0  MG18</t>
  </si>
  <si>
    <t>9535071</t>
  </si>
  <si>
    <t>11863967</t>
  </si>
  <si>
    <t>CTBL OE 32.0x32.0x2.5 R9 PL  CTF11E</t>
  </si>
  <si>
    <t>9571584</t>
  </si>
  <si>
    <t>82005451</t>
  </si>
  <si>
    <t>CTBL OW00 23.0x20.8x3.0  MG18</t>
  </si>
  <si>
    <t>9574519</t>
  </si>
  <si>
    <t>80300510</t>
  </si>
  <si>
    <t>CTBL ST10  25.0x25.5x2.0  HE40</t>
  </si>
  <si>
    <t>9555721</t>
  </si>
  <si>
    <t>82002821</t>
  </si>
  <si>
    <t>51656 - CTBL OR20  30.0x34.3x2.0  MG18</t>
  </si>
  <si>
    <t>9558144</t>
  </si>
  <si>
    <t>82005453</t>
  </si>
  <si>
    <t>CTBL OW00 31.5x20.8x3.0  MG18</t>
  </si>
  <si>
    <t>9558155</t>
  </si>
  <si>
    <t>82005435</t>
  </si>
  <si>
    <t>CTBL OW00 19.5x 7.3x3.0  MG18</t>
  </si>
  <si>
    <t>9563037</t>
  </si>
  <si>
    <t>12297158</t>
  </si>
  <si>
    <t>61237-14.17x 9.06x2.21 TS90  HC20</t>
  </si>
  <si>
    <t>9566732</t>
  </si>
  <si>
    <t>12269382</t>
  </si>
  <si>
    <t>CTBL ZK11  30.0x22.5x3.0 LE SKIN2LD HC20</t>
  </si>
  <si>
    <t>0060</t>
  </si>
  <si>
    <t>9572878</t>
  </si>
  <si>
    <t>80331393</t>
  </si>
  <si>
    <t>CTK SC  21.0x21.0x5.5 SH  HC27</t>
  </si>
  <si>
    <t>9535083</t>
  </si>
  <si>
    <t>11863965</t>
  </si>
  <si>
    <t>CTBL OE 23.9x23.9x2.5 R8.3 PL  CTF11E</t>
  </si>
  <si>
    <t>9561803</t>
  </si>
  <si>
    <t>12264198</t>
  </si>
  <si>
    <t>CTRU W00- 10,30X 43,5  KCR05+</t>
  </si>
  <si>
    <t>9561806</t>
  </si>
  <si>
    <t>12274806</t>
  </si>
  <si>
    <t>CTRU W00- 10,30X 41,5  KCR05+</t>
  </si>
  <si>
    <t>9563365</t>
  </si>
  <si>
    <t>12113577</t>
  </si>
  <si>
    <t>CTK SC 15.0x15.0x1.5 35°  KCR08</t>
  </si>
  <si>
    <t>9566720</t>
  </si>
  <si>
    <t>12127152</t>
  </si>
  <si>
    <t>CTBL ST20 30.0X20.5X2.0   KCR02+</t>
  </si>
  <si>
    <t>9577196</t>
  </si>
  <si>
    <t>12298309</t>
  </si>
  <si>
    <t>61366-15.24x15.97x2.20 TS90  HC20</t>
  </si>
  <si>
    <t>9592280</t>
  </si>
  <si>
    <t>12141440</t>
  </si>
  <si>
    <t>CTK SN  50.0x 7.5x1.5 R  Rohling MG18</t>
  </si>
  <si>
    <t>9558110</t>
  </si>
  <si>
    <t>82005452</t>
  </si>
  <si>
    <t>CTBL OW00 27.0x20.8x3.0  MG18</t>
  </si>
  <si>
    <t>9558149</t>
  </si>
  <si>
    <t>82031439</t>
  </si>
  <si>
    <t>CTBL GL00  85.0x20.5x2.0  MG18</t>
  </si>
  <si>
    <t>9561439</t>
  </si>
  <si>
    <t>11923060</t>
  </si>
  <si>
    <t>CTK GD  24.0X9.4X2.0  MG18</t>
  </si>
  <si>
    <t>9568070</t>
  </si>
  <si>
    <t>80301140</t>
  </si>
  <si>
    <t>CTBL CH20  45.0x25.5x3.0  KCR08</t>
  </si>
  <si>
    <t>9577152</t>
  </si>
  <si>
    <t>12280832</t>
  </si>
  <si>
    <t>CTK ST   9.6x12.0x1.5   KCR02+</t>
  </si>
  <si>
    <t>9582408</t>
  </si>
  <si>
    <t>80357656</t>
  </si>
  <si>
    <t>CTBL ST10  20.2x25.3x2.0 H=6.0  KCR08</t>
  </si>
  <si>
    <t>9584054</t>
  </si>
  <si>
    <t>82000558</t>
  </si>
  <si>
    <t>CTK ST  20.0x12.6x1.5 PL KA  SMG02</t>
  </si>
  <si>
    <t>0420</t>
  </si>
  <si>
    <t>9585342</t>
  </si>
  <si>
    <t>11411272</t>
  </si>
  <si>
    <t>CTK SK  35.0x 9.0x1.5 KA  HC05</t>
  </si>
  <si>
    <t>9591500</t>
  </si>
  <si>
    <t>9607520</t>
  </si>
  <si>
    <t>Numero de commande</t>
  </si>
  <si>
    <t>Work Center</t>
  </si>
  <si>
    <t>Division</t>
  </si>
  <si>
    <t>Secteur 1</t>
  </si>
  <si>
    <t>Secteur 2</t>
  </si>
  <si>
    <t>Secteur 3</t>
  </si>
  <si>
    <t>Secteur 4</t>
  </si>
  <si>
    <t>Secteur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</si>
  <si>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</si>
  <si>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</si>
  <si>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</si>
  <si>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</si>
  <si>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</si>
  <si>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</si>
  <si>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</si>
  <si>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</si>
  <si>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</si>
  <si>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</si>
  <si>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</si>
  <si>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</si>
  <si>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NB Numero de commande</t>
  </si>
  <si>
    <t>Total 1</t>
  </si>
  <si>
    <t>Total 2</t>
  </si>
  <si>
    <t>Total 3</t>
  </si>
  <si>
    <t>Total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</si>
</sst>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FF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n">
        <color auto="1"/>
      </right>
      <top style="thick">
        <color auto="1"/>
      </top>
      <bottom/>
      <diagonal/>
    </border>
    <border>
      <left style="medium">
        <color indexed="64"/>
      </left>
      <right/>
      <top style="thick">
        <color auto="1"/>
      </top>
      <bottom style="medium">
        <color indexed="64"/>
      </bottom>
      <diagonal/>
    </border>
    <border>
      <left/>
      <right/>
      <top style="thick">
        <color auto="1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auto="1"/>
      </left>
      <right style="thick">
        <color auto="1"/>
      </right>
      <top/>
      <bottom style="medium">
        <color indexed="64"/>
      </bottom>
      <diagonal/>
    </border>
    <border>
      <left style="thick">
        <color auto="1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 applyBorder="1"/>
    <xf numFmtId="0" fontId="0" fillId="2" borderId="11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5" borderId="11" xfId="0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/>
    </xf>
    <xf numFmtId="0" fontId="5" fillId="5" borderId="9" xfId="0" applyFont="1" applyFill="1" applyBorder="1" applyAlignment="1">
      <alignment horizontal="center" vertical="center"/>
    </xf>
    <xf numFmtId="1" fontId="0" fillId="0" borderId="10" xfId="1" applyNumberFormat="1" applyFont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1" fontId="0" fillId="0" borderId="23" xfId="1" applyNumberFormat="1" applyFont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1" fontId="0" fillId="0" borderId="26" xfId="1" applyNumberFormat="1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/>
    </xf>
    <xf numFmtId="14" fontId="1" fillId="0" borderId="8" xfId="0" applyNumberFormat="1" applyFont="1" applyBorder="1" applyAlignment="1">
      <alignment horizontal="center" vertical="center"/>
    </xf>
    <xf numFmtId="0" fontId="0" fillId="5" borderId="27" xfId="0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2" fillId="5" borderId="14" xfId="0" applyFont="1" applyFill="1" applyBorder="1" applyAlignment="1">
      <alignment horizontal="center" vertical="center"/>
    </xf>
    <xf numFmtId="0" fontId="0" fillId="5" borderId="15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NumberFormat="1" applyFill="1"/>
    <xf numFmtId="14" fontId="0" fillId="0" borderId="0" xfId="0" applyNumberFormat="1"/>
  </cellXfs>
  <cellStyles count="2">
    <cellStyle name="Normal" xfId="0" builtinId="0"/>
    <cellStyle name="Pourcentage" xfId="1" builtinId="5"/>
  </cellStyles>
  <dxfs count="226"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numFmt numFmtId="19" formatCode="dd/mm/yyyy"/>
    </dxf>
    <dxf>
      <numFmt numFmtId="19" formatCode="dd/mm/yyyy"/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00B050"/>
      </font>
    </dxf>
    <dxf>
      <fill>
        <patternFill patternType="solid">
          <bgColor theme="0" tint="-0.14999847407452621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theme="0" tint="-0.14999847407452621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5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</dxfs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3179.803707523148" createdVersion="6" refreshedVersion="6" minRefreshableVersion="3" recordCount="253">
  <cacheSource type="worksheet">
    <worksheetSource name="Tableau2"/>
  </cacheSource>
  <cacheFields count="16">
    <cacheField name="Colonne1" numFmtId="0">
      <sharedItems containsSemiMixedTypes="0" containsString="0" containsNumber="1" containsInteger="1" minValue="1" maxValue="1"/>
    </cacheField>
    <cacheField name="Numero de commande" numFmtId="0">
      <sharedItems/>
    </cacheField>
    <cacheField name="Work Center" numFmtId="0">
      <sharedItems count="41">
        <s v="ENVOI KE"/>
        <s v="TS TO MT"/>
        <s v="CONT MET"/>
        <s v="TS GA MT"/>
        <s v="ST GENER"/>
        <s v="TS LVZ23"/>
        <s v="TS CONT"/>
        <s v="M EN STO"/>
        <s v="TS FHD8"/>
        <s v="TS TRIAG"/>
        <s v="PS FHD"/>
        <s v="S TPA 20"/>
        <s v="D REC MA"/>
        <s v="TS GALVA"/>
        <s v="TS TONNE"/>
        <s v="TS SABLA"/>
        <s v="P ROBOTS"/>
        <s v="CON REDR"/>
        <s v="TS TO AC"/>
        <s v="FRIT MON"/>
        <s v="U VIOTTO"/>
        <s v="TS DA"/>
        <s v="TS MINOR"/>
        <s v="DA TRIAG"/>
        <s v="H REC PL"/>
        <s v="TS CAMLO"/>
        <s v="TS TISOM"/>
        <s v="FRIT DEB"/>
        <s v="TS TR MT"/>
        <s v="A CON FI"/>
        <s v="TS MPFT"/>
        <s v="TS LVZ01"/>
        <s v="SABLAGE"/>
        <s v="CONT INT"/>
        <s v="F MAC BL"/>
        <s v="S EP 70"/>
        <s v="PB L 400"/>
        <s v="P ELECT"/>
        <s v="FRITTAGE"/>
        <s v="S TPA 30"/>
        <s v="S TPA 50"/>
      </sharedItems>
    </cacheField>
    <cacheField name="Division" numFmtId="0">
      <sharedItems count="8">
        <s v="RP"/>
        <s v="P"/>
        <s v="B"/>
        <s v="T"/>
        <s v="S"/>
        <s v="RS"/>
        <s v="RH"/>
        <s v="H"/>
      </sharedItems>
    </cacheField>
    <cacheField name="Colonne2" numFmtId="14">
      <sharedItems containsNonDate="0" containsDate="1" containsString="0" containsBlank="1" minDate="2017-12-12T00:00:00" maxDate="2018-03-03T00:00:00"/>
    </cacheField>
    <cacheField name="Colonne3" numFmtId="0">
      <sharedItems/>
    </cacheField>
    <cacheField name="Colonne4" numFmtId="0">
      <sharedItems/>
    </cacheField>
    <cacheField name="Colonne5" numFmtId="0">
      <sharedItems containsSemiMixedTypes="0" containsString="0" containsNumber="1" containsInteger="1" minValue="5" maxValue="2884400"/>
    </cacheField>
    <cacheField name="Colonne6" numFmtId="0">
      <sharedItems/>
    </cacheField>
    <cacheField name="Colonne7" numFmtId="14">
      <sharedItems containsNonDate="0" containsDate="1" containsString="0" containsBlank="1" minDate="2017-12-04T00:00:00" maxDate="2018-03-06T00:00:00"/>
    </cacheField>
    <cacheField name="Colonne8" numFmtId="0">
      <sharedItems containsSemiMixedTypes="0" containsString="0" containsNumber="1" minValue="0" maxValue="88.5"/>
    </cacheField>
    <cacheField name="Colonne9" numFmtId="0">
      <sharedItems containsSemiMixedTypes="0" containsString="0" containsNumber="1" minValue="0" maxValue="599.63400000000001"/>
    </cacheField>
    <cacheField name="Colonne10" numFmtId="0">
      <sharedItems/>
    </cacheField>
    <cacheField name="Colonne11" numFmtId="0">
      <sharedItems/>
    </cacheField>
    <cacheField name="Colonne12" numFmtId="0">
      <sharedItems containsSemiMixedTypes="0" containsString="0" containsNumber="1" minValue="-11.103999999999999" maxValue="396.00900000000001"/>
    </cacheField>
    <cacheField name="Secteur" numFmtId="0">
      <sharedItems containsSemiMixedTypes="0" containsString="0" containsNumber="1" containsInteger="1" minValue="1" maxValue="4" count="4">
        <n v="3"/>
        <n v="2"/>
        <n v="4"/>
        <n v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53">
  <r>
    <n v="1"/>
    <s v="9529785"/>
    <x v="0"/>
    <x v="0"/>
    <d v="2018-01-02T00:00:00"/>
    <s v="12069554"/>
    <s v="50973- 8.5X 3.7X2.6 TS90  KCR10"/>
    <n v="10000"/>
    <s v=""/>
    <d v="2018-03-05T00:00:00"/>
    <n v="0"/>
    <n v="9.9429999999999996"/>
    <s v="9000"/>
    <s v="6"/>
    <n v="9.6010000000000009"/>
    <x v="0"/>
  </r>
  <r>
    <n v="1"/>
    <s v="9577180"/>
    <x v="1"/>
    <x v="0"/>
    <d v="2018-01-02T00:00:00"/>
    <s v="11869098"/>
    <s v="51960- 6.0X4.5X2.0 TS43  KCR05"/>
    <n v="13000"/>
    <s v=""/>
    <d v="2018-02-27T00:00:00"/>
    <n v="0"/>
    <n v="10.510999999999999"/>
    <s v="1600"/>
    <s v="6"/>
    <n v="11.157"/>
    <x v="0"/>
  </r>
  <r>
    <n v="1"/>
    <s v="9602697"/>
    <x v="2"/>
    <x v="0"/>
    <d v="2018-01-04T00:00:00"/>
    <s v="11843393"/>
    <s v="51964-10.5X5.5X3.0 TS43  KCR05"/>
    <n v="5000"/>
    <s v=""/>
    <d v="2018-03-05T00:00:00"/>
    <n v="0"/>
    <n v="12.815"/>
    <s v="0350"/>
    <s v="6"/>
    <n v="14.654"/>
    <x v="1"/>
  </r>
  <r>
    <n v="1"/>
    <s v="9505018"/>
    <x v="3"/>
    <x v="1"/>
    <d v="2018-01-11T00:00:00"/>
    <s v="11523876"/>
    <s v="51220 FALCON 35.0 TSN  CTM17-BC"/>
    <n v="5000"/>
    <s v=""/>
    <d v="2018-03-01T00:00:00"/>
    <n v="0"/>
    <n v="189.28399999999999"/>
    <s v="1900"/>
    <s v="6"/>
    <n v="177.23"/>
    <x v="0"/>
  </r>
  <r>
    <n v="1"/>
    <s v="9508013"/>
    <x v="4"/>
    <x v="2"/>
    <d v="2018-01-12T00:00:00"/>
    <s v="11733205"/>
    <s v="CTBA SI 2.31 GR TSN  MG18"/>
    <n v="500000"/>
    <s v=""/>
    <d v="2018-01-22T00:00:00"/>
    <n v="0"/>
    <n v="51.555"/>
    <s v="1700"/>
    <s v="6"/>
    <n v="52.48"/>
    <x v="2"/>
  </r>
  <r>
    <n v="1"/>
    <s v="9480757"/>
    <x v="3"/>
    <x v="2"/>
    <d v="2018-01-17T00:00:00"/>
    <s v="11733205"/>
    <s v="CTBA SI 2.31 GR TSN  MG18"/>
    <n v="525000"/>
    <s v=""/>
    <d v="2018-03-01T00:00:00"/>
    <n v="7.4"/>
    <n v="54.133000000000003"/>
    <s v="1900"/>
    <s v="6"/>
    <n v="51.478999999999999"/>
    <x v="0"/>
  </r>
  <r>
    <n v="1"/>
    <s v="9508016"/>
    <x v="4"/>
    <x v="2"/>
    <m/>
    <s v="11733205"/>
    <s v="CTBA SI 2.31 GR TSN  MG18"/>
    <n v="500000"/>
    <s v=""/>
    <d v="2018-01-19T00:00:00"/>
    <n v="0"/>
    <n v="51.555"/>
    <s v="1700"/>
    <s v="6"/>
    <n v="60.488"/>
    <x v="2"/>
  </r>
  <r>
    <n v="1"/>
    <s v="9577088"/>
    <x v="2"/>
    <x v="0"/>
    <d v="2018-01-17T00:00:00"/>
    <s v="11869019"/>
    <s v="51960- 6.0X2.4X2.0 TS43  KCR05"/>
    <n v="12000"/>
    <s v=""/>
    <d v="2018-03-02T00:00:00"/>
    <n v="0"/>
    <n v="5.1660000000000004"/>
    <s v="0500"/>
    <s v="6"/>
    <n v="6.3179999999999996"/>
    <x v="1"/>
  </r>
  <r>
    <n v="1"/>
    <s v="9529726"/>
    <x v="3"/>
    <x v="3"/>
    <d v="2018-01-19T00:00:00"/>
    <s v="11725675"/>
    <s v="CTBA ST 2.15 TO4 TSN19  CTS18D"/>
    <n v="1711445"/>
    <s v=""/>
    <d v="2018-02-19T00:00:00"/>
    <n v="49.66"/>
    <n v="136.57300000000001"/>
    <s v="1900"/>
    <s v="6"/>
    <n v="136.57300000000001"/>
    <x v="0"/>
  </r>
  <r>
    <n v="1"/>
    <s v="9506462"/>
    <x v="5"/>
    <x v="4"/>
    <d v="2018-01-22T00:00:00"/>
    <s v="12272351"/>
    <s v="WD 7150 PT  KCR06"/>
    <n v="4400"/>
    <s v=""/>
    <d v="2018-01-11T00:00:00"/>
    <n v="9.06"/>
    <n v="4.851"/>
    <s v="3000"/>
    <s v="6"/>
    <n v="4.6180000000000003"/>
    <x v="0"/>
  </r>
  <r>
    <n v="1"/>
    <s v="9501703"/>
    <x v="6"/>
    <x v="4"/>
    <d v="2018-01-24T00:00:00"/>
    <s v="12158830"/>
    <s v="WFC 7150 DPT  GC32"/>
    <n v="40000"/>
    <s v=""/>
    <d v="2018-03-05T00:00:00"/>
    <n v="0"/>
    <n v="85.89"/>
    <s v="3300"/>
    <s v="6"/>
    <n v="77.772000000000006"/>
    <x v="0"/>
  </r>
  <r>
    <n v="1"/>
    <s v="9593962"/>
    <x v="7"/>
    <x v="5"/>
    <d v="2018-01-24T00:00:00"/>
    <s v="6228641"/>
    <s v="DST R 0250-0195 TSX CTS20L"/>
    <n v="170000"/>
    <s v=""/>
    <d v="2018-03-05T00:00:00"/>
    <n v="0"/>
    <n v="26.24"/>
    <s v="9000"/>
    <s v="6"/>
    <n v="-1.2649999999999999"/>
    <x v="0"/>
  </r>
  <r>
    <n v="1"/>
    <s v="9524408"/>
    <x v="8"/>
    <x v="3"/>
    <d v="2018-01-29T00:00:00"/>
    <s v="11725675"/>
    <s v="CTBA ST 2.15 TO4 TSN19  CTS18D"/>
    <n v="1788900"/>
    <s v=""/>
    <d v="2018-03-05T00:00:00"/>
    <n v="0"/>
    <n v="142.75399999999999"/>
    <s v="2000"/>
    <s v="6"/>
    <n v="142.75399999999999"/>
    <x v="0"/>
  </r>
  <r>
    <n v="1"/>
    <s v="9594490"/>
    <x v="9"/>
    <x v="0"/>
    <d v="2018-01-29T00:00:00"/>
    <s v="12287861"/>
    <s v="51180-6.0 TSX  GW14 Dcutmax Dia6.40-6.45"/>
    <n v="500"/>
    <s v=""/>
    <d v="2018-03-02T00:00:00"/>
    <n v="0"/>
    <n v="0.442"/>
    <s v="2100"/>
    <s v="6"/>
    <n v="0.47899999999999998"/>
    <x v="0"/>
  </r>
  <r>
    <n v="1"/>
    <s v="9461466"/>
    <x v="4"/>
    <x v="3"/>
    <d v="2018-01-30T00:00:00"/>
    <s v="11915958"/>
    <s v="TERSAMESSER*1050-1055x10.6x2.3 CTOPP10"/>
    <n v="982"/>
    <s v=""/>
    <d v="2018-01-29T00:00:00"/>
    <n v="0"/>
    <n v="235.68"/>
    <s v="1230"/>
    <s v="6"/>
    <n v="243.43899999999999"/>
    <x v="2"/>
  </r>
  <r>
    <n v="1"/>
    <s v="9592564"/>
    <x v="10"/>
    <x v="5"/>
    <d v="2018-01-30T00:00:00"/>
    <s v="12241103"/>
    <s v="DST R 0152-0412 (DET38-B) SB TSUS CTS20L"/>
    <n v="300000"/>
    <s v=""/>
    <d v="2018-02-23T00:00:00"/>
    <n v="0"/>
    <n v="36.54"/>
    <s v="0300"/>
    <s v="6"/>
    <n v="38.01"/>
    <x v="3"/>
  </r>
  <r>
    <n v="1"/>
    <s v="9514292"/>
    <x v="11"/>
    <x v="4"/>
    <d v="2018-02-02T00:00:00"/>
    <s v="80359288"/>
    <s v="CTDT Ø08.0 LE TS8  MG18 CMT"/>
    <n v="1600"/>
    <s v=""/>
    <d v="2017-12-21T00:00:00"/>
    <n v="0"/>
    <n v="7.4009999999999998"/>
    <s v="0100"/>
    <s v="6"/>
    <n v="-0.104"/>
    <x v="3"/>
  </r>
  <r>
    <n v="1"/>
    <s v="9461471"/>
    <x v="12"/>
    <x v="3"/>
    <d v="2018-02-05T00:00:00"/>
    <s v="11915958"/>
    <s v="TERSAMESSER*1050-1055x10.6x2.3 CTOPP10"/>
    <n v="1000"/>
    <s v=""/>
    <m/>
    <n v="0"/>
    <n v="252"/>
    <s v="0010"/>
    <s v="6"/>
    <n v="0"/>
    <x v="2"/>
  </r>
  <r>
    <n v="1"/>
    <s v="9530001"/>
    <x v="5"/>
    <x v="1"/>
    <m/>
    <s v="12289746"/>
    <s v="WECV 7230 PT  GC32"/>
    <n v="3000"/>
    <s v=""/>
    <d v="2018-01-17T00:00:00"/>
    <n v="6.34"/>
    <n v="4.8319999999999999"/>
    <s v="3000"/>
    <s v="6"/>
    <n v="6.1989999999999998"/>
    <x v="0"/>
  </r>
  <r>
    <n v="1"/>
    <s v="9550407"/>
    <x v="13"/>
    <x v="4"/>
    <d v="2018-02-05T00:00:00"/>
    <s v="11738798"/>
    <s v="51729-10.0 TSX  CTF12-BC"/>
    <n v="15000"/>
    <s v=""/>
    <d v="2018-02-21T00:00:00"/>
    <n v="0"/>
    <n v="25.83"/>
    <s v="1900"/>
    <s v="6"/>
    <n v="26.69"/>
    <x v="0"/>
  </r>
  <r>
    <n v="1"/>
    <s v="9591504"/>
    <x v="14"/>
    <x v="5"/>
    <d v="2018-02-06T00:00:00"/>
    <s v="6104039"/>
    <s v="DFR 4,80 x 4,13 mm KUD TSX CTF12E"/>
    <n v="10000"/>
    <s v=""/>
    <d v="2018-03-05T00:00:00"/>
    <n v="0"/>
    <n v="9.2609999999999992"/>
    <s v="1500"/>
    <s v="6"/>
    <n v="-0.74299999999999999"/>
    <x v="0"/>
  </r>
  <r>
    <n v="1"/>
    <s v="9535156"/>
    <x v="9"/>
    <x v="1"/>
    <d v="2018-02-07T00:00:00"/>
    <s v="11869099"/>
    <s v="60088- 6.5X 6.5X2.0 TS43  KCR05"/>
    <n v="10000"/>
    <s v=""/>
    <d v="2018-02-28T00:00:00"/>
    <n v="0"/>
    <n v="12.926"/>
    <s v="2100"/>
    <s v="6"/>
    <n v="11.972"/>
    <x v="0"/>
  </r>
  <r>
    <n v="1"/>
    <s v="9505088"/>
    <x v="2"/>
    <x v="1"/>
    <d v="2018-02-08T00:00:00"/>
    <s v="6209844"/>
    <s v="§*073.689   E  CTF08E"/>
    <n v="1500"/>
    <s v=""/>
    <d v="2018-03-05T00:00:00"/>
    <n v="0"/>
    <n v="3.8820000000000001"/>
    <s v="0500"/>
    <s v="6"/>
    <n v="5.04"/>
    <x v="1"/>
  </r>
  <r>
    <n v="1"/>
    <s v="9535113"/>
    <x v="1"/>
    <x v="1"/>
    <m/>
    <s v="11843391"/>
    <s v="51962- 8.0X4.5X2.5 TS43  KCR05"/>
    <n v="34000"/>
    <s v=""/>
    <d v="2018-03-01T00:00:00"/>
    <n v="0"/>
    <n v="42.84"/>
    <s v="1600"/>
    <s v="6"/>
    <n v="42.496000000000002"/>
    <x v="0"/>
  </r>
  <r>
    <n v="1"/>
    <s v="9535144"/>
    <x v="1"/>
    <x v="1"/>
    <m/>
    <s v="11852509"/>
    <s v="51962- 8.0X3.4X2.5 TS43  KCR05"/>
    <n v="30000"/>
    <s v=""/>
    <d v="2018-03-02T00:00:00"/>
    <n v="0"/>
    <n v="29.295000000000002"/>
    <s v="1600"/>
    <s v="6"/>
    <n v="28.521999999999998"/>
    <x v="0"/>
  </r>
  <r>
    <n v="1"/>
    <s v="9561609"/>
    <x v="15"/>
    <x v="4"/>
    <d v="2018-02-08T00:00:00"/>
    <s v="11738790"/>
    <s v="51729- 7.0 TSX  CTF12-BC"/>
    <n v="12000"/>
    <s v=""/>
    <d v="2018-02-23T00:00:00"/>
    <n v="0"/>
    <n v="9.5890000000000004"/>
    <s v="1700"/>
    <s v="6"/>
    <n v="10.005000000000001"/>
    <x v="0"/>
  </r>
  <r>
    <n v="1"/>
    <s v="9527973"/>
    <x v="4"/>
    <x v="3"/>
    <d v="2018-02-09T00:00:00"/>
    <s v="12156749"/>
    <s v="CTK CP Ø3.0x33.5  KCR18+"/>
    <n v="165"/>
    <s v=""/>
    <d v="2018-02-23T00:00:00"/>
    <n v="0"/>
    <n v="0.48299999999999998"/>
    <s v="0030"/>
    <s v="6"/>
    <n v="0.53100000000000003"/>
    <x v="2"/>
  </r>
  <r>
    <n v="1"/>
    <s v="9550033"/>
    <x v="9"/>
    <x v="1"/>
    <m/>
    <s v="80050671"/>
    <s v="CTDD Ø 8.0 LE  HC35"/>
    <n v="15000"/>
    <s v=""/>
    <d v="2018-03-01T00:00:00"/>
    <n v="0"/>
    <n v="33.893999999999998"/>
    <s v="2100"/>
    <s v="6"/>
    <n v="17.042000000000002"/>
    <x v="0"/>
  </r>
  <r>
    <n v="1"/>
    <s v="9555062"/>
    <x v="3"/>
    <x v="3"/>
    <d v="2018-02-09T00:00:00"/>
    <s v="11482059"/>
    <s v="CTBA ST 2.03 TO4 TSN19  CTS18D"/>
    <n v="1281660"/>
    <s v=""/>
    <d v="2018-03-02T00:00:00"/>
    <n v="10.68"/>
    <n v="86.128"/>
    <s v="1900"/>
    <s v="6"/>
    <n v="86.128"/>
    <x v="0"/>
  </r>
  <r>
    <n v="1"/>
    <s v="9412254"/>
    <x v="16"/>
    <x v="1"/>
    <d v="2018-02-12T00:00:00"/>
    <s v="12124726"/>
    <s v="60701-30.8x3.0x1.0 R37.5 TS8  KCR05+"/>
    <n v="40000"/>
    <s v=""/>
    <m/>
    <n v="88"/>
    <n v="58.59"/>
    <s v="0100"/>
    <s v="6"/>
    <n v="0"/>
    <x v="3"/>
  </r>
  <r>
    <n v="1"/>
    <s v="9461472"/>
    <x v="12"/>
    <x v="3"/>
    <m/>
    <s v="11915958"/>
    <s v="TERSAMESSER*1050-1055x10.6x2.3 CTOPP10"/>
    <n v="476"/>
    <s v=""/>
    <m/>
    <n v="0"/>
    <n v="120"/>
    <s v="0010"/>
    <s v="6"/>
    <n v="0"/>
    <x v="2"/>
  </r>
  <r>
    <n v="1"/>
    <s v="9524424"/>
    <x v="4"/>
    <x v="2"/>
    <m/>
    <s v="11733205"/>
    <s v="CTBA SI 2.31 GR TSN  MG18"/>
    <n v="500000"/>
    <s v=""/>
    <d v="2018-01-22T00:00:00"/>
    <n v="0"/>
    <n v="51.555"/>
    <s v="1700"/>
    <s v="6"/>
    <n v="51.305"/>
    <x v="2"/>
  </r>
  <r>
    <n v="1"/>
    <s v="9525848"/>
    <x v="9"/>
    <x v="1"/>
    <m/>
    <s v="11523894"/>
    <s v="51220 FALCON 45.0 TSN  CTM17-BC"/>
    <n v="1000"/>
    <s v=""/>
    <d v="2018-03-02T00:00:00"/>
    <n v="0"/>
    <n v="79.593999999999994"/>
    <s v="2100"/>
    <s v="6"/>
    <n v="82.096999999999994"/>
    <x v="0"/>
  </r>
  <r>
    <n v="1"/>
    <s v="9550402"/>
    <x v="15"/>
    <x v="4"/>
    <m/>
    <s v="11738792"/>
    <s v="51729- 8.0 TSX  CTF12-BC"/>
    <n v="20000"/>
    <s v=""/>
    <d v="2018-02-23T00:00:00"/>
    <n v="0"/>
    <n v="21.818999999999999"/>
    <s v="1700"/>
    <s v="6"/>
    <n v="22.672999999999998"/>
    <x v="0"/>
  </r>
  <r>
    <n v="1"/>
    <s v="9559969"/>
    <x v="15"/>
    <x v="1"/>
    <m/>
    <s v="12124726"/>
    <s v="60701-30.8x3.0x1.0 R37.5 TS8  KCR05+"/>
    <n v="26142"/>
    <s v=""/>
    <d v="2018-03-05T00:00:00"/>
    <n v="0"/>
    <n v="38.292999999999999"/>
    <s v="1700"/>
    <s v="6"/>
    <n v="66.488"/>
    <x v="0"/>
  </r>
  <r>
    <n v="1"/>
    <s v="9561867"/>
    <x v="0"/>
    <x v="4"/>
    <d v="2018-02-12T00:00:00"/>
    <s v="6230848"/>
    <s v="23918/3- 2.5X 8.0 TS42         HC20"/>
    <n v="30000"/>
    <s v=""/>
    <d v="2018-03-05T00:00:00"/>
    <n v="0"/>
    <n v="16.38"/>
    <s v="9000"/>
    <s v="6"/>
    <n v="17.704000000000001"/>
    <x v="0"/>
  </r>
  <r>
    <n v="1"/>
    <s v="9558430"/>
    <x v="9"/>
    <x v="1"/>
    <d v="2018-02-13T00:00:00"/>
    <s v="11339989"/>
    <s v="50809-12.5X7.2X4.0  TS8  CTF24-BC"/>
    <n v="5000"/>
    <s v=""/>
    <d v="2018-03-01T00:00:00"/>
    <n v="0"/>
    <n v="21.052"/>
    <s v="2100"/>
    <s v="6"/>
    <n v="19.100999999999999"/>
    <x v="0"/>
  </r>
  <r>
    <n v="1"/>
    <s v="9562692"/>
    <x v="6"/>
    <x v="1"/>
    <d v="2018-02-13T00:00:00"/>
    <s v="11948717"/>
    <s v="10975- 8.5X 2.8X2.5 TS90  KCR05+"/>
    <n v="6000"/>
    <s v=""/>
    <d v="2018-02-28T00:00:00"/>
    <n v="0"/>
    <n v="4.5609999999999999"/>
    <s v="2200"/>
    <s v="6"/>
    <n v="4.9480000000000004"/>
    <x v="0"/>
  </r>
  <r>
    <n v="1"/>
    <s v="9478794"/>
    <x v="16"/>
    <x v="1"/>
    <d v="2018-02-14T00:00:00"/>
    <s v="12156914"/>
    <s v="60701-25.8x3.0x1.0 R37.5 V2 TS8  KCR05+"/>
    <n v="40000"/>
    <s v=""/>
    <d v="2018-02-26T00:00:00"/>
    <n v="0"/>
    <n v="49.77"/>
    <s v="0100"/>
    <s v="6"/>
    <n v="48.19"/>
    <x v="3"/>
  </r>
  <r>
    <n v="1"/>
    <s v="9500363"/>
    <x v="17"/>
    <x v="1"/>
    <m/>
    <s v="11608968"/>
    <s v="Büchse N3719W/03  CTS20L"/>
    <n v="35000"/>
    <s v=""/>
    <d v="2018-02-20T00:00:00"/>
    <n v="0"/>
    <n v="4.41"/>
    <s v="0600"/>
    <s v="6"/>
    <n v="4.0490000000000004"/>
    <x v="1"/>
  </r>
  <r>
    <n v="1"/>
    <s v="9536998"/>
    <x v="18"/>
    <x v="2"/>
    <m/>
    <s v="12279754"/>
    <s v="CTCY ST 1.98X2.30 TSN  CTS30D"/>
    <n v="80000"/>
    <s v=""/>
    <d v="2018-02-13T00:00:00"/>
    <n v="0"/>
    <n v="8.4"/>
    <s v="1500"/>
    <s v="6"/>
    <n v="12.628"/>
    <x v="0"/>
  </r>
  <r>
    <n v="1"/>
    <s v="9552546"/>
    <x v="8"/>
    <x v="2"/>
    <d v="2018-02-14T00:00:00"/>
    <s v="12293556"/>
    <s v="CTCY ST 1.32X1.60 TSN19 KCR32"/>
    <n v="305000"/>
    <s v=""/>
    <d v="2018-03-05T00:00:00"/>
    <n v="0"/>
    <n v="16.012"/>
    <s v="2000"/>
    <s v="6"/>
    <n v="24.658000000000001"/>
    <x v="0"/>
  </r>
  <r>
    <n v="1"/>
    <s v="9564790"/>
    <x v="9"/>
    <x v="4"/>
    <d v="2018-02-15T00:00:00"/>
    <s v="11267406"/>
    <s v="26457-10.5X 4.6X3.5 TS90  KCR05"/>
    <n v="40000"/>
    <s v=""/>
    <d v="2018-02-20T00:00:00"/>
    <n v="0"/>
    <n v="83.79"/>
    <s v="2100"/>
    <s v="A"/>
    <n v="82.350999999999999"/>
    <x v="0"/>
  </r>
  <r>
    <n v="1"/>
    <s v="9564798"/>
    <x v="9"/>
    <x v="1"/>
    <m/>
    <s v="11939165"/>
    <s v="51805- 7.0 TSX  CTM17-BC CT4"/>
    <n v="6000"/>
    <s v=""/>
    <d v="2018-02-27T00:00:00"/>
    <n v="0"/>
    <n v="6.1680000000000001"/>
    <s v="2100"/>
    <s v="6"/>
    <n v="6.0640000000000001"/>
    <x v="0"/>
  </r>
  <r>
    <n v="1"/>
    <s v="9596357"/>
    <x v="2"/>
    <x v="0"/>
    <m/>
    <s v="11952845"/>
    <s v="17109-15.5X 6.4X5.0 TS90  SMG02"/>
    <n v="1400"/>
    <s v=""/>
    <d v="2018-03-05T00:00:00"/>
    <n v="0"/>
    <n v="10.106"/>
    <s v="0350"/>
    <s v="6"/>
    <n v="9.7899999999999991"/>
    <x v="1"/>
  </r>
  <r>
    <n v="1"/>
    <s v="9596359"/>
    <x v="15"/>
    <x v="0"/>
    <d v="2018-02-15T00:00:00"/>
    <s v="11214312"/>
    <s v="310703  AK  TS8  KCR06"/>
    <n v="1500"/>
    <s v=""/>
    <d v="2018-03-02T00:00:00"/>
    <n v="0"/>
    <n v="2.827"/>
    <s v="1500"/>
    <s v="6"/>
    <n v="2.6440000000000001"/>
    <x v="0"/>
  </r>
  <r>
    <n v="1"/>
    <s v="9478790"/>
    <x v="19"/>
    <x v="1"/>
    <d v="2018-02-16T00:00:00"/>
    <s v="12156914"/>
    <s v="60701-25.8x3.0x1.0 R37.5 V2 TS8  KCR05+"/>
    <n v="40000"/>
    <s v=""/>
    <d v="2018-02-28T00:00:00"/>
    <n v="0"/>
    <n v="49.77"/>
    <s v="0200"/>
    <s v="6"/>
    <n v="46.7"/>
    <x v="3"/>
  </r>
  <r>
    <n v="1"/>
    <s v="9534992"/>
    <x v="20"/>
    <x v="1"/>
    <m/>
    <s v="11742957"/>
    <s v="NHF G 1490-0490-065 R1.25 AAG CTF24E"/>
    <n v="50000"/>
    <s v=""/>
    <d v="2018-01-25T00:00:00"/>
    <n v="63.7"/>
    <n v="21.64"/>
    <s v="9010"/>
    <s v="6"/>
    <n v="23.509"/>
    <x v="2"/>
  </r>
  <r>
    <n v="1"/>
    <s v="9551787"/>
    <x v="3"/>
    <x v="3"/>
    <m/>
    <s v="11725674"/>
    <s v="CTBA ST 1.72 TO4 TSN19  CTS18D"/>
    <n v="2884400"/>
    <s v=""/>
    <d v="2018-02-26T00:00:00"/>
    <n v="16.02"/>
    <n v="117.97199999999999"/>
    <s v="2000"/>
    <s v="6"/>
    <n v="117.97199999999999"/>
    <x v="0"/>
  </r>
  <r>
    <n v="1"/>
    <s v="9558248"/>
    <x v="21"/>
    <x v="3"/>
    <d v="2018-02-16T00:00:00"/>
    <s v="12240844"/>
    <s v="CT SB00- 2,00X 6,00X  80,00 DA  CTOPP10"/>
    <n v="50"/>
    <s v=""/>
    <d v="2018-02-19T00:00:00"/>
    <n v="0.59"/>
    <n v="0.749"/>
    <s v="0350"/>
    <s v="6"/>
    <n v="0.69799999999999995"/>
    <x v="0"/>
  </r>
  <r>
    <n v="1"/>
    <s v="9412252"/>
    <x v="16"/>
    <x v="1"/>
    <d v="2018-02-19T00:00:00"/>
    <s v="12124726"/>
    <s v="60701-30.8x3.0x1.0 R37.5 TS8  KCR05+"/>
    <n v="40000"/>
    <s v=""/>
    <m/>
    <n v="88"/>
    <n v="58.59"/>
    <s v="0100"/>
    <s v="6"/>
    <n v="0"/>
    <x v="3"/>
  </r>
  <r>
    <n v="1"/>
    <s v="9461474"/>
    <x v="12"/>
    <x v="3"/>
    <m/>
    <s v="11915958"/>
    <s v="TERSAMESSER*1050-1055x10.6x2.3 CTOPP10"/>
    <n v="476"/>
    <s v=""/>
    <m/>
    <n v="0"/>
    <n v="120"/>
    <s v="0010"/>
    <s v="6"/>
    <n v="0"/>
    <x v="2"/>
  </r>
  <r>
    <n v="1"/>
    <s v="9518940"/>
    <x v="9"/>
    <x v="1"/>
    <m/>
    <s v="12276191"/>
    <s v="61029-012 Ø14.0 mm TSN CTM17-BC"/>
    <n v="3500"/>
    <s v=""/>
    <d v="2018-03-01T00:00:00"/>
    <n v="0"/>
    <n v="28.753"/>
    <s v="2100"/>
    <s v="6"/>
    <n v="35.423000000000002"/>
    <x v="0"/>
  </r>
  <r>
    <n v="1"/>
    <s v="9555679"/>
    <x v="13"/>
    <x v="1"/>
    <m/>
    <s v="6101265"/>
    <s v="41060-30.0  60054 TS8  HC35"/>
    <n v="2000"/>
    <s v=""/>
    <d v="2018-03-05T00:00:00"/>
    <n v="0"/>
    <n v="54.18"/>
    <s v="1900"/>
    <s v="6"/>
    <n v="54.640999999999998"/>
    <x v="0"/>
  </r>
  <r>
    <n v="1"/>
    <s v="9586526"/>
    <x v="9"/>
    <x v="1"/>
    <m/>
    <s v="12111114"/>
    <s v="61084-16.0 TSX  CTM12A"/>
    <n v="21476"/>
    <s v=""/>
    <d v="2018-02-26T00:00:00"/>
    <n v="0"/>
    <n v="276.14699999999999"/>
    <s v="2100"/>
    <s v="6"/>
    <n v="22.55"/>
    <x v="0"/>
  </r>
  <r>
    <n v="1"/>
    <s v="9607321"/>
    <x v="6"/>
    <x v="4"/>
    <d v="2018-02-19T00:00:00"/>
    <s v="6225396"/>
    <s v="44913-HDA M12-288491/C TS8    BC20"/>
    <n v="26115"/>
    <s v=""/>
    <d v="2018-03-01T00:00:00"/>
    <n v="0"/>
    <n v="8.5"/>
    <s v="2200"/>
    <s v="A"/>
    <n v="27.42"/>
    <x v="0"/>
  </r>
  <r>
    <n v="1"/>
    <s v="9488888"/>
    <x v="16"/>
    <x v="1"/>
    <d v="2018-02-20T00:00:00"/>
    <s v="12156914"/>
    <s v="60701-25.8x3.0x1.0 R37.5 V2 TS8  KCR05+"/>
    <n v="40000"/>
    <s v=""/>
    <m/>
    <n v="47.17"/>
    <n v="49.77"/>
    <s v="0100"/>
    <s v="6"/>
    <n v="0"/>
    <x v="3"/>
  </r>
  <r>
    <n v="1"/>
    <s v="9525965"/>
    <x v="4"/>
    <x v="4"/>
    <m/>
    <s v="6282565"/>
    <s v="CTBB 4,400 GRD CTF12E"/>
    <n v="15000"/>
    <s v=""/>
    <d v="2018-01-19T00:00:00"/>
    <n v="0"/>
    <n v="10.442"/>
    <s v="6020"/>
    <s v="6"/>
    <n v="12.73"/>
    <x v="2"/>
  </r>
  <r>
    <n v="1"/>
    <s v="9555764"/>
    <x v="9"/>
    <x v="1"/>
    <m/>
    <s v="11869019"/>
    <s v="51960- 6.0X2.4X2.0 TS43  KCR05"/>
    <n v="25000"/>
    <s v=""/>
    <d v="2018-03-05T00:00:00"/>
    <n v="0"/>
    <n v="10.762"/>
    <s v="2100"/>
    <s v="6"/>
    <n v="10.507999999999999"/>
    <x v="0"/>
  </r>
  <r>
    <n v="1"/>
    <s v="9555809"/>
    <x v="22"/>
    <x v="1"/>
    <m/>
    <s v="11869098"/>
    <s v="51960- 6.0X4.5X2.0 TS43  KCR05"/>
    <n v="30000"/>
    <s v=""/>
    <d v="2018-03-02T00:00:00"/>
    <n v="0"/>
    <n v="24.254999999999999"/>
    <s v="1500"/>
    <s v="6"/>
    <n v="23.745000000000001"/>
    <x v="0"/>
  </r>
  <r>
    <n v="1"/>
    <s v="9578636"/>
    <x v="22"/>
    <x v="4"/>
    <m/>
    <s v="11715041"/>
    <s v="51729- 6.0 58006000 TSX  CTF12-BC"/>
    <n v="34000"/>
    <s v=""/>
    <d v="2018-03-05T00:00:00"/>
    <n v="0"/>
    <n v="18.457000000000001"/>
    <s v="1500"/>
    <s v="6"/>
    <n v="18.061"/>
    <x v="0"/>
  </r>
  <r>
    <n v="1"/>
    <s v="9579305"/>
    <x v="16"/>
    <x v="1"/>
    <d v="2018-02-20T00:00:00"/>
    <s v="11677195"/>
    <s v="44246- 8.5X 6.2X3.2 TS90  KCR05+"/>
    <n v="40000"/>
    <s v=""/>
    <m/>
    <n v="19.05"/>
    <n v="89.123999999999995"/>
    <s v="0100"/>
    <s v="6"/>
    <n v="0"/>
    <x v="3"/>
  </r>
  <r>
    <n v="1"/>
    <s v="9506283"/>
    <x v="23"/>
    <x v="4"/>
    <d v="2018-02-21T00:00:00"/>
    <s v="12231870"/>
    <s v="31450- 6.5X 3.2X2.0 DA  GC32"/>
    <n v="23000"/>
    <s v=""/>
    <d v="2018-03-02T00:00:00"/>
    <n v="0"/>
    <n v="14.103999999999999"/>
    <s v="3100"/>
    <s v="6"/>
    <n v="14.183"/>
    <x v="0"/>
  </r>
  <r>
    <n v="1"/>
    <s v="9518960"/>
    <x v="13"/>
    <x v="1"/>
    <m/>
    <s v="12278832"/>
    <s v="51805-35.0 TSX  CTM17-BC CT4"/>
    <n v="700"/>
    <s v=""/>
    <d v="2018-03-02T00:00:00"/>
    <n v="0"/>
    <n v="43.779000000000003"/>
    <s v="1900"/>
    <s v="6"/>
    <n v="46.192"/>
    <x v="0"/>
  </r>
  <r>
    <n v="1"/>
    <s v="9544703"/>
    <x v="5"/>
    <x v="3"/>
    <m/>
    <s v="11585379"/>
    <s v="WDC 7150 PT  GC32"/>
    <n v="1000"/>
    <s v=""/>
    <d v="2018-01-17T00:00:00"/>
    <n v="2.35"/>
    <n v="0.98"/>
    <s v="0350"/>
    <s v="6"/>
    <n v="0.93899999999999995"/>
    <x v="0"/>
  </r>
  <r>
    <n v="1"/>
    <s v="9555676"/>
    <x v="24"/>
    <x v="1"/>
    <m/>
    <s v="6112478"/>
    <s v="41060-22.0 205831 TS8  HC35"/>
    <n v="2000"/>
    <s v=""/>
    <d v="2018-01-22T00:00:00"/>
    <n v="7.6"/>
    <n v="24.065999999999999"/>
    <s v="6100"/>
    <s v="6"/>
    <n v="23.414999999999999"/>
    <x v="2"/>
  </r>
  <r>
    <n v="1"/>
    <s v="9555810"/>
    <x v="2"/>
    <x v="1"/>
    <d v="2018-02-21T00:00:00"/>
    <s v="11843391"/>
    <s v="51962- 8.0X4.5X2.5 TS43  KCR05"/>
    <n v="51000"/>
    <s v=""/>
    <d v="2018-02-27T00:00:00"/>
    <n v="0"/>
    <n v="64.260000000000005"/>
    <s v="0350"/>
    <s v="6"/>
    <n v="67.302000000000007"/>
    <x v="1"/>
  </r>
  <r>
    <n v="1"/>
    <s v="9547118"/>
    <x v="21"/>
    <x v="3"/>
    <d v="2018-02-22T00:00:00"/>
    <s v="11911256"/>
    <s v="CT SB00- 2,00x 2,00x  25,00 DA  CTOPP10"/>
    <n v="2800"/>
    <s v=""/>
    <d v="2018-03-03T00:00:00"/>
    <n v="6.42"/>
    <n v="4.6360000000000001"/>
    <s v="0350"/>
    <s v="6"/>
    <n v="4.3579999999999997"/>
    <x v="0"/>
  </r>
  <r>
    <n v="1"/>
    <s v="9578566"/>
    <x v="14"/>
    <x v="4"/>
    <d v="2018-02-22T00:00:00"/>
    <s v="11192381"/>
    <s v="24323- 5.0 TS8*  CTF12-BC"/>
    <n v="46000"/>
    <s v=""/>
    <d v="2018-03-05T00:00:00"/>
    <n v="0"/>
    <n v="13.571999999999999"/>
    <s v="1500"/>
    <s v="6"/>
    <n v="12.667999999999999"/>
    <x v="0"/>
  </r>
  <r>
    <n v="1"/>
    <s v="9533292"/>
    <x v="4"/>
    <x v="0"/>
    <d v="2018-02-23T00:00:00"/>
    <s v="6227533"/>
    <s v="Kugel 275480 A6  KR17"/>
    <n v="6000"/>
    <s v=""/>
    <d v="2018-01-19T00:00:00"/>
    <n v="0"/>
    <n v="8.266"/>
    <s v="1700"/>
    <s v="6"/>
    <n v="11.696"/>
    <x v="2"/>
  </r>
  <r>
    <n v="1"/>
    <s v="9552636"/>
    <x v="9"/>
    <x v="1"/>
    <m/>
    <s v="11610322"/>
    <s v="51043-10.0  TSX GW14"/>
    <n v="86000"/>
    <s v=""/>
    <d v="2018-03-02T00:00:00"/>
    <n v="0"/>
    <n v="303.95"/>
    <s v="2100"/>
    <s v="6"/>
    <n v="283.45400000000001"/>
    <x v="0"/>
  </r>
  <r>
    <n v="1"/>
    <s v="9555533"/>
    <x v="25"/>
    <x v="4"/>
    <m/>
    <s v="6265388"/>
    <s v="11400- 5.0 TS8  CTF12-BC"/>
    <n v="149500"/>
    <s v=""/>
    <d v="2018-03-02T00:00:00"/>
    <n v="0"/>
    <n v="46.158000000000001"/>
    <s v="1800"/>
    <s v="6"/>
    <n v="44.290999999999997"/>
    <x v="0"/>
  </r>
  <r>
    <n v="1"/>
    <s v="9569851"/>
    <x v="23"/>
    <x v="3"/>
    <m/>
    <s v="11965143"/>
    <s v="WDC 7165 PT  CTOPP10"/>
    <n v="1815"/>
    <s v=""/>
    <d v="2018-03-03T00:00:00"/>
    <n v="0"/>
    <n v="1.9419999999999999"/>
    <s v="3100"/>
    <s v="6"/>
    <n v="1.8420000000000001"/>
    <x v="0"/>
  </r>
  <r>
    <n v="1"/>
    <s v="9577788"/>
    <x v="25"/>
    <x v="4"/>
    <m/>
    <s v="80360773"/>
    <s v="S4-3G 5.5 JAPAN 229001 TS8  CTM17-BC"/>
    <n v="11200"/>
    <s v=""/>
    <d v="2018-02-28T00:00:00"/>
    <n v="0"/>
    <n v="5.2450000000000001"/>
    <s v="1800"/>
    <s v="6"/>
    <n v="5.6849999999999996"/>
    <x v="0"/>
  </r>
  <r>
    <n v="1"/>
    <s v="9578825"/>
    <x v="15"/>
    <x v="4"/>
    <m/>
    <s v="6200836"/>
    <s v="22000- 1/8&quot; TS8  CTF12-BC"/>
    <n v="63000"/>
    <s v=""/>
    <d v="2018-03-02T00:00:00"/>
    <n v="0"/>
    <n v="10.253"/>
    <s v="1700"/>
    <s v="6"/>
    <n v="21.027999999999999"/>
    <x v="0"/>
  </r>
  <r>
    <n v="1"/>
    <s v="9582239"/>
    <x v="26"/>
    <x v="4"/>
    <m/>
    <s v="11352457"/>
    <s v="26014- 7.5X 4.7X2.5 TS90  KCR06"/>
    <n v="20000"/>
    <s v=""/>
    <d v="2018-02-24T00:00:00"/>
    <n v="0"/>
    <n v="22.68"/>
    <s v="2000"/>
    <s v="6"/>
    <n v="22.762"/>
    <x v="0"/>
  </r>
  <r>
    <n v="1"/>
    <s v="9591247"/>
    <x v="9"/>
    <x v="4"/>
    <m/>
    <s v="12264222"/>
    <s v="CTRU W00- 10,30X 54,5  KCR05+"/>
    <n v="5001"/>
    <s v=""/>
    <d v="2018-03-05T00:00:00"/>
    <n v="0"/>
    <n v="373.43299999999999"/>
    <s v="2100"/>
    <s v="6"/>
    <n v="396.00900000000001"/>
    <x v="0"/>
  </r>
  <r>
    <n v="1"/>
    <s v="9594669"/>
    <x v="15"/>
    <x v="1"/>
    <d v="2018-02-23T00:00:00"/>
    <s v="11572880"/>
    <s v="ALLIGATOR SET 50525-002 TS8  HC20"/>
    <n v="28799"/>
    <s v=""/>
    <d v="2018-03-02T00:00:00"/>
    <n v="0"/>
    <n v="31.146999999999998"/>
    <s v="1500"/>
    <s v="6"/>
    <n v="30.24"/>
    <x v="0"/>
  </r>
  <r>
    <n v="1"/>
    <s v="9582232"/>
    <x v="9"/>
    <x v="1"/>
    <d v="2018-02-24T00:00:00"/>
    <s v="11949699"/>
    <s v="38376-13.0X 5.0X4.0 TS90  KCR10"/>
    <n v="5000"/>
    <s v=""/>
    <d v="2018-03-01T00:00:00"/>
    <n v="0"/>
    <n v="17.324999999999999"/>
    <s v="2100"/>
    <s v="6"/>
    <n v="17.222999999999999"/>
    <x v="0"/>
  </r>
  <r>
    <n v="1"/>
    <s v="9358361"/>
    <x v="9"/>
    <x v="1"/>
    <d v="2018-02-26T00:00:00"/>
    <s v="11683522"/>
    <s v="00.15.0236A TS8  CTS18D"/>
    <n v="1000"/>
    <s v=""/>
    <d v="2018-03-02T00:00:00"/>
    <n v="0"/>
    <n v="11.459"/>
    <s v="2100"/>
    <s v="6"/>
    <n v="13.885999999999999"/>
    <x v="0"/>
  </r>
  <r>
    <n v="1"/>
    <s v="9432919"/>
    <x v="19"/>
    <x v="1"/>
    <m/>
    <s v="6230868"/>
    <s v="960403.03/RA RO 2 M.R.D.12 CC CTF16R"/>
    <n v="2000"/>
    <s v=""/>
    <d v="2018-02-15T00:00:00"/>
    <n v="0"/>
    <n v="25.263000000000002"/>
    <s v="0300"/>
    <s v="6"/>
    <n v="23.152999999999999"/>
    <x v="3"/>
  </r>
  <r>
    <n v="1"/>
    <s v="9433399"/>
    <x v="27"/>
    <x v="1"/>
    <m/>
    <s v="11854759"/>
    <s v="9857.02 RA2 d.14 CTF16R"/>
    <n v="6000"/>
    <s v=""/>
    <d v="2018-02-28T00:00:00"/>
    <n v="0"/>
    <n v="96.831000000000003"/>
    <s v="0590"/>
    <s v="6"/>
    <n v="101.45099999999999"/>
    <x v="1"/>
  </r>
  <r>
    <n v="1"/>
    <s v="9433410"/>
    <x v="9"/>
    <x v="1"/>
    <m/>
    <s v="6228958"/>
    <s v="960416.00/AN M.3 33-42-3 CTF16R"/>
    <n v="2000"/>
    <s v=""/>
    <d v="2018-02-28T00:00:00"/>
    <n v="0"/>
    <n v="41.265000000000001"/>
    <s v="2100"/>
    <s v="6"/>
    <n v="40.686"/>
    <x v="0"/>
  </r>
  <r>
    <n v="1"/>
    <s v="9461475"/>
    <x v="12"/>
    <x v="3"/>
    <m/>
    <s v="11915958"/>
    <s v="TERSAMESSER*1050-1055x10.6x2.3 CTOPP10"/>
    <n v="476"/>
    <s v=""/>
    <m/>
    <n v="0"/>
    <n v="120"/>
    <s v="0010"/>
    <s v="6"/>
    <n v="0"/>
    <x v="2"/>
  </r>
  <r>
    <n v="1"/>
    <s v="9485265"/>
    <x v="23"/>
    <x v="1"/>
    <m/>
    <s v="12272712"/>
    <s v="60589-10.5X 5.5X4.0 PT  KCR10"/>
    <n v="5000"/>
    <s v=""/>
    <d v="2018-03-02T00:00:00"/>
    <n v="0"/>
    <n v="15.089"/>
    <s v="3100"/>
    <s v="6"/>
    <n v="8.8249999999999993"/>
    <x v="0"/>
  </r>
  <r>
    <n v="1"/>
    <s v="9542620"/>
    <x v="6"/>
    <x v="4"/>
    <m/>
    <s v="12158830"/>
    <s v="WFC 7150 DPT  GC32"/>
    <n v="20000"/>
    <s v=""/>
    <d v="2018-03-02T00:00:00"/>
    <n v="0"/>
    <n v="42.945"/>
    <s v="3300"/>
    <s v="6"/>
    <n v="43.857999999999997"/>
    <x v="0"/>
  </r>
  <r>
    <n v="1"/>
    <s v="9544745"/>
    <x v="6"/>
    <x v="4"/>
    <m/>
    <s v="11191834"/>
    <s v="58000-12.0 TS8  CTF12-BC"/>
    <n v="20000"/>
    <s v=""/>
    <d v="2018-02-23T00:00:00"/>
    <n v="0"/>
    <n v="54.621000000000002"/>
    <s v="2200"/>
    <s v="6"/>
    <n v="53.594999999999999"/>
    <x v="0"/>
  </r>
  <r>
    <n v="1"/>
    <s v="9550010"/>
    <x v="13"/>
    <x v="1"/>
    <m/>
    <s v="80358740"/>
    <s v="CTDD Ø 5.0 RI  MG18 Kanefusa"/>
    <n v="12000"/>
    <s v=""/>
    <d v="2018-03-02T00:00:00"/>
    <n v="0"/>
    <n v="10.506"/>
    <s v="1900"/>
    <s v="6"/>
    <n v="7.4240000000000004"/>
    <x v="0"/>
  </r>
  <r>
    <n v="1"/>
    <s v="9555465"/>
    <x v="9"/>
    <x v="4"/>
    <m/>
    <s v="11188516"/>
    <s v="58000- 8.0 TS8  CTF12-BC"/>
    <n v="150000"/>
    <s v=""/>
    <d v="2018-02-26T00:00:00"/>
    <n v="0"/>
    <n v="132.93"/>
    <s v="2100"/>
    <s v="6"/>
    <n v="127.571"/>
    <x v="0"/>
  </r>
  <r>
    <n v="1"/>
    <s v="9555717"/>
    <x v="9"/>
    <x v="1"/>
    <m/>
    <s v="12294607"/>
    <s v="51689-238 Ø16 K150 TSX  CTM16A"/>
    <n v="400"/>
    <s v=""/>
    <d v="2018-02-27T00:00:00"/>
    <n v="0"/>
    <n v="4.88"/>
    <s v="2100"/>
    <s v="6"/>
    <n v="5.0670000000000002"/>
    <x v="0"/>
  </r>
  <r>
    <n v="1"/>
    <s v="9568010"/>
    <x v="23"/>
    <x v="1"/>
    <m/>
    <s v="12120974"/>
    <s v="CT SB00- 2,00x 5,20x  50,00 DA  CTOPP10"/>
    <n v="2000"/>
    <s v=""/>
    <d v="2018-02-23T00:00:00"/>
    <n v="0"/>
    <n v="17.815999999999999"/>
    <s v="3100"/>
    <s v="6"/>
    <n v="17.123999999999999"/>
    <x v="0"/>
  </r>
  <r>
    <n v="1"/>
    <s v="9572964"/>
    <x v="27"/>
    <x v="1"/>
    <m/>
    <s v="12141727"/>
    <s v="Pion pleins Ø6x5.2mm (PCB_0014)  CTM16N"/>
    <n v="20000"/>
    <s v=""/>
    <d v="2018-03-05T00:00:00"/>
    <n v="0"/>
    <n v="47.481000000000002"/>
    <s v="0590"/>
    <s v="6"/>
    <n v="45.719000000000001"/>
    <x v="1"/>
  </r>
  <r>
    <n v="1"/>
    <s v="9577688"/>
    <x v="26"/>
    <x v="1"/>
    <m/>
    <s v="11740298"/>
    <s v="58800- 7/8&quot; TS8  CTF12-BC"/>
    <n v="1500"/>
    <s v=""/>
    <d v="2018-03-05T00:00:00"/>
    <n v="0"/>
    <n v="15.625999999999999"/>
    <s v="2000"/>
    <s v="6"/>
    <n v="16.88"/>
    <x v="0"/>
  </r>
  <r>
    <n v="1"/>
    <s v="9580286"/>
    <x v="9"/>
    <x v="1"/>
    <m/>
    <s v="11378578"/>
    <s v="2,0+0,1 x 2,5+0,1 x 12,05+/-0,1 TS8 HC10"/>
    <n v="6000"/>
    <s v=""/>
    <d v="2018-02-28T00:00:00"/>
    <n v="0"/>
    <n v="5.9089999999999998"/>
    <s v="2100"/>
    <s v="6"/>
    <n v="5.8479999999999999"/>
    <x v="0"/>
  </r>
  <r>
    <n v="1"/>
    <s v="9581924"/>
    <x v="9"/>
    <x v="1"/>
    <m/>
    <s v="11243889"/>
    <s v="50560-S4-2G 1800 TSN CTM17-BC"/>
    <n v="4000"/>
    <s v=""/>
    <d v="2018-03-01T00:00:00"/>
    <n v="0"/>
    <n v="28.614999999999998"/>
    <s v="2100"/>
    <s v="6"/>
    <n v="26.202999999999999"/>
    <x v="0"/>
  </r>
  <r>
    <n v="1"/>
    <s v="9583589"/>
    <x v="9"/>
    <x v="4"/>
    <m/>
    <s v="12307614"/>
    <s v="22974- 9.0X 4.3X2.7 TS90  CTOPP10"/>
    <n v="3500"/>
    <s v=""/>
    <d v="2018-03-05T00:00:00"/>
    <n v="0"/>
    <n v="5.1079999999999997"/>
    <s v="2100"/>
    <s v="6"/>
    <n v="6.3029999999999999"/>
    <x v="0"/>
  </r>
  <r>
    <n v="1"/>
    <s v="9583607"/>
    <x v="2"/>
    <x v="4"/>
    <m/>
    <s v="6266183"/>
    <s v="43612- 5.0 TS8  CTF12-BC"/>
    <n v="60000"/>
    <s v=""/>
    <d v="2018-03-05T00:00:00"/>
    <n v="0"/>
    <n v="18.521999999999998"/>
    <s v="0500"/>
    <s v="6"/>
    <n v="18.091999999999999"/>
    <x v="1"/>
  </r>
  <r>
    <n v="1"/>
    <s v="9587887"/>
    <x v="9"/>
    <x v="4"/>
    <m/>
    <s v="6238353"/>
    <s v="46000-11.0 TSX  CTM17-BC"/>
    <n v="10000"/>
    <s v=""/>
    <d v="2018-03-01T00:00:00"/>
    <n v="0"/>
    <n v="22.533000000000001"/>
    <s v="2100"/>
    <s v="6"/>
    <n v="21.94"/>
    <x v="0"/>
  </r>
  <r>
    <n v="1"/>
    <s v="9591129"/>
    <x v="28"/>
    <x v="3"/>
    <m/>
    <s v="12191134"/>
    <s v="CTCY MI 1.60X3.00 TSAN  CTS24D"/>
    <n v="441400"/>
    <s v=""/>
    <m/>
    <n v="0"/>
    <n v="39.725999999999999"/>
    <s v="2100"/>
    <s v="6"/>
    <n v="0"/>
    <x v="0"/>
  </r>
  <r>
    <n v="1"/>
    <s v="9593552"/>
    <x v="6"/>
    <x v="3"/>
    <d v="2018-02-26T00:00:00"/>
    <s v="12276184"/>
    <s v="CT SB00- 2,00x 4,50x 60,00 TS42  CTOPP08"/>
    <n v="5"/>
    <s v=""/>
    <d v="2018-02-20T00:00:00"/>
    <n v="0"/>
    <n v="4.7E-2"/>
    <s v="2200"/>
    <s v="6"/>
    <n v="4.7E-2"/>
    <x v="0"/>
  </r>
  <r>
    <n v="1"/>
    <s v="9485448"/>
    <x v="9"/>
    <x v="1"/>
    <d v="2018-02-27T00:00:00"/>
    <s v="11714294"/>
    <s v="960403.03/RA RO 2 M.R.D.17 CC  CTF16R"/>
    <n v="500"/>
    <s v=""/>
    <d v="2018-02-27T00:00:00"/>
    <n v="0"/>
    <n v="10.132999999999999"/>
    <s v="0800"/>
    <s v="6"/>
    <n v="12.528"/>
    <x v="0"/>
  </r>
  <r>
    <n v="1"/>
    <s v="9500364"/>
    <x v="17"/>
    <x v="1"/>
    <m/>
    <s v="11608968"/>
    <s v="Büchse N3719W/03  CTS20L"/>
    <n v="35000"/>
    <s v=""/>
    <d v="2018-02-20T00:00:00"/>
    <n v="0"/>
    <n v="4.41"/>
    <s v="0600"/>
    <s v="6"/>
    <n v="4.75"/>
    <x v="1"/>
  </r>
  <r>
    <n v="1"/>
    <s v="9512980"/>
    <x v="29"/>
    <x v="3"/>
    <m/>
    <s v="11332641"/>
    <s v="CTRG W00-  5,00X330,0  KCR06"/>
    <n v="181"/>
    <s v=""/>
    <d v="2018-03-02T00:00:00"/>
    <n v="0"/>
    <n v="17.919"/>
    <s v="7100"/>
    <s v="6"/>
    <n v="0"/>
    <x v="1"/>
  </r>
  <r>
    <n v="1"/>
    <s v="9545561"/>
    <x v="30"/>
    <x v="3"/>
    <m/>
    <s v="12162530"/>
    <s v="WDC 7150 PT  CTOPP10"/>
    <n v="5000"/>
    <s v=""/>
    <d v="2018-01-25T00:00:00"/>
    <n v="9.76"/>
    <n v="4.88"/>
    <s v="0350"/>
    <s v="6"/>
    <n v="4.6849999999999996"/>
    <x v="0"/>
  </r>
  <r>
    <n v="1"/>
    <s v="9546530"/>
    <x v="31"/>
    <x v="1"/>
    <m/>
    <s v="12169898"/>
    <s v="WFC 7312 PT  CTOPP10"/>
    <n v="2000"/>
    <s v=""/>
    <d v="2018-02-14T00:00:00"/>
    <n v="4.3899999999999997"/>
    <n v="8.9960000000000004"/>
    <s v="3000"/>
    <s v="6"/>
    <n v="10.509"/>
    <x v="0"/>
  </r>
  <r>
    <n v="1"/>
    <s v="9546891"/>
    <x v="23"/>
    <x v="3"/>
    <m/>
    <s v="12030950"/>
    <s v="10975- 8.5X 5.0X2.5 DA  CTOPP10"/>
    <n v="745"/>
    <s v=""/>
    <d v="2018-03-03T00:00:00"/>
    <n v="0"/>
    <n v="0.97899999999999998"/>
    <s v="3100"/>
    <s v="6"/>
    <n v="0.95399999999999996"/>
    <x v="0"/>
  </r>
  <r>
    <n v="1"/>
    <s v="9550011"/>
    <x v="27"/>
    <x v="1"/>
    <m/>
    <s v="80050667"/>
    <s v="CTDD Ø 6.0 LE  HC35"/>
    <n v="10000"/>
    <s v=""/>
    <d v="2018-02-28T00:00:00"/>
    <n v="0"/>
    <n v="11.413"/>
    <s v="0590"/>
    <s v="6"/>
    <n v="10.180999999999999"/>
    <x v="1"/>
  </r>
  <r>
    <n v="1"/>
    <s v="9558135"/>
    <x v="26"/>
    <x v="4"/>
    <m/>
    <s v="6265417"/>
    <s v="11400- 9.0 TS8  CTF12-BC"/>
    <n v="50000"/>
    <s v=""/>
    <d v="2018-03-05T00:00:00"/>
    <n v="0"/>
    <n v="69.141999999999996"/>
    <s v="2000"/>
    <s v="6"/>
    <n v="91.843999999999994"/>
    <x v="0"/>
  </r>
  <r>
    <n v="1"/>
    <s v="9561444"/>
    <x v="9"/>
    <x v="1"/>
    <m/>
    <s v="6209048"/>
    <s v="CTDB 260R      TS8   HC20"/>
    <n v="3000"/>
    <s v=""/>
    <d v="2018-02-27T00:00:00"/>
    <n v="0"/>
    <n v="13.035"/>
    <s v="2100"/>
    <s v="6"/>
    <n v="13.786"/>
    <x v="0"/>
  </r>
  <r>
    <n v="1"/>
    <s v="9564247"/>
    <x v="24"/>
    <x v="1"/>
    <m/>
    <s v="80355864"/>
    <s v="38804-32.0 355864 TSN  CTM17-BC"/>
    <n v="3000"/>
    <s v=""/>
    <d v="2018-02-06T00:00:00"/>
    <n v="10.23"/>
    <n v="95.388000000000005"/>
    <s v="1510"/>
    <s v="6"/>
    <n v="90.802000000000007"/>
    <x v="2"/>
  </r>
  <r>
    <n v="1"/>
    <s v="9578829"/>
    <x v="14"/>
    <x v="4"/>
    <m/>
    <s v="6265479"/>
    <s v="12500- 3.5 TS8  CTF12-BC"/>
    <n v="52000"/>
    <s v=""/>
    <d v="2018-03-05T00:00:00"/>
    <n v="0"/>
    <n v="8.7910000000000004"/>
    <s v="1500"/>
    <s v="6"/>
    <n v="9.2639999999999993"/>
    <x v="0"/>
  </r>
  <r>
    <n v="1"/>
    <s v="9582226"/>
    <x v="32"/>
    <x v="1"/>
    <m/>
    <s v="11699676"/>
    <s v="51015-18 TSX  CTM17-BC"/>
    <n v="16000"/>
    <s v=""/>
    <d v="2018-02-28T00:00:00"/>
    <n v="0"/>
    <n v="262.92"/>
    <s v="0700"/>
    <s v="6"/>
    <n v="244.452"/>
    <x v="1"/>
  </r>
  <r>
    <n v="1"/>
    <s v="9582236"/>
    <x v="22"/>
    <x v="4"/>
    <m/>
    <s v="6265511"/>
    <s v="12500- 5.5 TS8  CTF12-BC"/>
    <n v="12500"/>
    <s v=""/>
    <d v="2018-03-05T00:00:00"/>
    <n v="0"/>
    <n v="4.62"/>
    <s v="1500"/>
    <s v="6"/>
    <n v="5.2510000000000003"/>
    <x v="0"/>
  </r>
  <r>
    <n v="1"/>
    <s v="9582238"/>
    <x v="9"/>
    <x v="4"/>
    <m/>
    <s v="6265750"/>
    <s v="43500- 9.0 TS8  CTF11-BC"/>
    <n v="3500"/>
    <s v=""/>
    <d v="2018-02-27T00:00:00"/>
    <n v="0"/>
    <n v="4.6120000000000001"/>
    <s v="2100"/>
    <s v="6"/>
    <n v="5.31"/>
    <x v="0"/>
  </r>
  <r>
    <n v="1"/>
    <s v="9582332"/>
    <x v="14"/>
    <x v="4"/>
    <m/>
    <s v="6265371"/>
    <s v="11400- 3.0 TS8  CTF12-BC"/>
    <n v="44100"/>
    <s v=""/>
    <d v="2018-03-05T00:00:00"/>
    <n v="0"/>
    <n v="4.6769999999999996"/>
    <s v="1500"/>
    <s v="6"/>
    <n v="5.2160000000000002"/>
    <x v="0"/>
  </r>
  <r>
    <n v="1"/>
    <s v="9588197"/>
    <x v="9"/>
    <x v="4"/>
    <d v="2018-02-27T00:00:00"/>
    <s v="12308282"/>
    <s v="31450- 6.5X 3.6X2.0 TS90  KCR10"/>
    <n v="19000"/>
    <s v=""/>
    <d v="2018-03-01T00:00:00"/>
    <n v="0"/>
    <n v="13.367000000000001"/>
    <s v="2100"/>
    <s v="6"/>
    <n v="12.689"/>
    <x v="0"/>
  </r>
  <r>
    <n v="1"/>
    <s v="9468950"/>
    <x v="0"/>
    <x v="1"/>
    <d v="2018-02-28T00:00:00"/>
    <s v="11211750"/>
    <s v="50417-13.0X 7.0X6.0 TS90  HC30"/>
    <n v="2000"/>
    <s v=""/>
    <d v="2018-03-05T00:00:00"/>
    <n v="0"/>
    <n v="8.5890000000000004"/>
    <s v="9000"/>
    <s v="6"/>
    <n v="8.7710000000000008"/>
    <x v="0"/>
  </r>
  <r>
    <n v="1"/>
    <s v="9558138"/>
    <x v="14"/>
    <x v="4"/>
    <m/>
    <s v="6265478"/>
    <s v="12500- 3.0 TS8  CTF11-BC"/>
    <n v="200000"/>
    <s v=""/>
    <d v="2018-03-05T00:00:00"/>
    <n v="0"/>
    <n v="18.899999999999999"/>
    <s v="1500"/>
    <s v="6"/>
    <n v="36.487000000000002"/>
    <x v="0"/>
  </r>
  <r>
    <n v="1"/>
    <s v="9564340"/>
    <x v="19"/>
    <x v="1"/>
    <m/>
    <s v="11608968"/>
    <s v="Büchse N3719W/03  CTS20L"/>
    <n v="19047"/>
    <s v=""/>
    <d v="2018-02-19T00:00:00"/>
    <n v="0"/>
    <n v="2.4"/>
    <s v="0200"/>
    <s v="6"/>
    <n v="22.556000000000001"/>
    <x v="3"/>
  </r>
  <r>
    <n v="1"/>
    <s v="9566837"/>
    <x v="9"/>
    <x v="4"/>
    <m/>
    <s v="11974235"/>
    <s v="31450- 6.5X 3.5X2.0 TS90  KCR06"/>
    <n v="130000"/>
    <s v=""/>
    <d v="2018-02-27T00:00:00"/>
    <n v="0"/>
    <n v="84.63"/>
    <s v="2100"/>
    <s v="6"/>
    <n v="129.17099999999999"/>
    <x v="0"/>
  </r>
  <r>
    <n v="1"/>
    <s v="9568180"/>
    <x v="6"/>
    <x v="4"/>
    <m/>
    <s v="12151074"/>
    <s v="WDC 7230 TS90  KCR32"/>
    <n v="3200"/>
    <s v=""/>
    <d v="2018-03-05T00:00:00"/>
    <n v="0"/>
    <n v="4.8150000000000004"/>
    <s v="2200"/>
    <s v="6"/>
    <n v="5.4169999999999998"/>
    <x v="0"/>
  </r>
  <r>
    <n v="1"/>
    <s v="9569937"/>
    <x v="12"/>
    <x v="4"/>
    <m/>
    <s v="12056488"/>
    <s v="CT SB00- 2,00x 6,00x  60,00 DA  CTOPP10"/>
    <n v="130"/>
    <s v=""/>
    <m/>
    <n v="0"/>
    <n v="1.3919999999999999"/>
    <s v="0050"/>
    <s v="6"/>
    <n v="0"/>
    <x v="2"/>
  </r>
  <r>
    <n v="1"/>
    <s v="9571057"/>
    <x v="26"/>
    <x v="4"/>
    <m/>
    <s v="11821906"/>
    <s v="17037- 8.0X 5.0X2.3 TS90  KCR10"/>
    <n v="120000"/>
    <s v=""/>
    <d v="2018-03-05T00:00:00"/>
    <n v="0"/>
    <n v="144.9"/>
    <s v="2000"/>
    <s v="6"/>
    <n v="137.68700000000001"/>
    <x v="0"/>
  </r>
  <r>
    <n v="1"/>
    <s v="9583617"/>
    <x v="22"/>
    <x v="4"/>
    <m/>
    <s v="12287082"/>
    <s v="60000- 8.0X 3.3X2.3 TS90  KCR06"/>
    <n v="5800"/>
    <s v=""/>
    <d v="2018-02-28T00:00:00"/>
    <n v="0"/>
    <n v="4.6280000000000001"/>
    <s v="1500"/>
    <s v="6"/>
    <n v="5.0229999999999997"/>
    <x v="0"/>
  </r>
  <r>
    <n v="1"/>
    <s v="9583932"/>
    <x v="9"/>
    <x v="4"/>
    <m/>
    <s v="12303108"/>
    <s v="17037- 8.0X 6.0X2.3 TS90  GC32"/>
    <n v="3200"/>
    <s v=""/>
    <d v="2018-03-05T00:00:00"/>
    <n v="0"/>
    <n v="4.7039999999999997"/>
    <s v="2100"/>
    <s v="6"/>
    <n v="5.0259999999999998"/>
    <x v="0"/>
  </r>
  <r>
    <n v="1"/>
    <s v="9584009"/>
    <x v="9"/>
    <x v="1"/>
    <m/>
    <s v="11810371"/>
    <s v="51985-16.0 TSX CTM17-BC"/>
    <n v="40000"/>
    <s v=""/>
    <d v="2018-02-27T00:00:00"/>
    <n v="0"/>
    <n v="115.068"/>
    <s v="2100"/>
    <s v="6"/>
    <n v="150.72900000000001"/>
    <x v="0"/>
  </r>
  <r>
    <n v="1"/>
    <s v="9584061"/>
    <x v="13"/>
    <x v="4"/>
    <m/>
    <s v="11995740"/>
    <s v="10975- 8.5X 3.4X2.5 TS90  CTOPP10"/>
    <n v="5000"/>
    <s v=""/>
    <d v="2018-02-28T00:00:00"/>
    <n v="0"/>
    <n v="4.3360000000000003"/>
    <s v="1900"/>
    <s v="6"/>
    <n v="4.3090000000000002"/>
    <x v="0"/>
  </r>
  <r>
    <n v="1"/>
    <s v="9585151"/>
    <x v="9"/>
    <x v="3"/>
    <m/>
    <s v="12260751"/>
    <s v="WFC 7180 DPT  GC32"/>
    <n v="910"/>
    <s v=""/>
    <d v="2018-03-03T00:00:00"/>
    <n v="0"/>
    <n v="2.2349999999999999"/>
    <s v="3250"/>
    <s v="6"/>
    <n v="1.82"/>
    <x v="0"/>
  </r>
  <r>
    <n v="1"/>
    <s v="9585349"/>
    <x v="6"/>
    <x v="1"/>
    <m/>
    <s v="6219338"/>
    <s v="10975- 8.5X 5.0X2.5 TS90  SMX"/>
    <n v="5000"/>
    <s v=""/>
    <d v="2018-03-05T00:00:00"/>
    <n v="0"/>
    <n v="5.5069999999999997"/>
    <s v="2200"/>
    <s v="6"/>
    <n v="5.7190000000000003"/>
    <x v="0"/>
  </r>
  <r>
    <n v="1"/>
    <s v="9585373"/>
    <x v="9"/>
    <x v="1"/>
    <m/>
    <s v="11187369"/>
    <s v="50290- 5.0 TS8  CTM17-BC"/>
    <n v="25000"/>
    <s v=""/>
    <d v="2018-03-02T00:00:00"/>
    <n v="0"/>
    <n v="6.8250000000000002"/>
    <s v="2100"/>
    <s v="6"/>
    <n v="6.1580000000000004"/>
    <x v="0"/>
  </r>
  <r>
    <n v="1"/>
    <s v="9585600"/>
    <x v="13"/>
    <x v="1"/>
    <m/>
    <s v="12109490"/>
    <s v="60004-25.0 TS8  CTM17-BC"/>
    <n v="2000"/>
    <s v=""/>
    <d v="2018-02-27T00:00:00"/>
    <n v="0"/>
    <n v="70.266000000000005"/>
    <s v="1900"/>
    <s v="6"/>
    <n v="70.891999999999996"/>
    <x v="0"/>
  </r>
  <r>
    <n v="1"/>
    <s v="9586444"/>
    <x v="2"/>
    <x v="1"/>
    <m/>
    <s v="11428808"/>
    <s v="25376- 6.5X 3.5X2.0 TS90  CTU05-KC"/>
    <n v="50000"/>
    <s v=""/>
    <d v="2018-02-27T00:00:00"/>
    <n v="0"/>
    <n v="36.225000000000001"/>
    <s v="0500"/>
    <s v="6"/>
    <n v="32.658999999999999"/>
    <x v="1"/>
  </r>
  <r>
    <n v="1"/>
    <s v="9587889"/>
    <x v="1"/>
    <x v="4"/>
    <d v="2018-02-28T00:00:00"/>
    <s v="12282898"/>
    <s v="Art. intermediaire 12282423 CTF11E"/>
    <n v="33001"/>
    <s v=""/>
    <d v="2018-02-26T00:00:00"/>
    <n v="0"/>
    <n v="4.8860000000000001"/>
    <s v="1500"/>
    <s v="6"/>
    <n v="5.43"/>
    <x v="0"/>
  </r>
  <r>
    <n v="1"/>
    <s v="9498614"/>
    <x v="33"/>
    <x v="1"/>
    <d v="2018-03-01T00:00:00"/>
    <s v="11742956"/>
    <s v="NHF G 0850-0590-055 CAG CTF24E"/>
    <n v="15000"/>
    <s v=""/>
    <d v="2017-12-04T00:00:00"/>
    <n v="0"/>
    <n v="6.8040000000000003"/>
    <s v="2300"/>
    <s v="6"/>
    <n v="8.19"/>
    <x v="1"/>
  </r>
  <r>
    <n v="1"/>
    <s v="9526355"/>
    <x v="23"/>
    <x v="3"/>
    <m/>
    <s v="12041458"/>
    <s v="38376-13.0X 6.5X4.0 DA  KCR10"/>
    <n v="3560"/>
    <s v=""/>
    <d v="2018-02-12T00:00:00"/>
    <n v="0"/>
    <n v="16.024000000000001"/>
    <s v="3100"/>
    <s v="6"/>
    <n v="15.962999999999999"/>
    <x v="0"/>
  </r>
  <r>
    <n v="1"/>
    <s v="9536317"/>
    <x v="23"/>
    <x v="3"/>
    <m/>
    <s v="12053823"/>
    <s v="24150-12.5X 6.5X4.0 DA  KCR10"/>
    <n v="3120"/>
    <s v=""/>
    <d v="2018-03-04T00:00:00"/>
    <n v="0"/>
    <n v="13.875"/>
    <s v="3100"/>
    <s v="6"/>
    <n v="13.363"/>
    <x v="0"/>
  </r>
  <r>
    <n v="1"/>
    <s v="9546764"/>
    <x v="23"/>
    <x v="3"/>
    <m/>
    <s v="12148312"/>
    <s v="12356-10.5X 4.8X3.0 DA  KCR10"/>
    <n v="2450"/>
    <s v=""/>
    <d v="2018-03-03T00:00:00"/>
    <n v="0"/>
    <n v="4.53"/>
    <s v="3100"/>
    <s v="6"/>
    <n v="4.5279999999999996"/>
    <x v="0"/>
  </r>
  <r>
    <n v="1"/>
    <s v="9547015"/>
    <x v="23"/>
    <x v="3"/>
    <m/>
    <s v="12105341"/>
    <s v="38376-13.0X 6.0X4.0 DA  KCR10"/>
    <n v="2520"/>
    <s v=""/>
    <d v="2018-02-27T00:00:00"/>
    <n v="0"/>
    <n v="10.45"/>
    <s v="3100"/>
    <s v="6"/>
    <n v="10.4"/>
    <x v="0"/>
  </r>
  <r>
    <n v="1"/>
    <s v="9547031"/>
    <x v="23"/>
    <x v="3"/>
    <m/>
    <s v="11893679"/>
    <s v="12356-10.5X 3.5X3.0 DA  CTOPP10"/>
    <n v="1950"/>
    <s v=""/>
    <d v="2018-03-05T00:00:00"/>
    <n v="0"/>
    <n v="2.4180000000000001"/>
    <s v="3100"/>
    <s v="6"/>
    <n v="2.738"/>
    <x v="0"/>
  </r>
  <r>
    <n v="1"/>
    <s v="9551608"/>
    <x v="16"/>
    <x v="1"/>
    <m/>
    <s v="80050671"/>
    <s v="CTDD Ø 8.0 LE  HC35"/>
    <n v="15000"/>
    <s v=""/>
    <m/>
    <n v="79.25"/>
    <n v="33.893999999999998"/>
    <s v="0100"/>
    <s v="6"/>
    <n v="0"/>
    <x v="3"/>
  </r>
  <r>
    <n v="1"/>
    <s v="9561613"/>
    <x v="2"/>
    <x v="4"/>
    <m/>
    <s v="11182738"/>
    <s v="CTBB 6,900  CTF12E"/>
    <n v="30000"/>
    <s v=""/>
    <d v="2018-03-01T00:00:00"/>
    <n v="0"/>
    <n v="80.072999999999993"/>
    <s v="0500"/>
    <s v="6"/>
    <n v="76.061000000000007"/>
    <x v="1"/>
  </r>
  <r>
    <n v="1"/>
    <s v="9564322"/>
    <x v="24"/>
    <x v="1"/>
    <m/>
    <s v="11523884"/>
    <s v="51220 FALCON 1 1/2&quot; TSN  CTM17-BC"/>
    <n v="4000"/>
    <s v=""/>
    <d v="2018-03-05T00:00:00"/>
    <n v="7.25"/>
    <n v="197.959"/>
    <s v="1510"/>
    <s v="6"/>
    <n v="185.14"/>
    <x v="2"/>
  </r>
  <r>
    <n v="1"/>
    <s v="9574658"/>
    <x v="23"/>
    <x v="3"/>
    <m/>
    <s v="12148312"/>
    <s v="12356-10.5X 4.8X3.0 DA  KCR10"/>
    <n v="2000"/>
    <s v=""/>
    <d v="2018-03-05T00:00:00"/>
    <n v="0"/>
    <n v="3.883"/>
    <s v="3100"/>
    <s v="6"/>
    <n v="3.8809999999999998"/>
    <x v="0"/>
  </r>
  <r>
    <n v="1"/>
    <s v="9574967"/>
    <x v="2"/>
    <x v="1"/>
    <m/>
    <s v="82027129"/>
    <s v="GSR Ø5.2XØ1.25X1.1 Rev.05  CTS06L"/>
    <n v="56085"/>
    <s v=""/>
    <d v="2018-03-05T00:00:00"/>
    <n v="0"/>
    <n v="18.844999999999999"/>
    <s v="0500"/>
    <s v="6"/>
    <n v="17.381"/>
    <x v="1"/>
  </r>
  <r>
    <n v="1"/>
    <s v="9582336"/>
    <x v="14"/>
    <x v="4"/>
    <m/>
    <s v="6267710"/>
    <s v="48000- 4.0 TS8  CTF12-BC"/>
    <n v="80000"/>
    <s v=""/>
    <d v="2018-03-02T00:00:00"/>
    <n v="0"/>
    <n v="13.944000000000001"/>
    <s v="1500"/>
    <s v="6"/>
    <n v="13.779"/>
    <x v="0"/>
  </r>
  <r>
    <n v="1"/>
    <s v="9582340"/>
    <x v="25"/>
    <x v="4"/>
    <m/>
    <s v="11188122"/>
    <s v="58800- 3/16&quot; TS8  CTF12-BC"/>
    <n v="55000"/>
    <s v=""/>
    <d v="2018-02-28T00:00:00"/>
    <n v="0"/>
    <n v="13.282999999999999"/>
    <s v="1800"/>
    <s v="6"/>
    <n v="19.385999999999999"/>
    <x v="0"/>
  </r>
  <r>
    <n v="1"/>
    <s v="9582381"/>
    <x v="9"/>
    <x v="4"/>
    <m/>
    <s v="11895892"/>
    <s v="60126-10.5X 3.5X3.0 TS90  CTOPP10"/>
    <n v="20000"/>
    <s v=""/>
    <d v="2018-03-02T00:00:00"/>
    <n v="0"/>
    <n v="26.46"/>
    <s v="2100"/>
    <s v="6"/>
    <n v="18.177"/>
    <x v="0"/>
  </r>
  <r>
    <n v="1"/>
    <s v="9582386"/>
    <x v="2"/>
    <x v="4"/>
    <m/>
    <s v="11879201"/>
    <s v="60126-10.5X 3.9X3.0 TS90  KCR10"/>
    <n v="30000"/>
    <s v=""/>
    <d v="2018-03-02T00:00:00"/>
    <n v="0"/>
    <n v="46.777000000000001"/>
    <s v="0500"/>
    <s v="6"/>
    <n v="44.195"/>
    <x v="1"/>
  </r>
  <r>
    <n v="1"/>
    <s v="9584259"/>
    <x v="9"/>
    <x v="1"/>
    <m/>
    <s v="6238554"/>
    <s v="46600- 1 1/4&quot; TSX  CTM17-BC"/>
    <n v="1500"/>
    <s v=""/>
    <d v="2018-03-02T00:00:00"/>
    <n v="0"/>
    <n v="52.347000000000001"/>
    <s v="2100"/>
    <s v="6"/>
    <n v="51.578000000000003"/>
    <x v="0"/>
  </r>
  <r>
    <n v="1"/>
    <s v="9584798"/>
    <x v="30"/>
    <x v="3"/>
    <m/>
    <s v="12055425"/>
    <s v="38376-13.0X 5.8X4.0 DA  KCR10"/>
    <n v="790"/>
    <s v=""/>
    <d v="2018-02-16T00:00:00"/>
    <n v="1.96"/>
    <n v="3.1150000000000002"/>
    <s v="0350"/>
    <s v="6"/>
    <n v="3.0259999999999998"/>
    <x v="0"/>
  </r>
  <r>
    <n v="1"/>
    <s v="9585045"/>
    <x v="9"/>
    <x v="1"/>
    <m/>
    <s v="11604673"/>
    <s v="WDC 7230 TS90  GC40"/>
    <n v="6000"/>
    <s v=""/>
    <d v="2018-03-01T00:00:00"/>
    <n v="0"/>
    <n v="8.6940000000000008"/>
    <s v="2100"/>
    <s v="6"/>
    <n v="8.17"/>
    <x v="0"/>
  </r>
  <r>
    <n v="1"/>
    <s v="9585127"/>
    <x v="9"/>
    <x v="3"/>
    <m/>
    <s v="12260751"/>
    <s v="WFC 7180 DPT  GC32"/>
    <n v="4455"/>
    <s v=""/>
    <d v="2018-03-03T00:00:00"/>
    <n v="0"/>
    <n v="10.941000000000001"/>
    <s v="3250"/>
    <s v="6"/>
    <n v="8.91"/>
    <x v="0"/>
  </r>
  <r>
    <n v="1"/>
    <s v="9585375"/>
    <x v="9"/>
    <x v="1"/>
    <m/>
    <s v="6233527"/>
    <s v="47221- 5/16&quot; TS8    BC20"/>
    <n v="5000"/>
    <s v=""/>
    <d v="2018-02-27T00:00:00"/>
    <n v="0"/>
    <n v="7.3819999999999997"/>
    <s v="2100"/>
    <s v="6"/>
    <n v="7.7670000000000003"/>
    <x v="0"/>
  </r>
  <r>
    <n v="1"/>
    <s v="9585377"/>
    <x v="9"/>
    <x v="1"/>
    <m/>
    <s v="6254918"/>
    <s v="47838-18.0 TS8  CTM17-BC"/>
    <n v="3000"/>
    <s v=""/>
    <d v="2018-02-26T00:00:00"/>
    <n v="0"/>
    <n v="23.114999999999998"/>
    <s v="2100"/>
    <s v="6"/>
    <n v="28.326000000000001"/>
    <x v="0"/>
  </r>
  <r>
    <n v="1"/>
    <s v="9585384"/>
    <x v="14"/>
    <x v="1"/>
    <m/>
    <s v="12146647"/>
    <s v="SST R 360-1190 TO CTS20L"/>
    <n v="10000"/>
    <s v=""/>
    <d v="2018-02-27T00:00:00"/>
    <n v="0"/>
    <n v="16.905000000000001"/>
    <s v="1500"/>
    <s v="6"/>
    <n v="17.271000000000001"/>
    <x v="0"/>
  </r>
  <r>
    <n v="1"/>
    <s v="9585421"/>
    <x v="9"/>
    <x v="1"/>
    <m/>
    <s v="12128116"/>
    <s v="60126-10.5X 7.0X3.0 TS90  KCR10"/>
    <n v="3000"/>
    <s v=""/>
    <d v="2018-03-01T00:00:00"/>
    <n v="0"/>
    <n v="8.5960000000000001"/>
    <s v="2100"/>
    <s v="6"/>
    <n v="8.5540000000000003"/>
    <x v="0"/>
  </r>
  <r>
    <n v="1"/>
    <s v="9585435"/>
    <x v="9"/>
    <x v="1"/>
    <m/>
    <s v="6222353"/>
    <s v="45169-14.0 TS8  BC20"/>
    <n v="3000"/>
    <s v=""/>
    <d v="2018-03-05T00:00:00"/>
    <n v="0"/>
    <n v="14.836"/>
    <s v="2100"/>
    <s v="6"/>
    <n v="15.42"/>
    <x v="0"/>
  </r>
  <r>
    <n v="1"/>
    <s v="9585481"/>
    <x v="9"/>
    <x v="1"/>
    <m/>
    <s v="6264492"/>
    <s v="10975- 8.5X 5.5X2.5 TS90  SMX"/>
    <n v="5000"/>
    <s v=""/>
    <d v="2018-02-28T00:00:00"/>
    <n v="0"/>
    <n v="6.6040000000000001"/>
    <s v="2100"/>
    <s v="6"/>
    <n v="5.923"/>
    <x v="0"/>
  </r>
  <r>
    <n v="1"/>
    <s v="9585496"/>
    <x v="9"/>
    <x v="1"/>
    <m/>
    <s v="11824470"/>
    <s v="60036-3/4&quot; TS8  CTM17-BC"/>
    <n v="2000"/>
    <s v=""/>
    <d v="2018-02-27T00:00:00"/>
    <n v="0"/>
    <n v="20.74"/>
    <s v="2100"/>
    <s v="6"/>
    <n v="21.052"/>
    <x v="0"/>
  </r>
  <r>
    <n v="1"/>
    <s v="9585500"/>
    <x v="26"/>
    <x v="1"/>
    <m/>
    <s v="11826598"/>
    <s v="51927-16.0 TSX CTM17-BC"/>
    <n v="15000"/>
    <s v=""/>
    <d v="2018-02-26T00:00:00"/>
    <n v="0"/>
    <n v="79.064999999999998"/>
    <s v="2000"/>
    <s v="6"/>
    <n v="73.861000000000004"/>
    <x v="0"/>
  </r>
  <r>
    <n v="1"/>
    <s v="9585612"/>
    <x v="9"/>
    <x v="1"/>
    <m/>
    <s v="12230750"/>
    <s v="311601  TS8  KCR10"/>
    <n v="7000"/>
    <s v=""/>
    <d v="2018-03-02T00:00:00"/>
    <n v="0"/>
    <n v="5.226"/>
    <s v="2100"/>
    <s v="6"/>
    <n v="5.1749999999999998"/>
    <x v="0"/>
  </r>
  <r>
    <n v="1"/>
    <s v="9586272"/>
    <x v="9"/>
    <x v="1"/>
    <m/>
    <s v="12309262"/>
    <s v="44982-15.0X 8.0X4.0 TS90  KCR10"/>
    <n v="4000"/>
    <s v=""/>
    <d v="2018-03-01T00:00:00"/>
    <n v="0"/>
    <n v="30.306999999999999"/>
    <s v="2100"/>
    <s v="6"/>
    <n v="29.437999999999999"/>
    <x v="0"/>
  </r>
  <r>
    <n v="1"/>
    <s v="9586285"/>
    <x v="9"/>
    <x v="1"/>
    <m/>
    <s v="6201119"/>
    <s v="81965- 6.5 TS8  CTM17-BC"/>
    <n v="30000"/>
    <s v=""/>
    <d v="2018-02-27T00:00:00"/>
    <n v="0"/>
    <n v="26.806999999999999"/>
    <s v="2100"/>
    <s v="6"/>
    <n v="25.007000000000001"/>
    <x v="0"/>
  </r>
  <r>
    <n v="1"/>
    <s v="9586416"/>
    <x v="9"/>
    <x v="1"/>
    <m/>
    <s v="6276520"/>
    <s v="50174-6.3X9.0X4.83  TS8   BC20"/>
    <n v="15000"/>
    <s v=""/>
    <d v="2018-03-01T00:00:00"/>
    <n v="0"/>
    <n v="45.439"/>
    <s v="2100"/>
    <s v="6"/>
    <n v="41.067999999999998"/>
    <x v="0"/>
  </r>
  <r>
    <n v="1"/>
    <s v="9587980"/>
    <x v="25"/>
    <x v="4"/>
    <m/>
    <s v="6238716"/>
    <s v="46600- 13/64&quot; TSX  CTM17-BC"/>
    <n v="11550"/>
    <s v=""/>
    <d v="2018-02-28T00:00:00"/>
    <n v="0"/>
    <n v="4.851"/>
    <s v="1800"/>
    <s v="6"/>
    <n v="5.8739999999999997"/>
    <x v="0"/>
  </r>
  <r>
    <n v="1"/>
    <s v="9587983"/>
    <x v="2"/>
    <x v="4"/>
    <m/>
    <s v="11245831"/>
    <s v="58000- 5.0 TS8  CTF12-BC"/>
    <n v="35000"/>
    <s v=""/>
    <d v="2018-03-05T00:00:00"/>
    <n v="0"/>
    <n v="9.5920000000000005"/>
    <s v="0500"/>
    <s v="6"/>
    <n v="10.042"/>
    <x v="1"/>
  </r>
  <r>
    <n v="1"/>
    <s v="9587985"/>
    <x v="2"/>
    <x v="4"/>
    <m/>
    <s v="11770906"/>
    <s v="50379- 6.0 TS8  MAS10"/>
    <n v="200000"/>
    <s v=""/>
    <d v="2018-03-02T00:00:00"/>
    <n v="0"/>
    <n v="57.96"/>
    <s v="0500"/>
    <s v="6"/>
    <n v="58.4"/>
    <x v="1"/>
  </r>
  <r>
    <n v="1"/>
    <s v="9587987"/>
    <x v="3"/>
    <x v="4"/>
    <m/>
    <s v="11894753"/>
    <s v="60299-4.0 TS8 CTF11-BC"/>
    <n v="30000"/>
    <s v=""/>
    <d v="2018-03-02T00:00:00"/>
    <n v="0"/>
    <n v="5.04"/>
    <s v="1900"/>
    <s v="6"/>
    <n v="9.2110000000000003"/>
    <x v="0"/>
  </r>
  <r>
    <n v="1"/>
    <s v="9588038"/>
    <x v="25"/>
    <x v="4"/>
    <m/>
    <s v="12117555"/>
    <s v="WEC 7110 TS90  KCR06"/>
    <n v="20000"/>
    <s v=""/>
    <d v="2018-03-05T00:00:00"/>
    <n v="0"/>
    <n v="18.606000000000002"/>
    <s v="1400"/>
    <s v="6"/>
    <n v="18.902000000000001"/>
    <x v="0"/>
  </r>
  <r>
    <n v="1"/>
    <s v="9592322"/>
    <x v="12"/>
    <x v="3"/>
    <m/>
    <s v="12047375"/>
    <s v="26457-10.5X 5.5X3.5 DA  KCR10"/>
    <n v="2760"/>
    <s v=""/>
    <m/>
    <n v="0"/>
    <n v="6.8559999999999999"/>
    <s v="0050"/>
    <s v="6"/>
    <n v="0"/>
    <x v="2"/>
  </r>
  <r>
    <n v="1"/>
    <s v="9607712"/>
    <x v="19"/>
    <x v="0"/>
    <m/>
    <s v="11757305"/>
    <s v="51849- 7.0X 3.4X2.5 TS43  HC30"/>
    <n v="86000"/>
    <s v=""/>
    <d v="2018-03-05T00:00:00"/>
    <n v="0"/>
    <n v="69.531000000000006"/>
    <s v="0200"/>
    <s v="6"/>
    <n v="64.435000000000002"/>
    <x v="3"/>
  </r>
  <r>
    <n v="1"/>
    <s v="9607716"/>
    <x v="16"/>
    <x v="0"/>
    <d v="2018-03-01T00:00:00"/>
    <s v="11735844"/>
    <s v="51849- 7.0X 4.5X2.5 TS43  HC30"/>
    <n v="30000"/>
    <s v=""/>
    <d v="2018-03-05T00:00:00"/>
    <n v="3.96"/>
    <n v="32.192999999999998"/>
    <s v="0100"/>
    <s v="6"/>
    <n v="-5.0000000000000001E-3"/>
    <x v="3"/>
  </r>
  <r>
    <n v="1"/>
    <s v="9532032"/>
    <x v="4"/>
    <x v="2"/>
    <d v="2018-03-02T00:00:00"/>
    <s v="11733205"/>
    <s v="CTBA SI 2.31 GR TSN  MG18"/>
    <n v="600000"/>
    <s v=""/>
    <d v="2018-02-07T00:00:00"/>
    <n v="0"/>
    <n v="61.866"/>
    <s v="1700"/>
    <s v="6"/>
    <n v="65.043999999999997"/>
    <x v="2"/>
  </r>
  <r>
    <n v="1"/>
    <s v="9534763"/>
    <x v="9"/>
    <x v="1"/>
    <m/>
    <s v="82030646"/>
    <s v="CTDD Ø12.0 RI  MG18 Kanefusa"/>
    <n v="600"/>
    <s v=""/>
    <d v="2018-03-01T00:00:00"/>
    <n v="0"/>
    <n v="6.117"/>
    <s v="2100"/>
    <s v="6"/>
    <n v="6.3159999999999998"/>
    <x v="0"/>
  </r>
  <r>
    <n v="1"/>
    <s v="9550602"/>
    <x v="12"/>
    <x v="3"/>
    <m/>
    <s v="12298238"/>
    <s v="61329- WELD 35X19X1.07 TS42 HC40"/>
    <n v="71"/>
    <s v=""/>
    <m/>
    <n v="0"/>
    <n v="0.3"/>
    <s v="0050"/>
    <s v="6"/>
    <n v="0"/>
    <x v="2"/>
  </r>
  <r>
    <n v="1"/>
    <s v="9555060"/>
    <x v="20"/>
    <x v="1"/>
    <m/>
    <s v="11808132"/>
    <s v="NHF G 1995-0590-058 CAG CTF24E"/>
    <n v="20000"/>
    <s v=""/>
    <d v="2018-02-19T00:00:00"/>
    <n v="32.17"/>
    <n v="21.986999999999998"/>
    <s v="9010"/>
    <s v="6"/>
    <n v="27.24"/>
    <x v="2"/>
  </r>
  <r>
    <n v="1"/>
    <s v="9563038"/>
    <x v="22"/>
    <x v="4"/>
    <m/>
    <s v="11249314"/>
    <s v="47090- 5.0X 2.1X1.58 TSR1  HC20"/>
    <n v="700000"/>
    <s v=""/>
    <d v="2018-03-05T00:00:00"/>
    <n v="0"/>
    <n v="154.35"/>
    <s v="1500"/>
    <s v="6"/>
    <n v="171.19300000000001"/>
    <x v="0"/>
  </r>
  <r>
    <n v="1"/>
    <s v="9564374"/>
    <x v="24"/>
    <x v="1"/>
    <m/>
    <s v="11523894"/>
    <s v="51220 FALCON 45.0 TSN  CTM17-BC"/>
    <n v="1500"/>
    <s v=""/>
    <d v="2018-02-09T00:00:00"/>
    <n v="5.45"/>
    <n v="119.39100000000001"/>
    <s v="1510"/>
    <s v="6"/>
    <n v="120.47199999999999"/>
    <x v="2"/>
  </r>
  <r>
    <n v="1"/>
    <s v="9571556"/>
    <x v="23"/>
    <x v="3"/>
    <m/>
    <s v="12249786"/>
    <s v="WFC 7280 PT  CTOPP10"/>
    <n v="3000"/>
    <s v=""/>
    <d v="2018-03-03T00:00:00"/>
    <n v="0"/>
    <n v="11.304"/>
    <s v="3100"/>
    <s v="6"/>
    <n v="11.238"/>
    <x v="0"/>
  </r>
  <r>
    <n v="1"/>
    <s v="9577518"/>
    <x v="9"/>
    <x v="4"/>
    <m/>
    <s v="6265407"/>
    <s v="11400- 7.0 TS8  CTF12-BC"/>
    <n v="90000"/>
    <s v=""/>
    <d v="2018-03-02T00:00:00"/>
    <n v="0"/>
    <n v="70.591999999999999"/>
    <s v="2100"/>
    <s v="6"/>
    <n v="68.542000000000002"/>
    <x v="0"/>
  </r>
  <r>
    <n v="1"/>
    <s v="9578561"/>
    <x v="27"/>
    <x v="1"/>
    <m/>
    <s v="80358742"/>
    <s v="CTDD Ø 6.0 RI  MG18 Kanefusa"/>
    <n v="3000"/>
    <s v=""/>
    <d v="2018-03-05T00:00:00"/>
    <n v="0"/>
    <n v="5.04"/>
    <s v="0590"/>
    <s v="6"/>
    <n v="4.8019999999999996"/>
    <x v="1"/>
  </r>
  <r>
    <n v="1"/>
    <s v="9580285"/>
    <x v="3"/>
    <x v="1"/>
    <m/>
    <s v="12257580"/>
    <s v="17037- 8.0X 7.3X2.3 TS90  KCR10"/>
    <n v="10000"/>
    <s v=""/>
    <d v="2018-03-01T00:00:00"/>
    <n v="0"/>
    <n v="17.934000000000001"/>
    <s v="1900"/>
    <s v="6"/>
    <n v="17.521000000000001"/>
    <x v="0"/>
  </r>
  <r>
    <n v="1"/>
    <s v="9580324"/>
    <x v="3"/>
    <x v="1"/>
    <m/>
    <s v="12292522"/>
    <s v="12356-10.5X 4.4X3.0 TS90  S25T"/>
    <n v="3400"/>
    <s v=""/>
    <d v="2018-02-28T00:00:00"/>
    <n v="0"/>
    <n v="4.8019999999999996"/>
    <s v="2050"/>
    <s v="6"/>
    <n v="4.76"/>
    <x v="0"/>
  </r>
  <r>
    <n v="1"/>
    <s v="9583611"/>
    <x v="2"/>
    <x v="4"/>
    <m/>
    <s v="6284995"/>
    <s v="43612- 6.0 TS8  CTF12-BC"/>
    <n v="100000"/>
    <s v=""/>
    <d v="2018-03-05T00:00:00"/>
    <n v="0"/>
    <n v="46.2"/>
    <s v="0500"/>
    <s v="6"/>
    <n v="46.128999999999998"/>
    <x v="1"/>
  </r>
  <r>
    <n v="1"/>
    <s v="9584263"/>
    <x v="9"/>
    <x v="1"/>
    <m/>
    <s v="6238556"/>
    <s v="46600- 1 1/2&quot; TSX  CTM17-BC"/>
    <n v="1600"/>
    <s v=""/>
    <d v="2018-03-02T00:00:00"/>
    <n v="0"/>
    <n v="73.427999999999997"/>
    <s v="2100"/>
    <s v="6"/>
    <n v="68.239000000000004"/>
    <x v="0"/>
  </r>
  <r>
    <n v="1"/>
    <s v="9584393"/>
    <x v="23"/>
    <x v="3"/>
    <m/>
    <s v="12126689"/>
    <s v="11748-10.5X 4.0X2.5 DA  CTOPP10"/>
    <n v="1500"/>
    <s v=""/>
    <d v="2018-03-05T00:00:00"/>
    <n v="0"/>
    <n v="2.0030000000000001"/>
    <s v="3100"/>
    <s v="6"/>
    <n v="2.1179999999999999"/>
    <x v="0"/>
  </r>
  <r>
    <n v="1"/>
    <s v="9585520"/>
    <x v="23"/>
    <x v="3"/>
    <m/>
    <s v="12257660"/>
    <s v="38376-13.0X 6.5X4.0 DA  CTOPP10"/>
    <n v="340"/>
    <s v=""/>
    <d v="2018-03-05T00:00:00"/>
    <n v="0"/>
    <n v="1.4470000000000001"/>
    <s v="3100"/>
    <s v="6"/>
    <n v="1.44"/>
    <x v="0"/>
  </r>
  <r>
    <n v="1"/>
    <s v="9586855"/>
    <x v="9"/>
    <x v="1"/>
    <m/>
    <s v="12200627"/>
    <s v="51805-151 1/2&quot; TSX  CTM17-BC CT4"/>
    <n v="5000"/>
    <s v=""/>
    <d v="2018-02-28T00:00:00"/>
    <n v="0"/>
    <n v="26.738"/>
    <s v="2100"/>
    <s v="6"/>
    <n v="48.031999999999996"/>
    <x v="0"/>
  </r>
  <r>
    <n v="1"/>
    <s v="9587992"/>
    <x v="9"/>
    <x v="4"/>
    <m/>
    <s v="11245826"/>
    <s v="58000- 4.0 TS8  CTF12-BC"/>
    <n v="60000"/>
    <s v=""/>
    <d v="2018-03-05T00:00:00"/>
    <n v="0"/>
    <n v="9.1980000000000004"/>
    <s v="2100"/>
    <s v="6"/>
    <n v="18.931000000000001"/>
    <x v="0"/>
  </r>
  <r>
    <n v="1"/>
    <s v="9587994"/>
    <x v="2"/>
    <x v="4"/>
    <m/>
    <s v="11894755"/>
    <s v="60299-5.0 TS8 CTF11-BC"/>
    <n v="100000"/>
    <s v=""/>
    <d v="2018-03-02T00:00:00"/>
    <n v="0"/>
    <n v="29.925000000000001"/>
    <s v="0500"/>
    <s v="6"/>
    <n v="31.198"/>
    <x v="1"/>
  </r>
  <r>
    <n v="1"/>
    <s v="9588016"/>
    <x v="14"/>
    <x v="4"/>
    <m/>
    <s v="11915913"/>
    <s v="50379-6.5 TS8 MAS10"/>
    <n v="12000"/>
    <s v=""/>
    <d v="2018-03-05T00:00:00"/>
    <n v="0"/>
    <n v="4.5110000000000001"/>
    <s v="1500"/>
    <s v="6"/>
    <n v="5.0350000000000001"/>
    <x v="0"/>
  </r>
  <r>
    <n v="1"/>
    <s v="9588051"/>
    <x v="2"/>
    <x v="4"/>
    <m/>
    <s v="11879195"/>
    <s v="60249- 5.2X 5.0X2.0 TS90  CTS18D"/>
    <n v="60000"/>
    <s v=""/>
    <d v="2018-03-05T00:00:00"/>
    <n v="0"/>
    <n v="44.162999999999997"/>
    <s v="0500"/>
    <s v="6"/>
    <n v="42.08"/>
    <x v="1"/>
  </r>
  <r>
    <n v="1"/>
    <s v="9588094"/>
    <x v="22"/>
    <x v="4"/>
    <m/>
    <s v="6100739"/>
    <s v="25376- 6.5X 3.4X2.0 TS43  KCR06"/>
    <n v="7600"/>
    <s v=""/>
    <d v="2018-03-05T00:00:00"/>
    <n v="0"/>
    <n v="5.2670000000000003"/>
    <s v="1500"/>
    <s v="6"/>
    <n v="5.8710000000000004"/>
    <x v="0"/>
  </r>
  <r>
    <n v="1"/>
    <s v="9588285"/>
    <x v="2"/>
    <x v="4"/>
    <m/>
    <s v="11199747"/>
    <s v="24323- 6.0 TS8*  CTF12-BC"/>
    <n v="30000"/>
    <s v=""/>
    <d v="2018-03-05T00:00:00"/>
    <n v="0"/>
    <n v="14.207000000000001"/>
    <s v="0500"/>
    <s v="6"/>
    <n v="14.794"/>
    <x v="1"/>
  </r>
  <r>
    <n v="1"/>
    <s v="9588287"/>
    <x v="9"/>
    <x v="4"/>
    <d v="2018-03-02T00:00:00"/>
    <s v="6200256"/>
    <s v="31450- 6.5X 3.2X2.0 TS90  HC10"/>
    <n v="20000"/>
    <s v=""/>
    <d v="2018-03-02T00:00:00"/>
    <n v="0"/>
    <n v="11.592000000000001"/>
    <s v="2100"/>
    <s v="6"/>
    <n v="13.903"/>
    <x v="0"/>
  </r>
  <r>
    <n v="1"/>
    <s v="9591643"/>
    <x v="34"/>
    <x v="6"/>
    <d v="2017-12-12T00:00:00"/>
    <s v="82002835"/>
    <s v="51656 - CTBL OR20  45.0x24.3x2.0  MG18"/>
    <n v="1000"/>
    <s v=""/>
    <d v="2018-03-05T00:00:00"/>
    <n v="11.83"/>
    <n v="32.340000000000003"/>
    <s v="0200"/>
    <s v="6"/>
    <n v="34.981000000000002"/>
    <x v="2"/>
  </r>
  <r>
    <n v="1"/>
    <s v="9531882"/>
    <x v="34"/>
    <x v="6"/>
    <d v="2018-01-02T00:00:00"/>
    <s v="12018909"/>
    <s v="CTK OE 36.2x8.5x6.0 PL  MG18"/>
    <n v="200"/>
    <s v=""/>
    <d v="2018-03-05T00:00:00"/>
    <n v="7.5"/>
    <n v="5.0599999999999996"/>
    <s v="0200"/>
    <s v="6"/>
    <n v="14.811"/>
    <x v="2"/>
  </r>
  <r>
    <n v="1"/>
    <s v="9592154"/>
    <x v="19"/>
    <x v="6"/>
    <d v="2018-01-02T00:00:00"/>
    <s v="12152608"/>
    <s v="CTK ISO  29.5x 7.0x1.50  KCR02+"/>
    <n v="200"/>
    <s v=""/>
    <d v="2018-02-28T00:00:00"/>
    <n v="0"/>
    <n v="0.73799999999999999"/>
    <s v="0400"/>
    <s v="6"/>
    <n v="116.712"/>
    <x v="3"/>
  </r>
  <r>
    <n v="1"/>
    <s v="9543252"/>
    <x v="35"/>
    <x v="6"/>
    <d v="2018-01-08T00:00:00"/>
    <s v="12118371"/>
    <s v="CTK PK  78.0x5.5x1.1  CTOPP10"/>
    <n v="5000"/>
    <s v=""/>
    <m/>
    <n v="8.2899999999999991"/>
    <n v="26.548999999999999"/>
    <s v="0100"/>
    <s v="1"/>
    <n v="0"/>
    <x v="3"/>
  </r>
  <r>
    <n v="1"/>
    <s v="9559829"/>
    <x v="8"/>
    <x v="6"/>
    <d v="2018-01-08T00:00:00"/>
    <s v="80355879"/>
    <s v="38804-45.0 355879 TSN  CTM17-BC"/>
    <n v="200"/>
    <s v=""/>
    <d v="2018-02-28T00:00:00"/>
    <n v="0"/>
    <n v="17.585000000000001"/>
    <s v="2000"/>
    <s v="6"/>
    <n v="19.434000000000001"/>
    <x v="0"/>
  </r>
  <r>
    <n v="1"/>
    <s v="9522532"/>
    <x v="12"/>
    <x v="7"/>
    <d v="2018-01-12T00:00:00"/>
    <s v="12251434"/>
    <s v="CTBL OP00  80.0x34.4x2.0  KCR18+"/>
    <n v="57"/>
    <s v=""/>
    <m/>
    <n v="0"/>
    <n v="5.125"/>
    <s v="0100"/>
    <s v="6"/>
    <n v="0"/>
    <x v="2"/>
  </r>
  <r>
    <n v="1"/>
    <s v="9527506"/>
    <x v="27"/>
    <x v="7"/>
    <d v="2018-02-02T00:00:00"/>
    <s v="12282234"/>
    <s v="CTBL ST20  90.0x40.0x3.0 D=4.6  KCR08"/>
    <n v="40"/>
    <s v=""/>
    <d v="2018-03-05T00:00:00"/>
    <n v="0"/>
    <n v="6.415"/>
    <s v="0550"/>
    <s v="6"/>
    <n v="9.548"/>
    <x v="1"/>
  </r>
  <r>
    <n v="1"/>
    <s v="9530130"/>
    <x v="36"/>
    <x v="7"/>
    <m/>
    <s v="82024297"/>
    <s v="CTS 02- 3,17X12,70X 114,30 KA  HE40"/>
    <n v="30"/>
    <s v=""/>
    <m/>
    <n v="0.32"/>
    <n v="0"/>
    <s v="0010"/>
    <s v="1"/>
    <n v="0"/>
    <x v="3"/>
  </r>
  <r>
    <n v="1"/>
    <s v="9591634"/>
    <x v="34"/>
    <x v="6"/>
    <d v="2018-02-02T00:00:00"/>
    <s v="82002835"/>
    <s v="51656 - CTBL OR20  45.0x24.3x2.0  MG18"/>
    <n v="1000"/>
    <s v=""/>
    <d v="2018-03-05T00:00:00"/>
    <n v="12.39"/>
    <n v="33.880000000000003"/>
    <s v="0200"/>
    <s v="6"/>
    <n v="40.71"/>
    <x v="2"/>
  </r>
  <r>
    <n v="1"/>
    <s v="9579148"/>
    <x v="19"/>
    <x v="6"/>
    <d v="2018-02-06T00:00:00"/>
    <s v="12140282"/>
    <s v="CTBL XX10 39.2X25.3X2.0 D=6.1  KCR02+"/>
    <n v="400"/>
    <s v=""/>
    <d v="2018-03-05T00:00:00"/>
    <n v="0"/>
    <n v="11.701000000000001"/>
    <s v="0400"/>
    <s v="6"/>
    <n v="15.948"/>
    <x v="3"/>
  </r>
  <r>
    <n v="1"/>
    <s v="9527688"/>
    <x v="12"/>
    <x v="7"/>
    <d v="2018-02-07T00:00:00"/>
    <s v="12017600"/>
    <s v="CTK OK 60.0x8.0x1.5 40°  MG18"/>
    <n v="3000"/>
    <s v=""/>
    <m/>
    <n v="0"/>
    <n v="26.302"/>
    <s v="0010"/>
    <s v="6"/>
    <n v="0"/>
    <x v="2"/>
  </r>
  <r>
    <n v="1"/>
    <s v="9550294"/>
    <x v="34"/>
    <x v="7"/>
    <m/>
    <s v="82029242"/>
    <s v="CTK  KA  24,7X8,0X1,5  2X40°  MG18"/>
    <n v="2000"/>
    <s v=""/>
    <d v="2018-03-03T00:00:00"/>
    <n v="12.57"/>
    <n v="15.18"/>
    <s v="0300"/>
    <s v="6"/>
    <n v="11.27"/>
    <x v="2"/>
  </r>
  <r>
    <n v="1"/>
    <s v="9591639"/>
    <x v="34"/>
    <x v="6"/>
    <d v="2018-02-07T00:00:00"/>
    <s v="82002842"/>
    <s v="51656 - CTBL OR20  30.0x19.3x2.0  MG18"/>
    <n v="1500"/>
    <s v=""/>
    <d v="2018-03-05T00:00:00"/>
    <n v="27.67"/>
    <n v="26.234999999999999"/>
    <s v="0200"/>
    <s v="6"/>
    <n v="24.387"/>
    <x v="2"/>
  </r>
  <r>
    <n v="1"/>
    <s v="9512430"/>
    <x v="36"/>
    <x v="7"/>
    <d v="2018-02-12T00:00:00"/>
    <s v="12193334"/>
    <s v="STB 424- 1/8x3/4x6 GR  HC20"/>
    <n v="140"/>
    <s v=""/>
    <m/>
    <n v="1.42"/>
    <n v="0"/>
    <s v="0100"/>
    <s v="6"/>
    <n v="0"/>
    <x v="3"/>
  </r>
  <r>
    <n v="1"/>
    <s v="9559903"/>
    <x v="27"/>
    <x v="7"/>
    <d v="2018-02-14T00:00:00"/>
    <s v="12284762"/>
    <s v="61338- 6.0x 6.0x2.0  CTOPP10"/>
    <n v="50"/>
    <s v=""/>
    <d v="2018-03-05T00:00:00"/>
    <n v="0"/>
    <n v="4.9000000000000002E-2"/>
    <s v="0550"/>
    <s v="6"/>
    <n v="0.255"/>
    <x v="1"/>
  </r>
  <r>
    <n v="1"/>
    <s v="9542807"/>
    <x v="17"/>
    <x v="7"/>
    <d v="2018-02-15T00:00:00"/>
    <s v="82004457"/>
    <s v="CTK ST  80.0x13.0x2.2 4H  MG06"/>
    <n v="145"/>
    <s v=""/>
    <d v="2018-03-05T00:00:00"/>
    <n v="0"/>
    <n v="4.2229999999999999"/>
    <s v="0600"/>
    <s v="6"/>
    <n v="8.1530000000000005"/>
    <x v="1"/>
  </r>
  <r>
    <n v="1"/>
    <s v="9549000"/>
    <x v="2"/>
    <x v="7"/>
    <d v="2018-02-15T00:00:00"/>
    <s v="82002835"/>
    <s v="51656 - CTBL OR20  45.0x24.3x2.0  MG18"/>
    <n v="830"/>
    <s v=""/>
    <d v="2018-03-04T00:00:00"/>
    <n v="0"/>
    <n v="18.664999999999999"/>
    <s v="0500"/>
    <s v="6"/>
    <n v="34.567"/>
    <x v="1"/>
  </r>
  <r>
    <n v="1"/>
    <s v="9516253"/>
    <x v="37"/>
    <x v="7"/>
    <d v="2018-02-16T00:00:00"/>
    <s v="11996976"/>
    <s v="CTK XX 21.33x21.33x3.18 PL CTS18D"/>
    <n v="8000"/>
    <s v=""/>
    <d v="2018-02-23T00:00:00"/>
    <n v="19.329999999999998"/>
    <n v="120.56"/>
    <s v="0100"/>
    <s v="6"/>
    <n v="137.00899999999999"/>
    <x v="3"/>
  </r>
  <r>
    <n v="1"/>
    <s v="9542810"/>
    <x v="38"/>
    <x v="7"/>
    <m/>
    <s v="12284562"/>
    <s v="61338-16.0x 8.0x2.0  CTOPP10"/>
    <n v="70"/>
    <s v=""/>
    <d v="2018-03-05T00:00:00"/>
    <n v="0.02"/>
    <n v="0.27400000000000002"/>
    <s v="0410"/>
    <s v="6"/>
    <n v="0.47"/>
    <x v="1"/>
  </r>
  <r>
    <n v="1"/>
    <s v="9563015"/>
    <x v="17"/>
    <x v="7"/>
    <m/>
    <s v="11937925"/>
    <s v="00.14.0045  TS8  KCR06+"/>
    <n v="600"/>
    <s v=""/>
    <d v="2018-03-05T00:00:00"/>
    <n v="0"/>
    <n v="2.66"/>
    <s v="0600"/>
    <s v="6"/>
    <n v="2.8940000000000001"/>
    <x v="1"/>
  </r>
  <r>
    <n v="1"/>
    <s v="9568145"/>
    <x v="9"/>
    <x v="7"/>
    <d v="2018-02-16T00:00:00"/>
    <s v="11937932"/>
    <s v="00.14.0046  TS8  KCR06"/>
    <n v="500"/>
    <s v=""/>
    <d v="2018-03-01T00:00:00"/>
    <n v="0"/>
    <n v="2.1150000000000002"/>
    <s v="1020"/>
    <s v="6"/>
    <n v="-1.9550000000000001"/>
    <x v="0"/>
  </r>
  <r>
    <n v="1"/>
    <s v="9508927"/>
    <x v="27"/>
    <x v="7"/>
    <d v="2018-02-19T00:00:00"/>
    <s v="82002833"/>
    <s v="51656 - CTBL OR20  35.0x24.3x2.0  MG18"/>
    <n v="2000"/>
    <s v=""/>
    <d v="2018-02-20T00:00:00"/>
    <n v="0"/>
    <n v="52.14"/>
    <s v="0550"/>
    <s v="6"/>
    <n v="44.494999999999997"/>
    <x v="1"/>
  </r>
  <r>
    <n v="1"/>
    <s v="9560078"/>
    <x v="2"/>
    <x v="7"/>
    <d v="2018-02-21T00:00:00"/>
    <s v="12118377"/>
    <s v="CTK LD  20.0x25.0x2.5 SH PL  CTOPP10"/>
    <n v="230"/>
    <s v=""/>
    <d v="2018-03-05T00:00:00"/>
    <n v="0"/>
    <n v="3.9449999999999998"/>
    <s v="0500"/>
    <s v="6"/>
    <n v="2.1240000000000001"/>
    <x v="1"/>
  </r>
  <r>
    <n v="1"/>
    <s v="9572472"/>
    <x v="34"/>
    <x v="7"/>
    <d v="2018-02-22T00:00:00"/>
    <s v="12092611"/>
    <s v="CTBL CH20 35.0X20.0X4.0 PL RI   KCR08"/>
    <n v="30"/>
    <s v=""/>
    <d v="2018-02-28T00:00:00"/>
    <n v="0.9"/>
    <n v="0.84199999999999997"/>
    <s v="0200"/>
    <s v="6"/>
    <n v="2.282"/>
    <x v="2"/>
  </r>
  <r>
    <n v="1"/>
    <s v="9527843"/>
    <x v="12"/>
    <x v="7"/>
    <d v="2018-02-23T00:00:00"/>
    <s v="12118376"/>
    <s v="CTK PK  78.0x 5.5x1.1 TASCH2 LD  CTOPP10"/>
    <n v="300"/>
    <s v=""/>
    <m/>
    <n v="0"/>
    <n v="4.4080000000000004"/>
    <s v="0100"/>
    <s v="6"/>
    <n v="0"/>
    <x v="2"/>
  </r>
  <r>
    <n v="1"/>
    <s v="9536994"/>
    <x v="2"/>
    <x v="7"/>
    <m/>
    <s v="12018921"/>
    <s v="CTK OE 30.2x9.5x6.0 LE R=9 PL  MG18"/>
    <n v="200"/>
    <s v=""/>
    <d v="2018-03-05T00:00:00"/>
    <n v="0"/>
    <n v="5.4180000000000001"/>
    <s v="0500"/>
    <s v="6"/>
    <n v="4.282"/>
    <x v="1"/>
  </r>
  <r>
    <n v="1"/>
    <s v="9566314"/>
    <x v="2"/>
    <x v="7"/>
    <m/>
    <s v="12260997"/>
    <s v="CTK FC  14.3x14.3x2.8 NS  KCR08"/>
    <n v="110"/>
    <s v=""/>
    <d v="2018-03-05T00:00:00"/>
    <n v="0"/>
    <n v="0.57999999999999996"/>
    <s v="0500"/>
    <s v="6"/>
    <n v="9.609"/>
    <x v="1"/>
  </r>
  <r>
    <n v="1"/>
    <s v="9582091"/>
    <x v="15"/>
    <x v="7"/>
    <m/>
    <s v="12163153"/>
    <s v="00.14.0055 TS8  KCR06"/>
    <n v="1000"/>
    <s v=""/>
    <d v="2018-03-05T00:00:00"/>
    <n v="0"/>
    <n v="4.2240000000000002"/>
    <s v="0700"/>
    <s v="6"/>
    <n v="7.7469999999999999"/>
    <x v="0"/>
  </r>
  <r>
    <n v="1"/>
    <s v="9585518"/>
    <x v="27"/>
    <x v="7"/>
    <d v="2018-02-23T00:00:00"/>
    <s v="12058691"/>
    <s v="CTK ST  50.00x12.000x1.50 RO  KCR02+"/>
    <n v="18440"/>
    <s v=""/>
    <d v="2018-03-03T00:00:00"/>
    <n v="0"/>
    <n v="305.404"/>
    <s v="0550"/>
    <s v="6"/>
    <n v="291.03100000000001"/>
    <x v="1"/>
  </r>
  <r>
    <n v="1"/>
    <s v="9563036"/>
    <x v="26"/>
    <x v="7"/>
    <d v="2018-02-26T00:00:00"/>
    <s v="12297156"/>
    <s v="61237-15.78x12.07x2.21 TS90  HC20"/>
    <n v="1500"/>
    <s v=""/>
    <d v="2018-03-02T00:00:00"/>
    <n v="0"/>
    <n v="8.82"/>
    <s v="2000"/>
    <s v="6"/>
    <n v="9.0180000000000007"/>
    <x v="0"/>
  </r>
  <r>
    <n v="1"/>
    <s v="9563042"/>
    <x v="15"/>
    <x v="7"/>
    <d v="2018-02-26T00:00:00"/>
    <s v="12297159"/>
    <s v="61237-19.00x15.33x2.21 TS90  HC20"/>
    <n v="500"/>
    <s v=""/>
    <d v="2018-03-05T00:00:00"/>
    <n v="0"/>
    <n v="2.7080000000000002"/>
    <s v="0700"/>
    <s v="2"/>
    <n v="-6.7329999999999997"/>
    <x v="0"/>
  </r>
  <r>
    <n v="1"/>
    <s v="9529839"/>
    <x v="27"/>
    <x v="7"/>
    <d v="2018-02-27T00:00:00"/>
    <s v="11253159"/>
    <s v="CTBL GL00  60.0x45.5x2.0  MG18"/>
    <n v="46"/>
    <s v=""/>
    <d v="2018-01-14T00:00:00"/>
    <n v="0"/>
    <n v="3.9"/>
    <s v="0550"/>
    <s v="2"/>
    <n v="6.1429999999999998"/>
    <x v="1"/>
  </r>
  <r>
    <n v="1"/>
    <s v="9535071"/>
    <x v="27"/>
    <x v="7"/>
    <m/>
    <s v="11863967"/>
    <s v="CTBL OE 32.0x32.0x2.5 R9 PL  CTF11E"/>
    <n v="100"/>
    <s v=""/>
    <d v="2018-03-05T00:00:00"/>
    <n v="0"/>
    <n v="1.8640000000000001"/>
    <s v="0550"/>
    <s v="2"/>
    <n v="2.4169999999999998"/>
    <x v="1"/>
  </r>
  <r>
    <n v="1"/>
    <s v="9571584"/>
    <x v="19"/>
    <x v="7"/>
    <m/>
    <s v="82005451"/>
    <s v="CTBL OW00 23.0x20.8x3.0  MG18"/>
    <n v="438"/>
    <s v=""/>
    <d v="2018-02-28T00:00:00"/>
    <n v="0"/>
    <n v="8.2759999999999998"/>
    <s v="0400"/>
    <s v="2"/>
    <n v="7.9809999999999999"/>
    <x v="3"/>
  </r>
  <r>
    <n v="1"/>
    <s v="9574519"/>
    <x v="27"/>
    <x v="7"/>
    <d v="2018-02-27T00:00:00"/>
    <s v="80300510"/>
    <s v="CTBL ST10  25.0x25.5x2.0  HE40"/>
    <n v="40"/>
    <s v=""/>
    <d v="2018-03-05T00:00:00"/>
    <n v="0"/>
    <n v="0.71299999999999997"/>
    <s v="0550"/>
    <s v="2"/>
    <n v="0.93700000000000006"/>
    <x v="1"/>
  </r>
  <r>
    <n v="1"/>
    <s v="9555721"/>
    <x v="27"/>
    <x v="7"/>
    <d v="2018-02-28T00:00:00"/>
    <s v="82002821"/>
    <s v="51656 - CTBL OR20  30.0x34.3x2.0  MG18"/>
    <n v="1090"/>
    <s v=""/>
    <d v="2018-03-05T00:00:00"/>
    <n v="0"/>
    <n v="31.9"/>
    <s v="0550"/>
    <s v="6"/>
    <n v="36.578000000000003"/>
    <x v="1"/>
  </r>
  <r>
    <n v="1"/>
    <s v="9558144"/>
    <x v="19"/>
    <x v="7"/>
    <m/>
    <s v="82005453"/>
    <s v="CTBL OW00 31.5x20.8x3.0  MG18"/>
    <n v="260"/>
    <s v=""/>
    <d v="2018-02-28T00:00:00"/>
    <n v="0"/>
    <n v="7.2789999999999999"/>
    <s v="0400"/>
    <s v="2"/>
    <n v="10.425000000000001"/>
    <x v="3"/>
  </r>
  <r>
    <n v="1"/>
    <s v="9558155"/>
    <x v="27"/>
    <x v="7"/>
    <m/>
    <s v="82005435"/>
    <s v="CTBL OW00 19.5x 7.3x3.0  MG18"/>
    <n v="300"/>
    <s v=""/>
    <d v="2018-03-05T00:00:00"/>
    <n v="0"/>
    <n v="1.65"/>
    <s v="0550"/>
    <s v="2"/>
    <n v="2.2599999999999998"/>
    <x v="1"/>
  </r>
  <r>
    <n v="1"/>
    <s v="9563037"/>
    <x v="13"/>
    <x v="7"/>
    <m/>
    <s v="12297158"/>
    <s v="61237-14.17x 9.06x2.21 TS90  HC20"/>
    <n v="1500"/>
    <s v=""/>
    <d v="2018-03-01T00:00:00"/>
    <n v="0"/>
    <n v="8.82"/>
    <s v="1900"/>
    <s v="6"/>
    <n v="-2.73"/>
    <x v="0"/>
  </r>
  <r>
    <n v="1"/>
    <s v="9566732"/>
    <x v="12"/>
    <x v="7"/>
    <m/>
    <s v="12269382"/>
    <s v="CTBL ZK11  30.0x22.5x3.0 LE SKIN2LD HC20"/>
    <n v="50"/>
    <s v=""/>
    <m/>
    <n v="0"/>
    <n v="2.141"/>
    <s v="0060"/>
    <s v="2"/>
    <n v="0"/>
    <x v="2"/>
  </r>
  <r>
    <n v="1"/>
    <s v="9572878"/>
    <x v="39"/>
    <x v="7"/>
    <d v="2018-02-28T00:00:00"/>
    <s v="80331393"/>
    <s v="CTK SC  21.0x21.0x5.5 SH  HC27"/>
    <n v="552"/>
    <s v=""/>
    <m/>
    <n v="2.61"/>
    <n v="8.0329999999999995"/>
    <s v="0100"/>
    <s v="2"/>
    <n v="0"/>
    <x v="3"/>
  </r>
  <r>
    <n v="1"/>
    <s v="9535083"/>
    <x v="17"/>
    <x v="7"/>
    <d v="2018-03-01T00:00:00"/>
    <s v="11863965"/>
    <s v="CTBL OE 23.9x23.9x2.5 R8.3 PL  CTF11E"/>
    <n v="200"/>
    <s v=""/>
    <d v="2018-03-02T00:00:00"/>
    <n v="0"/>
    <n v="2.34"/>
    <s v="0600"/>
    <s v="2"/>
    <n v="-11.103999999999999"/>
    <x v="1"/>
  </r>
  <r>
    <n v="1"/>
    <s v="9561803"/>
    <x v="40"/>
    <x v="7"/>
    <m/>
    <s v="12264198"/>
    <s v="CTRU W00- 10,30X 43,5  KCR05+"/>
    <n v="10000"/>
    <s v=""/>
    <m/>
    <n v="22.38"/>
    <n v="599.63400000000001"/>
    <s v="0100"/>
    <s v="6"/>
    <n v="0"/>
    <x v="3"/>
  </r>
  <r>
    <n v="1"/>
    <s v="9561806"/>
    <x v="39"/>
    <x v="7"/>
    <m/>
    <s v="12274806"/>
    <s v="CTRU W00- 10,30X 41,5  KCR05+"/>
    <n v="10000"/>
    <s v=""/>
    <m/>
    <n v="22.38"/>
    <n v="572.21799999999996"/>
    <s v="0100"/>
    <s v="6"/>
    <n v="0"/>
    <x v="3"/>
  </r>
  <r>
    <n v="1"/>
    <s v="9563365"/>
    <x v="2"/>
    <x v="7"/>
    <m/>
    <s v="12113577"/>
    <s v="CTK SC 15.0x15.0x1.5 35°  KCR08"/>
    <n v="690"/>
    <s v=""/>
    <d v="2018-03-05T00:00:00"/>
    <n v="0"/>
    <n v="2.839"/>
    <s v="0500"/>
    <s v="2"/>
    <n v="4.1989999999999998"/>
    <x v="1"/>
  </r>
  <r>
    <n v="1"/>
    <s v="9566720"/>
    <x v="2"/>
    <x v="7"/>
    <m/>
    <s v="12127152"/>
    <s v="CTBL ST20 30.0X20.5X2.0   KCR02+"/>
    <n v="211"/>
    <s v=""/>
    <d v="2018-03-01T00:00:00"/>
    <n v="0"/>
    <n v="3.1539999999999999"/>
    <s v="0500"/>
    <s v="2"/>
    <n v="4.391"/>
    <x v="1"/>
  </r>
  <r>
    <n v="1"/>
    <s v="9577196"/>
    <x v="15"/>
    <x v="7"/>
    <m/>
    <s v="12298309"/>
    <s v="61366-15.24x15.97x2.20 TS90  HC20"/>
    <n v="500"/>
    <s v=""/>
    <d v="2018-03-05T00:00:00"/>
    <n v="0"/>
    <n v="3.1110000000000002"/>
    <s v="0700"/>
    <s v="2"/>
    <n v="65.338999999999999"/>
    <x v="0"/>
  </r>
  <r>
    <n v="1"/>
    <s v="9592280"/>
    <x v="17"/>
    <x v="7"/>
    <d v="2018-03-01T00:00:00"/>
    <s v="12141440"/>
    <s v="CTK SN  50.0x 7.5x1.5 R  Rohling MG18"/>
    <n v="4750"/>
    <s v=""/>
    <d v="2018-02-22T00:00:00"/>
    <n v="0"/>
    <n v="38.594999999999999"/>
    <s v="0600"/>
    <s v="6"/>
    <n v="38.165999999999997"/>
    <x v="1"/>
  </r>
  <r>
    <n v="1"/>
    <s v="9558110"/>
    <x v="2"/>
    <x v="7"/>
    <d v="2018-03-02T00:00:00"/>
    <s v="82005452"/>
    <s v="CTBL OW00 27.0x20.8x3.0  MG18"/>
    <n v="2500"/>
    <s v=""/>
    <d v="2018-03-04T00:00:00"/>
    <n v="0"/>
    <n v="28.324999999999999"/>
    <s v="0500"/>
    <s v="2"/>
    <n v="58.484000000000002"/>
    <x v="1"/>
  </r>
  <r>
    <n v="1"/>
    <s v="9558149"/>
    <x v="2"/>
    <x v="7"/>
    <m/>
    <s v="82031439"/>
    <s v="CTBL GL00  85.0x20.5x2.0  MG18"/>
    <n v="200"/>
    <s v=""/>
    <d v="2018-03-04T00:00:00"/>
    <n v="0"/>
    <n v="11.044"/>
    <s v="0500"/>
    <s v="2"/>
    <n v="13.03"/>
    <x v="1"/>
  </r>
  <r>
    <n v="1"/>
    <s v="9561439"/>
    <x v="2"/>
    <x v="6"/>
    <m/>
    <s v="11923060"/>
    <s v="CTK GD  24.0X9.4X2.0  MG18"/>
    <n v="15"/>
    <s v=""/>
    <d v="2018-01-27T00:00:00"/>
    <n v="0"/>
    <n v="8.3000000000000004E-2"/>
    <s v="0500"/>
    <s v="2"/>
    <n v="0.34300000000000003"/>
    <x v="1"/>
  </r>
  <r>
    <n v="1"/>
    <s v="9568070"/>
    <x v="2"/>
    <x v="7"/>
    <m/>
    <s v="80301140"/>
    <s v="CTBL CH20  45.0x25.5x3.0  KCR08"/>
    <n v="30"/>
    <s v=""/>
    <d v="2018-03-05T00:00:00"/>
    <n v="0"/>
    <n v="1.64"/>
    <s v="0500"/>
    <s v="2"/>
    <n v="2.2330000000000001"/>
    <x v="1"/>
  </r>
  <r>
    <n v="1"/>
    <s v="9577152"/>
    <x v="2"/>
    <x v="7"/>
    <m/>
    <s v="12280832"/>
    <s v="CTK ST   9.6x12.0x1.5   KCR02+"/>
    <n v="150"/>
    <s v=""/>
    <d v="2018-03-05T00:00:00"/>
    <n v="0"/>
    <n v="0.311"/>
    <s v="0500"/>
    <s v="2"/>
    <n v="0.45500000000000002"/>
    <x v="1"/>
  </r>
  <r>
    <n v="1"/>
    <s v="9582408"/>
    <x v="38"/>
    <x v="7"/>
    <m/>
    <s v="80357656"/>
    <s v="CTBL ST10  20.2x25.3x2.0 H=6.0  KCR08"/>
    <n v="100"/>
    <s v=""/>
    <d v="2018-03-04T00:00:00"/>
    <n v="0.12"/>
    <n v="1.661"/>
    <s v="0410"/>
    <s v="2"/>
    <n v="2.754"/>
    <x v="1"/>
  </r>
  <r>
    <n v="1"/>
    <s v="9584054"/>
    <x v="2"/>
    <x v="7"/>
    <m/>
    <s v="82000558"/>
    <s v="CTK ST  20.0x12.6x1.5 PL KA  SMG02"/>
    <n v="4530"/>
    <s v=""/>
    <d v="2018-02-22T00:00:00"/>
    <n v="0"/>
    <n v="25.228000000000002"/>
    <s v="0420"/>
    <s v="2"/>
    <n v="26.341000000000001"/>
    <x v="1"/>
  </r>
  <r>
    <n v="1"/>
    <s v="9585342"/>
    <x v="38"/>
    <x v="7"/>
    <m/>
    <s v="11411272"/>
    <s v="CTK SK  35.0x 9.0x1.5 KA  HC05"/>
    <n v="257"/>
    <s v=""/>
    <d v="2018-03-04T00:00:00"/>
    <n v="0.15"/>
    <n v="1.458"/>
    <s v="0410"/>
    <s v="2"/>
    <n v="1.623"/>
    <x v="1"/>
  </r>
  <r>
    <n v="1"/>
    <s v="9591500"/>
    <x v="39"/>
    <x v="7"/>
    <m/>
    <s v="12141440"/>
    <s v="CTK SN  50.0x 7.5x1.5 R  Rohling MG18"/>
    <n v="30000"/>
    <s v=""/>
    <m/>
    <n v="88.5"/>
    <n v="243.149"/>
    <s v="0100"/>
    <s v="6"/>
    <n v="0"/>
    <x v="3"/>
  </r>
  <r>
    <n v="1"/>
    <s v="9607520"/>
    <x v="19"/>
    <x v="7"/>
    <d v="2018-03-02T00:00:00"/>
    <s v="82005452"/>
    <s v="CTBL OW00 27.0x20.8x3.0  MG18"/>
    <n v="1375"/>
    <s v=""/>
    <m/>
    <n v="0"/>
    <n v="28.324999999999999"/>
    <s v="0400"/>
    <s v="2"/>
    <n v="0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8" applyNumberFormats="0" applyBorderFormats="0" applyFontFormats="0" applyPatternFormats="0" applyAlignmentFormats="0" applyWidthHeightFormats="1" dataCaption="Valeurs" updatedVersion="6" minRefreshableVersion="3" itemPrintTitles="1" createdVersion="6" indent="0" compact="0" compactData="0" multipleFieldFilters="0">
  <location ref="A3:K50" firstHeaderRow="1" firstDataRow="2" firstDataCol="2"/>
  <pivotFields count="16">
    <pivotField compact="0" outline="0" showAll="0" defaultSubtotal="0"/>
    <pivotField dataField="1" compact="0" outline="0" showAll="0" defaultSubtotal="0"/>
    <pivotField axis="axisRow" compact="0" outline="0" showAll="0">
      <items count="42">
        <item x="29"/>
        <item x="17"/>
        <item x="33"/>
        <item x="2"/>
        <item x="12"/>
        <item x="23"/>
        <item x="0"/>
        <item x="34"/>
        <item x="27"/>
        <item x="19"/>
        <item x="38"/>
        <item x="24"/>
        <item x="7"/>
        <item x="37"/>
        <item x="16"/>
        <item x="36"/>
        <item x="10"/>
        <item x="35"/>
        <item x="11"/>
        <item x="39"/>
        <item x="40"/>
        <item x="32"/>
        <item x="4"/>
        <item x="25"/>
        <item x="6"/>
        <item x="21"/>
        <item x="8"/>
        <item x="3"/>
        <item x="13"/>
        <item x="31"/>
        <item x="5"/>
        <item x="22"/>
        <item x="30"/>
        <item x="15"/>
        <item x="26"/>
        <item x="18"/>
        <item x="1"/>
        <item x="14"/>
        <item x="28"/>
        <item x="9"/>
        <item x="20"/>
        <item t="default"/>
      </items>
    </pivotField>
    <pivotField axis="axisCol" compact="0" outline="0" showAll="0" defaultSubtotal="0">
      <items count="8">
        <item x="2"/>
        <item x="7"/>
        <item x="1"/>
        <item x="6"/>
        <item x="0"/>
        <item x="5"/>
        <item x="4"/>
        <item x="3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>
      <items count="5">
        <item x="3"/>
        <item x="1"/>
        <item x="0"/>
        <item x="2"/>
        <item t="default"/>
      </items>
    </pivotField>
  </pivotFields>
  <rowFields count="2">
    <field x="15"/>
    <field x="2"/>
  </rowFields>
  <rowItems count="46">
    <i>
      <x/>
      <x v="9"/>
    </i>
    <i r="1">
      <x v="13"/>
    </i>
    <i r="1">
      <x v="14"/>
    </i>
    <i r="1">
      <x v="15"/>
    </i>
    <i r="1">
      <x v="16"/>
    </i>
    <i r="1">
      <x v="17"/>
    </i>
    <i r="1">
      <x v="18"/>
    </i>
    <i r="1">
      <x v="19"/>
    </i>
    <i r="1">
      <x v="20"/>
    </i>
    <i t="default">
      <x/>
    </i>
    <i>
      <x v="1"/>
      <x/>
    </i>
    <i r="1">
      <x v="1"/>
    </i>
    <i r="1">
      <x v="2"/>
    </i>
    <i r="1">
      <x v="3"/>
    </i>
    <i r="1">
      <x v="8"/>
    </i>
    <i r="1">
      <x v="10"/>
    </i>
    <i r="1">
      <x v="21"/>
    </i>
    <i t="default">
      <x v="1"/>
    </i>
    <i>
      <x v="2"/>
      <x v="5"/>
    </i>
    <i r="1">
      <x v="6"/>
    </i>
    <i r="1">
      <x v="1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t="default">
      <x v="2"/>
    </i>
    <i>
      <x v="3"/>
      <x v="4"/>
    </i>
    <i r="1">
      <x v="7"/>
    </i>
    <i r="1">
      <x v="11"/>
    </i>
    <i r="1">
      <x v="22"/>
    </i>
    <i r="1">
      <x v="40"/>
    </i>
    <i t="default">
      <x v="3"/>
    </i>
    <i t="grand">
      <x/>
    </i>
  </rowItems>
  <colFields count="1">
    <field x="3"/>
  </colFields>
  <col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colItems>
  <dataFields count="1">
    <dataField name="NB Numero de commande" fld="1" subtotal="count" baseField="0" baseItem="0"/>
  </dataFields>
  <formats count="18">
    <format dxfId="225">
      <pivotArea dataOnly="0" fieldPosition="0">
        <references count="1">
          <reference field="2" count="6">
            <x v="0"/>
            <x v="1"/>
            <x v="2"/>
            <x v="3"/>
            <x v="8"/>
            <x v="10"/>
          </reference>
        </references>
      </pivotArea>
    </format>
    <format dxfId="224">
      <pivotArea dataOnly="0" fieldPosition="0">
        <references count="1">
          <reference field="2" count="1">
            <x v="21"/>
          </reference>
        </references>
      </pivotArea>
    </format>
    <format dxfId="223">
      <pivotArea dataOnly="0" fieldPosition="0">
        <references count="1">
          <reference field="2" count="2">
            <x v="5"/>
            <x v="6"/>
          </reference>
        </references>
      </pivotArea>
    </format>
    <format dxfId="222">
      <pivotArea dataOnly="0" fieldPosition="0">
        <references count="1">
          <reference field="2" count="1">
            <x v="12"/>
          </reference>
        </references>
      </pivotArea>
    </format>
    <format dxfId="221">
      <pivotArea dataOnly="0" fieldPosition="0">
        <references count="1">
          <reference field="2" count="17"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</reference>
        </references>
      </pivotArea>
    </format>
    <format dxfId="220">
      <pivotArea dataOnly="0" fieldPosition="0">
        <references count="1">
          <reference field="2" count="2">
            <x v="4"/>
            <x v="7"/>
          </reference>
        </references>
      </pivotArea>
    </format>
    <format dxfId="219">
      <pivotArea dataOnly="0" fieldPosition="0">
        <references count="1">
          <reference field="2" count="1">
            <x v="22"/>
          </reference>
        </references>
      </pivotArea>
    </format>
    <format dxfId="218">
      <pivotArea dataOnly="0" fieldPosition="0">
        <references count="1">
          <reference field="2" count="1">
            <x v="40"/>
          </reference>
        </references>
      </pivotArea>
    </format>
    <format dxfId="217">
      <pivotArea dataOnly="0" fieldPosition="0">
        <references count="1">
          <reference field="2" count="9">
            <x v="9"/>
            <x v="13"/>
            <x v="14"/>
            <x v="15"/>
            <x v="16"/>
            <x v="17"/>
            <x v="18"/>
            <x v="19"/>
            <x v="20"/>
          </reference>
        </references>
      </pivotArea>
    </format>
    <format dxfId="216">
      <pivotArea dataOnly="0" fieldPosition="0">
        <references count="1">
          <reference field="2" count="1">
            <x v="11"/>
          </reference>
        </references>
      </pivotArea>
    </format>
    <format dxfId="213">
      <pivotArea type="all" dataOnly="0" outline="0" fieldPosition="0"/>
    </format>
    <format dxfId="212">
      <pivotArea outline="0" collapsedLevelsAreSubtotals="1" fieldPosition="0"/>
    </format>
    <format dxfId="211">
      <pivotArea type="origin" dataOnly="0" labelOnly="1" outline="0" fieldPosition="0"/>
    </format>
    <format dxfId="210">
      <pivotArea type="topRight" dataOnly="0" labelOnly="1" outline="0" fieldPosition="0"/>
    </format>
    <format dxfId="209">
      <pivotArea field="2" type="button" dataOnly="0" labelOnly="1" outline="0" axis="axisRow" fieldPosition="1"/>
    </format>
    <format dxfId="208">
      <pivotArea dataOnly="0" labelOnly="1" fieldPosition="0">
        <references count="1">
          <reference field="2" count="0"/>
        </references>
      </pivotArea>
    </format>
    <format dxfId="207">
      <pivotArea dataOnly="0" labelOnly="1" grandRow="1" outline="0" fieldPosition="0"/>
    </format>
    <format dxfId="206">
      <pivotArea dataOnly="0" labelOnly="1" grandCol="1" outline="0" fieldPosition="0"/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B2:C43" totalsRowShown="0">
  <autoFilter ref="B2:C43"/>
  <tableColumns count="2">
    <tableColumn id="1" name="Work Center"/>
    <tableColumn id="2" name="Secteur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P254" totalsRowShown="0">
  <autoFilter ref="A1:P254"/>
  <tableColumns count="16">
    <tableColumn id="1" name="Colonne1"/>
    <tableColumn id="2" name="Numero de commande"/>
    <tableColumn id="3" name="Work Center"/>
    <tableColumn id="4" name="Division"/>
    <tableColumn id="5" name="Colonne2" dataDxfId="165"/>
    <tableColumn id="6" name="Colonne3"/>
    <tableColumn id="7" name="Colonne4"/>
    <tableColumn id="8" name="Colonne5"/>
    <tableColumn id="9" name="Colonne6"/>
    <tableColumn id="10" name="Colonne7" dataDxfId="164"/>
    <tableColumn id="11" name="Colonne8"/>
    <tableColumn id="12" name="Colonne9"/>
    <tableColumn id="13" name="Colonne10"/>
    <tableColumn id="14" name="Colonne11"/>
    <tableColumn id="15" name="Colonne12"/>
    <tableColumn id="16" name="Secteur">
      <calculatedColumnFormula>VLOOKUP(C2,Tableau1[],2,FALSE)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pageSetUpPr fitToPage="1"/>
  </sheetPr>
  <dimension ref="B4:AV18"/>
  <sheetViews>
    <sheetView workbookViewId="0">
      <selection activeCell="P16" sqref="P16"/>
    </sheetView>
  </sheetViews>
  <sheetFormatPr baseColWidth="10" defaultColWidth="9.140625" defaultRowHeight="15" x14ac:dyDescent="0.25"/>
  <cols>
    <col min="1" max="1" width="1.5703125" customWidth="1"/>
    <col min="2" max="3" width="10.7109375" customWidth="1"/>
    <col min="4" max="12" width="5.140625" customWidth="1"/>
    <col min="13" max="48" width="4.28515625" customWidth="1"/>
    <col min="49" max="52" width="6.140625" customWidth="1"/>
  </cols>
  <sheetData>
    <row r="4" spans="2:48" ht="15.75" thickBot="1" x14ac:dyDescent="0.3"/>
    <row r="5" spans="2:48" ht="31.5" customHeight="1" thickBot="1" x14ac:dyDescent="0.3">
      <c r="B5" s="35" t="s">
        <v>54</v>
      </c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  <c r="AH5" s="36"/>
      <c r="AI5" s="36"/>
      <c r="AJ5" s="36"/>
      <c r="AK5" s="36"/>
      <c r="AL5" s="36"/>
      <c r="AM5" s="36"/>
      <c r="AN5" s="36"/>
      <c r="AO5" s="36"/>
      <c r="AP5" s="36"/>
      <c r="AQ5" s="36"/>
      <c r="AR5" s="36"/>
      <c r="AS5" s="36"/>
      <c r="AT5" s="36"/>
      <c r="AU5" s="36"/>
      <c r="AV5" s="37"/>
    </row>
    <row r="8" spans="2:48" ht="15.75" thickBot="1" x14ac:dyDescent="0.3"/>
    <row r="9" spans="2:48" ht="17.25" thickTop="1" thickBot="1" x14ac:dyDescent="0.3">
      <c r="B9" s="1" t="s">
        <v>1</v>
      </c>
      <c r="C9" s="2"/>
      <c r="D9" s="50" t="s">
        <v>0</v>
      </c>
      <c r="E9" s="51"/>
      <c r="F9" s="51"/>
      <c r="G9" s="51"/>
      <c r="H9" s="51"/>
      <c r="I9" s="51"/>
      <c r="J9" s="51"/>
      <c r="K9" s="51"/>
      <c r="L9" s="52"/>
      <c r="M9" s="41" t="s">
        <v>809</v>
      </c>
      <c r="N9" s="42"/>
      <c r="O9" s="42"/>
      <c r="P9" s="42"/>
      <c r="Q9" s="42"/>
      <c r="R9" s="42"/>
      <c r="S9" s="42"/>
      <c r="T9" s="42"/>
      <c r="U9" s="43"/>
      <c r="V9" s="44" t="s">
        <v>810</v>
      </c>
      <c r="W9" s="45"/>
      <c r="X9" s="45"/>
      <c r="Y9" s="45"/>
      <c r="Z9" s="45"/>
      <c r="AA9" s="45"/>
      <c r="AB9" s="45"/>
      <c r="AC9" s="45"/>
      <c r="AD9" s="46"/>
      <c r="AE9" s="47" t="s">
        <v>811</v>
      </c>
      <c r="AF9" s="48"/>
      <c r="AG9" s="48"/>
      <c r="AH9" s="48"/>
      <c r="AI9" s="48"/>
      <c r="AJ9" s="48"/>
      <c r="AK9" s="48"/>
      <c r="AL9" s="48"/>
      <c r="AM9" s="49"/>
      <c r="AN9" s="38" t="s">
        <v>812</v>
      </c>
      <c r="AO9" s="39"/>
      <c r="AP9" s="39"/>
      <c r="AQ9" s="39"/>
      <c r="AR9" s="39"/>
      <c r="AS9" s="39"/>
      <c r="AT9" s="39"/>
      <c r="AU9" s="39"/>
      <c r="AV9" s="40"/>
    </row>
    <row r="10" spans="2:48" ht="16.5" thickTop="1" thickBot="1" x14ac:dyDescent="0.3">
      <c r="B10" s="29"/>
      <c r="C10" s="30"/>
      <c r="D10" s="27" t="str">
        <f>+M10</f>
        <v>Tot</v>
      </c>
      <c r="E10" s="24" t="str">
        <f t="shared" ref="E10:L10" si="0">+N10</f>
        <v>P</v>
      </c>
      <c r="F10" s="24" t="str">
        <f t="shared" si="0"/>
        <v>RP</v>
      </c>
      <c r="G10" s="24" t="str">
        <f t="shared" si="0"/>
        <v>S</v>
      </c>
      <c r="H10" s="24" t="str">
        <f t="shared" si="0"/>
        <v>RS</v>
      </c>
      <c r="I10" s="24" t="str">
        <f t="shared" si="0"/>
        <v>B</v>
      </c>
      <c r="J10" s="24" t="str">
        <f t="shared" si="0"/>
        <v>RB</v>
      </c>
      <c r="K10" s="25" t="str">
        <f t="shared" si="0"/>
        <v>T</v>
      </c>
      <c r="L10" s="25" t="str">
        <f t="shared" si="0"/>
        <v>H</v>
      </c>
      <c r="M10" s="7" t="s">
        <v>3</v>
      </c>
      <c r="N10" s="11" t="s">
        <v>7</v>
      </c>
      <c r="O10" s="11" t="s">
        <v>4</v>
      </c>
      <c r="P10" s="11" t="s">
        <v>5</v>
      </c>
      <c r="Q10" s="11" t="s">
        <v>8</v>
      </c>
      <c r="R10" s="11" t="s">
        <v>6</v>
      </c>
      <c r="S10" s="11" t="s">
        <v>9</v>
      </c>
      <c r="T10" s="12" t="s">
        <v>10</v>
      </c>
      <c r="U10" s="12" t="s">
        <v>11</v>
      </c>
      <c r="V10" s="13" t="s">
        <v>3</v>
      </c>
      <c r="W10" s="8" t="s">
        <v>7</v>
      </c>
      <c r="X10" s="8" t="s">
        <v>4</v>
      </c>
      <c r="Y10" s="8" t="s">
        <v>5</v>
      </c>
      <c r="Z10" s="8" t="s">
        <v>8</v>
      </c>
      <c r="AA10" s="8" t="s">
        <v>6</v>
      </c>
      <c r="AB10" s="8" t="s">
        <v>9</v>
      </c>
      <c r="AC10" s="14" t="s">
        <v>10</v>
      </c>
      <c r="AD10" s="14" t="s">
        <v>11</v>
      </c>
      <c r="AE10" s="15" t="s">
        <v>3</v>
      </c>
      <c r="AF10" s="9" t="s">
        <v>7</v>
      </c>
      <c r="AG10" s="9" t="s">
        <v>4</v>
      </c>
      <c r="AH10" s="9" t="s">
        <v>5</v>
      </c>
      <c r="AI10" s="9" t="s">
        <v>8</v>
      </c>
      <c r="AJ10" s="9" t="s">
        <v>6</v>
      </c>
      <c r="AK10" s="9" t="s">
        <v>9</v>
      </c>
      <c r="AL10" s="16" t="s">
        <v>10</v>
      </c>
      <c r="AM10" s="16" t="s">
        <v>11</v>
      </c>
      <c r="AN10" s="17" t="s">
        <v>3</v>
      </c>
      <c r="AO10" s="18" t="s">
        <v>7</v>
      </c>
      <c r="AP10" s="18" t="s">
        <v>4</v>
      </c>
      <c r="AQ10" s="18" t="s">
        <v>5</v>
      </c>
      <c r="AR10" s="18" t="s">
        <v>8</v>
      </c>
      <c r="AS10" s="18" t="s">
        <v>6</v>
      </c>
      <c r="AT10" s="18" t="s">
        <v>9</v>
      </c>
      <c r="AU10" s="10" t="s">
        <v>10</v>
      </c>
      <c r="AV10" s="10" t="s">
        <v>11</v>
      </c>
    </row>
    <row r="11" spans="2:48" x14ac:dyDescent="0.25">
      <c r="B11" s="32">
        <v>43164</v>
      </c>
      <c r="C11" s="33" t="s">
        <v>2</v>
      </c>
      <c r="D11" s="28">
        <f t="shared" ref="D11:L11" si="1">+M11+V11+AE11+AN11</f>
        <v>253</v>
      </c>
      <c r="E11" s="31">
        <f t="shared" si="1"/>
        <v>83</v>
      </c>
      <c r="F11" s="23">
        <f t="shared" si="1"/>
        <v>10</v>
      </c>
      <c r="G11" s="23">
        <f t="shared" si="1"/>
        <v>59</v>
      </c>
      <c r="H11" s="23">
        <f t="shared" si="1"/>
        <v>3</v>
      </c>
      <c r="I11" s="23">
        <f t="shared" si="1"/>
        <v>7</v>
      </c>
      <c r="J11" s="23">
        <f t="shared" si="1"/>
        <v>0</v>
      </c>
      <c r="K11" s="23">
        <f t="shared" si="1"/>
        <v>33</v>
      </c>
      <c r="L11" s="26">
        <f t="shared" si="1"/>
        <v>58</v>
      </c>
      <c r="M11" s="3">
        <f>+SUM(N11:U11)</f>
        <v>26</v>
      </c>
      <c r="N11" s="19">
        <v>9</v>
      </c>
      <c r="O11" s="19">
        <v>2</v>
      </c>
      <c r="P11" s="19">
        <v>1</v>
      </c>
      <c r="Q11" s="19">
        <v>1</v>
      </c>
      <c r="R11" s="19">
        <v>0</v>
      </c>
      <c r="S11" s="19">
        <v>0</v>
      </c>
      <c r="T11" s="19">
        <v>0</v>
      </c>
      <c r="U11" s="19">
        <v>13</v>
      </c>
      <c r="V11" s="4">
        <f>+SUM(W11:AD11)</f>
        <v>52</v>
      </c>
      <c r="W11" s="20">
        <v>12</v>
      </c>
      <c r="X11" s="20">
        <v>3</v>
      </c>
      <c r="Y11" s="20">
        <v>9</v>
      </c>
      <c r="Z11" s="20">
        <v>0</v>
      </c>
      <c r="AA11" s="20">
        <v>0</v>
      </c>
      <c r="AB11" s="20">
        <v>0</v>
      </c>
      <c r="AC11" s="20">
        <v>0</v>
      </c>
      <c r="AD11" s="20">
        <v>28</v>
      </c>
      <c r="AE11" s="5">
        <f>+SUM(AF11:AM11)</f>
        <v>143</v>
      </c>
      <c r="AF11" s="21">
        <v>56</v>
      </c>
      <c r="AG11" s="21">
        <v>4</v>
      </c>
      <c r="AH11" s="21">
        <v>47</v>
      </c>
      <c r="AI11" s="21">
        <v>2</v>
      </c>
      <c r="AJ11" s="21">
        <v>3</v>
      </c>
      <c r="AK11" s="21">
        <v>0</v>
      </c>
      <c r="AL11" s="21">
        <v>24</v>
      </c>
      <c r="AM11" s="21">
        <v>7</v>
      </c>
      <c r="AN11" s="34">
        <f t="shared" ref="AN11" si="2">+SUM(AO11:AV11)</f>
        <v>32</v>
      </c>
      <c r="AO11" s="22">
        <v>6</v>
      </c>
      <c r="AP11" s="22">
        <v>1</v>
      </c>
      <c r="AQ11" s="22">
        <v>2</v>
      </c>
      <c r="AR11" s="22">
        <v>0</v>
      </c>
      <c r="AS11" s="22">
        <v>4</v>
      </c>
      <c r="AT11" s="22">
        <v>0</v>
      </c>
      <c r="AU11" s="22">
        <v>9</v>
      </c>
      <c r="AV11" s="22">
        <v>10</v>
      </c>
    </row>
    <row r="14" spans="2:48" x14ac:dyDescent="0.25">
      <c r="S14" s="6"/>
    </row>
    <row r="15" spans="2:48" x14ac:dyDescent="0.25">
      <c r="S15" s="6"/>
    </row>
    <row r="18" spans="12:12" x14ac:dyDescent="0.25">
      <c r="L18" s="6"/>
    </row>
  </sheetData>
  <mergeCells count="6">
    <mergeCell ref="B5:AV5"/>
    <mergeCell ref="AN9:AV9"/>
    <mergeCell ref="M9:U9"/>
    <mergeCell ref="V9:AD9"/>
    <mergeCell ref="AE9:AM9"/>
    <mergeCell ref="D9:L9"/>
  </mergeCells>
  <conditionalFormatting sqref="E11:L11">
    <cfRule type="cellIs" dxfId="215" priority="287" operator="lessThan">
      <formula>E7/#REF!</formula>
    </cfRule>
    <cfRule type="cellIs" dxfId="214" priority="288" operator="greaterThan">
      <formula>E7</formula>
    </cfRule>
  </conditionalFormatting>
  <pageMargins left="0.7" right="0.7" top="0.75" bottom="0.75" header="0.3" footer="0.3"/>
  <pageSetup paperSize="9" scale="5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C50"/>
  <sheetViews>
    <sheetView showGridLines="0" tabSelected="1" workbookViewId="0">
      <selection activeCell="L17" sqref="L17"/>
    </sheetView>
  </sheetViews>
  <sheetFormatPr baseColWidth="10" defaultRowHeight="15" x14ac:dyDescent="0.25"/>
  <cols>
    <col min="1" max="1" width="24.5703125" style="53" bestFit="1" customWidth="1"/>
    <col min="2" max="2" width="14.42578125" style="53" bestFit="1" customWidth="1"/>
    <col min="3" max="11" width="13.140625" style="53" bestFit="1" customWidth="1"/>
    <col min="12" max="12" width="12.5703125" style="53" bestFit="1" customWidth="1"/>
    <col min="13" max="28" width="8" style="53" bestFit="1" customWidth="1"/>
    <col min="29" max="29" width="12.5703125" style="53" bestFit="1" customWidth="1"/>
    <col min="30" max="246" width="8" style="53" bestFit="1" customWidth="1"/>
    <col min="247" max="247" width="6.28515625" style="53" bestFit="1" customWidth="1"/>
    <col min="248" max="248" width="12.5703125" style="53" bestFit="1" customWidth="1"/>
    <col min="249" max="16384" width="11.42578125" style="53"/>
  </cols>
  <sheetData>
    <row r="3" spans="1:29" x14ac:dyDescent="0.25">
      <c r="A3" s="53" t="s">
        <v>826</v>
      </c>
      <c r="C3" s="53" t="s">
        <v>808</v>
      </c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</row>
    <row r="4" spans="1:29" x14ac:dyDescent="0.25">
      <c r="A4" s="53" t="s">
        <v>813</v>
      </c>
      <c r="B4" s="53" t="s">
        <v>807</v>
      </c>
      <c r="C4" s="53" t="s">
        <v>6</v>
      </c>
      <c r="D4" s="53" t="s">
        <v>11</v>
      </c>
      <c r="E4" s="53" t="s">
        <v>7</v>
      </c>
      <c r="F4" s="53" t="s">
        <v>632</v>
      </c>
      <c r="G4" s="53" t="s">
        <v>4</v>
      </c>
      <c r="H4" s="53" t="s">
        <v>8</v>
      </c>
      <c r="I4" s="53" t="s">
        <v>5</v>
      </c>
      <c r="J4" s="53" t="s">
        <v>10</v>
      </c>
      <c r="K4" s="53" t="s">
        <v>53</v>
      </c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</row>
    <row r="5" spans="1:29" x14ac:dyDescent="0.25">
      <c r="A5" s="53">
        <v>1</v>
      </c>
      <c r="B5" s="53" t="s">
        <v>17</v>
      </c>
      <c r="C5" s="54"/>
      <c r="D5" s="54">
        <v>3</v>
      </c>
      <c r="E5" s="54">
        <v>3</v>
      </c>
      <c r="F5" s="54">
        <v>2</v>
      </c>
      <c r="G5" s="54">
        <v>1</v>
      </c>
      <c r="H5" s="54"/>
      <c r="I5" s="54"/>
      <c r="J5" s="54"/>
      <c r="K5" s="54">
        <v>9</v>
      </c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</row>
    <row r="6" spans="1:29" x14ac:dyDescent="0.25">
      <c r="B6" s="53" t="s">
        <v>48</v>
      </c>
      <c r="C6" s="54"/>
      <c r="D6" s="54">
        <v>1</v>
      </c>
      <c r="E6" s="54"/>
      <c r="F6" s="54"/>
      <c r="G6" s="54"/>
      <c r="H6" s="54"/>
      <c r="I6" s="54"/>
      <c r="J6" s="54"/>
      <c r="K6" s="54">
        <v>1</v>
      </c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</row>
    <row r="7" spans="1:29" x14ac:dyDescent="0.25">
      <c r="B7" s="53" t="s">
        <v>21</v>
      </c>
      <c r="C7" s="54"/>
      <c r="D7" s="54"/>
      <c r="E7" s="54">
        <v>6</v>
      </c>
      <c r="F7" s="54"/>
      <c r="G7" s="54">
        <v>1</v>
      </c>
      <c r="H7" s="54"/>
      <c r="I7" s="54"/>
      <c r="J7" s="54"/>
      <c r="K7" s="54">
        <v>7</v>
      </c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</row>
    <row r="8" spans="1:29" x14ac:dyDescent="0.25">
      <c r="B8" s="53" t="s">
        <v>44</v>
      </c>
      <c r="C8" s="54"/>
      <c r="D8" s="54">
        <v>2</v>
      </c>
      <c r="E8" s="54"/>
      <c r="F8" s="54"/>
      <c r="G8" s="54"/>
      <c r="H8" s="54"/>
      <c r="I8" s="54"/>
      <c r="J8" s="54"/>
      <c r="K8" s="54">
        <v>2</v>
      </c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</row>
    <row r="9" spans="1:29" x14ac:dyDescent="0.25">
      <c r="B9" s="53" t="s">
        <v>22</v>
      </c>
      <c r="C9" s="54"/>
      <c r="D9" s="54"/>
      <c r="E9" s="54"/>
      <c r="F9" s="54"/>
      <c r="G9" s="54"/>
      <c r="H9" s="54">
        <v>1</v>
      </c>
      <c r="I9" s="54"/>
      <c r="J9" s="54"/>
      <c r="K9" s="54">
        <v>1</v>
      </c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</row>
    <row r="10" spans="1:29" x14ac:dyDescent="0.25">
      <c r="B10" s="53" t="s">
        <v>49</v>
      </c>
      <c r="C10" s="54"/>
      <c r="D10" s="54"/>
      <c r="E10" s="54"/>
      <c r="F10" s="54">
        <v>1</v>
      </c>
      <c r="G10" s="54"/>
      <c r="H10" s="54"/>
      <c r="I10" s="54"/>
      <c r="J10" s="54"/>
      <c r="K10" s="54">
        <v>1</v>
      </c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</row>
    <row r="11" spans="1:29" x14ac:dyDescent="0.25">
      <c r="B11" s="53" t="s">
        <v>45</v>
      </c>
      <c r="C11" s="54"/>
      <c r="D11" s="54"/>
      <c r="E11" s="54"/>
      <c r="F11" s="54"/>
      <c r="G11" s="54"/>
      <c r="H11" s="54"/>
      <c r="I11" s="54">
        <v>1</v>
      </c>
      <c r="J11" s="54"/>
      <c r="K11" s="54">
        <v>1</v>
      </c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</row>
    <row r="12" spans="1:29" x14ac:dyDescent="0.25">
      <c r="B12" s="53" t="s">
        <v>51</v>
      </c>
      <c r="C12" s="54"/>
      <c r="D12" s="54">
        <v>3</v>
      </c>
      <c r="E12" s="54"/>
      <c r="F12" s="54"/>
      <c r="G12" s="54"/>
      <c r="H12" s="54"/>
      <c r="I12" s="54"/>
      <c r="J12" s="54"/>
      <c r="K12" s="54">
        <v>3</v>
      </c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</row>
    <row r="13" spans="1:29" x14ac:dyDescent="0.25">
      <c r="B13" s="53" t="s">
        <v>23</v>
      </c>
      <c r="C13" s="54"/>
      <c r="D13" s="54">
        <v>1</v>
      </c>
      <c r="E13" s="54"/>
      <c r="F13" s="54"/>
      <c r="G13" s="54"/>
      <c r="H13" s="54"/>
      <c r="I13" s="54"/>
      <c r="J13" s="54"/>
      <c r="K13" s="54">
        <v>1</v>
      </c>
      <c r="L13"/>
      <c r="M13"/>
      <c r="N13"/>
      <c r="O13"/>
      <c r="P13"/>
      <c r="Q13"/>
      <c r="R13"/>
      <c r="S13"/>
      <c r="T13"/>
      <c r="U13"/>
      <c r="V13"/>
      <c r="W13"/>
      <c r="X13"/>
      <c r="Y13"/>
      <c r="Z13"/>
      <c r="AA13"/>
      <c r="AB13"/>
      <c r="AC13"/>
    </row>
    <row r="14" spans="1:29" x14ac:dyDescent="0.25">
      <c r="A14" s="53" t="s">
        <v>827</v>
      </c>
      <c r="C14" s="54"/>
      <c r="D14" s="54">
        <v>10</v>
      </c>
      <c r="E14" s="54">
        <v>9</v>
      </c>
      <c r="F14" s="54">
        <v>3</v>
      </c>
      <c r="G14" s="54">
        <v>2</v>
      </c>
      <c r="H14" s="54">
        <v>1</v>
      </c>
      <c r="I14" s="54">
        <v>1</v>
      </c>
      <c r="J14" s="54"/>
      <c r="K14" s="54">
        <v>26</v>
      </c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</row>
    <row r="15" spans="1:29" x14ac:dyDescent="0.25">
      <c r="A15" s="53">
        <v>2</v>
      </c>
      <c r="B15" s="53" t="s">
        <v>52</v>
      </c>
      <c r="C15" s="54"/>
      <c r="D15" s="54"/>
      <c r="E15" s="54"/>
      <c r="F15" s="54"/>
      <c r="G15" s="54"/>
      <c r="H15" s="54"/>
      <c r="I15" s="54"/>
      <c r="J15" s="54">
        <v>1</v>
      </c>
      <c r="K15" s="54">
        <v>1</v>
      </c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</row>
    <row r="16" spans="1:29" x14ac:dyDescent="0.25">
      <c r="B16" s="53" t="s">
        <v>42</v>
      </c>
      <c r="C16" s="54"/>
      <c r="D16" s="54">
        <v>4</v>
      </c>
      <c r="E16" s="54">
        <v>2</v>
      </c>
      <c r="F16" s="54"/>
      <c r="G16" s="54"/>
      <c r="H16" s="54"/>
      <c r="I16" s="54"/>
      <c r="J16" s="54"/>
      <c r="K16" s="54">
        <v>6</v>
      </c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</row>
    <row r="17" spans="1:29" x14ac:dyDescent="0.25">
      <c r="B17" s="53" t="s">
        <v>50</v>
      </c>
      <c r="C17" s="54"/>
      <c r="D17" s="54"/>
      <c r="E17" s="54">
        <v>1</v>
      </c>
      <c r="F17" s="54"/>
      <c r="G17" s="54"/>
      <c r="H17" s="54"/>
      <c r="I17" s="54"/>
      <c r="J17" s="54"/>
      <c r="K17" s="54">
        <v>1</v>
      </c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</row>
    <row r="18" spans="1:29" x14ac:dyDescent="0.25">
      <c r="B18" s="53" t="s">
        <v>12</v>
      </c>
      <c r="C18" s="54"/>
      <c r="D18" s="54">
        <v>11</v>
      </c>
      <c r="E18" s="54">
        <v>4</v>
      </c>
      <c r="F18" s="54">
        <v>1</v>
      </c>
      <c r="G18" s="54">
        <v>3</v>
      </c>
      <c r="H18" s="54"/>
      <c r="I18" s="54">
        <v>9</v>
      </c>
      <c r="J18" s="54"/>
      <c r="K18" s="54">
        <v>28</v>
      </c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</row>
    <row r="19" spans="1:29" x14ac:dyDescent="0.25">
      <c r="B19" s="53" t="s">
        <v>16</v>
      </c>
      <c r="C19" s="54"/>
      <c r="D19" s="54">
        <v>9</v>
      </c>
      <c r="E19" s="54">
        <v>4</v>
      </c>
      <c r="F19" s="54"/>
      <c r="G19" s="54"/>
      <c r="H19" s="54"/>
      <c r="I19" s="54"/>
      <c r="J19" s="54"/>
      <c r="K19" s="54">
        <v>13</v>
      </c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</row>
    <row r="20" spans="1:29" x14ac:dyDescent="0.25">
      <c r="B20" s="53" t="s">
        <v>18</v>
      </c>
      <c r="C20" s="54"/>
      <c r="D20" s="54">
        <v>3</v>
      </c>
      <c r="E20" s="54"/>
      <c r="F20" s="54"/>
      <c r="G20" s="54"/>
      <c r="H20" s="54"/>
      <c r="I20" s="54"/>
      <c r="J20" s="54"/>
      <c r="K20" s="54">
        <v>3</v>
      </c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</row>
    <row r="21" spans="1:29" x14ac:dyDescent="0.25">
      <c r="B21" s="53" t="s">
        <v>24</v>
      </c>
      <c r="C21" s="54"/>
      <c r="D21" s="54"/>
      <c r="E21" s="54">
        <v>1</v>
      </c>
      <c r="F21" s="54"/>
      <c r="G21" s="54"/>
      <c r="H21" s="54"/>
      <c r="I21" s="54"/>
      <c r="J21" s="54"/>
      <c r="K21" s="54">
        <v>1</v>
      </c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</row>
    <row r="22" spans="1:29" x14ac:dyDescent="0.25">
      <c r="A22" s="53" t="s">
        <v>828</v>
      </c>
      <c r="C22" s="54"/>
      <c r="D22" s="54">
        <v>27</v>
      </c>
      <c r="E22" s="54">
        <v>12</v>
      </c>
      <c r="F22" s="54">
        <v>1</v>
      </c>
      <c r="G22" s="54">
        <v>3</v>
      </c>
      <c r="H22" s="54"/>
      <c r="I22" s="54">
        <v>9</v>
      </c>
      <c r="J22" s="54">
        <v>1</v>
      </c>
      <c r="K22" s="54">
        <v>53</v>
      </c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</row>
    <row r="23" spans="1:29" x14ac:dyDescent="0.25">
      <c r="A23" s="53">
        <v>3</v>
      </c>
      <c r="B23" s="53" t="s">
        <v>14</v>
      </c>
      <c r="C23" s="54"/>
      <c r="D23" s="54"/>
      <c r="E23" s="54">
        <v>2</v>
      </c>
      <c r="F23" s="54"/>
      <c r="G23" s="54"/>
      <c r="H23" s="54"/>
      <c r="I23" s="54">
        <v>1</v>
      </c>
      <c r="J23" s="54">
        <v>11</v>
      </c>
      <c r="K23" s="54">
        <v>14</v>
      </c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</row>
    <row r="24" spans="1:29" x14ac:dyDescent="0.25">
      <c r="B24" s="53" t="s">
        <v>15</v>
      </c>
      <c r="C24" s="54"/>
      <c r="D24" s="54"/>
      <c r="E24" s="54">
        <v>1</v>
      </c>
      <c r="F24" s="54"/>
      <c r="G24" s="54">
        <v>1</v>
      </c>
      <c r="H24" s="54"/>
      <c r="I24" s="54">
        <v>1</v>
      </c>
      <c r="J24" s="54"/>
      <c r="K24" s="54">
        <v>3</v>
      </c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</row>
    <row r="25" spans="1:29" x14ac:dyDescent="0.25">
      <c r="B25" s="53" t="s">
        <v>20</v>
      </c>
      <c r="C25" s="54"/>
      <c r="D25" s="54"/>
      <c r="E25" s="54"/>
      <c r="F25" s="54"/>
      <c r="G25" s="54"/>
      <c r="H25" s="54">
        <v>1</v>
      </c>
      <c r="I25" s="54"/>
      <c r="J25" s="54"/>
      <c r="K25" s="54">
        <v>1</v>
      </c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</row>
    <row r="26" spans="1:29" x14ac:dyDescent="0.25">
      <c r="B26" s="53" t="s">
        <v>26</v>
      </c>
      <c r="C26" s="54"/>
      <c r="D26" s="54"/>
      <c r="E26" s="54"/>
      <c r="F26" s="54"/>
      <c r="G26" s="54"/>
      <c r="H26" s="54"/>
      <c r="I26" s="54">
        <v>5</v>
      </c>
      <c r="J26" s="54"/>
      <c r="K26" s="54">
        <v>5</v>
      </c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</row>
    <row r="27" spans="1:29" x14ac:dyDescent="0.25">
      <c r="B27" s="53" t="s">
        <v>27</v>
      </c>
      <c r="C27" s="54"/>
      <c r="D27" s="54"/>
      <c r="E27" s="54">
        <v>2</v>
      </c>
      <c r="F27" s="54"/>
      <c r="G27" s="54"/>
      <c r="H27" s="54"/>
      <c r="I27" s="54">
        <v>5</v>
      </c>
      <c r="J27" s="54">
        <v>1</v>
      </c>
      <c r="K27" s="54">
        <v>8</v>
      </c>
      <c r="L27"/>
      <c r="M27"/>
      <c r="N27"/>
      <c r="O27"/>
      <c r="P27"/>
      <c r="Q27"/>
      <c r="R27"/>
      <c r="S27"/>
      <c r="T27"/>
      <c r="U27"/>
      <c r="V27"/>
      <c r="W27"/>
      <c r="X27"/>
      <c r="Y27"/>
      <c r="Z27"/>
      <c r="AA27"/>
      <c r="AB27"/>
      <c r="AC27"/>
    </row>
    <row r="28" spans="1:29" x14ac:dyDescent="0.25">
      <c r="B28" s="53" t="s">
        <v>28</v>
      </c>
      <c r="C28" s="54"/>
      <c r="D28" s="54"/>
      <c r="E28" s="54"/>
      <c r="F28" s="54"/>
      <c r="G28" s="54"/>
      <c r="H28" s="54"/>
      <c r="I28" s="54"/>
      <c r="J28" s="54">
        <v>2</v>
      </c>
      <c r="K28" s="54">
        <v>2</v>
      </c>
      <c r="L28"/>
      <c r="M28"/>
      <c r="N28"/>
      <c r="O28"/>
      <c r="P28"/>
      <c r="Q28"/>
      <c r="R28"/>
      <c r="S28"/>
      <c r="T28"/>
      <c r="U28"/>
      <c r="V28"/>
      <c r="W28"/>
      <c r="X28"/>
      <c r="Y28"/>
      <c r="Z28"/>
      <c r="AA28"/>
      <c r="AB28"/>
      <c r="AC28"/>
    </row>
    <row r="29" spans="1:29" x14ac:dyDescent="0.25">
      <c r="B29" s="53" t="s">
        <v>46</v>
      </c>
      <c r="C29" s="54">
        <v>1</v>
      </c>
      <c r="D29" s="54"/>
      <c r="E29" s="54"/>
      <c r="F29" s="54">
        <v>1</v>
      </c>
      <c r="G29" s="54"/>
      <c r="H29" s="54"/>
      <c r="I29" s="54"/>
      <c r="J29" s="54">
        <v>1</v>
      </c>
      <c r="K29" s="54">
        <v>3</v>
      </c>
      <c r="L29"/>
      <c r="M29"/>
      <c r="N29"/>
      <c r="O29"/>
      <c r="P29"/>
      <c r="Q29"/>
      <c r="R29"/>
      <c r="S29"/>
      <c r="T29"/>
      <c r="U29"/>
      <c r="V29"/>
      <c r="W29"/>
      <c r="X29"/>
      <c r="Y29"/>
      <c r="Z29"/>
      <c r="AA29"/>
      <c r="AB29"/>
      <c r="AC29"/>
    </row>
    <row r="30" spans="1:29" x14ac:dyDescent="0.25">
      <c r="B30" s="53" t="s">
        <v>29</v>
      </c>
      <c r="C30" s="54">
        <v>1</v>
      </c>
      <c r="D30" s="54"/>
      <c r="E30" s="54">
        <v>3</v>
      </c>
      <c r="F30" s="54"/>
      <c r="G30" s="54"/>
      <c r="H30" s="54"/>
      <c r="I30" s="54">
        <v>1</v>
      </c>
      <c r="J30" s="54">
        <v>3</v>
      </c>
      <c r="K30" s="54">
        <v>8</v>
      </c>
      <c r="L30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</row>
    <row r="31" spans="1:29" x14ac:dyDescent="0.25">
      <c r="B31" s="53" t="s">
        <v>30</v>
      </c>
      <c r="C31" s="54"/>
      <c r="D31" s="54">
        <v>1</v>
      </c>
      <c r="E31" s="54">
        <v>4</v>
      </c>
      <c r="F31" s="54"/>
      <c r="G31" s="54"/>
      <c r="H31" s="54"/>
      <c r="I31" s="54">
        <v>2</v>
      </c>
      <c r="J31" s="54"/>
      <c r="K31" s="54">
        <v>7</v>
      </c>
      <c r="L31"/>
      <c r="M31"/>
      <c r="N31"/>
      <c r="O31"/>
      <c r="P31"/>
      <c r="Q31"/>
      <c r="R31"/>
      <c r="S31"/>
      <c r="T31"/>
      <c r="U31"/>
      <c r="V31"/>
      <c r="W31"/>
      <c r="X31"/>
      <c r="Y31"/>
      <c r="Z31"/>
      <c r="AA31"/>
      <c r="AB31"/>
      <c r="AC31"/>
    </row>
    <row r="32" spans="1:29" x14ac:dyDescent="0.25">
      <c r="B32" s="53" t="s">
        <v>31</v>
      </c>
      <c r="C32" s="54"/>
      <c r="D32" s="54"/>
      <c r="E32" s="54">
        <v>1</v>
      </c>
      <c r="F32" s="54"/>
      <c r="G32" s="54"/>
      <c r="H32" s="54"/>
      <c r="I32" s="54"/>
      <c r="J32" s="54"/>
      <c r="K32" s="54">
        <v>1</v>
      </c>
      <c r="L32"/>
      <c r="M32"/>
      <c r="N32"/>
      <c r="O32"/>
      <c r="P32"/>
      <c r="Q32"/>
      <c r="R32"/>
      <c r="S32"/>
      <c r="T32"/>
      <c r="U32"/>
      <c r="V32"/>
      <c r="W32"/>
      <c r="X32"/>
      <c r="Y32"/>
      <c r="Z32"/>
      <c r="AA32"/>
      <c r="AB32"/>
      <c r="AC32"/>
    </row>
    <row r="33" spans="1:29" x14ac:dyDescent="0.25">
      <c r="B33" s="53" t="s">
        <v>32</v>
      </c>
      <c r="C33" s="54"/>
      <c r="D33" s="54"/>
      <c r="E33" s="54">
        <v>1</v>
      </c>
      <c r="F33" s="54"/>
      <c r="G33" s="54"/>
      <c r="H33" s="54"/>
      <c r="I33" s="54">
        <v>1</v>
      </c>
      <c r="J33" s="54">
        <v>1</v>
      </c>
      <c r="K33" s="54">
        <v>3</v>
      </c>
      <c r="L33"/>
      <c r="M33"/>
      <c r="N33"/>
      <c r="O33"/>
      <c r="P33"/>
      <c r="Q33"/>
      <c r="R33"/>
      <c r="S33"/>
      <c r="T33"/>
      <c r="U33"/>
      <c r="V33"/>
      <c r="W33"/>
      <c r="X33"/>
      <c r="Y33"/>
      <c r="Z33"/>
      <c r="AA33"/>
      <c r="AB33"/>
      <c r="AC33"/>
    </row>
    <row r="34" spans="1:29" x14ac:dyDescent="0.25">
      <c r="B34" s="53" t="s">
        <v>33</v>
      </c>
      <c r="C34" s="54"/>
      <c r="D34" s="54"/>
      <c r="E34" s="54">
        <v>1</v>
      </c>
      <c r="F34" s="54"/>
      <c r="G34" s="54"/>
      <c r="H34" s="54"/>
      <c r="I34" s="54">
        <v>5</v>
      </c>
      <c r="J34" s="54"/>
      <c r="K34" s="54">
        <v>6</v>
      </c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</row>
    <row r="35" spans="1:29" x14ac:dyDescent="0.25">
      <c r="B35" s="53" t="s">
        <v>34</v>
      </c>
      <c r="C35" s="54"/>
      <c r="D35" s="54"/>
      <c r="E35" s="54"/>
      <c r="F35" s="54"/>
      <c r="G35" s="54"/>
      <c r="H35" s="54"/>
      <c r="I35" s="54"/>
      <c r="J35" s="54">
        <v>2</v>
      </c>
      <c r="K35" s="54">
        <v>2</v>
      </c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</row>
    <row r="36" spans="1:29" x14ac:dyDescent="0.25">
      <c r="B36" s="53" t="s">
        <v>35</v>
      </c>
      <c r="C36" s="54"/>
      <c r="D36" s="54">
        <v>3</v>
      </c>
      <c r="E36" s="54">
        <v>2</v>
      </c>
      <c r="F36" s="54"/>
      <c r="G36" s="54">
        <v>1</v>
      </c>
      <c r="H36" s="54"/>
      <c r="I36" s="54">
        <v>3</v>
      </c>
      <c r="J36" s="54"/>
      <c r="K36" s="54">
        <v>9</v>
      </c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</row>
    <row r="37" spans="1:29" x14ac:dyDescent="0.25">
      <c r="B37" s="53" t="s">
        <v>36</v>
      </c>
      <c r="C37" s="54"/>
      <c r="D37" s="54">
        <v>1</v>
      </c>
      <c r="E37" s="54">
        <v>2</v>
      </c>
      <c r="F37" s="54"/>
      <c r="G37" s="54"/>
      <c r="H37" s="54"/>
      <c r="I37" s="54">
        <v>3</v>
      </c>
      <c r="J37" s="54"/>
      <c r="K37" s="54">
        <v>6</v>
      </c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</row>
    <row r="38" spans="1:29" x14ac:dyDescent="0.25">
      <c r="B38" s="53" t="s">
        <v>37</v>
      </c>
      <c r="C38" s="54">
        <v>1</v>
      </c>
      <c r="D38" s="54"/>
      <c r="E38" s="54"/>
      <c r="F38" s="54"/>
      <c r="G38" s="54"/>
      <c r="H38" s="54"/>
      <c r="I38" s="54"/>
      <c r="J38" s="54"/>
      <c r="K38" s="54">
        <v>1</v>
      </c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</row>
    <row r="39" spans="1:29" x14ac:dyDescent="0.25">
      <c r="B39" s="53" t="s">
        <v>38</v>
      </c>
      <c r="C39" s="54"/>
      <c r="D39" s="54"/>
      <c r="E39" s="54">
        <v>2</v>
      </c>
      <c r="F39" s="54"/>
      <c r="G39" s="54">
        <v>1</v>
      </c>
      <c r="H39" s="54"/>
      <c r="I39" s="54">
        <v>1</v>
      </c>
      <c r="J39" s="54"/>
      <c r="K39" s="54">
        <v>4</v>
      </c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</row>
    <row r="40" spans="1:29" x14ac:dyDescent="0.25">
      <c r="B40" s="53" t="s">
        <v>39</v>
      </c>
      <c r="C40" s="54"/>
      <c r="D40" s="54"/>
      <c r="E40" s="54">
        <v>1</v>
      </c>
      <c r="F40" s="54"/>
      <c r="G40" s="54"/>
      <c r="H40" s="54">
        <v>1</v>
      </c>
      <c r="I40" s="54">
        <v>6</v>
      </c>
      <c r="J40" s="54"/>
      <c r="K40" s="54">
        <v>8</v>
      </c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</row>
    <row r="41" spans="1:29" x14ac:dyDescent="0.25">
      <c r="B41" s="53" t="s">
        <v>40</v>
      </c>
      <c r="C41" s="54"/>
      <c r="D41" s="54"/>
      <c r="E41" s="54"/>
      <c r="F41" s="54"/>
      <c r="G41" s="54"/>
      <c r="H41" s="54"/>
      <c r="I41" s="54"/>
      <c r="J41" s="54">
        <v>1</v>
      </c>
      <c r="K41" s="54">
        <v>1</v>
      </c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</row>
    <row r="42" spans="1:29" x14ac:dyDescent="0.25">
      <c r="B42" s="53" t="s">
        <v>41</v>
      </c>
      <c r="C42" s="54"/>
      <c r="D42" s="54">
        <v>1</v>
      </c>
      <c r="E42" s="54">
        <v>34</v>
      </c>
      <c r="F42" s="54"/>
      <c r="G42" s="54">
        <v>1</v>
      </c>
      <c r="H42" s="54"/>
      <c r="I42" s="54">
        <v>13</v>
      </c>
      <c r="J42" s="54">
        <v>2</v>
      </c>
      <c r="K42" s="54">
        <v>51</v>
      </c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</row>
    <row r="43" spans="1:29" x14ac:dyDescent="0.25">
      <c r="A43" s="53" t="s">
        <v>829</v>
      </c>
      <c r="C43" s="54">
        <v>3</v>
      </c>
      <c r="D43" s="54">
        <v>6</v>
      </c>
      <c r="E43" s="54">
        <v>56</v>
      </c>
      <c r="F43" s="54">
        <v>1</v>
      </c>
      <c r="G43" s="54">
        <v>4</v>
      </c>
      <c r="H43" s="54">
        <v>2</v>
      </c>
      <c r="I43" s="54">
        <v>47</v>
      </c>
      <c r="J43" s="54">
        <v>24</v>
      </c>
      <c r="K43" s="54">
        <v>143</v>
      </c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</row>
    <row r="44" spans="1:29" x14ac:dyDescent="0.25">
      <c r="A44" s="53">
        <v>4</v>
      </c>
      <c r="B44" s="53" t="s">
        <v>13</v>
      </c>
      <c r="C44" s="54"/>
      <c r="D44" s="54">
        <v>4</v>
      </c>
      <c r="E44" s="54"/>
      <c r="F44" s="54"/>
      <c r="G44" s="54"/>
      <c r="H44" s="54"/>
      <c r="I44" s="54">
        <v>1</v>
      </c>
      <c r="J44" s="54">
        <v>6</v>
      </c>
      <c r="K44" s="54">
        <v>11</v>
      </c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</row>
    <row r="45" spans="1:29" x14ac:dyDescent="0.25">
      <c r="B45" s="53" t="s">
        <v>43</v>
      </c>
      <c r="C45" s="54"/>
      <c r="D45" s="54">
        <v>2</v>
      </c>
      <c r="E45" s="54"/>
      <c r="F45" s="54">
        <v>4</v>
      </c>
      <c r="G45" s="54"/>
      <c r="H45" s="54"/>
      <c r="I45" s="54"/>
      <c r="J45" s="54"/>
      <c r="K45" s="54">
        <v>6</v>
      </c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</row>
    <row r="46" spans="1:29" x14ac:dyDescent="0.25">
      <c r="B46" s="53" t="s">
        <v>19</v>
      </c>
      <c r="C46" s="54"/>
      <c r="D46" s="54"/>
      <c r="E46" s="54">
        <v>4</v>
      </c>
      <c r="F46" s="54"/>
      <c r="G46" s="54"/>
      <c r="H46" s="54"/>
      <c r="I46" s="54"/>
      <c r="J46" s="54"/>
      <c r="K46" s="54">
        <v>4</v>
      </c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</row>
    <row r="47" spans="1:29" x14ac:dyDescent="0.25">
      <c r="B47" s="53" t="s">
        <v>25</v>
      </c>
      <c r="C47" s="54">
        <v>4</v>
      </c>
      <c r="D47" s="54"/>
      <c r="E47" s="54"/>
      <c r="F47" s="54"/>
      <c r="G47" s="54">
        <v>1</v>
      </c>
      <c r="H47" s="54"/>
      <c r="I47" s="54">
        <v>1</v>
      </c>
      <c r="J47" s="54">
        <v>2</v>
      </c>
      <c r="K47" s="54">
        <v>8</v>
      </c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</row>
    <row r="48" spans="1:29" x14ac:dyDescent="0.25">
      <c r="B48" s="53" t="s">
        <v>47</v>
      </c>
      <c r="C48" s="54"/>
      <c r="D48" s="54"/>
      <c r="E48" s="54">
        <v>2</v>
      </c>
      <c r="F48" s="54"/>
      <c r="G48" s="54"/>
      <c r="H48" s="54"/>
      <c r="I48" s="54"/>
      <c r="J48" s="54"/>
      <c r="K48" s="54">
        <v>2</v>
      </c>
      <c r="L48"/>
    </row>
    <row r="49" spans="1:11" x14ac:dyDescent="0.25">
      <c r="A49" s="53" t="s">
        <v>830</v>
      </c>
      <c r="C49" s="54">
        <v>4</v>
      </c>
      <c r="D49" s="54">
        <v>6</v>
      </c>
      <c r="E49" s="54">
        <v>6</v>
      </c>
      <c r="F49" s="54">
        <v>4</v>
      </c>
      <c r="G49" s="54">
        <v>1</v>
      </c>
      <c r="H49" s="54"/>
      <c r="I49" s="54">
        <v>2</v>
      </c>
      <c r="J49" s="54">
        <v>8</v>
      </c>
      <c r="K49" s="54">
        <v>31</v>
      </c>
    </row>
    <row r="50" spans="1:11" x14ac:dyDescent="0.25">
      <c r="A50" s="53" t="s">
        <v>53</v>
      </c>
      <c r="C50" s="54">
        <v>7</v>
      </c>
      <c r="D50" s="54">
        <v>49</v>
      </c>
      <c r="E50" s="54">
        <v>83</v>
      </c>
      <c r="F50" s="54">
        <v>9</v>
      </c>
      <c r="G50" s="54">
        <v>10</v>
      </c>
      <c r="H50" s="54">
        <v>3</v>
      </c>
      <c r="I50" s="54">
        <v>59</v>
      </c>
      <c r="J50" s="54">
        <v>33</v>
      </c>
      <c r="K50" s="54">
        <v>253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43"/>
  <sheetViews>
    <sheetView workbookViewId="0">
      <selection activeCell="H11" sqref="H11"/>
    </sheetView>
  </sheetViews>
  <sheetFormatPr baseColWidth="10" defaultRowHeight="15" x14ac:dyDescent="0.25"/>
  <cols>
    <col min="2" max="2" width="14.42578125" customWidth="1"/>
  </cols>
  <sheetData>
    <row r="2" spans="2:3" x14ac:dyDescent="0.25">
      <c r="B2" t="s">
        <v>807</v>
      </c>
      <c r="C2" t="s">
        <v>813</v>
      </c>
    </row>
    <row r="3" spans="2:3" x14ac:dyDescent="0.25">
      <c r="B3" t="s">
        <v>52</v>
      </c>
      <c r="C3">
        <v>2</v>
      </c>
    </row>
    <row r="4" spans="2:3" x14ac:dyDescent="0.25">
      <c r="B4" t="s">
        <v>42</v>
      </c>
      <c r="C4">
        <v>2</v>
      </c>
    </row>
    <row r="5" spans="2:3" x14ac:dyDescent="0.25">
      <c r="B5" t="s">
        <v>50</v>
      </c>
      <c r="C5">
        <v>2</v>
      </c>
    </row>
    <row r="6" spans="2:3" x14ac:dyDescent="0.25">
      <c r="B6" t="s">
        <v>12</v>
      </c>
      <c r="C6">
        <v>2</v>
      </c>
    </row>
    <row r="7" spans="2:3" x14ac:dyDescent="0.25">
      <c r="B7" t="s">
        <v>13</v>
      </c>
      <c r="C7">
        <v>4</v>
      </c>
    </row>
    <row r="8" spans="2:3" x14ac:dyDescent="0.25">
      <c r="B8" t="s">
        <v>14</v>
      </c>
      <c r="C8">
        <v>3</v>
      </c>
    </row>
    <row r="9" spans="2:3" x14ac:dyDescent="0.25">
      <c r="B9" t="s">
        <v>15</v>
      </c>
      <c r="C9">
        <v>3</v>
      </c>
    </row>
    <row r="10" spans="2:3" x14ac:dyDescent="0.25">
      <c r="B10" t="s">
        <v>43</v>
      </c>
      <c r="C10">
        <v>4</v>
      </c>
    </row>
    <row r="11" spans="2:3" x14ac:dyDescent="0.25">
      <c r="B11" t="s">
        <v>16</v>
      </c>
      <c r="C11">
        <v>2</v>
      </c>
    </row>
    <row r="12" spans="2:3" x14ac:dyDescent="0.25">
      <c r="B12" t="s">
        <v>17</v>
      </c>
      <c r="C12">
        <v>1</v>
      </c>
    </row>
    <row r="13" spans="2:3" x14ac:dyDescent="0.25">
      <c r="B13" t="s">
        <v>18</v>
      </c>
      <c r="C13">
        <v>2</v>
      </c>
    </row>
    <row r="14" spans="2:3" x14ac:dyDescent="0.25">
      <c r="B14" t="s">
        <v>19</v>
      </c>
      <c r="C14">
        <v>4</v>
      </c>
    </row>
    <row r="15" spans="2:3" x14ac:dyDescent="0.25">
      <c r="B15" t="s">
        <v>20</v>
      </c>
      <c r="C15">
        <v>3</v>
      </c>
    </row>
    <row r="16" spans="2:3" x14ac:dyDescent="0.25">
      <c r="B16" t="s">
        <v>48</v>
      </c>
      <c r="C16">
        <v>1</v>
      </c>
    </row>
    <row r="17" spans="2:3" x14ac:dyDescent="0.25">
      <c r="B17" t="s">
        <v>21</v>
      </c>
      <c r="C17">
        <v>1</v>
      </c>
    </row>
    <row r="18" spans="2:3" x14ac:dyDescent="0.25">
      <c r="B18" t="s">
        <v>44</v>
      </c>
      <c r="C18">
        <v>1</v>
      </c>
    </row>
    <row r="19" spans="2:3" x14ac:dyDescent="0.25">
      <c r="B19" t="s">
        <v>22</v>
      </c>
      <c r="C19">
        <v>1</v>
      </c>
    </row>
    <row r="20" spans="2:3" x14ac:dyDescent="0.25">
      <c r="B20" t="s">
        <v>49</v>
      </c>
      <c r="C20">
        <v>1</v>
      </c>
    </row>
    <row r="21" spans="2:3" x14ac:dyDescent="0.25">
      <c r="B21" t="s">
        <v>45</v>
      </c>
      <c r="C21">
        <v>1</v>
      </c>
    </row>
    <row r="22" spans="2:3" x14ac:dyDescent="0.25">
      <c r="B22" t="s">
        <v>51</v>
      </c>
      <c r="C22">
        <v>1</v>
      </c>
    </row>
    <row r="23" spans="2:3" x14ac:dyDescent="0.25">
      <c r="B23" t="s">
        <v>23</v>
      </c>
      <c r="C23">
        <v>1</v>
      </c>
    </row>
    <row r="24" spans="2:3" x14ac:dyDescent="0.25">
      <c r="B24" t="s">
        <v>24</v>
      </c>
      <c r="C24">
        <v>2</v>
      </c>
    </row>
    <row r="25" spans="2:3" x14ac:dyDescent="0.25">
      <c r="B25" t="s">
        <v>25</v>
      </c>
      <c r="C25">
        <v>4</v>
      </c>
    </row>
    <row r="26" spans="2:3" x14ac:dyDescent="0.25">
      <c r="B26" t="s">
        <v>26</v>
      </c>
      <c r="C26">
        <v>3</v>
      </c>
    </row>
    <row r="27" spans="2:3" x14ac:dyDescent="0.25">
      <c r="B27" t="s">
        <v>27</v>
      </c>
      <c r="C27">
        <v>3</v>
      </c>
    </row>
    <row r="28" spans="2:3" x14ac:dyDescent="0.25">
      <c r="B28" t="s">
        <v>28</v>
      </c>
      <c r="C28">
        <v>3</v>
      </c>
    </row>
    <row r="29" spans="2:3" x14ac:dyDescent="0.25">
      <c r="B29" t="s">
        <v>46</v>
      </c>
      <c r="C29">
        <v>3</v>
      </c>
    </row>
    <row r="30" spans="2:3" x14ac:dyDescent="0.25">
      <c r="B30" t="s">
        <v>29</v>
      </c>
      <c r="C30">
        <v>3</v>
      </c>
    </row>
    <row r="31" spans="2:3" x14ac:dyDescent="0.25">
      <c r="B31" t="s">
        <v>30</v>
      </c>
      <c r="C31">
        <v>3</v>
      </c>
    </row>
    <row r="32" spans="2:3" x14ac:dyDescent="0.25">
      <c r="B32" t="s">
        <v>31</v>
      </c>
      <c r="C32">
        <v>3</v>
      </c>
    </row>
    <row r="33" spans="2:3" x14ac:dyDescent="0.25">
      <c r="B33" t="s">
        <v>32</v>
      </c>
      <c r="C33">
        <v>3</v>
      </c>
    </row>
    <row r="34" spans="2:3" x14ac:dyDescent="0.25">
      <c r="B34" t="s">
        <v>33</v>
      </c>
      <c r="C34">
        <v>3</v>
      </c>
    </row>
    <row r="35" spans="2:3" x14ac:dyDescent="0.25">
      <c r="B35" t="s">
        <v>34</v>
      </c>
      <c r="C35">
        <v>3</v>
      </c>
    </row>
    <row r="36" spans="2:3" x14ac:dyDescent="0.25">
      <c r="B36" t="s">
        <v>35</v>
      </c>
      <c r="C36">
        <v>3</v>
      </c>
    </row>
    <row r="37" spans="2:3" x14ac:dyDescent="0.25">
      <c r="B37" t="s">
        <v>36</v>
      </c>
      <c r="C37">
        <v>3</v>
      </c>
    </row>
    <row r="38" spans="2:3" x14ac:dyDescent="0.25">
      <c r="B38" t="s">
        <v>37</v>
      </c>
      <c r="C38">
        <v>3</v>
      </c>
    </row>
    <row r="39" spans="2:3" x14ac:dyDescent="0.25">
      <c r="B39" t="s">
        <v>38</v>
      </c>
      <c r="C39">
        <v>3</v>
      </c>
    </row>
    <row r="40" spans="2:3" x14ac:dyDescent="0.25">
      <c r="B40" t="s">
        <v>39</v>
      </c>
      <c r="C40">
        <v>3</v>
      </c>
    </row>
    <row r="41" spans="2:3" x14ac:dyDescent="0.25">
      <c r="B41" t="s">
        <v>40</v>
      </c>
      <c r="C41">
        <v>3</v>
      </c>
    </row>
    <row r="42" spans="2:3" x14ac:dyDescent="0.25">
      <c r="B42" t="s">
        <v>41</v>
      </c>
      <c r="C42">
        <v>3</v>
      </c>
    </row>
    <row r="43" spans="2:3" x14ac:dyDescent="0.25">
      <c r="B43" t="s">
        <v>47</v>
      </c>
      <c r="C43">
        <v>4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4"/>
  <sheetViews>
    <sheetView workbookViewId="0">
      <selection activeCell="B253" sqref="B253"/>
    </sheetView>
  </sheetViews>
  <sheetFormatPr baseColWidth="10" defaultColWidth="9.140625" defaultRowHeight="15" x14ac:dyDescent="0.25"/>
  <cols>
    <col min="1" max="1" width="11.5703125" customWidth="1"/>
    <col min="2" max="2" width="23.42578125" customWidth="1"/>
    <col min="3" max="3" width="14.42578125" customWidth="1"/>
    <col min="4" max="4" width="10.28515625" customWidth="1"/>
    <col min="5" max="12" width="11.5703125" customWidth="1"/>
    <col min="13" max="15" width="12.5703125" customWidth="1"/>
    <col min="16" max="16" width="9.85546875" customWidth="1"/>
  </cols>
  <sheetData>
    <row r="1" spans="1:16" x14ac:dyDescent="0.25">
      <c r="A1" t="s">
        <v>814</v>
      </c>
      <c r="B1" t="s">
        <v>806</v>
      </c>
      <c r="C1" t="s">
        <v>807</v>
      </c>
      <c r="D1" t="s">
        <v>808</v>
      </c>
      <c r="E1" t="s">
        <v>815</v>
      </c>
      <c r="F1" t="s">
        <v>816</v>
      </c>
      <c r="G1" t="s">
        <v>817</v>
      </c>
      <c r="H1" t="s">
        <v>818</v>
      </c>
      <c r="I1" t="s">
        <v>819</v>
      </c>
      <c r="J1" t="s">
        <v>820</v>
      </c>
      <c r="K1" t="s">
        <v>821</v>
      </c>
      <c r="L1" t="s">
        <v>822</v>
      </c>
      <c r="M1" t="s">
        <v>823</v>
      </c>
      <c r="N1" t="s">
        <v>824</v>
      </c>
      <c r="O1" t="s">
        <v>825</v>
      </c>
      <c r="P1" t="s">
        <v>813</v>
      </c>
    </row>
    <row r="2" spans="1:16" x14ac:dyDescent="0.25">
      <c r="A2">
        <v>1</v>
      </c>
      <c r="B2" t="s">
        <v>56</v>
      </c>
      <c r="C2" t="s">
        <v>15</v>
      </c>
      <c r="D2" t="s">
        <v>4</v>
      </c>
      <c r="E2" s="55">
        <v>43102</v>
      </c>
      <c r="F2" t="s">
        <v>57</v>
      </c>
      <c r="G2" t="s">
        <v>58</v>
      </c>
      <c r="H2">
        <v>10000</v>
      </c>
      <c r="I2" t="s">
        <v>55</v>
      </c>
      <c r="J2" s="55">
        <v>43164</v>
      </c>
      <c r="K2">
        <v>0</v>
      </c>
      <c r="L2">
        <v>9.9429999999999996</v>
      </c>
      <c r="M2" t="s">
        <v>59</v>
      </c>
      <c r="N2" t="s">
        <v>60</v>
      </c>
      <c r="O2">
        <v>9.6010000000000009</v>
      </c>
      <c r="P2">
        <f>VLOOKUP(C2,Tableau1[],2,FALSE)</f>
        <v>3</v>
      </c>
    </row>
    <row r="3" spans="1:16" x14ac:dyDescent="0.25">
      <c r="A3">
        <v>1</v>
      </c>
      <c r="B3" t="s">
        <v>61</v>
      </c>
      <c r="C3" t="s">
        <v>38</v>
      </c>
      <c r="D3" t="s">
        <v>4</v>
      </c>
      <c r="E3" s="55">
        <v>43102</v>
      </c>
      <c r="F3" t="s">
        <v>62</v>
      </c>
      <c r="G3" t="s">
        <v>63</v>
      </c>
      <c r="H3">
        <v>13000</v>
      </c>
      <c r="I3" t="s">
        <v>55</v>
      </c>
      <c r="J3" s="55">
        <v>43158</v>
      </c>
      <c r="K3">
        <v>0</v>
      </c>
      <c r="L3">
        <v>10.510999999999999</v>
      </c>
      <c r="M3" t="s">
        <v>64</v>
      </c>
      <c r="N3" t="s">
        <v>60</v>
      </c>
      <c r="O3">
        <v>11.157</v>
      </c>
      <c r="P3">
        <f>VLOOKUP(C3,Tableau1[],2,FALSE)</f>
        <v>3</v>
      </c>
    </row>
    <row r="4" spans="1:16" x14ac:dyDescent="0.25">
      <c r="A4">
        <v>1</v>
      </c>
      <c r="B4" t="s">
        <v>65</v>
      </c>
      <c r="C4" t="s">
        <v>12</v>
      </c>
      <c r="D4" t="s">
        <v>4</v>
      </c>
      <c r="E4" s="55">
        <v>43104</v>
      </c>
      <c r="F4" t="s">
        <v>66</v>
      </c>
      <c r="G4" t="s">
        <v>67</v>
      </c>
      <c r="H4">
        <v>5000</v>
      </c>
      <c r="I4" t="s">
        <v>55</v>
      </c>
      <c r="J4" s="55">
        <v>43164</v>
      </c>
      <c r="K4">
        <v>0</v>
      </c>
      <c r="L4">
        <v>12.815</v>
      </c>
      <c r="M4" t="s">
        <v>68</v>
      </c>
      <c r="N4" t="s">
        <v>60</v>
      </c>
      <c r="O4">
        <v>14.654</v>
      </c>
      <c r="P4">
        <f>VLOOKUP(C4,Tableau1[],2,FALSE)</f>
        <v>2</v>
      </c>
    </row>
    <row r="5" spans="1:16" x14ac:dyDescent="0.25">
      <c r="A5">
        <v>1</v>
      </c>
      <c r="B5" t="s">
        <v>69</v>
      </c>
      <c r="C5" t="s">
        <v>29</v>
      </c>
      <c r="D5" t="s">
        <v>7</v>
      </c>
      <c r="E5" s="55">
        <v>43111</v>
      </c>
      <c r="F5" t="s">
        <v>70</v>
      </c>
      <c r="G5" t="s">
        <v>71</v>
      </c>
      <c r="H5">
        <v>5000</v>
      </c>
      <c r="I5" t="s">
        <v>55</v>
      </c>
      <c r="J5" s="55">
        <v>43160</v>
      </c>
      <c r="K5">
        <v>0</v>
      </c>
      <c r="L5">
        <v>189.28399999999999</v>
      </c>
      <c r="M5" t="s">
        <v>72</v>
      </c>
      <c r="N5" t="s">
        <v>60</v>
      </c>
      <c r="O5">
        <v>177.23</v>
      </c>
      <c r="P5">
        <f>VLOOKUP(C5,Tableau1[],2,FALSE)</f>
        <v>3</v>
      </c>
    </row>
    <row r="6" spans="1:16" x14ac:dyDescent="0.25">
      <c r="A6">
        <v>1</v>
      </c>
      <c r="B6" t="s">
        <v>73</v>
      </c>
      <c r="C6" t="s">
        <v>25</v>
      </c>
      <c r="D6" t="s">
        <v>6</v>
      </c>
      <c r="E6" s="55">
        <v>43112</v>
      </c>
      <c r="F6" t="s">
        <v>74</v>
      </c>
      <c r="G6" t="s">
        <v>75</v>
      </c>
      <c r="H6">
        <v>500000</v>
      </c>
      <c r="I6" t="s">
        <v>55</v>
      </c>
      <c r="J6" s="55">
        <v>43122</v>
      </c>
      <c r="K6">
        <v>0</v>
      </c>
      <c r="L6">
        <v>51.555</v>
      </c>
      <c r="M6" t="s">
        <v>76</v>
      </c>
      <c r="N6" t="s">
        <v>60</v>
      </c>
      <c r="O6">
        <v>52.48</v>
      </c>
      <c r="P6">
        <f>VLOOKUP(C6,Tableau1[],2,FALSE)</f>
        <v>4</v>
      </c>
    </row>
    <row r="7" spans="1:16" x14ac:dyDescent="0.25">
      <c r="A7">
        <v>1</v>
      </c>
      <c r="B7" t="s">
        <v>77</v>
      </c>
      <c r="C7" t="s">
        <v>29</v>
      </c>
      <c r="D7" t="s">
        <v>6</v>
      </c>
      <c r="E7" s="55">
        <v>43117</v>
      </c>
      <c r="F7" t="s">
        <v>74</v>
      </c>
      <c r="G7" t="s">
        <v>75</v>
      </c>
      <c r="H7">
        <v>525000</v>
      </c>
      <c r="I7" t="s">
        <v>55</v>
      </c>
      <c r="J7" s="55">
        <v>43160</v>
      </c>
      <c r="K7">
        <v>7.4</v>
      </c>
      <c r="L7">
        <v>54.133000000000003</v>
      </c>
      <c r="M7" t="s">
        <v>72</v>
      </c>
      <c r="N7" t="s">
        <v>60</v>
      </c>
      <c r="O7">
        <v>51.478999999999999</v>
      </c>
      <c r="P7">
        <f>VLOOKUP(C7,Tableau1[],2,FALSE)</f>
        <v>3</v>
      </c>
    </row>
    <row r="8" spans="1:16" x14ac:dyDescent="0.25">
      <c r="A8">
        <v>1</v>
      </c>
      <c r="B8" t="s">
        <v>78</v>
      </c>
      <c r="C8" t="s">
        <v>25</v>
      </c>
      <c r="D8" t="s">
        <v>6</v>
      </c>
      <c r="E8" s="55"/>
      <c r="F8" t="s">
        <v>74</v>
      </c>
      <c r="G8" t="s">
        <v>75</v>
      </c>
      <c r="H8">
        <v>500000</v>
      </c>
      <c r="I8" t="s">
        <v>55</v>
      </c>
      <c r="J8" s="55">
        <v>43119</v>
      </c>
      <c r="K8">
        <v>0</v>
      </c>
      <c r="L8">
        <v>51.555</v>
      </c>
      <c r="M8" t="s">
        <v>76</v>
      </c>
      <c r="N8" t="s">
        <v>60</v>
      </c>
      <c r="O8">
        <v>60.488</v>
      </c>
      <c r="P8">
        <f>VLOOKUP(C8,Tableau1[],2,FALSE)</f>
        <v>4</v>
      </c>
    </row>
    <row r="9" spans="1:16" x14ac:dyDescent="0.25">
      <c r="A9">
        <v>1</v>
      </c>
      <c r="B9" t="s">
        <v>79</v>
      </c>
      <c r="C9" t="s">
        <v>12</v>
      </c>
      <c r="D9" t="s">
        <v>4</v>
      </c>
      <c r="E9" s="55">
        <v>43117</v>
      </c>
      <c r="F9" t="s">
        <v>80</v>
      </c>
      <c r="G9" t="s">
        <v>81</v>
      </c>
      <c r="H9">
        <v>12000</v>
      </c>
      <c r="I9" t="s">
        <v>55</v>
      </c>
      <c r="J9" s="55">
        <v>43161</v>
      </c>
      <c r="K9">
        <v>0</v>
      </c>
      <c r="L9">
        <v>5.1660000000000004</v>
      </c>
      <c r="M9" t="s">
        <v>82</v>
      </c>
      <c r="N9" t="s">
        <v>60</v>
      </c>
      <c r="O9">
        <v>6.3179999999999996</v>
      </c>
      <c r="P9">
        <f>VLOOKUP(C9,Tableau1[],2,FALSE)</f>
        <v>2</v>
      </c>
    </row>
    <row r="10" spans="1:16" x14ac:dyDescent="0.25">
      <c r="A10">
        <v>1</v>
      </c>
      <c r="B10" t="s">
        <v>83</v>
      </c>
      <c r="C10" t="s">
        <v>29</v>
      </c>
      <c r="D10" t="s">
        <v>10</v>
      </c>
      <c r="E10" s="55">
        <v>43119</v>
      </c>
      <c r="F10" t="s">
        <v>84</v>
      </c>
      <c r="G10" t="s">
        <v>85</v>
      </c>
      <c r="H10">
        <v>1711445</v>
      </c>
      <c r="I10" t="s">
        <v>55</v>
      </c>
      <c r="J10" s="55">
        <v>43150</v>
      </c>
      <c r="K10">
        <v>49.66</v>
      </c>
      <c r="L10">
        <v>136.57300000000001</v>
      </c>
      <c r="M10" t="s">
        <v>72</v>
      </c>
      <c r="N10" t="s">
        <v>60</v>
      </c>
      <c r="O10">
        <v>136.57300000000001</v>
      </c>
      <c r="P10">
        <f>VLOOKUP(C10,Tableau1[],2,FALSE)</f>
        <v>3</v>
      </c>
    </row>
    <row r="11" spans="1:16" x14ac:dyDescent="0.25">
      <c r="A11">
        <v>1</v>
      </c>
      <c r="B11" t="s">
        <v>86</v>
      </c>
      <c r="C11" t="s">
        <v>32</v>
      </c>
      <c r="D11" t="s">
        <v>5</v>
      </c>
      <c r="E11" s="55">
        <v>43122</v>
      </c>
      <c r="F11" t="s">
        <v>87</v>
      </c>
      <c r="G11" t="s">
        <v>88</v>
      </c>
      <c r="H11">
        <v>4400</v>
      </c>
      <c r="I11" t="s">
        <v>55</v>
      </c>
      <c r="J11" s="55">
        <v>43111</v>
      </c>
      <c r="K11">
        <v>9.06</v>
      </c>
      <c r="L11">
        <v>4.851</v>
      </c>
      <c r="M11" t="s">
        <v>89</v>
      </c>
      <c r="N11" t="s">
        <v>60</v>
      </c>
      <c r="O11">
        <v>4.6180000000000003</v>
      </c>
      <c r="P11">
        <f>VLOOKUP(C11,Tableau1[],2,FALSE)</f>
        <v>3</v>
      </c>
    </row>
    <row r="12" spans="1:16" x14ac:dyDescent="0.25">
      <c r="A12">
        <v>1</v>
      </c>
      <c r="B12" t="s">
        <v>90</v>
      </c>
      <c r="C12" t="s">
        <v>27</v>
      </c>
      <c r="D12" t="s">
        <v>5</v>
      </c>
      <c r="E12" s="55">
        <v>43124</v>
      </c>
      <c r="F12" t="s">
        <v>91</v>
      </c>
      <c r="G12" t="s">
        <v>92</v>
      </c>
      <c r="H12">
        <v>40000</v>
      </c>
      <c r="I12" t="s">
        <v>55</v>
      </c>
      <c r="J12" s="55">
        <v>43164</v>
      </c>
      <c r="K12">
        <v>0</v>
      </c>
      <c r="L12">
        <v>85.89</v>
      </c>
      <c r="M12" t="s">
        <v>93</v>
      </c>
      <c r="N12" t="s">
        <v>60</v>
      </c>
      <c r="O12">
        <v>77.772000000000006</v>
      </c>
      <c r="P12">
        <f>VLOOKUP(C12,Tableau1[],2,FALSE)</f>
        <v>3</v>
      </c>
    </row>
    <row r="13" spans="1:16" x14ac:dyDescent="0.25">
      <c r="A13">
        <v>1</v>
      </c>
      <c r="B13" t="s">
        <v>94</v>
      </c>
      <c r="C13" t="s">
        <v>20</v>
      </c>
      <c r="D13" t="s">
        <v>8</v>
      </c>
      <c r="E13" s="55">
        <v>43124</v>
      </c>
      <c r="F13" t="s">
        <v>95</v>
      </c>
      <c r="G13" t="s">
        <v>96</v>
      </c>
      <c r="H13">
        <v>170000</v>
      </c>
      <c r="I13" t="s">
        <v>55</v>
      </c>
      <c r="J13" s="55">
        <v>43164</v>
      </c>
      <c r="K13">
        <v>0</v>
      </c>
      <c r="L13">
        <v>26.24</v>
      </c>
      <c r="M13" t="s">
        <v>59</v>
      </c>
      <c r="N13" t="s">
        <v>60</v>
      </c>
      <c r="O13">
        <v>-1.2649999999999999</v>
      </c>
      <c r="P13">
        <f>VLOOKUP(C13,Tableau1[],2,FALSE)</f>
        <v>3</v>
      </c>
    </row>
    <row r="14" spans="1:16" x14ac:dyDescent="0.25">
      <c r="A14">
        <v>1</v>
      </c>
      <c r="B14" t="s">
        <v>97</v>
      </c>
      <c r="C14" t="s">
        <v>46</v>
      </c>
      <c r="D14" t="s">
        <v>10</v>
      </c>
      <c r="E14" s="55">
        <v>43129</v>
      </c>
      <c r="F14" t="s">
        <v>84</v>
      </c>
      <c r="G14" t="s">
        <v>85</v>
      </c>
      <c r="H14">
        <v>1788900</v>
      </c>
      <c r="I14" t="s">
        <v>55</v>
      </c>
      <c r="J14" s="55">
        <v>43164</v>
      </c>
      <c r="K14">
        <v>0</v>
      </c>
      <c r="L14">
        <v>142.75399999999999</v>
      </c>
      <c r="M14" t="s">
        <v>98</v>
      </c>
      <c r="N14" t="s">
        <v>60</v>
      </c>
      <c r="O14">
        <v>142.75399999999999</v>
      </c>
      <c r="P14">
        <f>VLOOKUP(C14,Tableau1[],2,FALSE)</f>
        <v>3</v>
      </c>
    </row>
    <row r="15" spans="1:16" x14ac:dyDescent="0.25">
      <c r="A15">
        <v>1</v>
      </c>
      <c r="B15" t="s">
        <v>99</v>
      </c>
      <c r="C15" t="s">
        <v>41</v>
      </c>
      <c r="D15" t="s">
        <v>4</v>
      </c>
      <c r="E15" s="55">
        <v>43129</v>
      </c>
      <c r="F15" t="s">
        <v>100</v>
      </c>
      <c r="G15" t="s">
        <v>101</v>
      </c>
      <c r="H15">
        <v>500</v>
      </c>
      <c r="I15" t="s">
        <v>55</v>
      </c>
      <c r="J15" s="55">
        <v>43161</v>
      </c>
      <c r="K15">
        <v>0</v>
      </c>
      <c r="L15">
        <v>0.442</v>
      </c>
      <c r="M15" t="s">
        <v>102</v>
      </c>
      <c r="N15" t="s">
        <v>60</v>
      </c>
      <c r="O15">
        <v>0.47899999999999998</v>
      </c>
      <c r="P15">
        <f>VLOOKUP(C15,Tableau1[],2,FALSE)</f>
        <v>3</v>
      </c>
    </row>
    <row r="16" spans="1:16" x14ac:dyDescent="0.25">
      <c r="A16">
        <v>1</v>
      </c>
      <c r="B16" t="s">
        <v>103</v>
      </c>
      <c r="C16" t="s">
        <v>25</v>
      </c>
      <c r="D16" t="s">
        <v>10</v>
      </c>
      <c r="E16" s="55">
        <v>43130</v>
      </c>
      <c r="F16" t="s">
        <v>104</v>
      </c>
      <c r="G16" t="s">
        <v>105</v>
      </c>
      <c r="H16">
        <v>982</v>
      </c>
      <c r="I16" t="s">
        <v>55</v>
      </c>
      <c r="J16" s="55">
        <v>43129</v>
      </c>
      <c r="K16">
        <v>0</v>
      </c>
      <c r="L16">
        <v>235.68</v>
      </c>
      <c r="M16" t="s">
        <v>106</v>
      </c>
      <c r="N16" t="s">
        <v>60</v>
      </c>
      <c r="O16">
        <v>243.43899999999999</v>
      </c>
      <c r="P16">
        <f>VLOOKUP(C16,Tableau1[],2,FALSE)</f>
        <v>4</v>
      </c>
    </row>
    <row r="17" spans="1:16" x14ac:dyDescent="0.25">
      <c r="A17">
        <v>1</v>
      </c>
      <c r="B17" t="s">
        <v>107</v>
      </c>
      <c r="C17" t="s">
        <v>22</v>
      </c>
      <c r="D17" t="s">
        <v>8</v>
      </c>
      <c r="E17" s="55">
        <v>43130</v>
      </c>
      <c r="F17" t="s">
        <v>108</v>
      </c>
      <c r="G17" t="s">
        <v>109</v>
      </c>
      <c r="H17">
        <v>300000</v>
      </c>
      <c r="I17" t="s">
        <v>55</v>
      </c>
      <c r="J17" s="55">
        <v>43154</v>
      </c>
      <c r="K17">
        <v>0</v>
      </c>
      <c r="L17">
        <v>36.54</v>
      </c>
      <c r="M17" t="s">
        <v>110</v>
      </c>
      <c r="N17" t="s">
        <v>60</v>
      </c>
      <c r="O17">
        <v>38.01</v>
      </c>
      <c r="P17">
        <f>VLOOKUP(C17,Tableau1[],2,FALSE)</f>
        <v>1</v>
      </c>
    </row>
    <row r="18" spans="1:16" x14ac:dyDescent="0.25">
      <c r="A18">
        <v>1</v>
      </c>
      <c r="B18" t="s">
        <v>111</v>
      </c>
      <c r="C18" t="s">
        <v>45</v>
      </c>
      <c r="D18" t="s">
        <v>5</v>
      </c>
      <c r="E18" s="55">
        <v>43133</v>
      </c>
      <c r="F18" t="s">
        <v>112</v>
      </c>
      <c r="G18" t="s">
        <v>113</v>
      </c>
      <c r="H18">
        <v>1600</v>
      </c>
      <c r="I18" t="s">
        <v>55</v>
      </c>
      <c r="J18" s="55">
        <v>43090</v>
      </c>
      <c r="K18">
        <v>0</v>
      </c>
      <c r="L18">
        <v>7.4009999999999998</v>
      </c>
      <c r="M18" t="s">
        <v>114</v>
      </c>
      <c r="N18" t="s">
        <v>60</v>
      </c>
      <c r="O18">
        <v>-0.104</v>
      </c>
      <c r="P18">
        <f>VLOOKUP(C18,Tableau1[],2,FALSE)</f>
        <v>1</v>
      </c>
    </row>
    <row r="19" spans="1:16" x14ac:dyDescent="0.25">
      <c r="A19">
        <v>1</v>
      </c>
      <c r="B19" t="s">
        <v>115</v>
      </c>
      <c r="C19" t="s">
        <v>13</v>
      </c>
      <c r="D19" t="s">
        <v>10</v>
      </c>
      <c r="E19" s="55">
        <v>43136</v>
      </c>
      <c r="F19" t="s">
        <v>104</v>
      </c>
      <c r="G19" t="s">
        <v>105</v>
      </c>
      <c r="H19">
        <v>1000</v>
      </c>
      <c r="I19" t="s">
        <v>55</v>
      </c>
      <c r="J19" s="55"/>
      <c r="K19">
        <v>0</v>
      </c>
      <c r="L19">
        <v>252</v>
      </c>
      <c r="M19" t="s">
        <v>116</v>
      </c>
      <c r="N19" t="s">
        <v>60</v>
      </c>
      <c r="O19">
        <v>0</v>
      </c>
      <c r="P19">
        <f>VLOOKUP(C19,Tableau1[],2,FALSE)</f>
        <v>4</v>
      </c>
    </row>
    <row r="20" spans="1:16" x14ac:dyDescent="0.25">
      <c r="A20">
        <v>1</v>
      </c>
      <c r="B20" t="s">
        <v>117</v>
      </c>
      <c r="C20" t="s">
        <v>32</v>
      </c>
      <c r="D20" t="s">
        <v>7</v>
      </c>
      <c r="E20" s="55"/>
      <c r="F20" t="s">
        <v>118</v>
      </c>
      <c r="G20" t="s">
        <v>119</v>
      </c>
      <c r="H20">
        <v>3000</v>
      </c>
      <c r="I20" t="s">
        <v>55</v>
      </c>
      <c r="J20" s="55">
        <v>43117</v>
      </c>
      <c r="K20">
        <v>6.34</v>
      </c>
      <c r="L20">
        <v>4.8319999999999999</v>
      </c>
      <c r="M20" t="s">
        <v>89</v>
      </c>
      <c r="N20" t="s">
        <v>60</v>
      </c>
      <c r="O20">
        <v>6.1989999999999998</v>
      </c>
      <c r="P20">
        <f>VLOOKUP(C20,Tableau1[],2,FALSE)</f>
        <v>3</v>
      </c>
    </row>
    <row r="21" spans="1:16" x14ac:dyDescent="0.25">
      <c r="A21">
        <v>1</v>
      </c>
      <c r="B21" t="s">
        <v>120</v>
      </c>
      <c r="C21" t="s">
        <v>30</v>
      </c>
      <c r="D21" t="s">
        <v>5</v>
      </c>
      <c r="E21" s="55">
        <v>43136</v>
      </c>
      <c r="F21" t="s">
        <v>121</v>
      </c>
      <c r="G21" t="s">
        <v>122</v>
      </c>
      <c r="H21">
        <v>15000</v>
      </c>
      <c r="I21" t="s">
        <v>55</v>
      </c>
      <c r="J21" s="55">
        <v>43152</v>
      </c>
      <c r="K21">
        <v>0</v>
      </c>
      <c r="L21">
        <v>25.83</v>
      </c>
      <c r="M21" t="s">
        <v>72</v>
      </c>
      <c r="N21" t="s">
        <v>60</v>
      </c>
      <c r="O21">
        <v>26.69</v>
      </c>
      <c r="P21">
        <f>VLOOKUP(C21,Tableau1[],2,FALSE)</f>
        <v>3</v>
      </c>
    </row>
    <row r="22" spans="1:16" x14ac:dyDescent="0.25">
      <c r="A22">
        <v>1</v>
      </c>
      <c r="B22" t="s">
        <v>123</v>
      </c>
      <c r="C22" t="s">
        <v>39</v>
      </c>
      <c r="D22" t="s">
        <v>8</v>
      </c>
      <c r="E22" s="55">
        <v>43137</v>
      </c>
      <c r="F22" t="s">
        <v>124</v>
      </c>
      <c r="G22" t="s">
        <v>125</v>
      </c>
      <c r="H22">
        <v>10000</v>
      </c>
      <c r="I22" t="s">
        <v>55</v>
      </c>
      <c r="J22" s="55">
        <v>43164</v>
      </c>
      <c r="K22">
        <v>0</v>
      </c>
      <c r="L22">
        <v>9.2609999999999992</v>
      </c>
      <c r="M22" t="s">
        <v>126</v>
      </c>
      <c r="N22" t="s">
        <v>60</v>
      </c>
      <c r="O22">
        <v>-0.74299999999999999</v>
      </c>
      <c r="P22">
        <f>VLOOKUP(C22,Tableau1[],2,FALSE)</f>
        <v>3</v>
      </c>
    </row>
    <row r="23" spans="1:16" x14ac:dyDescent="0.25">
      <c r="A23">
        <v>1</v>
      </c>
      <c r="B23" t="s">
        <v>127</v>
      </c>
      <c r="C23" t="s">
        <v>41</v>
      </c>
      <c r="D23" t="s">
        <v>7</v>
      </c>
      <c r="E23" s="55">
        <v>43138</v>
      </c>
      <c r="F23" t="s">
        <v>128</v>
      </c>
      <c r="G23" t="s">
        <v>129</v>
      </c>
      <c r="H23">
        <v>10000</v>
      </c>
      <c r="I23" t="s">
        <v>55</v>
      </c>
      <c r="J23" s="55">
        <v>43159</v>
      </c>
      <c r="K23">
        <v>0</v>
      </c>
      <c r="L23">
        <v>12.926</v>
      </c>
      <c r="M23" t="s">
        <v>102</v>
      </c>
      <c r="N23" t="s">
        <v>60</v>
      </c>
      <c r="O23">
        <v>11.972</v>
      </c>
      <c r="P23">
        <f>VLOOKUP(C23,Tableau1[],2,FALSE)</f>
        <v>3</v>
      </c>
    </row>
    <row r="24" spans="1:16" x14ac:dyDescent="0.25">
      <c r="A24">
        <v>1</v>
      </c>
      <c r="B24" t="s">
        <v>130</v>
      </c>
      <c r="C24" t="s">
        <v>12</v>
      </c>
      <c r="D24" t="s">
        <v>7</v>
      </c>
      <c r="E24" s="55">
        <v>43139</v>
      </c>
      <c r="F24" t="s">
        <v>131</v>
      </c>
      <c r="G24" t="s">
        <v>132</v>
      </c>
      <c r="H24">
        <v>1500</v>
      </c>
      <c r="I24" t="s">
        <v>55</v>
      </c>
      <c r="J24" s="55">
        <v>43164</v>
      </c>
      <c r="K24">
        <v>0</v>
      </c>
      <c r="L24">
        <v>3.8820000000000001</v>
      </c>
      <c r="M24" t="s">
        <v>82</v>
      </c>
      <c r="N24" t="s">
        <v>60</v>
      </c>
      <c r="O24">
        <v>5.04</v>
      </c>
      <c r="P24">
        <f>VLOOKUP(C24,Tableau1[],2,FALSE)</f>
        <v>2</v>
      </c>
    </row>
    <row r="25" spans="1:16" x14ac:dyDescent="0.25">
      <c r="A25">
        <v>1</v>
      </c>
      <c r="B25" t="s">
        <v>133</v>
      </c>
      <c r="C25" t="s">
        <v>38</v>
      </c>
      <c r="D25" t="s">
        <v>7</v>
      </c>
      <c r="E25" s="55"/>
      <c r="F25" t="s">
        <v>134</v>
      </c>
      <c r="G25" t="s">
        <v>135</v>
      </c>
      <c r="H25">
        <v>34000</v>
      </c>
      <c r="I25" t="s">
        <v>55</v>
      </c>
      <c r="J25" s="55">
        <v>43160</v>
      </c>
      <c r="K25">
        <v>0</v>
      </c>
      <c r="L25">
        <v>42.84</v>
      </c>
      <c r="M25" t="s">
        <v>64</v>
      </c>
      <c r="N25" t="s">
        <v>60</v>
      </c>
      <c r="O25">
        <v>42.496000000000002</v>
      </c>
      <c r="P25">
        <f>VLOOKUP(C25,Tableau1[],2,FALSE)</f>
        <v>3</v>
      </c>
    </row>
    <row r="26" spans="1:16" x14ac:dyDescent="0.25">
      <c r="A26">
        <v>1</v>
      </c>
      <c r="B26" t="s">
        <v>136</v>
      </c>
      <c r="C26" t="s">
        <v>38</v>
      </c>
      <c r="D26" t="s">
        <v>7</v>
      </c>
      <c r="E26" s="55"/>
      <c r="F26" t="s">
        <v>137</v>
      </c>
      <c r="G26" t="s">
        <v>138</v>
      </c>
      <c r="H26">
        <v>30000</v>
      </c>
      <c r="I26" t="s">
        <v>55</v>
      </c>
      <c r="J26" s="55">
        <v>43161</v>
      </c>
      <c r="K26">
        <v>0</v>
      </c>
      <c r="L26">
        <v>29.295000000000002</v>
      </c>
      <c r="M26" t="s">
        <v>64</v>
      </c>
      <c r="N26" t="s">
        <v>60</v>
      </c>
      <c r="O26">
        <v>28.521999999999998</v>
      </c>
      <c r="P26">
        <f>VLOOKUP(C26,Tableau1[],2,FALSE)</f>
        <v>3</v>
      </c>
    </row>
    <row r="27" spans="1:16" x14ac:dyDescent="0.25">
      <c r="A27">
        <v>1</v>
      </c>
      <c r="B27" t="s">
        <v>139</v>
      </c>
      <c r="C27" t="s">
        <v>35</v>
      </c>
      <c r="D27" t="s">
        <v>5</v>
      </c>
      <c r="E27" s="55">
        <v>43139</v>
      </c>
      <c r="F27" t="s">
        <v>140</v>
      </c>
      <c r="G27" t="s">
        <v>141</v>
      </c>
      <c r="H27">
        <v>12000</v>
      </c>
      <c r="I27" t="s">
        <v>55</v>
      </c>
      <c r="J27" s="55">
        <v>43154</v>
      </c>
      <c r="K27">
        <v>0</v>
      </c>
      <c r="L27">
        <v>9.5890000000000004</v>
      </c>
      <c r="M27" t="s">
        <v>76</v>
      </c>
      <c r="N27" t="s">
        <v>60</v>
      </c>
      <c r="O27">
        <v>10.005000000000001</v>
      </c>
      <c r="P27">
        <f>VLOOKUP(C27,Tableau1[],2,FALSE)</f>
        <v>3</v>
      </c>
    </row>
    <row r="28" spans="1:16" x14ac:dyDescent="0.25">
      <c r="A28">
        <v>1</v>
      </c>
      <c r="B28" t="s">
        <v>142</v>
      </c>
      <c r="C28" t="s">
        <v>25</v>
      </c>
      <c r="D28" t="s">
        <v>10</v>
      </c>
      <c r="E28" s="55">
        <v>43140</v>
      </c>
      <c r="F28" t="s">
        <v>143</v>
      </c>
      <c r="G28" t="s">
        <v>144</v>
      </c>
      <c r="H28">
        <v>165</v>
      </c>
      <c r="I28" t="s">
        <v>55</v>
      </c>
      <c r="J28" s="55">
        <v>43154</v>
      </c>
      <c r="K28">
        <v>0</v>
      </c>
      <c r="L28">
        <v>0.48299999999999998</v>
      </c>
      <c r="M28" t="s">
        <v>145</v>
      </c>
      <c r="N28" t="s">
        <v>60</v>
      </c>
      <c r="O28">
        <v>0.53100000000000003</v>
      </c>
      <c r="P28">
        <f>VLOOKUP(C28,Tableau1[],2,FALSE)</f>
        <v>4</v>
      </c>
    </row>
    <row r="29" spans="1:16" x14ac:dyDescent="0.25">
      <c r="A29">
        <v>1</v>
      </c>
      <c r="B29" t="s">
        <v>146</v>
      </c>
      <c r="C29" t="s">
        <v>41</v>
      </c>
      <c r="D29" t="s">
        <v>7</v>
      </c>
      <c r="E29" s="55"/>
      <c r="F29" t="s">
        <v>147</v>
      </c>
      <c r="G29" t="s">
        <v>148</v>
      </c>
      <c r="H29">
        <v>15000</v>
      </c>
      <c r="I29" t="s">
        <v>55</v>
      </c>
      <c r="J29" s="55">
        <v>43160</v>
      </c>
      <c r="K29">
        <v>0</v>
      </c>
      <c r="L29">
        <v>33.893999999999998</v>
      </c>
      <c r="M29" t="s">
        <v>102</v>
      </c>
      <c r="N29" t="s">
        <v>60</v>
      </c>
      <c r="O29">
        <v>17.042000000000002</v>
      </c>
      <c r="P29">
        <f>VLOOKUP(C29,Tableau1[],2,FALSE)</f>
        <v>3</v>
      </c>
    </row>
    <row r="30" spans="1:16" x14ac:dyDescent="0.25">
      <c r="A30">
        <v>1</v>
      </c>
      <c r="B30" t="s">
        <v>149</v>
      </c>
      <c r="C30" t="s">
        <v>29</v>
      </c>
      <c r="D30" t="s">
        <v>10</v>
      </c>
      <c r="E30" s="55">
        <v>43140</v>
      </c>
      <c r="F30" t="s">
        <v>150</v>
      </c>
      <c r="G30" t="s">
        <v>151</v>
      </c>
      <c r="H30">
        <v>1281660</v>
      </c>
      <c r="I30" t="s">
        <v>55</v>
      </c>
      <c r="J30" s="55">
        <v>43161</v>
      </c>
      <c r="K30">
        <v>10.68</v>
      </c>
      <c r="L30">
        <v>86.128</v>
      </c>
      <c r="M30" t="s">
        <v>72</v>
      </c>
      <c r="N30" t="s">
        <v>60</v>
      </c>
      <c r="O30">
        <v>86.128</v>
      </c>
      <c r="P30">
        <f>VLOOKUP(C30,Tableau1[],2,FALSE)</f>
        <v>3</v>
      </c>
    </row>
    <row r="31" spans="1:16" x14ac:dyDescent="0.25">
      <c r="A31">
        <v>1</v>
      </c>
      <c r="B31" t="s">
        <v>152</v>
      </c>
      <c r="C31" t="s">
        <v>21</v>
      </c>
      <c r="D31" t="s">
        <v>7</v>
      </c>
      <c r="E31" s="55">
        <v>43143</v>
      </c>
      <c r="F31" t="s">
        <v>153</v>
      </c>
      <c r="G31" t="s">
        <v>154</v>
      </c>
      <c r="H31">
        <v>40000</v>
      </c>
      <c r="I31" t="s">
        <v>55</v>
      </c>
      <c r="J31" s="55"/>
      <c r="K31">
        <v>88</v>
      </c>
      <c r="L31">
        <v>58.59</v>
      </c>
      <c r="M31" t="s">
        <v>114</v>
      </c>
      <c r="N31" t="s">
        <v>60</v>
      </c>
      <c r="O31">
        <v>0</v>
      </c>
      <c r="P31">
        <f>VLOOKUP(C31,Tableau1[],2,FALSE)</f>
        <v>1</v>
      </c>
    </row>
    <row r="32" spans="1:16" x14ac:dyDescent="0.25">
      <c r="A32">
        <v>1</v>
      </c>
      <c r="B32" t="s">
        <v>155</v>
      </c>
      <c r="C32" t="s">
        <v>13</v>
      </c>
      <c r="D32" t="s">
        <v>10</v>
      </c>
      <c r="E32" s="55"/>
      <c r="F32" t="s">
        <v>104</v>
      </c>
      <c r="G32" t="s">
        <v>105</v>
      </c>
      <c r="H32">
        <v>476</v>
      </c>
      <c r="I32" t="s">
        <v>55</v>
      </c>
      <c r="J32" s="55"/>
      <c r="K32">
        <v>0</v>
      </c>
      <c r="L32">
        <v>120</v>
      </c>
      <c r="M32" t="s">
        <v>116</v>
      </c>
      <c r="N32" t="s">
        <v>60</v>
      </c>
      <c r="O32">
        <v>0</v>
      </c>
      <c r="P32">
        <f>VLOOKUP(C32,Tableau1[],2,FALSE)</f>
        <v>4</v>
      </c>
    </row>
    <row r="33" spans="1:16" x14ac:dyDescent="0.25">
      <c r="A33">
        <v>1</v>
      </c>
      <c r="B33" t="s">
        <v>156</v>
      </c>
      <c r="C33" t="s">
        <v>25</v>
      </c>
      <c r="D33" t="s">
        <v>6</v>
      </c>
      <c r="E33" s="55"/>
      <c r="F33" t="s">
        <v>74</v>
      </c>
      <c r="G33" t="s">
        <v>75</v>
      </c>
      <c r="H33">
        <v>500000</v>
      </c>
      <c r="I33" t="s">
        <v>55</v>
      </c>
      <c r="J33" s="55">
        <v>43122</v>
      </c>
      <c r="K33">
        <v>0</v>
      </c>
      <c r="L33">
        <v>51.555</v>
      </c>
      <c r="M33" t="s">
        <v>76</v>
      </c>
      <c r="N33" t="s">
        <v>60</v>
      </c>
      <c r="O33">
        <v>51.305</v>
      </c>
      <c r="P33">
        <f>VLOOKUP(C33,Tableau1[],2,FALSE)</f>
        <v>4</v>
      </c>
    </row>
    <row r="34" spans="1:16" x14ac:dyDescent="0.25">
      <c r="A34">
        <v>1</v>
      </c>
      <c r="B34" t="s">
        <v>157</v>
      </c>
      <c r="C34" t="s">
        <v>41</v>
      </c>
      <c r="D34" t="s">
        <v>7</v>
      </c>
      <c r="E34" s="55"/>
      <c r="F34" t="s">
        <v>158</v>
      </c>
      <c r="G34" t="s">
        <v>159</v>
      </c>
      <c r="H34">
        <v>1000</v>
      </c>
      <c r="I34" t="s">
        <v>55</v>
      </c>
      <c r="J34" s="55">
        <v>43161</v>
      </c>
      <c r="K34">
        <v>0</v>
      </c>
      <c r="L34">
        <v>79.593999999999994</v>
      </c>
      <c r="M34" t="s">
        <v>102</v>
      </c>
      <c r="N34" t="s">
        <v>60</v>
      </c>
      <c r="O34">
        <v>82.096999999999994</v>
      </c>
      <c r="P34">
        <f>VLOOKUP(C34,Tableau1[],2,FALSE)</f>
        <v>3</v>
      </c>
    </row>
    <row r="35" spans="1:16" x14ac:dyDescent="0.25">
      <c r="A35">
        <v>1</v>
      </c>
      <c r="B35" t="s">
        <v>160</v>
      </c>
      <c r="C35" t="s">
        <v>35</v>
      </c>
      <c r="D35" t="s">
        <v>5</v>
      </c>
      <c r="E35" s="55"/>
      <c r="F35" t="s">
        <v>161</v>
      </c>
      <c r="G35" t="s">
        <v>162</v>
      </c>
      <c r="H35">
        <v>20000</v>
      </c>
      <c r="I35" t="s">
        <v>55</v>
      </c>
      <c r="J35" s="55">
        <v>43154</v>
      </c>
      <c r="K35">
        <v>0</v>
      </c>
      <c r="L35">
        <v>21.818999999999999</v>
      </c>
      <c r="M35" t="s">
        <v>76</v>
      </c>
      <c r="N35" t="s">
        <v>60</v>
      </c>
      <c r="O35">
        <v>22.672999999999998</v>
      </c>
      <c r="P35">
        <f>VLOOKUP(C35,Tableau1[],2,FALSE)</f>
        <v>3</v>
      </c>
    </row>
    <row r="36" spans="1:16" x14ac:dyDescent="0.25">
      <c r="A36">
        <v>1</v>
      </c>
      <c r="B36" t="s">
        <v>163</v>
      </c>
      <c r="C36" t="s">
        <v>35</v>
      </c>
      <c r="D36" t="s">
        <v>7</v>
      </c>
      <c r="E36" s="55"/>
      <c r="F36" t="s">
        <v>153</v>
      </c>
      <c r="G36" t="s">
        <v>154</v>
      </c>
      <c r="H36">
        <v>26142</v>
      </c>
      <c r="I36" t="s">
        <v>55</v>
      </c>
      <c r="J36" s="55">
        <v>43164</v>
      </c>
      <c r="K36">
        <v>0</v>
      </c>
      <c r="L36">
        <v>38.292999999999999</v>
      </c>
      <c r="M36" t="s">
        <v>76</v>
      </c>
      <c r="N36" t="s">
        <v>60</v>
      </c>
      <c r="O36">
        <v>66.488</v>
      </c>
      <c r="P36">
        <f>VLOOKUP(C36,Tableau1[],2,FALSE)</f>
        <v>3</v>
      </c>
    </row>
    <row r="37" spans="1:16" x14ac:dyDescent="0.25">
      <c r="A37">
        <v>1</v>
      </c>
      <c r="B37" t="s">
        <v>164</v>
      </c>
      <c r="C37" t="s">
        <v>15</v>
      </c>
      <c r="D37" t="s">
        <v>5</v>
      </c>
      <c r="E37" s="55">
        <v>43143</v>
      </c>
      <c r="F37" t="s">
        <v>165</v>
      </c>
      <c r="G37" t="s">
        <v>166</v>
      </c>
      <c r="H37">
        <v>30000</v>
      </c>
      <c r="I37" t="s">
        <v>55</v>
      </c>
      <c r="J37" s="55">
        <v>43164</v>
      </c>
      <c r="K37">
        <v>0</v>
      </c>
      <c r="L37">
        <v>16.38</v>
      </c>
      <c r="M37" t="s">
        <v>59</v>
      </c>
      <c r="N37" t="s">
        <v>60</v>
      </c>
      <c r="O37">
        <v>17.704000000000001</v>
      </c>
      <c r="P37">
        <f>VLOOKUP(C37,Tableau1[],2,FALSE)</f>
        <v>3</v>
      </c>
    </row>
    <row r="38" spans="1:16" x14ac:dyDescent="0.25">
      <c r="A38">
        <v>1</v>
      </c>
      <c r="B38" t="s">
        <v>167</v>
      </c>
      <c r="C38" t="s">
        <v>41</v>
      </c>
      <c r="D38" t="s">
        <v>7</v>
      </c>
      <c r="E38" s="55">
        <v>43144</v>
      </c>
      <c r="F38" t="s">
        <v>168</v>
      </c>
      <c r="G38" t="s">
        <v>169</v>
      </c>
      <c r="H38">
        <v>5000</v>
      </c>
      <c r="I38" t="s">
        <v>55</v>
      </c>
      <c r="J38" s="55">
        <v>43160</v>
      </c>
      <c r="K38">
        <v>0</v>
      </c>
      <c r="L38">
        <v>21.052</v>
      </c>
      <c r="M38" t="s">
        <v>102</v>
      </c>
      <c r="N38" t="s">
        <v>60</v>
      </c>
      <c r="O38">
        <v>19.100999999999999</v>
      </c>
      <c r="P38">
        <f>VLOOKUP(C38,Tableau1[],2,FALSE)</f>
        <v>3</v>
      </c>
    </row>
    <row r="39" spans="1:16" x14ac:dyDescent="0.25">
      <c r="A39">
        <v>1</v>
      </c>
      <c r="B39" t="s">
        <v>170</v>
      </c>
      <c r="C39" t="s">
        <v>27</v>
      </c>
      <c r="D39" t="s">
        <v>7</v>
      </c>
      <c r="E39" s="55">
        <v>43144</v>
      </c>
      <c r="F39" t="s">
        <v>171</v>
      </c>
      <c r="G39" t="s">
        <v>172</v>
      </c>
      <c r="H39">
        <v>6000</v>
      </c>
      <c r="I39" t="s">
        <v>55</v>
      </c>
      <c r="J39" s="55">
        <v>43159</v>
      </c>
      <c r="K39">
        <v>0</v>
      </c>
      <c r="L39">
        <v>4.5609999999999999</v>
      </c>
      <c r="M39" t="s">
        <v>173</v>
      </c>
      <c r="N39" t="s">
        <v>60</v>
      </c>
      <c r="O39">
        <v>4.9480000000000004</v>
      </c>
      <c r="P39">
        <f>VLOOKUP(C39,Tableau1[],2,FALSE)</f>
        <v>3</v>
      </c>
    </row>
    <row r="40" spans="1:16" x14ac:dyDescent="0.25">
      <c r="A40">
        <v>1</v>
      </c>
      <c r="B40" t="s">
        <v>174</v>
      </c>
      <c r="C40" t="s">
        <v>21</v>
      </c>
      <c r="D40" t="s">
        <v>7</v>
      </c>
      <c r="E40" s="55">
        <v>43145</v>
      </c>
      <c r="F40" t="s">
        <v>175</v>
      </c>
      <c r="G40" t="s">
        <v>176</v>
      </c>
      <c r="H40">
        <v>40000</v>
      </c>
      <c r="I40" t="s">
        <v>55</v>
      </c>
      <c r="J40" s="55">
        <v>43157</v>
      </c>
      <c r="K40">
        <v>0</v>
      </c>
      <c r="L40">
        <v>49.77</v>
      </c>
      <c r="M40" t="s">
        <v>114</v>
      </c>
      <c r="N40" t="s">
        <v>60</v>
      </c>
      <c r="O40">
        <v>48.19</v>
      </c>
      <c r="P40">
        <f>VLOOKUP(C40,Tableau1[],2,FALSE)</f>
        <v>1</v>
      </c>
    </row>
    <row r="41" spans="1:16" x14ac:dyDescent="0.25">
      <c r="A41">
        <v>1</v>
      </c>
      <c r="B41" t="s">
        <v>177</v>
      </c>
      <c r="C41" t="s">
        <v>42</v>
      </c>
      <c r="D41" t="s">
        <v>7</v>
      </c>
      <c r="E41" s="55"/>
      <c r="F41" t="s">
        <v>178</v>
      </c>
      <c r="G41" t="s">
        <v>179</v>
      </c>
      <c r="H41">
        <v>35000</v>
      </c>
      <c r="I41" t="s">
        <v>55</v>
      </c>
      <c r="J41" s="55">
        <v>43151</v>
      </c>
      <c r="K41">
        <v>0</v>
      </c>
      <c r="L41">
        <v>4.41</v>
      </c>
      <c r="M41" t="s">
        <v>180</v>
      </c>
      <c r="N41" t="s">
        <v>60</v>
      </c>
      <c r="O41">
        <v>4.0490000000000004</v>
      </c>
      <c r="P41">
        <f>VLOOKUP(C41,Tableau1[],2,FALSE)</f>
        <v>2</v>
      </c>
    </row>
    <row r="42" spans="1:16" x14ac:dyDescent="0.25">
      <c r="A42">
        <v>1</v>
      </c>
      <c r="B42" t="s">
        <v>181</v>
      </c>
      <c r="C42" t="s">
        <v>37</v>
      </c>
      <c r="D42" t="s">
        <v>6</v>
      </c>
      <c r="E42" s="55"/>
      <c r="F42" t="s">
        <v>182</v>
      </c>
      <c r="G42" t="s">
        <v>183</v>
      </c>
      <c r="H42">
        <v>80000</v>
      </c>
      <c r="I42" t="s">
        <v>55</v>
      </c>
      <c r="J42" s="55">
        <v>43144</v>
      </c>
      <c r="K42">
        <v>0</v>
      </c>
      <c r="L42">
        <v>8.4</v>
      </c>
      <c r="M42" t="s">
        <v>126</v>
      </c>
      <c r="N42" t="s">
        <v>60</v>
      </c>
      <c r="O42">
        <v>12.628</v>
      </c>
      <c r="P42">
        <f>VLOOKUP(C42,Tableau1[],2,FALSE)</f>
        <v>3</v>
      </c>
    </row>
    <row r="43" spans="1:16" x14ac:dyDescent="0.25">
      <c r="A43">
        <v>1</v>
      </c>
      <c r="B43" t="s">
        <v>184</v>
      </c>
      <c r="C43" t="s">
        <v>46</v>
      </c>
      <c r="D43" t="s">
        <v>6</v>
      </c>
      <c r="E43" s="55">
        <v>43145</v>
      </c>
      <c r="F43" t="s">
        <v>185</v>
      </c>
      <c r="G43" t="s">
        <v>186</v>
      </c>
      <c r="H43">
        <v>305000</v>
      </c>
      <c r="I43" t="s">
        <v>55</v>
      </c>
      <c r="J43" s="55">
        <v>43164</v>
      </c>
      <c r="K43">
        <v>0</v>
      </c>
      <c r="L43">
        <v>16.012</v>
      </c>
      <c r="M43" t="s">
        <v>98</v>
      </c>
      <c r="N43" t="s">
        <v>60</v>
      </c>
      <c r="O43">
        <v>24.658000000000001</v>
      </c>
      <c r="P43">
        <f>VLOOKUP(C43,Tableau1[],2,FALSE)</f>
        <v>3</v>
      </c>
    </row>
    <row r="44" spans="1:16" x14ac:dyDescent="0.25">
      <c r="A44">
        <v>1</v>
      </c>
      <c r="B44" t="s">
        <v>187</v>
      </c>
      <c r="C44" t="s">
        <v>41</v>
      </c>
      <c r="D44" t="s">
        <v>5</v>
      </c>
      <c r="E44" s="55">
        <v>43146</v>
      </c>
      <c r="F44" t="s">
        <v>188</v>
      </c>
      <c r="G44" t="s">
        <v>189</v>
      </c>
      <c r="H44">
        <v>40000</v>
      </c>
      <c r="I44" t="s">
        <v>55</v>
      </c>
      <c r="J44" s="55">
        <v>43151</v>
      </c>
      <c r="K44">
        <v>0</v>
      </c>
      <c r="L44">
        <v>83.79</v>
      </c>
      <c r="M44" t="s">
        <v>102</v>
      </c>
      <c r="N44" t="s">
        <v>190</v>
      </c>
      <c r="O44">
        <v>82.350999999999999</v>
      </c>
      <c r="P44">
        <f>VLOOKUP(C44,Tableau1[],2,FALSE)</f>
        <v>3</v>
      </c>
    </row>
    <row r="45" spans="1:16" x14ac:dyDescent="0.25">
      <c r="A45">
        <v>1</v>
      </c>
      <c r="B45" t="s">
        <v>191</v>
      </c>
      <c r="C45" t="s">
        <v>41</v>
      </c>
      <c r="D45" t="s">
        <v>7</v>
      </c>
      <c r="E45" s="55"/>
      <c r="F45" t="s">
        <v>192</v>
      </c>
      <c r="G45" t="s">
        <v>193</v>
      </c>
      <c r="H45">
        <v>6000</v>
      </c>
      <c r="I45" t="s">
        <v>55</v>
      </c>
      <c r="J45" s="55">
        <v>43158</v>
      </c>
      <c r="K45">
        <v>0</v>
      </c>
      <c r="L45">
        <v>6.1680000000000001</v>
      </c>
      <c r="M45" t="s">
        <v>102</v>
      </c>
      <c r="N45" t="s">
        <v>60</v>
      </c>
      <c r="O45">
        <v>6.0640000000000001</v>
      </c>
      <c r="P45">
        <f>VLOOKUP(C45,Tableau1[],2,FALSE)</f>
        <v>3</v>
      </c>
    </row>
    <row r="46" spans="1:16" x14ac:dyDescent="0.25">
      <c r="A46">
        <v>1</v>
      </c>
      <c r="B46" t="s">
        <v>194</v>
      </c>
      <c r="C46" t="s">
        <v>12</v>
      </c>
      <c r="D46" t="s">
        <v>4</v>
      </c>
      <c r="E46" s="55"/>
      <c r="F46" t="s">
        <v>195</v>
      </c>
      <c r="G46" t="s">
        <v>196</v>
      </c>
      <c r="H46">
        <v>1400</v>
      </c>
      <c r="I46" t="s">
        <v>55</v>
      </c>
      <c r="J46" s="55">
        <v>43164</v>
      </c>
      <c r="K46">
        <v>0</v>
      </c>
      <c r="L46">
        <v>10.106</v>
      </c>
      <c r="M46" t="s">
        <v>68</v>
      </c>
      <c r="N46" t="s">
        <v>60</v>
      </c>
      <c r="O46">
        <v>9.7899999999999991</v>
      </c>
      <c r="P46">
        <f>VLOOKUP(C46,Tableau1[],2,FALSE)</f>
        <v>2</v>
      </c>
    </row>
    <row r="47" spans="1:16" x14ac:dyDescent="0.25">
      <c r="A47">
        <v>1</v>
      </c>
      <c r="B47" t="s">
        <v>197</v>
      </c>
      <c r="C47" t="s">
        <v>35</v>
      </c>
      <c r="D47" t="s">
        <v>4</v>
      </c>
      <c r="E47" s="55">
        <v>43146</v>
      </c>
      <c r="F47" t="s">
        <v>198</v>
      </c>
      <c r="G47" t="s">
        <v>199</v>
      </c>
      <c r="H47">
        <v>1500</v>
      </c>
      <c r="I47" t="s">
        <v>55</v>
      </c>
      <c r="J47" s="55">
        <v>43161</v>
      </c>
      <c r="K47">
        <v>0</v>
      </c>
      <c r="L47">
        <v>2.827</v>
      </c>
      <c r="M47" t="s">
        <v>126</v>
      </c>
      <c r="N47" t="s">
        <v>60</v>
      </c>
      <c r="O47">
        <v>2.6440000000000001</v>
      </c>
      <c r="P47">
        <f>VLOOKUP(C47,Tableau1[],2,FALSE)</f>
        <v>3</v>
      </c>
    </row>
    <row r="48" spans="1:16" x14ac:dyDescent="0.25">
      <c r="A48">
        <v>1</v>
      </c>
      <c r="B48" t="s">
        <v>200</v>
      </c>
      <c r="C48" t="s">
        <v>17</v>
      </c>
      <c r="D48" t="s">
        <v>7</v>
      </c>
      <c r="E48" s="55">
        <v>43147</v>
      </c>
      <c r="F48" t="s">
        <v>175</v>
      </c>
      <c r="G48" t="s">
        <v>176</v>
      </c>
      <c r="H48">
        <v>40000</v>
      </c>
      <c r="I48" t="s">
        <v>55</v>
      </c>
      <c r="J48" s="55">
        <v>43159</v>
      </c>
      <c r="K48">
        <v>0</v>
      </c>
      <c r="L48">
        <v>49.77</v>
      </c>
      <c r="M48" t="s">
        <v>201</v>
      </c>
      <c r="N48" t="s">
        <v>60</v>
      </c>
      <c r="O48">
        <v>46.7</v>
      </c>
      <c r="P48">
        <f>VLOOKUP(C48,Tableau1[],2,FALSE)</f>
        <v>1</v>
      </c>
    </row>
    <row r="49" spans="1:16" x14ac:dyDescent="0.25">
      <c r="A49">
        <v>1</v>
      </c>
      <c r="B49" t="s">
        <v>202</v>
      </c>
      <c r="C49" t="s">
        <v>47</v>
      </c>
      <c r="D49" t="s">
        <v>7</v>
      </c>
      <c r="E49" s="55"/>
      <c r="F49" t="s">
        <v>203</v>
      </c>
      <c r="G49" t="s">
        <v>204</v>
      </c>
      <c r="H49">
        <v>50000</v>
      </c>
      <c r="I49" t="s">
        <v>55</v>
      </c>
      <c r="J49" s="55">
        <v>43125</v>
      </c>
      <c r="K49">
        <v>63.7</v>
      </c>
      <c r="L49">
        <v>21.64</v>
      </c>
      <c r="M49" t="s">
        <v>205</v>
      </c>
      <c r="N49" t="s">
        <v>60</v>
      </c>
      <c r="O49">
        <v>23.509</v>
      </c>
      <c r="P49">
        <f>VLOOKUP(C49,Tableau1[],2,FALSE)</f>
        <v>4</v>
      </c>
    </row>
    <row r="50" spans="1:16" x14ac:dyDescent="0.25">
      <c r="A50">
        <v>1</v>
      </c>
      <c r="B50" t="s">
        <v>206</v>
      </c>
      <c r="C50" t="s">
        <v>29</v>
      </c>
      <c r="D50" t="s">
        <v>10</v>
      </c>
      <c r="E50" s="55"/>
      <c r="F50" t="s">
        <v>207</v>
      </c>
      <c r="G50" t="s">
        <v>208</v>
      </c>
      <c r="H50">
        <v>2884400</v>
      </c>
      <c r="I50" t="s">
        <v>55</v>
      </c>
      <c r="J50" s="55">
        <v>43157</v>
      </c>
      <c r="K50">
        <v>16.02</v>
      </c>
      <c r="L50">
        <v>117.97199999999999</v>
      </c>
      <c r="M50" t="s">
        <v>98</v>
      </c>
      <c r="N50" t="s">
        <v>60</v>
      </c>
      <c r="O50">
        <v>117.97199999999999</v>
      </c>
      <c r="P50">
        <f>VLOOKUP(C50,Tableau1[],2,FALSE)</f>
        <v>3</v>
      </c>
    </row>
    <row r="51" spans="1:16" x14ac:dyDescent="0.25">
      <c r="A51">
        <v>1</v>
      </c>
      <c r="B51" t="s">
        <v>209</v>
      </c>
      <c r="C51" t="s">
        <v>28</v>
      </c>
      <c r="D51" t="s">
        <v>10</v>
      </c>
      <c r="E51" s="55">
        <v>43147</v>
      </c>
      <c r="F51" t="s">
        <v>210</v>
      </c>
      <c r="G51" t="s">
        <v>211</v>
      </c>
      <c r="H51">
        <v>50</v>
      </c>
      <c r="I51" t="s">
        <v>55</v>
      </c>
      <c r="J51" s="55">
        <v>43150</v>
      </c>
      <c r="K51">
        <v>0.59</v>
      </c>
      <c r="L51">
        <v>0.749</v>
      </c>
      <c r="M51" t="s">
        <v>68</v>
      </c>
      <c r="N51" t="s">
        <v>60</v>
      </c>
      <c r="O51">
        <v>0.69799999999999995</v>
      </c>
      <c r="P51">
        <f>VLOOKUP(C51,Tableau1[],2,FALSE)</f>
        <v>3</v>
      </c>
    </row>
    <row r="52" spans="1:16" x14ac:dyDescent="0.25">
      <c r="A52">
        <v>1</v>
      </c>
      <c r="B52" t="s">
        <v>212</v>
      </c>
      <c r="C52" t="s">
        <v>21</v>
      </c>
      <c r="D52" t="s">
        <v>7</v>
      </c>
      <c r="E52" s="55">
        <v>43150</v>
      </c>
      <c r="F52" t="s">
        <v>153</v>
      </c>
      <c r="G52" t="s">
        <v>154</v>
      </c>
      <c r="H52">
        <v>40000</v>
      </c>
      <c r="I52" t="s">
        <v>55</v>
      </c>
      <c r="J52" s="55"/>
      <c r="K52">
        <v>88</v>
      </c>
      <c r="L52">
        <v>58.59</v>
      </c>
      <c r="M52" t="s">
        <v>114</v>
      </c>
      <c r="N52" t="s">
        <v>60</v>
      </c>
      <c r="O52">
        <v>0</v>
      </c>
      <c r="P52">
        <f>VLOOKUP(C52,Tableau1[],2,FALSE)</f>
        <v>1</v>
      </c>
    </row>
    <row r="53" spans="1:16" x14ac:dyDescent="0.25">
      <c r="A53">
        <v>1</v>
      </c>
      <c r="B53" t="s">
        <v>213</v>
      </c>
      <c r="C53" t="s">
        <v>13</v>
      </c>
      <c r="D53" t="s">
        <v>10</v>
      </c>
      <c r="E53" s="55"/>
      <c r="F53" t="s">
        <v>104</v>
      </c>
      <c r="G53" t="s">
        <v>105</v>
      </c>
      <c r="H53">
        <v>476</v>
      </c>
      <c r="I53" t="s">
        <v>55</v>
      </c>
      <c r="J53" s="55"/>
      <c r="K53">
        <v>0</v>
      </c>
      <c r="L53">
        <v>120</v>
      </c>
      <c r="M53" t="s">
        <v>116</v>
      </c>
      <c r="N53" t="s">
        <v>60</v>
      </c>
      <c r="O53">
        <v>0</v>
      </c>
      <c r="P53">
        <f>VLOOKUP(C53,Tableau1[],2,FALSE)</f>
        <v>4</v>
      </c>
    </row>
    <row r="54" spans="1:16" x14ac:dyDescent="0.25">
      <c r="A54">
        <v>1</v>
      </c>
      <c r="B54" t="s">
        <v>214</v>
      </c>
      <c r="C54" t="s">
        <v>41</v>
      </c>
      <c r="D54" t="s">
        <v>7</v>
      </c>
      <c r="E54" s="55"/>
      <c r="F54" t="s">
        <v>215</v>
      </c>
      <c r="G54" t="s">
        <v>216</v>
      </c>
      <c r="H54">
        <v>3500</v>
      </c>
      <c r="I54" t="s">
        <v>55</v>
      </c>
      <c r="J54" s="55">
        <v>43160</v>
      </c>
      <c r="K54">
        <v>0</v>
      </c>
      <c r="L54">
        <v>28.753</v>
      </c>
      <c r="M54" t="s">
        <v>102</v>
      </c>
      <c r="N54" t="s">
        <v>60</v>
      </c>
      <c r="O54">
        <v>35.423000000000002</v>
      </c>
      <c r="P54">
        <f>VLOOKUP(C54,Tableau1[],2,FALSE)</f>
        <v>3</v>
      </c>
    </row>
    <row r="55" spans="1:16" x14ac:dyDescent="0.25">
      <c r="A55">
        <v>1</v>
      </c>
      <c r="B55" t="s">
        <v>217</v>
      </c>
      <c r="C55" t="s">
        <v>30</v>
      </c>
      <c r="D55" t="s">
        <v>7</v>
      </c>
      <c r="E55" s="55"/>
      <c r="F55" t="s">
        <v>218</v>
      </c>
      <c r="G55" t="s">
        <v>219</v>
      </c>
      <c r="H55">
        <v>2000</v>
      </c>
      <c r="I55" t="s">
        <v>55</v>
      </c>
      <c r="J55" s="55">
        <v>43164</v>
      </c>
      <c r="K55">
        <v>0</v>
      </c>
      <c r="L55">
        <v>54.18</v>
      </c>
      <c r="M55" t="s">
        <v>72</v>
      </c>
      <c r="N55" t="s">
        <v>60</v>
      </c>
      <c r="O55">
        <v>54.640999999999998</v>
      </c>
      <c r="P55">
        <f>VLOOKUP(C55,Tableau1[],2,FALSE)</f>
        <v>3</v>
      </c>
    </row>
    <row r="56" spans="1:16" x14ac:dyDescent="0.25">
      <c r="A56">
        <v>1</v>
      </c>
      <c r="B56" t="s">
        <v>220</v>
      </c>
      <c r="C56" t="s">
        <v>41</v>
      </c>
      <c r="D56" t="s">
        <v>7</v>
      </c>
      <c r="E56" s="55"/>
      <c r="F56" t="s">
        <v>221</v>
      </c>
      <c r="G56" t="s">
        <v>222</v>
      </c>
      <c r="H56">
        <v>21476</v>
      </c>
      <c r="I56" t="s">
        <v>55</v>
      </c>
      <c r="J56" s="55">
        <v>43157</v>
      </c>
      <c r="K56">
        <v>0</v>
      </c>
      <c r="L56">
        <v>276.14699999999999</v>
      </c>
      <c r="M56" t="s">
        <v>102</v>
      </c>
      <c r="N56" t="s">
        <v>60</v>
      </c>
      <c r="O56">
        <v>22.55</v>
      </c>
      <c r="P56">
        <f>VLOOKUP(C56,Tableau1[],2,FALSE)</f>
        <v>3</v>
      </c>
    </row>
    <row r="57" spans="1:16" x14ac:dyDescent="0.25">
      <c r="A57">
        <v>1</v>
      </c>
      <c r="B57" t="s">
        <v>223</v>
      </c>
      <c r="C57" t="s">
        <v>27</v>
      </c>
      <c r="D57" t="s">
        <v>5</v>
      </c>
      <c r="E57" s="55">
        <v>43150</v>
      </c>
      <c r="F57" t="s">
        <v>224</v>
      </c>
      <c r="G57" t="s">
        <v>225</v>
      </c>
      <c r="H57">
        <v>26115</v>
      </c>
      <c r="I57" t="s">
        <v>55</v>
      </c>
      <c r="J57" s="55">
        <v>43160</v>
      </c>
      <c r="K57">
        <v>0</v>
      </c>
      <c r="L57">
        <v>8.5</v>
      </c>
      <c r="M57" t="s">
        <v>173</v>
      </c>
      <c r="N57" t="s">
        <v>190</v>
      </c>
      <c r="O57">
        <v>27.42</v>
      </c>
      <c r="P57">
        <f>VLOOKUP(C57,Tableau1[],2,FALSE)</f>
        <v>3</v>
      </c>
    </row>
    <row r="58" spans="1:16" x14ac:dyDescent="0.25">
      <c r="A58">
        <v>1</v>
      </c>
      <c r="B58" t="s">
        <v>226</v>
      </c>
      <c r="C58" t="s">
        <v>21</v>
      </c>
      <c r="D58" t="s">
        <v>7</v>
      </c>
      <c r="E58" s="55">
        <v>43151</v>
      </c>
      <c r="F58" t="s">
        <v>175</v>
      </c>
      <c r="G58" t="s">
        <v>176</v>
      </c>
      <c r="H58">
        <v>40000</v>
      </c>
      <c r="I58" t="s">
        <v>55</v>
      </c>
      <c r="J58" s="55"/>
      <c r="K58">
        <v>47.17</v>
      </c>
      <c r="L58">
        <v>49.77</v>
      </c>
      <c r="M58" t="s">
        <v>114</v>
      </c>
      <c r="N58" t="s">
        <v>60</v>
      </c>
      <c r="O58">
        <v>0</v>
      </c>
      <c r="P58">
        <f>VLOOKUP(C58,Tableau1[],2,FALSE)</f>
        <v>1</v>
      </c>
    </row>
    <row r="59" spans="1:16" x14ac:dyDescent="0.25">
      <c r="A59">
        <v>1</v>
      </c>
      <c r="B59" t="s">
        <v>227</v>
      </c>
      <c r="C59" t="s">
        <v>25</v>
      </c>
      <c r="D59" t="s">
        <v>5</v>
      </c>
      <c r="E59" s="55"/>
      <c r="F59" t="s">
        <v>228</v>
      </c>
      <c r="G59" t="s">
        <v>229</v>
      </c>
      <c r="H59">
        <v>15000</v>
      </c>
      <c r="I59" t="s">
        <v>55</v>
      </c>
      <c r="J59" s="55">
        <v>43119</v>
      </c>
      <c r="K59">
        <v>0</v>
      </c>
      <c r="L59">
        <v>10.442</v>
      </c>
      <c r="M59" t="s">
        <v>230</v>
      </c>
      <c r="N59" t="s">
        <v>60</v>
      </c>
      <c r="O59">
        <v>12.73</v>
      </c>
      <c r="P59">
        <f>VLOOKUP(C59,Tableau1[],2,FALSE)</f>
        <v>4</v>
      </c>
    </row>
    <row r="60" spans="1:16" x14ac:dyDescent="0.25">
      <c r="A60">
        <v>1</v>
      </c>
      <c r="B60" t="s">
        <v>231</v>
      </c>
      <c r="C60" t="s">
        <v>41</v>
      </c>
      <c r="D60" t="s">
        <v>7</v>
      </c>
      <c r="E60" s="55"/>
      <c r="F60" t="s">
        <v>80</v>
      </c>
      <c r="G60" t="s">
        <v>81</v>
      </c>
      <c r="H60">
        <v>25000</v>
      </c>
      <c r="I60" t="s">
        <v>55</v>
      </c>
      <c r="J60" s="55">
        <v>43164</v>
      </c>
      <c r="K60">
        <v>0</v>
      </c>
      <c r="L60">
        <v>10.762</v>
      </c>
      <c r="M60" t="s">
        <v>102</v>
      </c>
      <c r="N60" t="s">
        <v>60</v>
      </c>
      <c r="O60">
        <v>10.507999999999999</v>
      </c>
      <c r="P60">
        <f>VLOOKUP(C60,Tableau1[],2,FALSE)</f>
        <v>3</v>
      </c>
    </row>
    <row r="61" spans="1:16" x14ac:dyDescent="0.25">
      <c r="A61">
        <v>1</v>
      </c>
      <c r="B61" t="s">
        <v>232</v>
      </c>
      <c r="C61" t="s">
        <v>33</v>
      </c>
      <c r="D61" t="s">
        <v>7</v>
      </c>
      <c r="E61" s="55"/>
      <c r="F61" t="s">
        <v>62</v>
      </c>
      <c r="G61" t="s">
        <v>63</v>
      </c>
      <c r="H61">
        <v>30000</v>
      </c>
      <c r="I61" t="s">
        <v>55</v>
      </c>
      <c r="J61" s="55">
        <v>43161</v>
      </c>
      <c r="K61">
        <v>0</v>
      </c>
      <c r="L61">
        <v>24.254999999999999</v>
      </c>
      <c r="M61" t="s">
        <v>126</v>
      </c>
      <c r="N61" t="s">
        <v>60</v>
      </c>
      <c r="O61">
        <v>23.745000000000001</v>
      </c>
      <c r="P61">
        <f>VLOOKUP(C61,Tableau1[],2,FALSE)</f>
        <v>3</v>
      </c>
    </row>
    <row r="62" spans="1:16" x14ac:dyDescent="0.25">
      <c r="A62">
        <v>1</v>
      </c>
      <c r="B62" t="s">
        <v>233</v>
      </c>
      <c r="C62" t="s">
        <v>33</v>
      </c>
      <c r="D62" t="s">
        <v>5</v>
      </c>
      <c r="E62" s="55"/>
      <c r="F62" t="s">
        <v>234</v>
      </c>
      <c r="G62" t="s">
        <v>235</v>
      </c>
      <c r="H62">
        <v>34000</v>
      </c>
      <c r="I62" t="s">
        <v>55</v>
      </c>
      <c r="J62" s="55">
        <v>43164</v>
      </c>
      <c r="K62">
        <v>0</v>
      </c>
      <c r="L62">
        <v>18.457000000000001</v>
      </c>
      <c r="M62" t="s">
        <v>126</v>
      </c>
      <c r="N62" t="s">
        <v>60</v>
      </c>
      <c r="O62">
        <v>18.061</v>
      </c>
      <c r="P62">
        <f>VLOOKUP(C62,Tableau1[],2,FALSE)</f>
        <v>3</v>
      </c>
    </row>
    <row r="63" spans="1:16" x14ac:dyDescent="0.25">
      <c r="A63">
        <v>1</v>
      </c>
      <c r="B63" t="s">
        <v>236</v>
      </c>
      <c r="C63" t="s">
        <v>21</v>
      </c>
      <c r="D63" t="s">
        <v>7</v>
      </c>
      <c r="E63" s="55">
        <v>43151</v>
      </c>
      <c r="F63" t="s">
        <v>237</v>
      </c>
      <c r="G63" t="s">
        <v>238</v>
      </c>
      <c r="H63">
        <v>40000</v>
      </c>
      <c r="I63" t="s">
        <v>55</v>
      </c>
      <c r="J63" s="55"/>
      <c r="K63">
        <v>19.05</v>
      </c>
      <c r="L63">
        <v>89.123999999999995</v>
      </c>
      <c r="M63" t="s">
        <v>114</v>
      </c>
      <c r="N63" t="s">
        <v>60</v>
      </c>
      <c r="O63">
        <v>0</v>
      </c>
      <c r="P63">
        <f>VLOOKUP(C63,Tableau1[],2,FALSE)</f>
        <v>1</v>
      </c>
    </row>
    <row r="64" spans="1:16" x14ac:dyDescent="0.25">
      <c r="A64">
        <v>1</v>
      </c>
      <c r="B64" t="s">
        <v>239</v>
      </c>
      <c r="C64" t="s">
        <v>14</v>
      </c>
      <c r="D64" t="s">
        <v>5</v>
      </c>
      <c r="E64" s="55">
        <v>43152</v>
      </c>
      <c r="F64" t="s">
        <v>240</v>
      </c>
      <c r="G64" t="s">
        <v>241</v>
      </c>
      <c r="H64">
        <v>23000</v>
      </c>
      <c r="I64" t="s">
        <v>55</v>
      </c>
      <c r="J64" s="55">
        <v>43161</v>
      </c>
      <c r="K64">
        <v>0</v>
      </c>
      <c r="L64">
        <v>14.103999999999999</v>
      </c>
      <c r="M64" t="s">
        <v>242</v>
      </c>
      <c r="N64" t="s">
        <v>60</v>
      </c>
      <c r="O64">
        <v>14.183</v>
      </c>
      <c r="P64">
        <f>VLOOKUP(C64,Tableau1[],2,FALSE)</f>
        <v>3</v>
      </c>
    </row>
    <row r="65" spans="1:16" x14ac:dyDescent="0.25">
      <c r="A65">
        <v>1</v>
      </c>
      <c r="B65" t="s">
        <v>243</v>
      </c>
      <c r="C65" t="s">
        <v>30</v>
      </c>
      <c r="D65" t="s">
        <v>7</v>
      </c>
      <c r="E65" s="55"/>
      <c r="F65" t="s">
        <v>244</v>
      </c>
      <c r="G65" t="s">
        <v>245</v>
      </c>
      <c r="H65">
        <v>700</v>
      </c>
      <c r="I65" t="s">
        <v>55</v>
      </c>
      <c r="J65" s="55">
        <v>43161</v>
      </c>
      <c r="K65">
        <v>0</v>
      </c>
      <c r="L65">
        <v>43.779000000000003</v>
      </c>
      <c r="M65" t="s">
        <v>72</v>
      </c>
      <c r="N65" t="s">
        <v>60</v>
      </c>
      <c r="O65">
        <v>46.192</v>
      </c>
      <c r="P65">
        <f>VLOOKUP(C65,Tableau1[],2,FALSE)</f>
        <v>3</v>
      </c>
    </row>
    <row r="66" spans="1:16" x14ac:dyDescent="0.25">
      <c r="A66">
        <v>1</v>
      </c>
      <c r="B66" t="s">
        <v>246</v>
      </c>
      <c r="C66" t="s">
        <v>32</v>
      </c>
      <c r="D66" t="s">
        <v>10</v>
      </c>
      <c r="E66" s="55"/>
      <c r="F66" t="s">
        <v>247</v>
      </c>
      <c r="G66" t="s">
        <v>248</v>
      </c>
      <c r="H66">
        <v>1000</v>
      </c>
      <c r="I66" t="s">
        <v>55</v>
      </c>
      <c r="J66" s="55">
        <v>43117</v>
      </c>
      <c r="K66">
        <v>2.35</v>
      </c>
      <c r="L66">
        <v>0.98</v>
      </c>
      <c r="M66" t="s">
        <v>68</v>
      </c>
      <c r="N66" t="s">
        <v>60</v>
      </c>
      <c r="O66">
        <v>0.93899999999999995</v>
      </c>
      <c r="P66">
        <f>VLOOKUP(C66,Tableau1[],2,FALSE)</f>
        <v>3</v>
      </c>
    </row>
    <row r="67" spans="1:16" x14ac:dyDescent="0.25">
      <c r="A67">
        <v>1</v>
      </c>
      <c r="B67" t="s">
        <v>249</v>
      </c>
      <c r="C67" t="s">
        <v>19</v>
      </c>
      <c r="D67" t="s">
        <v>7</v>
      </c>
      <c r="E67" s="55"/>
      <c r="F67" t="s">
        <v>250</v>
      </c>
      <c r="G67" t="s">
        <v>251</v>
      </c>
      <c r="H67">
        <v>2000</v>
      </c>
      <c r="I67" t="s">
        <v>55</v>
      </c>
      <c r="J67" s="55">
        <v>43122</v>
      </c>
      <c r="K67">
        <v>7.6</v>
      </c>
      <c r="L67">
        <v>24.065999999999999</v>
      </c>
      <c r="M67" t="s">
        <v>252</v>
      </c>
      <c r="N67" t="s">
        <v>60</v>
      </c>
      <c r="O67">
        <v>23.414999999999999</v>
      </c>
      <c r="P67">
        <f>VLOOKUP(C67,Tableau1[],2,FALSE)</f>
        <v>4</v>
      </c>
    </row>
    <row r="68" spans="1:16" x14ac:dyDescent="0.25">
      <c r="A68">
        <v>1</v>
      </c>
      <c r="B68" t="s">
        <v>253</v>
      </c>
      <c r="C68" t="s">
        <v>12</v>
      </c>
      <c r="D68" t="s">
        <v>7</v>
      </c>
      <c r="E68" s="55">
        <v>43152</v>
      </c>
      <c r="F68" t="s">
        <v>134</v>
      </c>
      <c r="G68" t="s">
        <v>135</v>
      </c>
      <c r="H68">
        <v>51000</v>
      </c>
      <c r="I68" t="s">
        <v>55</v>
      </c>
      <c r="J68" s="55">
        <v>43158</v>
      </c>
      <c r="K68">
        <v>0</v>
      </c>
      <c r="L68">
        <v>64.260000000000005</v>
      </c>
      <c r="M68" t="s">
        <v>68</v>
      </c>
      <c r="N68" t="s">
        <v>60</v>
      </c>
      <c r="O68">
        <v>67.302000000000007</v>
      </c>
      <c r="P68">
        <f>VLOOKUP(C68,Tableau1[],2,FALSE)</f>
        <v>2</v>
      </c>
    </row>
    <row r="69" spans="1:16" x14ac:dyDescent="0.25">
      <c r="A69">
        <v>1</v>
      </c>
      <c r="B69" t="s">
        <v>254</v>
      </c>
      <c r="C69" t="s">
        <v>28</v>
      </c>
      <c r="D69" t="s">
        <v>10</v>
      </c>
      <c r="E69" s="55">
        <v>43153</v>
      </c>
      <c r="F69" t="s">
        <v>255</v>
      </c>
      <c r="G69" t="s">
        <v>256</v>
      </c>
      <c r="H69">
        <v>2800</v>
      </c>
      <c r="I69" t="s">
        <v>55</v>
      </c>
      <c r="J69" s="55">
        <v>43162</v>
      </c>
      <c r="K69">
        <v>6.42</v>
      </c>
      <c r="L69">
        <v>4.6360000000000001</v>
      </c>
      <c r="M69" t="s">
        <v>68</v>
      </c>
      <c r="N69" t="s">
        <v>60</v>
      </c>
      <c r="O69">
        <v>4.3579999999999997</v>
      </c>
      <c r="P69">
        <f>VLOOKUP(C69,Tableau1[],2,FALSE)</f>
        <v>3</v>
      </c>
    </row>
    <row r="70" spans="1:16" x14ac:dyDescent="0.25">
      <c r="A70">
        <v>1</v>
      </c>
      <c r="B70" t="s">
        <v>257</v>
      </c>
      <c r="C70" t="s">
        <v>39</v>
      </c>
      <c r="D70" t="s">
        <v>5</v>
      </c>
      <c r="E70" s="55">
        <v>43153</v>
      </c>
      <c r="F70" t="s">
        <v>258</v>
      </c>
      <c r="G70" t="s">
        <v>259</v>
      </c>
      <c r="H70">
        <v>46000</v>
      </c>
      <c r="I70" t="s">
        <v>55</v>
      </c>
      <c r="J70" s="55">
        <v>43164</v>
      </c>
      <c r="K70">
        <v>0</v>
      </c>
      <c r="L70">
        <v>13.571999999999999</v>
      </c>
      <c r="M70" t="s">
        <v>126</v>
      </c>
      <c r="N70" t="s">
        <v>60</v>
      </c>
      <c r="O70">
        <v>12.667999999999999</v>
      </c>
      <c r="P70">
        <f>VLOOKUP(C70,Tableau1[],2,FALSE)</f>
        <v>3</v>
      </c>
    </row>
    <row r="71" spans="1:16" x14ac:dyDescent="0.25">
      <c r="A71">
        <v>1</v>
      </c>
      <c r="B71" t="s">
        <v>260</v>
      </c>
      <c r="C71" t="s">
        <v>25</v>
      </c>
      <c r="D71" t="s">
        <v>4</v>
      </c>
      <c r="E71" s="55">
        <v>43154</v>
      </c>
      <c r="F71" t="s">
        <v>261</v>
      </c>
      <c r="G71" t="s">
        <v>262</v>
      </c>
      <c r="H71">
        <v>6000</v>
      </c>
      <c r="I71" t="s">
        <v>55</v>
      </c>
      <c r="J71" s="55">
        <v>43119</v>
      </c>
      <c r="K71">
        <v>0</v>
      </c>
      <c r="L71">
        <v>8.266</v>
      </c>
      <c r="M71" t="s">
        <v>76</v>
      </c>
      <c r="N71" t="s">
        <v>60</v>
      </c>
      <c r="O71">
        <v>11.696</v>
      </c>
      <c r="P71">
        <f>VLOOKUP(C71,Tableau1[],2,FALSE)</f>
        <v>4</v>
      </c>
    </row>
    <row r="72" spans="1:16" x14ac:dyDescent="0.25">
      <c r="A72">
        <v>1</v>
      </c>
      <c r="B72" t="s">
        <v>263</v>
      </c>
      <c r="C72" t="s">
        <v>41</v>
      </c>
      <c r="D72" t="s">
        <v>7</v>
      </c>
      <c r="E72" s="55"/>
      <c r="F72" t="s">
        <v>264</v>
      </c>
      <c r="G72" t="s">
        <v>265</v>
      </c>
      <c r="H72">
        <v>86000</v>
      </c>
      <c r="I72" t="s">
        <v>55</v>
      </c>
      <c r="J72" s="55">
        <v>43161</v>
      </c>
      <c r="K72">
        <v>0</v>
      </c>
      <c r="L72">
        <v>303.95</v>
      </c>
      <c r="M72" t="s">
        <v>102</v>
      </c>
      <c r="N72" t="s">
        <v>60</v>
      </c>
      <c r="O72">
        <v>283.45400000000001</v>
      </c>
      <c r="P72">
        <f>VLOOKUP(C72,Tableau1[],2,FALSE)</f>
        <v>3</v>
      </c>
    </row>
    <row r="73" spans="1:16" x14ac:dyDescent="0.25">
      <c r="A73">
        <v>1</v>
      </c>
      <c r="B73" t="s">
        <v>266</v>
      </c>
      <c r="C73" t="s">
        <v>26</v>
      </c>
      <c r="D73" t="s">
        <v>5</v>
      </c>
      <c r="E73" s="55"/>
      <c r="F73" t="s">
        <v>267</v>
      </c>
      <c r="G73" t="s">
        <v>268</v>
      </c>
      <c r="H73">
        <v>149500</v>
      </c>
      <c r="I73" t="s">
        <v>55</v>
      </c>
      <c r="J73" s="55">
        <v>43161</v>
      </c>
      <c r="K73">
        <v>0</v>
      </c>
      <c r="L73">
        <v>46.158000000000001</v>
      </c>
      <c r="M73" t="s">
        <v>269</v>
      </c>
      <c r="N73" t="s">
        <v>60</v>
      </c>
      <c r="O73">
        <v>44.290999999999997</v>
      </c>
      <c r="P73">
        <f>VLOOKUP(C73,Tableau1[],2,FALSE)</f>
        <v>3</v>
      </c>
    </row>
    <row r="74" spans="1:16" x14ac:dyDescent="0.25">
      <c r="A74">
        <v>1</v>
      </c>
      <c r="B74" t="s">
        <v>270</v>
      </c>
      <c r="C74" t="s">
        <v>14</v>
      </c>
      <c r="D74" t="s">
        <v>10</v>
      </c>
      <c r="E74" s="55"/>
      <c r="F74" t="s">
        <v>271</v>
      </c>
      <c r="G74" t="s">
        <v>272</v>
      </c>
      <c r="H74">
        <v>1815</v>
      </c>
      <c r="I74" t="s">
        <v>55</v>
      </c>
      <c r="J74" s="55">
        <v>43162</v>
      </c>
      <c r="K74">
        <v>0</v>
      </c>
      <c r="L74">
        <v>1.9419999999999999</v>
      </c>
      <c r="M74" t="s">
        <v>242</v>
      </c>
      <c r="N74" t="s">
        <v>60</v>
      </c>
      <c r="O74">
        <v>1.8420000000000001</v>
      </c>
      <c r="P74">
        <f>VLOOKUP(C74,Tableau1[],2,FALSE)</f>
        <v>3</v>
      </c>
    </row>
    <row r="75" spans="1:16" x14ac:dyDescent="0.25">
      <c r="A75">
        <v>1</v>
      </c>
      <c r="B75" t="s">
        <v>273</v>
      </c>
      <c r="C75" t="s">
        <v>26</v>
      </c>
      <c r="D75" t="s">
        <v>5</v>
      </c>
      <c r="E75" s="55"/>
      <c r="F75" t="s">
        <v>274</v>
      </c>
      <c r="G75" t="s">
        <v>275</v>
      </c>
      <c r="H75">
        <v>11200</v>
      </c>
      <c r="I75" t="s">
        <v>55</v>
      </c>
      <c r="J75" s="55">
        <v>43159</v>
      </c>
      <c r="K75">
        <v>0</v>
      </c>
      <c r="L75">
        <v>5.2450000000000001</v>
      </c>
      <c r="M75" t="s">
        <v>269</v>
      </c>
      <c r="N75" t="s">
        <v>60</v>
      </c>
      <c r="O75">
        <v>5.6849999999999996</v>
      </c>
      <c r="P75">
        <f>VLOOKUP(C75,Tableau1[],2,FALSE)</f>
        <v>3</v>
      </c>
    </row>
    <row r="76" spans="1:16" x14ac:dyDescent="0.25">
      <c r="A76">
        <v>1</v>
      </c>
      <c r="B76" t="s">
        <v>276</v>
      </c>
      <c r="C76" t="s">
        <v>35</v>
      </c>
      <c r="D76" t="s">
        <v>5</v>
      </c>
      <c r="E76" s="55"/>
      <c r="F76" t="s">
        <v>277</v>
      </c>
      <c r="G76" t="s">
        <v>278</v>
      </c>
      <c r="H76">
        <v>63000</v>
      </c>
      <c r="I76" t="s">
        <v>55</v>
      </c>
      <c r="J76" s="55">
        <v>43161</v>
      </c>
      <c r="K76">
        <v>0</v>
      </c>
      <c r="L76">
        <v>10.253</v>
      </c>
      <c r="M76" t="s">
        <v>76</v>
      </c>
      <c r="N76" t="s">
        <v>60</v>
      </c>
      <c r="O76">
        <v>21.027999999999999</v>
      </c>
      <c r="P76">
        <f>VLOOKUP(C76,Tableau1[],2,FALSE)</f>
        <v>3</v>
      </c>
    </row>
    <row r="77" spans="1:16" x14ac:dyDescent="0.25">
      <c r="A77">
        <v>1</v>
      </c>
      <c r="B77" t="s">
        <v>279</v>
      </c>
      <c r="C77" t="s">
        <v>36</v>
      </c>
      <c r="D77" t="s">
        <v>5</v>
      </c>
      <c r="E77" s="55"/>
      <c r="F77" t="s">
        <v>280</v>
      </c>
      <c r="G77" t="s">
        <v>281</v>
      </c>
      <c r="H77">
        <v>20000</v>
      </c>
      <c r="I77" t="s">
        <v>55</v>
      </c>
      <c r="J77" s="55">
        <v>43155</v>
      </c>
      <c r="K77">
        <v>0</v>
      </c>
      <c r="L77">
        <v>22.68</v>
      </c>
      <c r="M77" t="s">
        <v>98</v>
      </c>
      <c r="N77" t="s">
        <v>60</v>
      </c>
      <c r="O77">
        <v>22.762</v>
      </c>
      <c r="P77">
        <f>VLOOKUP(C77,Tableau1[],2,FALSE)</f>
        <v>3</v>
      </c>
    </row>
    <row r="78" spans="1:16" x14ac:dyDescent="0.25">
      <c r="A78">
        <v>1</v>
      </c>
      <c r="B78" t="s">
        <v>282</v>
      </c>
      <c r="C78" t="s">
        <v>41</v>
      </c>
      <c r="D78" t="s">
        <v>5</v>
      </c>
      <c r="E78" s="55"/>
      <c r="F78" t="s">
        <v>283</v>
      </c>
      <c r="G78" t="s">
        <v>284</v>
      </c>
      <c r="H78">
        <v>5001</v>
      </c>
      <c r="I78" t="s">
        <v>55</v>
      </c>
      <c r="J78" s="55">
        <v>43164</v>
      </c>
      <c r="K78">
        <v>0</v>
      </c>
      <c r="L78">
        <v>373.43299999999999</v>
      </c>
      <c r="M78" t="s">
        <v>102</v>
      </c>
      <c r="N78" t="s">
        <v>60</v>
      </c>
      <c r="O78">
        <v>396.00900000000001</v>
      </c>
      <c r="P78">
        <f>VLOOKUP(C78,Tableau1[],2,FALSE)</f>
        <v>3</v>
      </c>
    </row>
    <row r="79" spans="1:16" x14ac:dyDescent="0.25">
      <c r="A79">
        <v>1</v>
      </c>
      <c r="B79" t="s">
        <v>285</v>
      </c>
      <c r="C79" t="s">
        <v>35</v>
      </c>
      <c r="D79" t="s">
        <v>7</v>
      </c>
      <c r="E79" s="55">
        <v>43154</v>
      </c>
      <c r="F79" t="s">
        <v>286</v>
      </c>
      <c r="G79" t="s">
        <v>287</v>
      </c>
      <c r="H79">
        <v>28799</v>
      </c>
      <c r="I79" t="s">
        <v>55</v>
      </c>
      <c r="J79" s="55">
        <v>43161</v>
      </c>
      <c r="K79">
        <v>0</v>
      </c>
      <c r="L79">
        <v>31.146999999999998</v>
      </c>
      <c r="M79" t="s">
        <v>126</v>
      </c>
      <c r="N79" t="s">
        <v>60</v>
      </c>
      <c r="O79">
        <v>30.24</v>
      </c>
      <c r="P79">
        <f>VLOOKUP(C79,Tableau1[],2,FALSE)</f>
        <v>3</v>
      </c>
    </row>
    <row r="80" spans="1:16" x14ac:dyDescent="0.25">
      <c r="A80">
        <v>1</v>
      </c>
      <c r="B80" t="s">
        <v>288</v>
      </c>
      <c r="C80" t="s">
        <v>41</v>
      </c>
      <c r="D80" t="s">
        <v>7</v>
      </c>
      <c r="E80" s="55">
        <v>43155</v>
      </c>
      <c r="F80" t="s">
        <v>289</v>
      </c>
      <c r="G80" t="s">
        <v>290</v>
      </c>
      <c r="H80">
        <v>5000</v>
      </c>
      <c r="I80" t="s">
        <v>55</v>
      </c>
      <c r="J80" s="55">
        <v>43160</v>
      </c>
      <c r="K80">
        <v>0</v>
      </c>
      <c r="L80">
        <v>17.324999999999999</v>
      </c>
      <c r="M80" t="s">
        <v>102</v>
      </c>
      <c r="N80" t="s">
        <v>60</v>
      </c>
      <c r="O80">
        <v>17.222999999999999</v>
      </c>
      <c r="P80">
        <f>VLOOKUP(C80,Tableau1[],2,FALSE)</f>
        <v>3</v>
      </c>
    </row>
    <row r="81" spans="1:16" x14ac:dyDescent="0.25">
      <c r="A81">
        <v>1</v>
      </c>
      <c r="B81" t="s">
        <v>291</v>
      </c>
      <c r="C81" t="s">
        <v>41</v>
      </c>
      <c r="D81" t="s">
        <v>7</v>
      </c>
      <c r="E81" s="55">
        <v>43157</v>
      </c>
      <c r="F81" t="s">
        <v>292</v>
      </c>
      <c r="G81" t="s">
        <v>293</v>
      </c>
      <c r="H81">
        <v>1000</v>
      </c>
      <c r="I81" t="s">
        <v>55</v>
      </c>
      <c r="J81" s="55">
        <v>43161</v>
      </c>
      <c r="K81">
        <v>0</v>
      </c>
      <c r="L81">
        <v>11.459</v>
      </c>
      <c r="M81" t="s">
        <v>102</v>
      </c>
      <c r="N81" t="s">
        <v>60</v>
      </c>
      <c r="O81">
        <v>13.885999999999999</v>
      </c>
      <c r="P81">
        <f>VLOOKUP(C81,Tableau1[],2,FALSE)</f>
        <v>3</v>
      </c>
    </row>
    <row r="82" spans="1:16" x14ac:dyDescent="0.25">
      <c r="A82">
        <v>1</v>
      </c>
      <c r="B82" t="s">
        <v>294</v>
      </c>
      <c r="C82" t="s">
        <v>17</v>
      </c>
      <c r="D82" t="s">
        <v>7</v>
      </c>
      <c r="E82" s="55"/>
      <c r="F82" t="s">
        <v>295</v>
      </c>
      <c r="G82" t="s">
        <v>296</v>
      </c>
      <c r="H82">
        <v>2000</v>
      </c>
      <c r="I82" t="s">
        <v>55</v>
      </c>
      <c r="J82" s="55">
        <v>43146</v>
      </c>
      <c r="K82">
        <v>0</v>
      </c>
      <c r="L82">
        <v>25.263000000000002</v>
      </c>
      <c r="M82" t="s">
        <v>110</v>
      </c>
      <c r="N82" t="s">
        <v>60</v>
      </c>
      <c r="O82">
        <v>23.152999999999999</v>
      </c>
      <c r="P82">
        <f>VLOOKUP(C82,Tableau1[],2,FALSE)</f>
        <v>1</v>
      </c>
    </row>
    <row r="83" spans="1:16" x14ac:dyDescent="0.25">
      <c r="A83">
        <v>1</v>
      </c>
      <c r="B83" t="s">
        <v>297</v>
      </c>
      <c r="C83" t="s">
        <v>16</v>
      </c>
      <c r="D83" t="s">
        <v>7</v>
      </c>
      <c r="E83" s="55"/>
      <c r="F83" t="s">
        <v>298</v>
      </c>
      <c r="G83" t="s">
        <v>299</v>
      </c>
      <c r="H83">
        <v>6000</v>
      </c>
      <c r="I83" t="s">
        <v>55</v>
      </c>
      <c r="J83" s="55">
        <v>43159</v>
      </c>
      <c r="K83">
        <v>0</v>
      </c>
      <c r="L83">
        <v>96.831000000000003</v>
      </c>
      <c r="M83" t="s">
        <v>300</v>
      </c>
      <c r="N83" t="s">
        <v>60</v>
      </c>
      <c r="O83">
        <v>101.45099999999999</v>
      </c>
      <c r="P83">
        <f>VLOOKUP(C83,Tableau1[],2,FALSE)</f>
        <v>2</v>
      </c>
    </row>
    <row r="84" spans="1:16" x14ac:dyDescent="0.25">
      <c r="A84">
        <v>1</v>
      </c>
      <c r="B84" t="s">
        <v>301</v>
      </c>
      <c r="C84" t="s">
        <v>41</v>
      </c>
      <c r="D84" t="s">
        <v>7</v>
      </c>
      <c r="E84" s="55"/>
      <c r="F84" t="s">
        <v>302</v>
      </c>
      <c r="G84" t="s">
        <v>303</v>
      </c>
      <c r="H84">
        <v>2000</v>
      </c>
      <c r="I84" t="s">
        <v>55</v>
      </c>
      <c r="J84" s="55">
        <v>43159</v>
      </c>
      <c r="K84">
        <v>0</v>
      </c>
      <c r="L84">
        <v>41.265000000000001</v>
      </c>
      <c r="M84" t="s">
        <v>102</v>
      </c>
      <c r="N84" t="s">
        <v>60</v>
      </c>
      <c r="O84">
        <v>40.686</v>
      </c>
      <c r="P84">
        <f>VLOOKUP(C84,Tableau1[],2,FALSE)</f>
        <v>3</v>
      </c>
    </row>
    <row r="85" spans="1:16" x14ac:dyDescent="0.25">
      <c r="A85">
        <v>1</v>
      </c>
      <c r="B85" t="s">
        <v>304</v>
      </c>
      <c r="C85" t="s">
        <v>13</v>
      </c>
      <c r="D85" t="s">
        <v>10</v>
      </c>
      <c r="E85" s="55"/>
      <c r="F85" t="s">
        <v>104</v>
      </c>
      <c r="G85" t="s">
        <v>105</v>
      </c>
      <c r="H85">
        <v>476</v>
      </c>
      <c r="I85" t="s">
        <v>55</v>
      </c>
      <c r="J85" s="55"/>
      <c r="K85">
        <v>0</v>
      </c>
      <c r="L85">
        <v>120</v>
      </c>
      <c r="M85" t="s">
        <v>116</v>
      </c>
      <c r="N85" t="s">
        <v>60</v>
      </c>
      <c r="O85">
        <v>0</v>
      </c>
      <c r="P85">
        <f>VLOOKUP(C85,Tableau1[],2,FALSE)</f>
        <v>4</v>
      </c>
    </row>
    <row r="86" spans="1:16" x14ac:dyDescent="0.25">
      <c r="A86">
        <v>1</v>
      </c>
      <c r="B86" t="s">
        <v>305</v>
      </c>
      <c r="C86" t="s">
        <v>14</v>
      </c>
      <c r="D86" t="s">
        <v>7</v>
      </c>
      <c r="E86" s="55"/>
      <c r="F86" t="s">
        <v>306</v>
      </c>
      <c r="G86" t="s">
        <v>307</v>
      </c>
      <c r="H86">
        <v>5000</v>
      </c>
      <c r="I86" t="s">
        <v>55</v>
      </c>
      <c r="J86" s="55">
        <v>43161</v>
      </c>
      <c r="K86">
        <v>0</v>
      </c>
      <c r="L86">
        <v>15.089</v>
      </c>
      <c r="M86" t="s">
        <v>242</v>
      </c>
      <c r="N86" t="s">
        <v>60</v>
      </c>
      <c r="O86">
        <v>8.8249999999999993</v>
      </c>
      <c r="P86">
        <f>VLOOKUP(C86,Tableau1[],2,FALSE)</f>
        <v>3</v>
      </c>
    </row>
    <row r="87" spans="1:16" x14ac:dyDescent="0.25">
      <c r="A87">
        <v>1</v>
      </c>
      <c r="B87" t="s">
        <v>308</v>
      </c>
      <c r="C87" t="s">
        <v>27</v>
      </c>
      <c r="D87" t="s">
        <v>5</v>
      </c>
      <c r="E87" s="55"/>
      <c r="F87" t="s">
        <v>91</v>
      </c>
      <c r="G87" t="s">
        <v>92</v>
      </c>
      <c r="H87">
        <v>20000</v>
      </c>
      <c r="I87" t="s">
        <v>55</v>
      </c>
      <c r="J87" s="55">
        <v>43161</v>
      </c>
      <c r="K87">
        <v>0</v>
      </c>
      <c r="L87">
        <v>42.945</v>
      </c>
      <c r="M87" t="s">
        <v>93</v>
      </c>
      <c r="N87" t="s">
        <v>60</v>
      </c>
      <c r="O87">
        <v>43.857999999999997</v>
      </c>
      <c r="P87">
        <f>VLOOKUP(C87,Tableau1[],2,FALSE)</f>
        <v>3</v>
      </c>
    </row>
    <row r="88" spans="1:16" x14ac:dyDescent="0.25">
      <c r="A88">
        <v>1</v>
      </c>
      <c r="B88" t="s">
        <v>309</v>
      </c>
      <c r="C88" t="s">
        <v>27</v>
      </c>
      <c r="D88" t="s">
        <v>5</v>
      </c>
      <c r="E88" s="55"/>
      <c r="F88" t="s">
        <v>310</v>
      </c>
      <c r="G88" t="s">
        <v>311</v>
      </c>
      <c r="H88">
        <v>20000</v>
      </c>
      <c r="I88" t="s">
        <v>55</v>
      </c>
      <c r="J88" s="55">
        <v>43154</v>
      </c>
      <c r="K88">
        <v>0</v>
      </c>
      <c r="L88">
        <v>54.621000000000002</v>
      </c>
      <c r="M88" t="s">
        <v>173</v>
      </c>
      <c r="N88" t="s">
        <v>60</v>
      </c>
      <c r="O88">
        <v>53.594999999999999</v>
      </c>
      <c r="P88">
        <f>VLOOKUP(C88,Tableau1[],2,FALSE)</f>
        <v>3</v>
      </c>
    </row>
    <row r="89" spans="1:16" x14ac:dyDescent="0.25">
      <c r="A89">
        <v>1</v>
      </c>
      <c r="B89" t="s">
        <v>312</v>
      </c>
      <c r="C89" t="s">
        <v>30</v>
      </c>
      <c r="D89" t="s">
        <v>7</v>
      </c>
      <c r="E89" s="55"/>
      <c r="F89" t="s">
        <v>313</v>
      </c>
      <c r="G89" t="s">
        <v>314</v>
      </c>
      <c r="H89">
        <v>12000</v>
      </c>
      <c r="I89" t="s">
        <v>55</v>
      </c>
      <c r="J89" s="55">
        <v>43161</v>
      </c>
      <c r="K89">
        <v>0</v>
      </c>
      <c r="L89">
        <v>10.506</v>
      </c>
      <c r="M89" t="s">
        <v>72</v>
      </c>
      <c r="N89" t="s">
        <v>60</v>
      </c>
      <c r="O89">
        <v>7.4240000000000004</v>
      </c>
      <c r="P89">
        <f>VLOOKUP(C89,Tableau1[],2,FALSE)</f>
        <v>3</v>
      </c>
    </row>
    <row r="90" spans="1:16" x14ac:dyDescent="0.25">
      <c r="A90">
        <v>1</v>
      </c>
      <c r="B90" t="s">
        <v>315</v>
      </c>
      <c r="C90" t="s">
        <v>41</v>
      </c>
      <c r="D90" t="s">
        <v>5</v>
      </c>
      <c r="E90" s="55"/>
      <c r="F90" t="s">
        <v>316</v>
      </c>
      <c r="G90" t="s">
        <v>317</v>
      </c>
      <c r="H90">
        <v>150000</v>
      </c>
      <c r="I90" t="s">
        <v>55</v>
      </c>
      <c r="J90" s="55">
        <v>43157</v>
      </c>
      <c r="K90">
        <v>0</v>
      </c>
      <c r="L90">
        <v>132.93</v>
      </c>
      <c r="M90" t="s">
        <v>102</v>
      </c>
      <c r="N90" t="s">
        <v>60</v>
      </c>
      <c r="O90">
        <v>127.571</v>
      </c>
      <c r="P90">
        <f>VLOOKUP(C90,Tableau1[],2,FALSE)</f>
        <v>3</v>
      </c>
    </row>
    <row r="91" spans="1:16" x14ac:dyDescent="0.25">
      <c r="A91">
        <v>1</v>
      </c>
      <c r="B91" t="s">
        <v>318</v>
      </c>
      <c r="C91" t="s">
        <v>41</v>
      </c>
      <c r="D91" t="s">
        <v>7</v>
      </c>
      <c r="E91" s="55"/>
      <c r="F91" t="s">
        <v>319</v>
      </c>
      <c r="G91" t="s">
        <v>320</v>
      </c>
      <c r="H91">
        <v>400</v>
      </c>
      <c r="I91" t="s">
        <v>55</v>
      </c>
      <c r="J91" s="55">
        <v>43158</v>
      </c>
      <c r="K91">
        <v>0</v>
      </c>
      <c r="L91">
        <v>4.88</v>
      </c>
      <c r="M91" t="s">
        <v>102</v>
      </c>
      <c r="N91" t="s">
        <v>60</v>
      </c>
      <c r="O91">
        <v>5.0670000000000002</v>
      </c>
      <c r="P91">
        <f>VLOOKUP(C91,Tableau1[],2,FALSE)</f>
        <v>3</v>
      </c>
    </row>
    <row r="92" spans="1:16" x14ac:dyDescent="0.25">
      <c r="A92">
        <v>1</v>
      </c>
      <c r="B92" t="s">
        <v>321</v>
      </c>
      <c r="C92" t="s">
        <v>14</v>
      </c>
      <c r="D92" t="s">
        <v>7</v>
      </c>
      <c r="E92" s="55"/>
      <c r="F92" t="s">
        <v>322</v>
      </c>
      <c r="G92" t="s">
        <v>323</v>
      </c>
      <c r="H92">
        <v>2000</v>
      </c>
      <c r="I92" t="s">
        <v>55</v>
      </c>
      <c r="J92" s="55">
        <v>43154</v>
      </c>
      <c r="K92">
        <v>0</v>
      </c>
      <c r="L92">
        <v>17.815999999999999</v>
      </c>
      <c r="M92" t="s">
        <v>242</v>
      </c>
      <c r="N92" t="s">
        <v>60</v>
      </c>
      <c r="O92">
        <v>17.123999999999999</v>
      </c>
      <c r="P92">
        <f>VLOOKUP(C92,Tableau1[],2,FALSE)</f>
        <v>3</v>
      </c>
    </row>
    <row r="93" spans="1:16" x14ac:dyDescent="0.25">
      <c r="A93">
        <v>1</v>
      </c>
      <c r="B93" t="s">
        <v>324</v>
      </c>
      <c r="C93" t="s">
        <v>16</v>
      </c>
      <c r="D93" t="s">
        <v>7</v>
      </c>
      <c r="E93" s="55"/>
      <c r="F93" t="s">
        <v>325</v>
      </c>
      <c r="G93" t="s">
        <v>326</v>
      </c>
      <c r="H93">
        <v>20000</v>
      </c>
      <c r="I93" t="s">
        <v>55</v>
      </c>
      <c r="J93" s="55">
        <v>43164</v>
      </c>
      <c r="K93">
        <v>0</v>
      </c>
      <c r="L93">
        <v>47.481000000000002</v>
      </c>
      <c r="M93" t="s">
        <v>300</v>
      </c>
      <c r="N93" t="s">
        <v>60</v>
      </c>
      <c r="O93">
        <v>45.719000000000001</v>
      </c>
      <c r="P93">
        <f>VLOOKUP(C93,Tableau1[],2,FALSE)</f>
        <v>2</v>
      </c>
    </row>
    <row r="94" spans="1:16" x14ac:dyDescent="0.25">
      <c r="A94">
        <v>1</v>
      </c>
      <c r="B94" t="s">
        <v>327</v>
      </c>
      <c r="C94" t="s">
        <v>36</v>
      </c>
      <c r="D94" t="s">
        <v>7</v>
      </c>
      <c r="E94" s="55"/>
      <c r="F94" t="s">
        <v>328</v>
      </c>
      <c r="G94" t="s">
        <v>329</v>
      </c>
      <c r="H94">
        <v>1500</v>
      </c>
      <c r="I94" t="s">
        <v>55</v>
      </c>
      <c r="J94" s="55">
        <v>43164</v>
      </c>
      <c r="K94">
        <v>0</v>
      </c>
      <c r="L94">
        <v>15.625999999999999</v>
      </c>
      <c r="M94" t="s">
        <v>98</v>
      </c>
      <c r="N94" t="s">
        <v>60</v>
      </c>
      <c r="O94">
        <v>16.88</v>
      </c>
      <c r="P94">
        <f>VLOOKUP(C94,Tableau1[],2,FALSE)</f>
        <v>3</v>
      </c>
    </row>
    <row r="95" spans="1:16" x14ac:dyDescent="0.25">
      <c r="A95">
        <v>1</v>
      </c>
      <c r="B95" t="s">
        <v>330</v>
      </c>
      <c r="C95" t="s">
        <v>41</v>
      </c>
      <c r="D95" t="s">
        <v>7</v>
      </c>
      <c r="E95" s="55"/>
      <c r="F95" t="s">
        <v>331</v>
      </c>
      <c r="G95" t="s">
        <v>332</v>
      </c>
      <c r="H95">
        <v>6000</v>
      </c>
      <c r="I95" t="s">
        <v>55</v>
      </c>
      <c r="J95" s="55">
        <v>43159</v>
      </c>
      <c r="K95">
        <v>0</v>
      </c>
      <c r="L95">
        <v>5.9089999999999998</v>
      </c>
      <c r="M95" t="s">
        <v>102</v>
      </c>
      <c r="N95" t="s">
        <v>60</v>
      </c>
      <c r="O95">
        <v>5.8479999999999999</v>
      </c>
      <c r="P95">
        <f>VLOOKUP(C95,Tableau1[],2,FALSE)</f>
        <v>3</v>
      </c>
    </row>
    <row r="96" spans="1:16" x14ac:dyDescent="0.25">
      <c r="A96">
        <v>1</v>
      </c>
      <c r="B96" t="s">
        <v>333</v>
      </c>
      <c r="C96" t="s">
        <v>41</v>
      </c>
      <c r="D96" t="s">
        <v>7</v>
      </c>
      <c r="E96" s="55"/>
      <c r="F96" t="s">
        <v>334</v>
      </c>
      <c r="G96" t="s">
        <v>335</v>
      </c>
      <c r="H96">
        <v>4000</v>
      </c>
      <c r="I96" t="s">
        <v>55</v>
      </c>
      <c r="J96" s="55">
        <v>43160</v>
      </c>
      <c r="K96">
        <v>0</v>
      </c>
      <c r="L96">
        <v>28.614999999999998</v>
      </c>
      <c r="M96" t="s">
        <v>102</v>
      </c>
      <c r="N96" t="s">
        <v>60</v>
      </c>
      <c r="O96">
        <v>26.202999999999999</v>
      </c>
      <c r="P96">
        <f>VLOOKUP(C96,Tableau1[],2,FALSE)</f>
        <v>3</v>
      </c>
    </row>
    <row r="97" spans="1:16" x14ac:dyDescent="0.25">
      <c r="A97">
        <v>1</v>
      </c>
      <c r="B97" t="s">
        <v>336</v>
      </c>
      <c r="C97" t="s">
        <v>41</v>
      </c>
      <c r="D97" t="s">
        <v>5</v>
      </c>
      <c r="E97" s="55"/>
      <c r="F97" t="s">
        <v>337</v>
      </c>
      <c r="G97" t="s">
        <v>338</v>
      </c>
      <c r="H97">
        <v>3500</v>
      </c>
      <c r="I97" t="s">
        <v>55</v>
      </c>
      <c r="J97" s="55">
        <v>43164</v>
      </c>
      <c r="K97">
        <v>0</v>
      </c>
      <c r="L97">
        <v>5.1079999999999997</v>
      </c>
      <c r="M97" t="s">
        <v>102</v>
      </c>
      <c r="N97" t="s">
        <v>60</v>
      </c>
      <c r="O97">
        <v>6.3029999999999999</v>
      </c>
      <c r="P97">
        <f>VLOOKUP(C97,Tableau1[],2,FALSE)</f>
        <v>3</v>
      </c>
    </row>
    <row r="98" spans="1:16" x14ac:dyDescent="0.25">
      <c r="A98">
        <v>1</v>
      </c>
      <c r="B98" t="s">
        <v>339</v>
      </c>
      <c r="C98" t="s">
        <v>12</v>
      </c>
      <c r="D98" t="s">
        <v>5</v>
      </c>
      <c r="E98" s="55"/>
      <c r="F98" t="s">
        <v>340</v>
      </c>
      <c r="G98" t="s">
        <v>341</v>
      </c>
      <c r="H98">
        <v>60000</v>
      </c>
      <c r="I98" t="s">
        <v>55</v>
      </c>
      <c r="J98" s="55">
        <v>43164</v>
      </c>
      <c r="K98">
        <v>0</v>
      </c>
      <c r="L98">
        <v>18.521999999999998</v>
      </c>
      <c r="M98" t="s">
        <v>82</v>
      </c>
      <c r="N98" t="s">
        <v>60</v>
      </c>
      <c r="O98">
        <v>18.091999999999999</v>
      </c>
      <c r="P98">
        <f>VLOOKUP(C98,Tableau1[],2,FALSE)</f>
        <v>2</v>
      </c>
    </row>
    <row r="99" spans="1:16" x14ac:dyDescent="0.25">
      <c r="A99">
        <v>1</v>
      </c>
      <c r="B99" t="s">
        <v>342</v>
      </c>
      <c r="C99" t="s">
        <v>41</v>
      </c>
      <c r="D99" t="s">
        <v>5</v>
      </c>
      <c r="E99" s="55"/>
      <c r="F99" t="s">
        <v>343</v>
      </c>
      <c r="G99" t="s">
        <v>344</v>
      </c>
      <c r="H99">
        <v>10000</v>
      </c>
      <c r="I99" t="s">
        <v>55</v>
      </c>
      <c r="J99" s="55">
        <v>43160</v>
      </c>
      <c r="K99">
        <v>0</v>
      </c>
      <c r="L99">
        <v>22.533000000000001</v>
      </c>
      <c r="M99" t="s">
        <v>102</v>
      </c>
      <c r="N99" t="s">
        <v>60</v>
      </c>
      <c r="O99">
        <v>21.94</v>
      </c>
      <c r="P99">
        <f>VLOOKUP(C99,Tableau1[],2,FALSE)</f>
        <v>3</v>
      </c>
    </row>
    <row r="100" spans="1:16" x14ac:dyDescent="0.25">
      <c r="A100">
        <v>1</v>
      </c>
      <c r="B100" t="s">
        <v>345</v>
      </c>
      <c r="C100" t="s">
        <v>40</v>
      </c>
      <c r="D100" t="s">
        <v>10</v>
      </c>
      <c r="E100" s="55"/>
      <c r="F100" t="s">
        <v>346</v>
      </c>
      <c r="G100" t="s">
        <v>347</v>
      </c>
      <c r="H100">
        <v>441400</v>
      </c>
      <c r="I100" t="s">
        <v>55</v>
      </c>
      <c r="J100" s="55"/>
      <c r="K100">
        <v>0</v>
      </c>
      <c r="L100">
        <v>39.725999999999999</v>
      </c>
      <c r="M100" t="s">
        <v>102</v>
      </c>
      <c r="N100" t="s">
        <v>60</v>
      </c>
      <c r="O100">
        <v>0</v>
      </c>
      <c r="P100">
        <f>VLOOKUP(C100,Tableau1[],2,FALSE)</f>
        <v>3</v>
      </c>
    </row>
    <row r="101" spans="1:16" x14ac:dyDescent="0.25">
      <c r="A101">
        <v>1</v>
      </c>
      <c r="B101" t="s">
        <v>348</v>
      </c>
      <c r="C101" t="s">
        <v>27</v>
      </c>
      <c r="D101" t="s">
        <v>10</v>
      </c>
      <c r="E101" s="55">
        <v>43157</v>
      </c>
      <c r="F101" t="s">
        <v>349</v>
      </c>
      <c r="G101" t="s">
        <v>350</v>
      </c>
      <c r="H101">
        <v>5</v>
      </c>
      <c r="I101" t="s">
        <v>55</v>
      </c>
      <c r="J101" s="55">
        <v>43151</v>
      </c>
      <c r="K101">
        <v>0</v>
      </c>
      <c r="L101">
        <v>4.7E-2</v>
      </c>
      <c r="M101" t="s">
        <v>173</v>
      </c>
      <c r="N101" t="s">
        <v>60</v>
      </c>
      <c r="O101">
        <v>4.7E-2</v>
      </c>
      <c r="P101">
        <f>VLOOKUP(C101,Tableau1[],2,FALSE)</f>
        <v>3</v>
      </c>
    </row>
    <row r="102" spans="1:16" x14ac:dyDescent="0.25">
      <c r="A102">
        <v>1</v>
      </c>
      <c r="B102" t="s">
        <v>351</v>
      </c>
      <c r="C102" t="s">
        <v>41</v>
      </c>
      <c r="D102" t="s">
        <v>7</v>
      </c>
      <c r="E102" s="55">
        <v>43158</v>
      </c>
      <c r="F102" t="s">
        <v>352</v>
      </c>
      <c r="G102" t="s">
        <v>353</v>
      </c>
      <c r="H102">
        <v>500</v>
      </c>
      <c r="I102" t="s">
        <v>55</v>
      </c>
      <c r="J102" s="55">
        <v>43158</v>
      </c>
      <c r="K102">
        <v>0</v>
      </c>
      <c r="L102">
        <v>10.132999999999999</v>
      </c>
      <c r="M102" t="s">
        <v>354</v>
      </c>
      <c r="N102" t="s">
        <v>60</v>
      </c>
      <c r="O102">
        <v>12.528</v>
      </c>
      <c r="P102">
        <f>VLOOKUP(C102,Tableau1[],2,FALSE)</f>
        <v>3</v>
      </c>
    </row>
    <row r="103" spans="1:16" x14ac:dyDescent="0.25">
      <c r="A103">
        <v>1</v>
      </c>
      <c r="B103" t="s">
        <v>355</v>
      </c>
      <c r="C103" t="s">
        <v>42</v>
      </c>
      <c r="D103" t="s">
        <v>7</v>
      </c>
      <c r="E103" s="55"/>
      <c r="F103" t="s">
        <v>178</v>
      </c>
      <c r="G103" t="s">
        <v>179</v>
      </c>
      <c r="H103">
        <v>35000</v>
      </c>
      <c r="I103" t="s">
        <v>55</v>
      </c>
      <c r="J103" s="55">
        <v>43151</v>
      </c>
      <c r="K103">
        <v>0</v>
      </c>
      <c r="L103">
        <v>4.41</v>
      </c>
      <c r="M103" t="s">
        <v>180</v>
      </c>
      <c r="N103" t="s">
        <v>60</v>
      </c>
      <c r="O103">
        <v>4.75</v>
      </c>
      <c r="P103">
        <f>VLOOKUP(C103,Tableau1[],2,FALSE)</f>
        <v>2</v>
      </c>
    </row>
    <row r="104" spans="1:16" x14ac:dyDescent="0.25">
      <c r="A104">
        <v>1</v>
      </c>
      <c r="B104" t="s">
        <v>356</v>
      </c>
      <c r="C104" t="s">
        <v>52</v>
      </c>
      <c r="D104" t="s">
        <v>10</v>
      </c>
      <c r="E104" s="55"/>
      <c r="F104" t="s">
        <v>357</v>
      </c>
      <c r="G104" t="s">
        <v>358</v>
      </c>
      <c r="H104">
        <v>181</v>
      </c>
      <c r="I104" t="s">
        <v>55</v>
      </c>
      <c r="J104" s="55">
        <v>43161</v>
      </c>
      <c r="K104">
        <v>0</v>
      </c>
      <c r="L104">
        <v>17.919</v>
      </c>
      <c r="M104" t="s">
        <v>359</v>
      </c>
      <c r="N104" t="s">
        <v>60</v>
      </c>
      <c r="O104">
        <v>0</v>
      </c>
      <c r="P104">
        <f>VLOOKUP(C104,Tableau1[],2,FALSE)</f>
        <v>2</v>
      </c>
    </row>
    <row r="105" spans="1:16" x14ac:dyDescent="0.25">
      <c r="A105">
        <v>1</v>
      </c>
      <c r="B105" t="s">
        <v>360</v>
      </c>
      <c r="C105" t="s">
        <v>34</v>
      </c>
      <c r="D105" t="s">
        <v>10</v>
      </c>
      <c r="E105" s="55"/>
      <c r="F105" t="s">
        <v>361</v>
      </c>
      <c r="G105" t="s">
        <v>362</v>
      </c>
      <c r="H105">
        <v>5000</v>
      </c>
      <c r="I105" t="s">
        <v>55</v>
      </c>
      <c r="J105" s="55">
        <v>43125</v>
      </c>
      <c r="K105">
        <v>9.76</v>
      </c>
      <c r="L105">
        <v>4.88</v>
      </c>
      <c r="M105" t="s">
        <v>68</v>
      </c>
      <c r="N105" t="s">
        <v>60</v>
      </c>
      <c r="O105">
        <v>4.6849999999999996</v>
      </c>
      <c r="P105">
        <f>VLOOKUP(C105,Tableau1[],2,FALSE)</f>
        <v>3</v>
      </c>
    </row>
    <row r="106" spans="1:16" x14ac:dyDescent="0.25">
      <c r="A106">
        <v>1</v>
      </c>
      <c r="B106" t="s">
        <v>363</v>
      </c>
      <c r="C106" t="s">
        <v>31</v>
      </c>
      <c r="D106" t="s">
        <v>7</v>
      </c>
      <c r="E106" s="55"/>
      <c r="F106" t="s">
        <v>364</v>
      </c>
      <c r="G106" t="s">
        <v>365</v>
      </c>
      <c r="H106">
        <v>2000</v>
      </c>
      <c r="I106" t="s">
        <v>55</v>
      </c>
      <c r="J106" s="55">
        <v>43145</v>
      </c>
      <c r="K106">
        <v>4.3899999999999997</v>
      </c>
      <c r="L106">
        <v>8.9960000000000004</v>
      </c>
      <c r="M106" t="s">
        <v>89</v>
      </c>
      <c r="N106" t="s">
        <v>60</v>
      </c>
      <c r="O106">
        <v>10.509</v>
      </c>
      <c r="P106">
        <f>VLOOKUP(C106,Tableau1[],2,FALSE)</f>
        <v>3</v>
      </c>
    </row>
    <row r="107" spans="1:16" x14ac:dyDescent="0.25">
      <c r="A107">
        <v>1</v>
      </c>
      <c r="B107" t="s">
        <v>366</v>
      </c>
      <c r="C107" t="s">
        <v>14</v>
      </c>
      <c r="D107" t="s">
        <v>10</v>
      </c>
      <c r="E107" s="55"/>
      <c r="F107" t="s">
        <v>367</v>
      </c>
      <c r="G107" t="s">
        <v>368</v>
      </c>
      <c r="H107">
        <v>745</v>
      </c>
      <c r="I107" t="s">
        <v>55</v>
      </c>
      <c r="J107" s="55">
        <v>43162</v>
      </c>
      <c r="K107">
        <v>0</v>
      </c>
      <c r="L107">
        <v>0.97899999999999998</v>
      </c>
      <c r="M107" t="s">
        <v>242</v>
      </c>
      <c r="N107" t="s">
        <v>60</v>
      </c>
      <c r="O107">
        <v>0.95399999999999996</v>
      </c>
      <c r="P107">
        <f>VLOOKUP(C107,Tableau1[],2,FALSE)</f>
        <v>3</v>
      </c>
    </row>
    <row r="108" spans="1:16" x14ac:dyDescent="0.25">
      <c r="A108">
        <v>1</v>
      </c>
      <c r="B108" t="s">
        <v>369</v>
      </c>
      <c r="C108" t="s">
        <v>16</v>
      </c>
      <c r="D108" t="s">
        <v>7</v>
      </c>
      <c r="E108" s="55"/>
      <c r="F108" t="s">
        <v>370</v>
      </c>
      <c r="G108" t="s">
        <v>371</v>
      </c>
      <c r="H108">
        <v>10000</v>
      </c>
      <c r="I108" t="s">
        <v>55</v>
      </c>
      <c r="J108" s="55">
        <v>43159</v>
      </c>
      <c r="K108">
        <v>0</v>
      </c>
      <c r="L108">
        <v>11.413</v>
      </c>
      <c r="M108" t="s">
        <v>300</v>
      </c>
      <c r="N108" t="s">
        <v>60</v>
      </c>
      <c r="O108">
        <v>10.180999999999999</v>
      </c>
      <c r="P108">
        <f>VLOOKUP(C108,Tableau1[],2,FALSE)</f>
        <v>2</v>
      </c>
    </row>
    <row r="109" spans="1:16" x14ac:dyDescent="0.25">
      <c r="A109">
        <v>1</v>
      </c>
      <c r="B109" t="s">
        <v>372</v>
      </c>
      <c r="C109" t="s">
        <v>36</v>
      </c>
      <c r="D109" t="s">
        <v>5</v>
      </c>
      <c r="E109" s="55"/>
      <c r="F109" t="s">
        <v>373</v>
      </c>
      <c r="G109" t="s">
        <v>374</v>
      </c>
      <c r="H109">
        <v>50000</v>
      </c>
      <c r="I109" t="s">
        <v>55</v>
      </c>
      <c r="J109" s="55">
        <v>43164</v>
      </c>
      <c r="K109">
        <v>0</v>
      </c>
      <c r="L109">
        <v>69.141999999999996</v>
      </c>
      <c r="M109" t="s">
        <v>98</v>
      </c>
      <c r="N109" t="s">
        <v>60</v>
      </c>
      <c r="O109">
        <v>91.843999999999994</v>
      </c>
      <c r="P109">
        <f>VLOOKUP(C109,Tableau1[],2,FALSE)</f>
        <v>3</v>
      </c>
    </row>
    <row r="110" spans="1:16" x14ac:dyDescent="0.25">
      <c r="A110">
        <v>1</v>
      </c>
      <c r="B110" t="s">
        <v>375</v>
      </c>
      <c r="C110" t="s">
        <v>41</v>
      </c>
      <c r="D110" t="s">
        <v>7</v>
      </c>
      <c r="E110" s="55"/>
      <c r="F110" t="s">
        <v>376</v>
      </c>
      <c r="G110" t="s">
        <v>377</v>
      </c>
      <c r="H110">
        <v>3000</v>
      </c>
      <c r="I110" t="s">
        <v>55</v>
      </c>
      <c r="J110" s="55">
        <v>43158</v>
      </c>
      <c r="K110">
        <v>0</v>
      </c>
      <c r="L110">
        <v>13.035</v>
      </c>
      <c r="M110" t="s">
        <v>102</v>
      </c>
      <c r="N110" t="s">
        <v>60</v>
      </c>
      <c r="O110">
        <v>13.786</v>
      </c>
      <c r="P110">
        <f>VLOOKUP(C110,Tableau1[],2,FALSE)</f>
        <v>3</v>
      </c>
    </row>
    <row r="111" spans="1:16" x14ac:dyDescent="0.25">
      <c r="A111">
        <v>1</v>
      </c>
      <c r="B111" t="s">
        <v>378</v>
      </c>
      <c r="C111" t="s">
        <v>19</v>
      </c>
      <c r="D111" t="s">
        <v>7</v>
      </c>
      <c r="E111" s="55"/>
      <c r="F111" t="s">
        <v>379</v>
      </c>
      <c r="G111" t="s">
        <v>380</v>
      </c>
      <c r="H111">
        <v>3000</v>
      </c>
      <c r="I111" t="s">
        <v>55</v>
      </c>
      <c r="J111" s="55">
        <v>43137</v>
      </c>
      <c r="K111">
        <v>10.23</v>
      </c>
      <c r="L111">
        <v>95.388000000000005</v>
      </c>
      <c r="M111" t="s">
        <v>381</v>
      </c>
      <c r="N111" t="s">
        <v>60</v>
      </c>
      <c r="O111">
        <v>90.802000000000007</v>
      </c>
      <c r="P111">
        <f>VLOOKUP(C111,Tableau1[],2,FALSE)</f>
        <v>4</v>
      </c>
    </row>
    <row r="112" spans="1:16" x14ac:dyDescent="0.25">
      <c r="A112">
        <v>1</v>
      </c>
      <c r="B112" t="s">
        <v>382</v>
      </c>
      <c r="C112" t="s">
        <v>39</v>
      </c>
      <c r="D112" t="s">
        <v>5</v>
      </c>
      <c r="E112" s="55"/>
      <c r="F112" t="s">
        <v>383</v>
      </c>
      <c r="G112" t="s">
        <v>384</v>
      </c>
      <c r="H112">
        <v>52000</v>
      </c>
      <c r="I112" t="s">
        <v>55</v>
      </c>
      <c r="J112" s="55">
        <v>43164</v>
      </c>
      <c r="K112">
        <v>0</v>
      </c>
      <c r="L112">
        <v>8.7910000000000004</v>
      </c>
      <c r="M112" t="s">
        <v>126</v>
      </c>
      <c r="N112" t="s">
        <v>60</v>
      </c>
      <c r="O112">
        <v>9.2639999999999993</v>
      </c>
      <c r="P112">
        <f>VLOOKUP(C112,Tableau1[],2,FALSE)</f>
        <v>3</v>
      </c>
    </row>
    <row r="113" spans="1:16" x14ac:dyDescent="0.25">
      <c r="A113">
        <v>1</v>
      </c>
      <c r="B113" t="s">
        <v>385</v>
      </c>
      <c r="C113" t="s">
        <v>24</v>
      </c>
      <c r="D113" t="s">
        <v>7</v>
      </c>
      <c r="E113" s="55"/>
      <c r="F113" t="s">
        <v>386</v>
      </c>
      <c r="G113" t="s">
        <v>387</v>
      </c>
      <c r="H113">
        <v>16000</v>
      </c>
      <c r="I113" t="s">
        <v>55</v>
      </c>
      <c r="J113" s="55">
        <v>43159</v>
      </c>
      <c r="K113">
        <v>0</v>
      </c>
      <c r="L113">
        <v>262.92</v>
      </c>
      <c r="M113" t="s">
        <v>388</v>
      </c>
      <c r="N113" t="s">
        <v>60</v>
      </c>
      <c r="O113">
        <v>244.452</v>
      </c>
      <c r="P113">
        <f>VLOOKUP(C113,Tableau1[],2,FALSE)</f>
        <v>2</v>
      </c>
    </row>
    <row r="114" spans="1:16" x14ac:dyDescent="0.25">
      <c r="A114">
        <v>1</v>
      </c>
      <c r="B114" t="s">
        <v>389</v>
      </c>
      <c r="C114" t="s">
        <v>33</v>
      </c>
      <c r="D114" t="s">
        <v>5</v>
      </c>
      <c r="E114" s="55"/>
      <c r="F114" t="s">
        <v>390</v>
      </c>
      <c r="G114" t="s">
        <v>391</v>
      </c>
      <c r="H114">
        <v>12500</v>
      </c>
      <c r="I114" t="s">
        <v>55</v>
      </c>
      <c r="J114" s="55">
        <v>43164</v>
      </c>
      <c r="K114">
        <v>0</v>
      </c>
      <c r="L114">
        <v>4.62</v>
      </c>
      <c r="M114" t="s">
        <v>126</v>
      </c>
      <c r="N114" t="s">
        <v>60</v>
      </c>
      <c r="O114">
        <v>5.2510000000000003</v>
      </c>
      <c r="P114">
        <f>VLOOKUP(C114,Tableau1[],2,FALSE)</f>
        <v>3</v>
      </c>
    </row>
    <row r="115" spans="1:16" x14ac:dyDescent="0.25">
      <c r="A115">
        <v>1</v>
      </c>
      <c r="B115" t="s">
        <v>392</v>
      </c>
      <c r="C115" t="s">
        <v>41</v>
      </c>
      <c r="D115" t="s">
        <v>5</v>
      </c>
      <c r="E115" s="55"/>
      <c r="F115" t="s">
        <v>393</v>
      </c>
      <c r="G115" t="s">
        <v>394</v>
      </c>
      <c r="H115">
        <v>3500</v>
      </c>
      <c r="I115" t="s">
        <v>55</v>
      </c>
      <c r="J115" s="55">
        <v>43158</v>
      </c>
      <c r="K115">
        <v>0</v>
      </c>
      <c r="L115">
        <v>4.6120000000000001</v>
      </c>
      <c r="M115" t="s">
        <v>102</v>
      </c>
      <c r="N115" t="s">
        <v>60</v>
      </c>
      <c r="O115">
        <v>5.31</v>
      </c>
      <c r="P115">
        <f>VLOOKUP(C115,Tableau1[],2,FALSE)</f>
        <v>3</v>
      </c>
    </row>
    <row r="116" spans="1:16" x14ac:dyDescent="0.25">
      <c r="A116">
        <v>1</v>
      </c>
      <c r="B116" t="s">
        <v>395</v>
      </c>
      <c r="C116" t="s">
        <v>39</v>
      </c>
      <c r="D116" t="s">
        <v>5</v>
      </c>
      <c r="E116" s="55"/>
      <c r="F116" t="s">
        <v>396</v>
      </c>
      <c r="G116" t="s">
        <v>397</v>
      </c>
      <c r="H116">
        <v>44100</v>
      </c>
      <c r="I116" t="s">
        <v>55</v>
      </c>
      <c r="J116" s="55">
        <v>43164</v>
      </c>
      <c r="K116">
        <v>0</v>
      </c>
      <c r="L116">
        <v>4.6769999999999996</v>
      </c>
      <c r="M116" t="s">
        <v>126</v>
      </c>
      <c r="N116" t="s">
        <v>60</v>
      </c>
      <c r="O116">
        <v>5.2160000000000002</v>
      </c>
      <c r="P116">
        <f>VLOOKUP(C116,Tableau1[],2,FALSE)</f>
        <v>3</v>
      </c>
    </row>
    <row r="117" spans="1:16" x14ac:dyDescent="0.25">
      <c r="A117">
        <v>1</v>
      </c>
      <c r="B117" t="s">
        <v>398</v>
      </c>
      <c r="C117" t="s">
        <v>41</v>
      </c>
      <c r="D117" t="s">
        <v>5</v>
      </c>
      <c r="E117" s="55">
        <v>43158</v>
      </c>
      <c r="F117" t="s">
        <v>399</v>
      </c>
      <c r="G117" t="s">
        <v>400</v>
      </c>
      <c r="H117">
        <v>19000</v>
      </c>
      <c r="I117" t="s">
        <v>55</v>
      </c>
      <c r="J117" s="55">
        <v>43160</v>
      </c>
      <c r="K117">
        <v>0</v>
      </c>
      <c r="L117">
        <v>13.367000000000001</v>
      </c>
      <c r="M117" t="s">
        <v>102</v>
      </c>
      <c r="N117" t="s">
        <v>60</v>
      </c>
      <c r="O117">
        <v>12.689</v>
      </c>
      <c r="P117">
        <f>VLOOKUP(C117,Tableau1[],2,FALSE)</f>
        <v>3</v>
      </c>
    </row>
    <row r="118" spans="1:16" x14ac:dyDescent="0.25">
      <c r="A118">
        <v>1</v>
      </c>
      <c r="B118" t="s">
        <v>401</v>
      </c>
      <c r="C118" t="s">
        <v>15</v>
      </c>
      <c r="D118" t="s">
        <v>7</v>
      </c>
      <c r="E118" s="55">
        <v>43159</v>
      </c>
      <c r="F118" t="s">
        <v>402</v>
      </c>
      <c r="G118" t="s">
        <v>403</v>
      </c>
      <c r="H118">
        <v>2000</v>
      </c>
      <c r="I118" t="s">
        <v>55</v>
      </c>
      <c r="J118" s="55">
        <v>43164</v>
      </c>
      <c r="K118">
        <v>0</v>
      </c>
      <c r="L118">
        <v>8.5890000000000004</v>
      </c>
      <c r="M118" t="s">
        <v>59</v>
      </c>
      <c r="N118" t="s">
        <v>60</v>
      </c>
      <c r="O118">
        <v>8.7710000000000008</v>
      </c>
      <c r="P118">
        <f>VLOOKUP(C118,Tableau1[],2,FALSE)</f>
        <v>3</v>
      </c>
    </row>
    <row r="119" spans="1:16" x14ac:dyDescent="0.25">
      <c r="A119">
        <v>1</v>
      </c>
      <c r="B119" t="s">
        <v>404</v>
      </c>
      <c r="C119" t="s">
        <v>39</v>
      </c>
      <c r="D119" t="s">
        <v>5</v>
      </c>
      <c r="E119" s="55"/>
      <c r="F119" t="s">
        <v>405</v>
      </c>
      <c r="G119" t="s">
        <v>406</v>
      </c>
      <c r="H119">
        <v>200000</v>
      </c>
      <c r="I119" t="s">
        <v>55</v>
      </c>
      <c r="J119" s="55">
        <v>43164</v>
      </c>
      <c r="K119">
        <v>0</v>
      </c>
      <c r="L119">
        <v>18.899999999999999</v>
      </c>
      <c r="M119" t="s">
        <v>126</v>
      </c>
      <c r="N119" t="s">
        <v>60</v>
      </c>
      <c r="O119">
        <v>36.487000000000002</v>
      </c>
      <c r="P119">
        <f>VLOOKUP(C119,Tableau1[],2,FALSE)</f>
        <v>3</v>
      </c>
    </row>
    <row r="120" spans="1:16" x14ac:dyDescent="0.25">
      <c r="A120">
        <v>1</v>
      </c>
      <c r="B120" t="s">
        <v>407</v>
      </c>
      <c r="C120" t="s">
        <v>17</v>
      </c>
      <c r="D120" t="s">
        <v>7</v>
      </c>
      <c r="E120" s="55"/>
      <c r="F120" t="s">
        <v>178</v>
      </c>
      <c r="G120" t="s">
        <v>179</v>
      </c>
      <c r="H120">
        <v>19047</v>
      </c>
      <c r="I120" t="s">
        <v>55</v>
      </c>
      <c r="J120" s="55">
        <v>43150</v>
      </c>
      <c r="K120">
        <v>0</v>
      </c>
      <c r="L120">
        <v>2.4</v>
      </c>
      <c r="M120" t="s">
        <v>201</v>
      </c>
      <c r="N120" t="s">
        <v>60</v>
      </c>
      <c r="O120">
        <v>22.556000000000001</v>
      </c>
      <c r="P120">
        <f>VLOOKUP(C120,Tableau1[],2,FALSE)</f>
        <v>1</v>
      </c>
    </row>
    <row r="121" spans="1:16" x14ac:dyDescent="0.25">
      <c r="A121">
        <v>1</v>
      </c>
      <c r="B121" t="s">
        <v>408</v>
      </c>
      <c r="C121" t="s">
        <v>41</v>
      </c>
      <c r="D121" t="s">
        <v>5</v>
      </c>
      <c r="E121" s="55"/>
      <c r="F121" t="s">
        <v>409</v>
      </c>
      <c r="G121" t="s">
        <v>410</v>
      </c>
      <c r="H121">
        <v>130000</v>
      </c>
      <c r="I121" t="s">
        <v>55</v>
      </c>
      <c r="J121" s="55">
        <v>43158</v>
      </c>
      <c r="K121">
        <v>0</v>
      </c>
      <c r="L121">
        <v>84.63</v>
      </c>
      <c r="M121" t="s">
        <v>102</v>
      </c>
      <c r="N121" t="s">
        <v>60</v>
      </c>
      <c r="O121">
        <v>129.17099999999999</v>
      </c>
      <c r="P121">
        <f>VLOOKUP(C121,Tableau1[],2,FALSE)</f>
        <v>3</v>
      </c>
    </row>
    <row r="122" spans="1:16" x14ac:dyDescent="0.25">
      <c r="A122">
        <v>1</v>
      </c>
      <c r="B122" t="s">
        <v>411</v>
      </c>
      <c r="C122" t="s">
        <v>27</v>
      </c>
      <c r="D122" t="s">
        <v>5</v>
      </c>
      <c r="E122" s="55"/>
      <c r="F122" t="s">
        <v>412</v>
      </c>
      <c r="G122" t="s">
        <v>413</v>
      </c>
      <c r="H122">
        <v>3200</v>
      </c>
      <c r="I122" t="s">
        <v>55</v>
      </c>
      <c r="J122" s="55">
        <v>43164</v>
      </c>
      <c r="K122">
        <v>0</v>
      </c>
      <c r="L122">
        <v>4.8150000000000004</v>
      </c>
      <c r="M122" t="s">
        <v>173</v>
      </c>
      <c r="N122" t="s">
        <v>60</v>
      </c>
      <c r="O122">
        <v>5.4169999999999998</v>
      </c>
      <c r="P122">
        <f>VLOOKUP(C122,Tableau1[],2,FALSE)</f>
        <v>3</v>
      </c>
    </row>
    <row r="123" spans="1:16" x14ac:dyDescent="0.25">
      <c r="A123">
        <v>1</v>
      </c>
      <c r="B123" t="s">
        <v>414</v>
      </c>
      <c r="C123" t="s">
        <v>13</v>
      </c>
      <c r="D123" t="s">
        <v>5</v>
      </c>
      <c r="E123" s="55"/>
      <c r="F123" t="s">
        <v>415</v>
      </c>
      <c r="G123" t="s">
        <v>416</v>
      </c>
      <c r="H123">
        <v>130</v>
      </c>
      <c r="I123" t="s">
        <v>55</v>
      </c>
      <c r="J123" s="55"/>
      <c r="K123">
        <v>0</v>
      </c>
      <c r="L123">
        <v>1.3919999999999999</v>
      </c>
      <c r="M123" t="s">
        <v>417</v>
      </c>
      <c r="N123" t="s">
        <v>60</v>
      </c>
      <c r="O123">
        <v>0</v>
      </c>
      <c r="P123">
        <f>VLOOKUP(C123,Tableau1[],2,FALSE)</f>
        <v>4</v>
      </c>
    </row>
    <row r="124" spans="1:16" x14ac:dyDescent="0.25">
      <c r="A124">
        <v>1</v>
      </c>
      <c r="B124" t="s">
        <v>418</v>
      </c>
      <c r="C124" t="s">
        <v>36</v>
      </c>
      <c r="D124" t="s">
        <v>5</v>
      </c>
      <c r="E124" s="55"/>
      <c r="F124" t="s">
        <v>419</v>
      </c>
      <c r="G124" t="s">
        <v>420</v>
      </c>
      <c r="H124">
        <v>120000</v>
      </c>
      <c r="I124" t="s">
        <v>55</v>
      </c>
      <c r="J124" s="55">
        <v>43164</v>
      </c>
      <c r="K124">
        <v>0</v>
      </c>
      <c r="L124">
        <v>144.9</v>
      </c>
      <c r="M124" t="s">
        <v>98</v>
      </c>
      <c r="N124" t="s">
        <v>60</v>
      </c>
      <c r="O124">
        <v>137.68700000000001</v>
      </c>
      <c r="P124">
        <f>VLOOKUP(C124,Tableau1[],2,FALSE)</f>
        <v>3</v>
      </c>
    </row>
    <row r="125" spans="1:16" x14ac:dyDescent="0.25">
      <c r="A125">
        <v>1</v>
      </c>
      <c r="B125" t="s">
        <v>421</v>
      </c>
      <c r="C125" t="s">
        <v>33</v>
      </c>
      <c r="D125" t="s">
        <v>5</v>
      </c>
      <c r="E125" s="55"/>
      <c r="F125" t="s">
        <v>422</v>
      </c>
      <c r="G125" t="s">
        <v>423</v>
      </c>
      <c r="H125">
        <v>5800</v>
      </c>
      <c r="I125" t="s">
        <v>55</v>
      </c>
      <c r="J125" s="55">
        <v>43159</v>
      </c>
      <c r="K125">
        <v>0</v>
      </c>
      <c r="L125">
        <v>4.6280000000000001</v>
      </c>
      <c r="M125" t="s">
        <v>126</v>
      </c>
      <c r="N125" t="s">
        <v>60</v>
      </c>
      <c r="O125">
        <v>5.0229999999999997</v>
      </c>
      <c r="P125">
        <f>VLOOKUP(C125,Tableau1[],2,FALSE)</f>
        <v>3</v>
      </c>
    </row>
    <row r="126" spans="1:16" x14ac:dyDescent="0.25">
      <c r="A126">
        <v>1</v>
      </c>
      <c r="B126" t="s">
        <v>424</v>
      </c>
      <c r="C126" t="s">
        <v>41</v>
      </c>
      <c r="D126" t="s">
        <v>5</v>
      </c>
      <c r="E126" s="55"/>
      <c r="F126" t="s">
        <v>425</v>
      </c>
      <c r="G126" t="s">
        <v>426</v>
      </c>
      <c r="H126">
        <v>3200</v>
      </c>
      <c r="I126" t="s">
        <v>55</v>
      </c>
      <c r="J126" s="55">
        <v>43164</v>
      </c>
      <c r="K126">
        <v>0</v>
      </c>
      <c r="L126">
        <v>4.7039999999999997</v>
      </c>
      <c r="M126" t="s">
        <v>102</v>
      </c>
      <c r="N126" t="s">
        <v>60</v>
      </c>
      <c r="O126">
        <v>5.0259999999999998</v>
      </c>
      <c r="P126">
        <f>VLOOKUP(C126,Tableau1[],2,FALSE)</f>
        <v>3</v>
      </c>
    </row>
    <row r="127" spans="1:16" x14ac:dyDescent="0.25">
      <c r="A127">
        <v>1</v>
      </c>
      <c r="B127" t="s">
        <v>427</v>
      </c>
      <c r="C127" t="s">
        <v>41</v>
      </c>
      <c r="D127" t="s">
        <v>7</v>
      </c>
      <c r="E127" s="55"/>
      <c r="F127" t="s">
        <v>428</v>
      </c>
      <c r="G127" t="s">
        <v>429</v>
      </c>
      <c r="H127">
        <v>40000</v>
      </c>
      <c r="I127" t="s">
        <v>55</v>
      </c>
      <c r="J127" s="55">
        <v>43158</v>
      </c>
      <c r="K127">
        <v>0</v>
      </c>
      <c r="L127">
        <v>115.068</v>
      </c>
      <c r="M127" t="s">
        <v>102</v>
      </c>
      <c r="N127" t="s">
        <v>60</v>
      </c>
      <c r="O127">
        <v>150.72900000000001</v>
      </c>
      <c r="P127">
        <f>VLOOKUP(C127,Tableau1[],2,FALSE)</f>
        <v>3</v>
      </c>
    </row>
    <row r="128" spans="1:16" x14ac:dyDescent="0.25">
      <c r="A128">
        <v>1</v>
      </c>
      <c r="B128" t="s">
        <v>430</v>
      </c>
      <c r="C128" t="s">
        <v>30</v>
      </c>
      <c r="D128" t="s">
        <v>5</v>
      </c>
      <c r="E128" s="55"/>
      <c r="F128" t="s">
        <v>431</v>
      </c>
      <c r="G128" t="s">
        <v>432</v>
      </c>
      <c r="H128">
        <v>5000</v>
      </c>
      <c r="I128" t="s">
        <v>55</v>
      </c>
      <c r="J128" s="55">
        <v>43159</v>
      </c>
      <c r="K128">
        <v>0</v>
      </c>
      <c r="L128">
        <v>4.3360000000000003</v>
      </c>
      <c r="M128" t="s">
        <v>72</v>
      </c>
      <c r="N128" t="s">
        <v>60</v>
      </c>
      <c r="O128">
        <v>4.3090000000000002</v>
      </c>
      <c r="P128">
        <f>VLOOKUP(C128,Tableau1[],2,FALSE)</f>
        <v>3</v>
      </c>
    </row>
    <row r="129" spans="1:16" x14ac:dyDescent="0.25">
      <c r="A129">
        <v>1</v>
      </c>
      <c r="B129" t="s">
        <v>433</v>
      </c>
      <c r="C129" t="s">
        <v>41</v>
      </c>
      <c r="D129" t="s">
        <v>10</v>
      </c>
      <c r="E129" s="55"/>
      <c r="F129" t="s">
        <v>434</v>
      </c>
      <c r="G129" t="s">
        <v>435</v>
      </c>
      <c r="H129">
        <v>910</v>
      </c>
      <c r="I129" t="s">
        <v>55</v>
      </c>
      <c r="J129" s="55">
        <v>43162</v>
      </c>
      <c r="K129">
        <v>0</v>
      </c>
      <c r="L129">
        <v>2.2349999999999999</v>
      </c>
      <c r="M129" t="s">
        <v>436</v>
      </c>
      <c r="N129" t="s">
        <v>60</v>
      </c>
      <c r="O129">
        <v>1.82</v>
      </c>
      <c r="P129">
        <f>VLOOKUP(C129,Tableau1[],2,FALSE)</f>
        <v>3</v>
      </c>
    </row>
    <row r="130" spans="1:16" x14ac:dyDescent="0.25">
      <c r="A130">
        <v>1</v>
      </c>
      <c r="B130" t="s">
        <v>437</v>
      </c>
      <c r="C130" t="s">
        <v>27</v>
      </c>
      <c r="D130" t="s">
        <v>7</v>
      </c>
      <c r="E130" s="55"/>
      <c r="F130" t="s">
        <v>438</v>
      </c>
      <c r="G130" t="s">
        <v>439</v>
      </c>
      <c r="H130">
        <v>5000</v>
      </c>
      <c r="I130" t="s">
        <v>55</v>
      </c>
      <c r="J130" s="55">
        <v>43164</v>
      </c>
      <c r="K130">
        <v>0</v>
      </c>
      <c r="L130">
        <v>5.5069999999999997</v>
      </c>
      <c r="M130" t="s">
        <v>173</v>
      </c>
      <c r="N130" t="s">
        <v>60</v>
      </c>
      <c r="O130">
        <v>5.7190000000000003</v>
      </c>
      <c r="P130">
        <f>VLOOKUP(C130,Tableau1[],2,FALSE)</f>
        <v>3</v>
      </c>
    </row>
    <row r="131" spans="1:16" x14ac:dyDescent="0.25">
      <c r="A131">
        <v>1</v>
      </c>
      <c r="B131" t="s">
        <v>440</v>
      </c>
      <c r="C131" t="s">
        <v>41</v>
      </c>
      <c r="D131" t="s">
        <v>7</v>
      </c>
      <c r="E131" s="55"/>
      <c r="F131" t="s">
        <v>441</v>
      </c>
      <c r="G131" t="s">
        <v>442</v>
      </c>
      <c r="H131">
        <v>25000</v>
      </c>
      <c r="I131" t="s">
        <v>55</v>
      </c>
      <c r="J131" s="55">
        <v>43161</v>
      </c>
      <c r="K131">
        <v>0</v>
      </c>
      <c r="L131">
        <v>6.8250000000000002</v>
      </c>
      <c r="M131" t="s">
        <v>102</v>
      </c>
      <c r="N131" t="s">
        <v>60</v>
      </c>
      <c r="O131">
        <v>6.1580000000000004</v>
      </c>
      <c r="P131">
        <f>VLOOKUP(C131,Tableau1[],2,FALSE)</f>
        <v>3</v>
      </c>
    </row>
    <row r="132" spans="1:16" x14ac:dyDescent="0.25">
      <c r="A132">
        <v>1</v>
      </c>
      <c r="B132" t="s">
        <v>443</v>
      </c>
      <c r="C132" t="s">
        <v>30</v>
      </c>
      <c r="D132" t="s">
        <v>7</v>
      </c>
      <c r="E132" s="55"/>
      <c r="F132" t="s">
        <v>444</v>
      </c>
      <c r="G132" t="s">
        <v>445</v>
      </c>
      <c r="H132">
        <v>2000</v>
      </c>
      <c r="I132" t="s">
        <v>55</v>
      </c>
      <c r="J132" s="55">
        <v>43158</v>
      </c>
      <c r="K132">
        <v>0</v>
      </c>
      <c r="L132">
        <v>70.266000000000005</v>
      </c>
      <c r="M132" t="s">
        <v>72</v>
      </c>
      <c r="N132" t="s">
        <v>60</v>
      </c>
      <c r="O132">
        <v>70.891999999999996</v>
      </c>
      <c r="P132">
        <f>VLOOKUP(C132,Tableau1[],2,FALSE)</f>
        <v>3</v>
      </c>
    </row>
    <row r="133" spans="1:16" x14ac:dyDescent="0.25">
      <c r="A133">
        <v>1</v>
      </c>
      <c r="B133" t="s">
        <v>446</v>
      </c>
      <c r="C133" t="s">
        <v>12</v>
      </c>
      <c r="D133" t="s">
        <v>7</v>
      </c>
      <c r="E133" s="55"/>
      <c r="F133" t="s">
        <v>447</v>
      </c>
      <c r="G133" t="s">
        <v>448</v>
      </c>
      <c r="H133">
        <v>50000</v>
      </c>
      <c r="I133" t="s">
        <v>55</v>
      </c>
      <c r="J133" s="55">
        <v>43158</v>
      </c>
      <c r="K133">
        <v>0</v>
      </c>
      <c r="L133">
        <v>36.225000000000001</v>
      </c>
      <c r="M133" t="s">
        <v>82</v>
      </c>
      <c r="N133" t="s">
        <v>60</v>
      </c>
      <c r="O133">
        <v>32.658999999999999</v>
      </c>
      <c r="P133">
        <f>VLOOKUP(C133,Tableau1[],2,FALSE)</f>
        <v>2</v>
      </c>
    </row>
    <row r="134" spans="1:16" x14ac:dyDescent="0.25">
      <c r="A134">
        <v>1</v>
      </c>
      <c r="B134" t="s">
        <v>449</v>
      </c>
      <c r="C134" t="s">
        <v>38</v>
      </c>
      <c r="D134" t="s">
        <v>5</v>
      </c>
      <c r="E134" s="55">
        <v>43159</v>
      </c>
      <c r="F134" t="s">
        <v>450</v>
      </c>
      <c r="G134" t="s">
        <v>451</v>
      </c>
      <c r="H134">
        <v>33001</v>
      </c>
      <c r="I134" t="s">
        <v>55</v>
      </c>
      <c r="J134" s="55">
        <v>43157</v>
      </c>
      <c r="K134">
        <v>0</v>
      </c>
      <c r="L134">
        <v>4.8860000000000001</v>
      </c>
      <c r="M134" t="s">
        <v>126</v>
      </c>
      <c r="N134" t="s">
        <v>60</v>
      </c>
      <c r="O134">
        <v>5.43</v>
      </c>
      <c r="P134">
        <f>VLOOKUP(C134,Tableau1[],2,FALSE)</f>
        <v>3</v>
      </c>
    </row>
    <row r="135" spans="1:16" x14ac:dyDescent="0.25">
      <c r="A135">
        <v>1</v>
      </c>
      <c r="B135" t="s">
        <v>452</v>
      </c>
      <c r="C135" t="s">
        <v>50</v>
      </c>
      <c r="D135" t="s">
        <v>7</v>
      </c>
      <c r="E135" s="55">
        <v>43160</v>
      </c>
      <c r="F135" t="s">
        <v>453</v>
      </c>
      <c r="G135" t="s">
        <v>454</v>
      </c>
      <c r="H135">
        <v>15000</v>
      </c>
      <c r="I135" t="s">
        <v>55</v>
      </c>
      <c r="J135" s="55">
        <v>43073</v>
      </c>
      <c r="K135">
        <v>0</v>
      </c>
      <c r="L135">
        <v>6.8040000000000003</v>
      </c>
      <c r="M135" t="s">
        <v>455</v>
      </c>
      <c r="N135" t="s">
        <v>60</v>
      </c>
      <c r="O135">
        <v>8.19</v>
      </c>
      <c r="P135">
        <f>VLOOKUP(C135,Tableau1[],2,FALSE)</f>
        <v>2</v>
      </c>
    </row>
    <row r="136" spans="1:16" x14ac:dyDescent="0.25">
      <c r="A136">
        <v>1</v>
      </c>
      <c r="B136" t="s">
        <v>456</v>
      </c>
      <c r="C136" t="s">
        <v>14</v>
      </c>
      <c r="D136" t="s">
        <v>10</v>
      </c>
      <c r="E136" s="55"/>
      <c r="F136" t="s">
        <v>457</v>
      </c>
      <c r="G136" t="s">
        <v>458</v>
      </c>
      <c r="H136">
        <v>3560</v>
      </c>
      <c r="I136" t="s">
        <v>55</v>
      </c>
      <c r="J136" s="55">
        <v>43143</v>
      </c>
      <c r="K136">
        <v>0</v>
      </c>
      <c r="L136">
        <v>16.024000000000001</v>
      </c>
      <c r="M136" t="s">
        <v>242</v>
      </c>
      <c r="N136" t="s">
        <v>60</v>
      </c>
      <c r="O136">
        <v>15.962999999999999</v>
      </c>
      <c r="P136">
        <f>VLOOKUP(C136,Tableau1[],2,FALSE)</f>
        <v>3</v>
      </c>
    </row>
    <row r="137" spans="1:16" x14ac:dyDescent="0.25">
      <c r="A137">
        <v>1</v>
      </c>
      <c r="B137" t="s">
        <v>459</v>
      </c>
      <c r="C137" t="s">
        <v>14</v>
      </c>
      <c r="D137" t="s">
        <v>10</v>
      </c>
      <c r="E137" s="55"/>
      <c r="F137" t="s">
        <v>460</v>
      </c>
      <c r="G137" t="s">
        <v>461</v>
      </c>
      <c r="H137">
        <v>3120</v>
      </c>
      <c r="I137" t="s">
        <v>55</v>
      </c>
      <c r="J137" s="55">
        <v>43163</v>
      </c>
      <c r="K137">
        <v>0</v>
      </c>
      <c r="L137">
        <v>13.875</v>
      </c>
      <c r="M137" t="s">
        <v>242</v>
      </c>
      <c r="N137" t="s">
        <v>60</v>
      </c>
      <c r="O137">
        <v>13.363</v>
      </c>
      <c r="P137">
        <f>VLOOKUP(C137,Tableau1[],2,FALSE)</f>
        <v>3</v>
      </c>
    </row>
    <row r="138" spans="1:16" x14ac:dyDescent="0.25">
      <c r="A138">
        <v>1</v>
      </c>
      <c r="B138" t="s">
        <v>462</v>
      </c>
      <c r="C138" t="s">
        <v>14</v>
      </c>
      <c r="D138" t="s">
        <v>10</v>
      </c>
      <c r="E138" s="55"/>
      <c r="F138" t="s">
        <v>463</v>
      </c>
      <c r="G138" t="s">
        <v>464</v>
      </c>
      <c r="H138">
        <v>2450</v>
      </c>
      <c r="I138" t="s">
        <v>55</v>
      </c>
      <c r="J138" s="55">
        <v>43162</v>
      </c>
      <c r="K138">
        <v>0</v>
      </c>
      <c r="L138">
        <v>4.53</v>
      </c>
      <c r="M138" t="s">
        <v>242</v>
      </c>
      <c r="N138" t="s">
        <v>60</v>
      </c>
      <c r="O138">
        <v>4.5279999999999996</v>
      </c>
      <c r="P138">
        <f>VLOOKUP(C138,Tableau1[],2,FALSE)</f>
        <v>3</v>
      </c>
    </row>
    <row r="139" spans="1:16" x14ac:dyDescent="0.25">
      <c r="A139">
        <v>1</v>
      </c>
      <c r="B139" t="s">
        <v>465</v>
      </c>
      <c r="C139" t="s">
        <v>14</v>
      </c>
      <c r="D139" t="s">
        <v>10</v>
      </c>
      <c r="E139" s="55"/>
      <c r="F139" t="s">
        <v>466</v>
      </c>
      <c r="G139" t="s">
        <v>467</v>
      </c>
      <c r="H139">
        <v>2520</v>
      </c>
      <c r="I139" t="s">
        <v>55</v>
      </c>
      <c r="J139" s="55">
        <v>43158</v>
      </c>
      <c r="K139">
        <v>0</v>
      </c>
      <c r="L139">
        <v>10.45</v>
      </c>
      <c r="M139" t="s">
        <v>242</v>
      </c>
      <c r="N139" t="s">
        <v>60</v>
      </c>
      <c r="O139">
        <v>10.4</v>
      </c>
      <c r="P139">
        <f>VLOOKUP(C139,Tableau1[],2,FALSE)</f>
        <v>3</v>
      </c>
    </row>
    <row r="140" spans="1:16" x14ac:dyDescent="0.25">
      <c r="A140">
        <v>1</v>
      </c>
      <c r="B140" t="s">
        <v>468</v>
      </c>
      <c r="C140" t="s">
        <v>14</v>
      </c>
      <c r="D140" t="s">
        <v>10</v>
      </c>
      <c r="E140" s="55"/>
      <c r="F140" t="s">
        <v>469</v>
      </c>
      <c r="G140" t="s">
        <v>470</v>
      </c>
      <c r="H140">
        <v>1950</v>
      </c>
      <c r="I140" t="s">
        <v>55</v>
      </c>
      <c r="J140" s="55">
        <v>43164</v>
      </c>
      <c r="K140">
        <v>0</v>
      </c>
      <c r="L140">
        <v>2.4180000000000001</v>
      </c>
      <c r="M140" t="s">
        <v>242</v>
      </c>
      <c r="N140" t="s">
        <v>60</v>
      </c>
      <c r="O140">
        <v>2.738</v>
      </c>
      <c r="P140">
        <f>VLOOKUP(C140,Tableau1[],2,FALSE)</f>
        <v>3</v>
      </c>
    </row>
    <row r="141" spans="1:16" x14ac:dyDescent="0.25">
      <c r="A141">
        <v>1</v>
      </c>
      <c r="B141" t="s">
        <v>471</v>
      </c>
      <c r="C141" t="s">
        <v>21</v>
      </c>
      <c r="D141" t="s">
        <v>7</v>
      </c>
      <c r="E141" s="55"/>
      <c r="F141" t="s">
        <v>147</v>
      </c>
      <c r="G141" t="s">
        <v>148</v>
      </c>
      <c r="H141">
        <v>15000</v>
      </c>
      <c r="I141" t="s">
        <v>55</v>
      </c>
      <c r="J141" s="55"/>
      <c r="K141">
        <v>79.25</v>
      </c>
      <c r="L141">
        <v>33.893999999999998</v>
      </c>
      <c r="M141" t="s">
        <v>114</v>
      </c>
      <c r="N141" t="s">
        <v>60</v>
      </c>
      <c r="O141">
        <v>0</v>
      </c>
      <c r="P141">
        <f>VLOOKUP(C141,Tableau1[],2,FALSE)</f>
        <v>1</v>
      </c>
    </row>
    <row r="142" spans="1:16" x14ac:dyDescent="0.25">
      <c r="A142">
        <v>1</v>
      </c>
      <c r="B142" t="s">
        <v>472</v>
      </c>
      <c r="C142" t="s">
        <v>12</v>
      </c>
      <c r="D142" t="s">
        <v>5</v>
      </c>
      <c r="E142" s="55"/>
      <c r="F142" t="s">
        <v>473</v>
      </c>
      <c r="G142" t="s">
        <v>474</v>
      </c>
      <c r="H142">
        <v>30000</v>
      </c>
      <c r="I142" t="s">
        <v>55</v>
      </c>
      <c r="J142" s="55">
        <v>43160</v>
      </c>
      <c r="K142">
        <v>0</v>
      </c>
      <c r="L142">
        <v>80.072999999999993</v>
      </c>
      <c r="M142" t="s">
        <v>82</v>
      </c>
      <c r="N142" t="s">
        <v>60</v>
      </c>
      <c r="O142">
        <v>76.061000000000007</v>
      </c>
      <c r="P142">
        <f>VLOOKUP(C142,Tableau1[],2,FALSE)</f>
        <v>2</v>
      </c>
    </row>
    <row r="143" spans="1:16" x14ac:dyDescent="0.25">
      <c r="A143">
        <v>1</v>
      </c>
      <c r="B143" t="s">
        <v>475</v>
      </c>
      <c r="C143" t="s">
        <v>19</v>
      </c>
      <c r="D143" t="s">
        <v>7</v>
      </c>
      <c r="E143" s="55"/>
      <c r="F143" t="s">
        <v>476</v>
      </c>
      <c r="G143" t="s">
        <v>477</v>
      </c>
      <c r="H143">
        <v>4000</v>
      </c>
      <c r="I143" t="s">
        <v>55</v>
      </c>
      <c r="J143" s="55">
        <v>43164</v>
      </c>
      <c r="K143">
        <v>7.25</v>
      </c>
      <c r="L143">
        <v>197.959</v>
      </c>
      <c r="M143" t="s">
        <v>381</v>
      </c>
      <c r="N143" t="s">
        <v>60</v>
      </c>
      <c r="O143">
        <v>185.14</v>
      </c>
      <c r="P143">
        <f>VLOOKUP(C143,Tableau1[],2,FALSE)</f>
        <v>4</v>
      </c>
    </row>
    <row r="144" spans="1:16" x14ac:dyDescent="0.25">
      <c r="A144">
        <v>1</v>
      </c>
      <c r="B144" t="s">
        <v>478</v>
      </c>
      <c r="C144" t="s">
        <v>14</v>
      </c>
      <c r="D144" t="s">
        <v>10</v>
      </c>
      <c r="E144" s="55"/>
      <c r="F144" t="s">
        <v>463</v>
      </c>
      <c r="G144" t="s">
        <v>464</v>
      </c>
      <c r="H144">
        <v>2000</v>
      </c>
      <c r="I144" t="s">
        <v>55</v>
      </c>
      <c r="J144" s="55">
        <v>43164</v>
      </c>
      <c r="K144">
        <v>0</v>
      </c>
      <c r="L144">
        <v>3.883</v>
      </c>
      <c r="M144" t="s">
        <v>242</v>
      </c>
      <c r="N144" t="s">
        <v>60</v>
      </c>
      <c r="O144">
        <v>3.8809999999999998</v>
      </c>
      <c r="P144">
        <f>VLOOKUP(C144,Tableau1[],2,FALSE)</f>
        <v>3</v>
      </c>
    </row>
    <row r="145" spans="1:16" x14ac:dyDescent="0.25">
      <c r="A145">
        <v>1</v>
      </c>
      <c r="B145" t="s">
        <v>479</v>
      </c>
      <c r="C145" t="s">
        <v>12</v>
      </c>
      <c r="D145" t="s">
        <v>7</v>
      </c>
      <c r="E145" s="55"/>
      <c r="F145" t="s">
        <v>480</v>
      </c>
      <c r="G145" t="s">
        <v>481</v>
      </c>
      <c r="H145">
        <v>56085</v>
      </c>
      <c r="I145" t="s">
        <v>55</v>
      </c>
      <c r="J145" s="55">
        <v>43164</v>
      </c>
      <c r="K145">
        <v>0</v>
      </c>
      <c r="L145">
        <v>18.844999999999999</v>
      </c>
      <c r="M145" t="s">
        <v>82</v>
      </c>
      <c r="N145" t="s">
        <v>60</v>
      </c>
      <c r="O145">
        <v>17.381</v>
      </c>
      <c r="P145">
        <f>VLOOKUP(C145,Tableau1[],2,FALSE)</f>
        <v>2</v>
      </c>
    </row>
    <row r="146" spans="1:16" x14ac:dyDescent="0.25">
      <c r="A146">
        <v>1</v>
      </c>
      <c r="B146" t="s">
        <v>482</v>
      </c>
      <c r="C146" t="s">
        <v>39</v>
      </c>
      <c r="D146" t="s">
        <v>5</v>
      </c>
      <c r="E146" s="55"/>
      <c r="F146" t="s">
        <v>483</v>
      </c>
      <c r="G146" t="s">
        <v>484</v>
      </c>
      <c r="H146">
        <v>80000</v>
      </c>
      <c r="I146" t="s">
        <v>55</v>
      </c>
      <c r="J146" s="55">
        <v>43161</v>
      </c>
      <c r="K146">
        <v>0</v>
      </c>
      <c r="L146">
        <v>13.944000000000001</v>
      </c>
      <c r="M146" t="s">
        <v>126</v>
      </c>
      <c r="N146" t="s">
        <v>60</v>
      </c>
      <c r="O146">
        <v>13.779</v>
      </c>
      <c r="P146">
        <f>VLOOKUP(C146,Tableau1[],2,FALSE)</f>
        <v>3</v>
      </c>
    </row>
    <row r="147" spans="1:16" x14ac:dyDescent="0.25">
      <c r="A147">
        <v>1</v>
      </c>
      <c r="B147" t="s">
        <v>485</v>
      </c>
      <c r="C147" t="s">
        <v>26</v>
      </c>
      <c r="D147" t="s">
        <v>5</v>
      </c>
      <c r="E147" s="55"/>
      <c r="F147" t="s">
        <v>486</v>
      </c>
      <c r="G147" t="s">
        <v>487</v>
      </c>
      <c r="H147">
        <v>55000</v>
      </c>
      <c r="I147" t="s">
        <v>55</v>
      </c>
      <c r="J147" s="55">
        <v>43159</v>
      </c>
      <c r="K147">
        <v>0</v>
      </c>
      <c r="L147">
        <v>13.282999999999999</v>
      </c>
      <c r="M147" t="s">
        <v>269</v>
      </c>
      <c r="N147" t="s">
        <v>60</v>
      </c>
      <c r="O147">
        <v>19.385999999999999</v>
      </c>
      <c r="P147">
        <f>VLOOKUP(C147,Tableau1[],2,FALSE)</f>
        <v>3</v>
      </c>
    </row>
    <row r="148" spans="1:16" x14ac:dyDescent="0.25">
      <c r="A148">
        <v>1</v>
      </c>
      <c r="B148" t="s">
        <v>488</v>
      </c>
      <c r="C148" t="s">
        <v>41</v>
      </c>
      <c r="D148" t="s">
        <v>5</v>
      </c>
      <c r="E148" s="55"/>
      <c r="F148" t="s">
        <v>489</v>
      </c>
      <c r="G148" t="s">
        <v>490</v>
      </c>
      <c r="H148">
        <v>20000</v>
      </c>
      <c r="I148" t="s">
        <v>55</v>
      </c>
      <c r="J148" s="55">
        <v>43161</v>
      </c>
      <c r="K148">
        <v>0</v>
      </c>
      <c r="L148">
        <v>26.46</v>
      </c>
      <c r="M148" t="s">
        <v>102</v>
      </c>
      <c r="N148" t="s">
        <v>60</v>
      </c>
      <c r="O148">
        <v>18.177</v>
      </c>
      <c r="P148">
        <f>VLOOKUP(C148,Tableau1[],2,FALSE)</f>
        <v>3</v>
      </c>
    </row>
    <row r="149" spans="1:16" x14ac:dyDescent="0.25">
      <c r="A149">
        <v>1</v>
      </c>
      <c r="B149" t="s">
        <v>491</v>
      </c>
      <c r="C149" t="s">
        <v>12</v>
      </c>
      <c r="D149" t="s">
        <v>5</v>
      </c>
      <c r="E149" s="55"/>
      <c r="F149" t="s">
        <v>492</v>
      </c>
      <c r="G149" t="s">
        <v>493</v>
      </c>
      <c r="H149">
        <v>30000</v>
      </c>
      <c r="I149" t="s">
        <v>55</v>
      </c>
      <c r="J149" s="55">
        <v>43161</v>
      </c>
      <c r="K149">
        <v>0</v>
      </c>
      <c r="L149">
        <v>46.777000000000001</v>
      </c>
      <c r="M149" t="s">
        <v>82</v>
      </c>
      <c r="N149" t="s">
        <v>60</v>
      </c>
      <c r="O149">
        <v>44.195</v>
      </c>
      <c r="P149">
        <f>VLOOKUP(C149,Tableau1[],2,FALSE)</f>
        <v>2</v>
      </c>
    </row>
    <row r="150" spans="1:16" x14ac:dyDescent="0.25">
      <c r="A150">
        <v>1</v>
      </c>
      <c r="B150" t="s">
        <v>494</v>
      </c>
      <c r="C150" t="s">
        <v>41</v>
      </c>
      <c r="D150" t="s">
        <v>7</v>
      </c>
      <c r="E150" s="55"/>
      <c r="F150" t="s">
        <v>495</v>
      </c>
      <c r="G150" t="s">
        <v>496</v>
      </c>
      <c r="H150">
        <v>1500</v>
      </c>
      <c r="I150" t="s">
        <v>55</v>
      </c>
      <c r="J150" s="55">
        <v>43161</v>
      </c>
      <c r="K150">
        <v>0</v>
      </c>
      <c r="L150">
        <v>52.347000000000001</v>
      </c>
      <c r="M150" t="s">
        <v>102</v>
      </c>
      <c r="N150" t="s">
        <v>60</v>
      </c>
      <c r="O150">
        <v>51.578000000000003</v>
      </c>
      <c r="P150">
        <f>VLOOKUP(C150,Tableau1[],2,FALSE)</f>
        <v>3</v>
      </c>
    </row>
    <row r="151" spans="1:16" x14ac:dyDescent="0.25">
      <c r="A151">
        <v>1</v>
      </c>
      <c r="B151" t="s">
        <v>497</v>
      </c>
      <c r="C151" t="s">
        <v>34</v>
      </c>
      <c r="D151" t="s">
        <v>10</v>
      </c>
      <c r="E151" s="55"/>
      <c r="F151" t="s">
        <v>498</v>
      </c>
      <c r="G151" t="s">
        <v>499</v>
      </c>
      <c r="H151">
        <v>790</v>
      </c>
      <c r="I151" t="s">
        <v>55</v>
      </c>
      <c r="J151" s="55">
        <v>43147</v>
      </c>
      <c r="K151">
        <v>1.96</v>
      </c>
      <c r="L151">
        <v>3.1150000000000002</v>
      </c>
      <c r="M151" t="s">
        <v>68</v>
      </c>
      <c r="N151" t="s">
        <v>60</v>
      </c>
      <c r="O151">
        <v>3.0259999999999998</v>
      </c>
      <c r="P151">
        <f>VLOOKUP(C151,Tableau1[],2,FALSE)</f>
        <v>3</v>
      </c>
    </row>
    <row r="152" spans="1:16" x14ac:dyDescent="0.25">
      <c r="A152">
        <v>1</v>
      </c>
      <c r="B152" t="s">
        <v>500</v>
      </c>
      <c r="C152" t="s">
        <v>41</v>
      </c>
      <c r="D152" t="s">
        <v>7</v>
      </c>
      <c r="E152" s="55"/>
      <c r="F152" t="s">
        <v>501</v>
      </c>
      <c r="G152" t="s">
        <v>502</v>
      </c>
      <c r="H152">
        <v>6000</v>
      </c>
      <c r="I152" t="s">
        <v>55</v>
      </c>
      <c r="J152" s="55">
        <v>43160</v>
      </c>
      <c r="K152">
        <v>0</v>
      </c>
      <c r="L152">
        <v>8.6940000000000008</v>
      </c>
      <c r="M152" t="s">
        <v>102</v>
      </c>
      <c r="N152" t="s">
        <v>60</v>
      </c>
      <c r="O152">
        <v>8.17</v>
      </c>
      <c r="P152">
        <f>VLOOKUP(C152,Tableau1[],2,FALSE)</f>
        <v>3</v>
      </c>
    </row>
    <row r="153" spans="1:16" x14ac:dyDescent="0.25">
      <c r="A153">
        <v>1</v>
      </c>
      <c r="B153" t="s">
        <v>503</v>
      </c>
      <c r="C153" t="s">
        <v>41</v>
      </c>
      <c r="D153" t="s">
        <v>10</v>
      </c>
      <c r="E153" s="55"/>
      <c r="F153" t="s">
        <v>434</v>
      </c>
      <c r="G153" t="s">
        <v>435</v>
      </c>
      <c r="H153">
        <v>4455</v>
      </c>
      <c r="I153" t="s">
        <v>55</v>
      </c>
      <c r="J153" s="55">
        <v>43162</v>
      </c>
      <c r="K153">
        <v>0</v>
      </c>
      <c r="L153">
        <v>10.941000000000001</v>
      </c>
      <c r="M153" t="s">
        <v>436</v>
      </c>
      <c r="N153" t="s">
        <v>60</v>
      </c>
      <c r="O153">
        <v>8.91</v>
      </c>
      <c r="P153">
        <f>VLOOKUP(C153,Tableau1[],2,FALSE)</f>
        <v>3</v>
      </c>
    </row>
    <row r="154" spans="1:16" x14ac:dyDescent="0.25">
      <c r="A154">
        <v>1</v>
      </c>
      <c r="B154" t="s">
        <v>504</v>
      </c>
      <c r="C154" t="s">
        <v>41</v>
      </c>
      <c r="D154" t="s">
        <v>7</v>
      </c>
      <c r="E154" s="55"/>
      <c r="F154" t="s">
        <v>505</v>
      </c>
      <c r="G154" t="s">
        <v>506</v>
      </c>
      <c r="H154">
        <v>5000</v>
      </c>
      <c r="I154" t="s">
        <v>55</v>
      </c>
      <c r="J154" s="55">
        <v>43158</v>
      </c>
      <c r="K154">
        <v>0</v>
      </c>
      <c r="L154">
        <v>7.3819999999999997</v>
      </c>
      <c r="M154" t="s">
        <v>102</v>
      </c>
      <c r="N154" t="s">
        <v>60</v>
      </c>
      <c r="O154">
        <v>7.7670000000000003</v>
      </c>
      <c r="P154">
        <f>VLOOKUP(C154,Tableau1[],2,FALSE)</f>
        <v>3</v>
      </c>
    </row>
    <row r="155" spans="1:16" x14ac:dyDescent="0.25">
      <c r="A155">
        <v>1</v>
      </c>
      <c r="B155" t="s">
        <v>507</v>
      </c>
      <c r="C155" t="s">
        <v>41</v>
      </c>
      <c r="D155" t="s">
        <v>7</v>
      </c>
      <c r="E155" s="55"/>
      <c r="F155" t="s">
        <v>508</v>
      </c>
      <c r="G155" t="s">
        <v>509</v>
      </c>
      <c r="H155">
        <v>3000</v>
      </c>
      <c r="I155" t="s">
        <v>55</v>
      </c>
      <c r="J155" s="55">
        <v>43157</v>
      </c>
      <c r="K155">
        <v>0</v>
      </c>
      <c r="L155">
        <v>23.114999999999998</v>
      </c>
      <c r="M155" t="s">
        <v>102</v>
      </c>
      <c r="N155" t="s">
        <v>60</v>
      </c>
      <c r="O155">
        <v>28.326000000000001</v>
      </c>
      <c r="P155">
        <f>VLOOKUP(C155,Tableau1[],2,FALSE)</f>
        <v>3</v>
      </c>
    </row>
    <row r="156" spans="1:16" x14ac:dyDescent="0.25">
      <c r="A156">
        <v>1</v>
      </c>
      <c r="B156" t="s">
        <v>510</v>
      </c>
      <c r="C156" t="s">
        <v>39</v>
      </c>
      <c r="D156" t="s">
        <v>7</v>
      </c>
      <c r="E156" s="55"/>
      <c r="F156" t="s">
        <v>511</v>
      </c>
      <c r="G156" t="s">
        <v>512</v>
      </c>
      <c r="H156">
        <v>10000</v>
      </c>
      <c r="I156" t="s">
        <v>55</v>
      </c>
      <c r="J156" s="55">
        <v>43158</v>
      </c>
      <c r="K156">
        <v>0</v>
      </c>
      <c r="L156">
        <v>16.905000000000001</v>
      </c>
      <c r="M156" t="s">
        <v>126</v>
      </c>
      <c r="N156" t="s">
        <v>60</v>
      </c>
      <c r="O156">
        <v>17.271000000000001</v>
      </c>
      <c r="P156">
        <f>VLOOKUP(C156,Tableau1[],2,FALSE)</f>
        <v>3</v>
      </c>
    </row>
    <row r="157" spans="1:16" x14ac:dyDescent="0.25">
      <c r="A157">
        <v>1</v>
      </c>
      <c r="B157" t="s">
        <v>513</v>
      </c>
      <c r="C157" t="s">
        <v>41</v>
      </c>
      <c r="D157" t="s">
        <v>7</v>
      </c>
      <c r="E157" s="55"/>
      <c r="F157" t="s">
        <v>514</v>
      </c>
      <c r="G157" t="s">
        <v>515</v>
      </c>
      <c r="H157">
        <v>3000</v>
      </c>
      <c r="I157" t="s">
        <v>55</v>
      </c>
      <c r="J157" s="55">
        <v>43160</v>
      </c>
      <c r="K157">
        <v>0</v>
      </c>
      <c r="L157">
        <v>8.5960000000000001</v>
      </c>
      <c r="M157" t="s">
        <v>102</v>
      </c>
      <c r="N157" t="s">
        <v>60</v>
      </c>
      <c r="O157">
        <v>8.5540000000000003</v>
      </c>
      <c r="P157">
        <f>VLOOKUP(C157,Tableau1[],2,FALSE)</f>
        <v>3</v>
      </c>
    </row>
    <row r="158" spans="1:16" x14ac:dyDescent="0.25">
      <c r="A158">
        <v>1</v>
      </c>
      <c r="B158" t="s">
        <v>516</v>
      </c>
      <c r="C158" t="s">
        <v>41</v>
      </c>
      <c r="D158" t="s">
        <v>7</v>
      </c>
      <c r="E158" s="55"/>
      <c r="F158" t="s">
        <v>517</v>
      </c>
      <c r="G158" t="s">
        <v>518</v>
      </c>
      <c r="H158">
        <v>3000</v>
      </c>
      <c r="I158" t="s">
        <v>55</v>
      </c>
      <c r="J158" s="55">
        <v>43164</v>
      </c>
      <c r="K158">
        <v>0</v>
      </c>
      <c r="L158">
        <v>14.836</v>
      </c>
      <c r="M158" t="s">
        <v>102</v>
      </c>
      <c r="N158" t="s">
        <v>60</v>
      </c>
      <c r="O158">
        <v>15.42</v>
      </c>
      <c r="P158">
        <f>VLOOKUP(C158,Tableau1[],2,FALSE)</f>
        <v>3</v>
      </c>
    </row>
    <row r="159" spans="1:16" x14ac:dyDescent="0.25">
      <c r="A159">
        <v>1</v>
      </c>
      <c r="B159" t="s">
        <v>519</v>
      </c>
      <c r="C159" t="s">
        <v>41</v>
      </c>
      <c r="D159" t="s">
        <v>7</v>
      </c>
      <c r="E159" s="55"/>
      <c r="F159" t="s">
        <v>520</v>
      </c>
      <c r="G159" t="s">
        <v>521</v>
      </c>
      <c r="H159">
        <v>5000</v>
      </c>
      <c r="I159" t="s">
        <v>55</v>
      </c>
      <c r="J159" s="55">
        <v>43159</v>
      </c>
      <c r="K159">
        <v>0</v>
      </c>
      <c r="L159">
        <v>6.6040000000000001</v>
      </c>
      <c r="M159" t="s">
        <v>102</v>
      </c>
      <c r="N159" t="s">
        <v>60</v>
      </c>
      <c r="O159">
        <v>5.923</v>
      </c>
      <c r="P159">
        <f>VLOOKUP(C159,Tableau1[],2,FALSE)</f>
        <v>3</v>
      </c>
    </row>
    <row r="160" spans="1:16" x14ac:dyDescent="0.25">
      <c r="A160">
        <v>1</v>
      </c>
      <c r="B160" t="s">
        <v>522</v>
      </c>
      <c r="C160" t="s">
        <v>41</v>
      </c>
      <c r="D160" t="s">
        <v>7</v>
      </c>
      <c r="E160" s="55"/>
      <c r="F160" t="s">
        <v>523</v>
      </c>
      <c r="G160" t="s">
        <v>524</v>
      </c>
      <c r="H160">
        <v>2000</v>
      </c>
      <c r="I160" t="s">
        <v>55</v>
      </c>
      <c r="J160" s="55">
        <v>43158</v>
      </c>
      <c r="K160">
        <v>0</v>
      </c>
      <c r="L160">
        <v>20.74</v>
      </c>
      <c r="M160" t="s">
        <v>102</v>
      </c>
      <c r="N160" t="s">
        <v>60</v>
      </c>
      <c r="O160">
        <v>21.052</v>
      </c>
      <c r="P160">
        <f>VLOOKUP(C160,Tableau1[],2,FALSE)</f>
        <v>3</v>
      </c>
    </row>
    <row r="161" spans="1:16" x14ac:dyDescent="0.25">
      <c r="A161">
        <v>1</v>
      </c>
      <c r="B161" t="s">
        <v>525</v>
      </c>
      <c r="C161" t="s">
        <v>36</v>
      </c>
      <c r="D161" t="s">
        <v>7</v>
      </c>
      <c r="E161" s="55"/>
      <c r="F161" t="s">
        <v>526</v>
      </c>
      <c r="G161" t="s">
        <v>527</v>
      </c>
      <c r="H161">
        <v>15000</v>
      </c>
      <c r="I161" t="s">
        <v>55</v>
      </c>
      <c r="J161" s="55">
        <v>43157</v>
      </c>
      <c r="K161">
        <v>0</v>
      </c>
      <c r="L161">
        <v>79.064999999999998</v>
      </c>
      <c r="M161" t="s">
        <v>98</v>
      </c>
      <c r="N161" t="s">
        <v>60</v>
      </c>
      <c r="O161">
        <v>73.861000000000004</v>
      </c>
      <c r="P161">
        <f>VLOOKUP(C161,Tableau1[],2,FALSE)</f>
        <v>3</v>
      </c>
    </row>
    <row r="162" spans="1:16" x14ac:dyDescent="0.25">
      <c r="A162">
        <v>1</v>
      </c>
      <c r="B162" t="s">
        <v>528</v>
      </c>
      <c r="C162" t="s">
        <v>41</v>
      </c>
      <c r="D162" t="s">
        <v>7</v>
      </c>
      <c r="E162" s="55"/>
      <c r="F162" t="s">
        <v>529</v>
      </c>
      <c r="G162" t="s">
        <v>530</v>
      </c>
      <c r="H162">
        <v>7000</v>
      </c>
      <c r="I162" t="s">
        <v>55</v>
      </c>
      <c r="J162" s="55">
        <v>43161</v>
      </c>
      <c r="K162">
        <v>0</v>
      </c>
      <c r="L162">
        <v>5.226</v>
      </c>
      <c r="M162" t="s">
        <v>102</v>
      </c>
      <c r="N162" t="s">
        <v>60</v>
      </c>
      <c r="O162">
        <v>5.1749999999999998</v>
      </c>
      <c r="P162">
        <f>VLOOKUP(C162,Tableau1[],2,FALSE)</f>
        <v>3</v>
      </c>
    </row>
    <row r="163" spans="1:16" x14ac:dyDescent="0.25">
      <c r="A163">
        <v>1</v>
      </c>
      <c r="B163" t="s">
        <v>531</v>
      </c>
      <c r="C163" t="s">
        <v>41</v>
      </c>
      <c r="D163" t="s">
        <v>7</v>
      </c>
      <c r="E163" s="55"/>
      <c r="F163" t="s">
        <v>532</v>
      </c>
      <c r="G163" t="s">
        <v>533</v>
      </c>
      <c r="H163">
        <v>4000</v>
      </c>
      <c r="I163" t="s">
        <v>55</v>
      </c>
      <c r="J163" s="55">
        <v>43160</v>
      </c>
      <c r="K163">
        <v>0</v>
      </c>
      <c r="L163">
        <v>30.306999999999999</v>
      </c>
      <c r="M163" t="s">
        <v>102</v>
      </c>
      <c r="N163" t="s">
        <v>60</v>
      </c>
      <c r="O163">
        <v>29.437999999999999</v>
      </c>
      <c r="P163">
        <f>VLOOKUP(C163,Tableau1[],2,FALSE)</f>
        <v>3</v>
      </c>
    </row>
    <row r="164" spans="1:16" x14ac:dyDescent="0.25">
      <c r="A164">
        <v>1</v>
      </c>
      <c r="B164" t="s">
        <v>534</v>
      </c>
      <c r="C164" t="s">
        <v>41</v>
      </c>
      <c r="D164" t="s">
        <v>7</v>
      </c>
      <c r="E164" s="55"/>
      <c r="F164" t="s">
        <v>535</v>
      </c>
      <c r="G164" t="s">
        <v>536</v>
      </c>
      <c r="H164">
        <v>30000</v>
      </c>
      <c r="I164" t="s">
        <v>55</v>
      </c>
      <c r="J164" s="55">
        <v>43158</v>
      </c>
      <c r="K164">
        <v>0</v>
      </c>
      <c r="L164">
        <v>26.806999999999999</v>
      </c>
      <c r="M164" t="s">
        <v>102</v>
      </c>
      <c r="N164" t="s">
        <v>60</v>
      </c>
      <c r="O164">
        <v>25.007000000000001</v>
      </c>
      <c r="P164">
        <f>VLOOKUP(C164,Tableau1[],2,FALSE)</f>
        <v>3</v>
      </c>
    </row>
    <row r="165" spans="1:16" x14ac:dyDescent="0.25">
      <c r="A165">
        <v>1</v>
      </c>
      <c r="B165" t="s">
        <v>537</v>
      </c>
      <c r="C165" t="s">
        <v>41</v>
      </c>
      <c r="D165" t="s">
        <v>7</v>
      </c>
      <c r="E165" s="55"/>
      <c r="F165" t="s">
        <v>538</v>
      </c>
      <c r="G165" t="s">
        <v>539</v>
      </c>
      <c r="H165">
        <v>15000</v>
      </c>
      <c r="I165" t="s">
        <v>55</v>
      </c>
      <c r="J165" s="55">
        <v>43160</v>
      </c>
      <c r="K165">
        <v>0</v>
      </c>
      <c r="L165">
        <v>45.439</v>
      </c>
      <c r="M165" t="s">
        <v>102</v>
      </c>
      <c r="N165" t="s">
        <v>60</v>
      </c>
      <c r="O165">
        <v>41.067999999999998</v>
      </c>
      <c r="P165">
        <f>VLOOKUP(C165,Tableau1[],2,FALSE)</f>
        <v>3</v>
      </c>
    </row>
    <row r="166" spans="1:16" x14ac:dyDescent="0.25">
      <c r="A166">
        <v>1</v>
      </c>
      <c r="B166" t="s">
        <v>540</v>
      </c>
      <c r="C166" t="s">
        <v>26</v>
      </c>
      <c r="D166" t="s">
        <v>5</v>
      </c>
      <c r="E166" s="55"/>
      <c r="F166" t="s">
        <v>541</v>
      </c>
      <c r="G166" t="s">
        <v>542</v>
      </c>
      <c r="H166">
        <v>11550</v>
      </c>
      <c r="I166" t="s">
        <v>55</v>
      </c>
      <c r="J166" s="55">
        <v>43159</v>
      </c>
      <c r="K166">
        <v>0</v>
      </c>
      <c r="L166">
        <v>4.851</v>
      </c>
      <c r="M166" t="s">
        <v>269</v>
      </c>
      <c r="N166" t="s">
        <v>60</v>
      </c>
      <c r="O166">
        <v>5.8739999999999997</v>
      </c>
      <c r="P166">
        <f>VLOOKUP(C166,Tableau1[],2,FALSE)</f>
        <v>3</v>
      </c>
    </row>
    <row r="167" spans="1:16" x14ac:dyDescent="0.25">
      <c r="A167">
        <v>1</v>
      </c>
      <c r="B167" t="s">
        <v>543</v>
      </c>
      <c r="C167" t="s">
        <v>12</v>
      </c>
      <c r="D167" t="s">
        <v>5</v>
      </c>
      <c r="E167" s="55"/>
      <c r="F167" t="s">
        <v>544</v>
      </c>
      <c r="G167" t="s">
        <v>545</v>
      </c>
      <c r="H167">
        <v>35000</v>
      </c>
      <c r="I167" t="s">
        <v>55</v>
      </c>
      <c r="J167" s="55">
        <v>43164</v>
      </c>
      <c r="K167">
        <v>0</v>
      </c>
      <c r="L167">
        <v>9.5920000000000005</v>
      </c>
      <c r="M167" t="s">
        <v>82</v>
      </c>
      <c r="N167" t="s">
        <v>60</v>
      </c>
      <c r="O167">
        <v>10.042</v>
      </c>
      <c r="P167">
        <f>VLOOKUP(C167,Tableau1[],2,FALSE)</f>
        <v>2</v>
      </c>
    </row>
    <row r="168" spans="1:16" x14ac:dyDescent="0.25">
      <c r="A168">
        <v>1</v>
      </c>
      <c r="B168" t="s">
        <v>546</v>
      </c>
      <c r="C168" t="s">
        <v>12</v>
      </c>
      <c r="D168" t="s">
        <v>5</v>
      </c>
      <c r="E168" s="55"/>
      <c r="F168" t="s">
        <v>547</v>
      </c>
      <c r="G168" t="s">
        <v>548</v>
      </c>
      <c r="H168">
        <v>200000</v>
      </c>
      <c r="I168" t="s">
        <v>55</v>
      </c>
      <c r="J168" s="55">
        <v>43161</v>
      </c>
      <c r="K168">
        <v>0</v>
      </c>
      <c r="L168">
        <v>57.96</v>
      </c>
      <c r="M168" t="s">
        <v>82</v>
      </c>
      <c r="N168" t="s">
        <v>60</v>
      </c>
      <c r="O168">
        <v>58.4</v>
      </c>
      <c r="P168">
        <f>VLOOKUP(C168,Tableau1[],2,FALSE)</f>
        <v>2</v>
      </c>
    </row>
    <row r="169" spans="1:16" x14ac:dyDescent="0.25">
      <c r="A169">
        <v>1</v>
      </c>
      <c r="B169" t="s">
        <v>549</v>
      </c>
      <c r="C169" t="s">
        <v>29</v>
      </c>
      <c r="D169" t="s">
        <v>5</v>
      </c>
      <c r="E169" s="55"/>
      <c r="F169" t="s">
        <v>550</v>
      </c>
      <c r="G169" t="s">
        <v>551</v>
      </c>
      <c r="H169">
        <v>30000</v>
      </c>
      <c r="I169" t="s">
        <v>55</v>
      </c>
      <c r="J169" s="55">
        <v>43161</v>
      </c>
      <c r="K169">
        <v>0</v>
      </c>
      <c r="L169">
        <v>5.04</v>
      </c>
      <c r="M169" t="s">
        <v>72</v>
      </c>
      <c r="N169" t="s">
        <v>60</v>
      </c>
      <c r="O169">
        <v>9.2110000000000003</v>
      </c>
      <c r="P169">
        <f>VLOOKUP(C169,Tableau1[],2,FALSE)</f>
        <v>3</v>
      </c>
    </row>
    <row r="170" spans="1:16" x14ac:dyDescent="0.25">
      <c r="A170">
        <v>1</v>
      </c>
      <c r="B170" t="s">
        <v>552</v>
      </c>
      <c r="C170" t="s">
        <v>26</v>
      </c>
      <c r="D170" t="s">
        <v>5</v>
      </c>
      <c r="E170" s="55"/>
      <c r="F170" t="s">
        <v>553</v>
      </c>
      <c r="G170" t="s">
        <v>554</v>
      </c>
      <c r="H170">
        <v>20000</v>
      </c>
      <c r="I170" t="s">
        <v>55</v>
      </c>
      <c r="J170" s="55">
        <v>43164</v>
      </c>
      <c r="K170">
        <v>0</v>
      </c>
      <c r="L170">
        <v>18.606000000000002</v>
      </c>
      <c r="M170" t="s">
        <v>555</v>
      </c>
      <c r="N170" t="s">
        <v>60</v>
      </c>
      <c r="O170">
        <v>18.902000000000001</v>
      </c>
      <c r="P170">
        <f>VLOOKUP(C170,Tableau1[],2,FALSE)</f>
        <v>3</v>
      </c>
    </row>
    <row r="171" spans="1:16" x14ac:dyDescent="0.25">
      <c r="A171">
        <v>1</v>
      </c>
      <c r="B171" t="s">
        <v>556</v>
      </c>
      <c r="C171" t="s">
        <v>13</v>
      </c>
      <c r="D171" t="s">
        <v>10</v>
      </c>
      <c r="E171" s="55"/>
      <c r="F171" t="s">
        <v>557</v>
      </c>
      <c r="G171" t="s">
        <v>558</v>
      </c>
      <c r="H171">
        <v>2760</v>
      </c>
      <c r="I171" t="s">
        <v>55</v>
      </c>
      <c r="J171" s="55"/>
      <c r="K171">
        <v>0</v>
      </c>
      <c r="L171">
        <v>6.8559999999999999</v>
      </c>
      <c r="M171" t="s">
        <v>417</v>
      </c>
      <c r="N171" t="s">
        <v>60</v>
      </c>
      <c r="O171">
        <v>0</v>
      </c>
      <c r="P171">
        <f>VLOOKUP(C171,Tableau1[],2,FALSE)</f>
        <v>4</v>
      </c>
    </row>
    <row r="172" spans="1:16" x14ac:dyDescent="0.25">
      <c r="A172">
        <v>1</v>
      </c>
      <c r="B172" t="s">
        <v>559</v>
      </c>
      <c r="C172" t="s">
        <v>17</v>
      </c>
      <c r="D172" t="s">
        <v>4</v>
      </c>
      <c r="E172" s="55"/>
      <c r="F172" t="s">
        <v>560</v>
      </c>
      <c r="G172" t="s">
        <v>561</v>
      </c>
      <c r="H172">
        <v>86000</v>
      </c>
      <c r="I172" t="s">
        <v>55</v>
      </c>
      <c r="J172" s="55">
        <v>43164</v>
      </c>
      <c r="K172">
        <v>0</v>
      </c>
      <c r="L172">
        <v>69.531000000000006</v>
      </c>
      <c r="M172" t="s">
        <v>201</v>
      </c>
      <c r="N172" t="s">
        <v>60</v>
      </c>
      <c r="O172">
        <v>64.435000000000002</v>
      </c>
      <c r="P172">
        <f>VLOOKUP(C172,Tableau1[],2,FALSE)</f>
        <v>1</v>
      </c>
    </row>
    <row r="173" spans="1:16" x14ac:dyDescent="0.25">
      <c r="A173">
        <v>1</v>
      </c>
      <c r="B173" t="s">
        <v>562</v>
      </c>
      <c r="C173" t="s">
        <v>21</v>
      </c>
      <c r="D173" t="s">
        <v>4</v>
      </c>
      <c r="E173" s="55">
        <v>43160</v>
      </c>
      <c r="F173" t="s">
        <v>563</v>
      </c>
      <c r="G173" t="s">
        <v>564</v>
      </c>
      <c r="H173">
        <v>30000</v>
      </c>
      <c r="I173" t="s">
        <v>55</v>
      </c>
      <c r="J173" s="55">
        <v>43164</v>
      </c>
      <c r="K173">
        <v>3.96</v>
      </c>
      <c r="L173">
        <v>32.192999999999998</v>
      </c>
      <c r="M173" t="s">
        <v>114</v>
      </c>
      <c r="N173" t="s">
        <v>60</v>
      </c>
      <c r="O173">
        <v>-5.0000000000000001E-3</v>
      </c>
      <c r="P173">
        <f>VLOOKUP(C173,Tableau1[],2,FALSE)</f>
        <v>1</v>
      </c>
    </row>
    <row r="174" spans="1:16" x14ac:dyDescent="0.25">
      <c r="A174">
        <v>1</v>
      </c>
      <c r="B174" t="s">
        <v>565</v>
      </c>
      <c r="C174" t="s">
        <v>25</v>
      </c>
      <c r="D174" t="s">
        <v>6</v>
      </c>
      <c r="E174" s="55">
        <v>43161</v>
      </c>
      <c r="F174" t="s">
        <v>74</v>
      </c>
      <c r="G174" t="s">
        <v>75</v>
      </c>
      <c r="H174">
        <v>600000</v>
      </c>
      <c r="I174" t="s">
        <v>55</v>
      </c>
      <c r="J174" s="55">
        <v>43138</v>
      </c>
      <c r="K174">
        <v>0</v>
      </c>
      <c r="L174">
        <v>61.866</v>
      </c>
      <c r="M174" t="s">
        <v>76</v>
      </c>
      <c r="N174" t="s">
        <v>60</v>
      </c>
      <c r="O174">
        <v>65.043999999999997</v>
      </c>
      <c r="P174">
        <f>VLOOKUP(C174,Tableau1[],2,FALSE)</f>
        <v>4</v>
      </c>
    </row>
    <row r="175" spans="1:16" x14ac:dyDescent="0.25">
      <c r="A175">
        <v>1</v>
      </c>
      <c r="B175" t="s">
        <v>566</v>
      </c>
      <c r="C175" t="s">
        <v>41</v>
      </c>
      <c r="D175" t="s">
        <v>7</v>
      </c>
      <c r="E175" s="55"/>
      <c r="F175" t="s">
        <v>567</v>
      </c>
      <c r="G175" t="s">
        <v>568</v>
      </c>
      <c r="H175">
        <v>600</v>
      </c>
      <c r="I175" t="s">
        <v>55</v>
      </c>
      <c r="J175" s="55">
        <v>43160</v>
      </c>
      <c r="K175">
        <v>0</v>
      </c>
      <c r="L175">
        <v>6.117</v>
      </c>
      <c r="M175" t="s">
        <v>102</v>
      </c>
      <c r="N175" t="s">
        <v>60</v>
      </c>
      <c r="O175">
        <v>6.3159999999999998</v>
      </c>
      <c r="P175">
        <f>VLOOKUP(C175,Tableau1[],2,FALSE)</f>
        <v>3</v>
      </c>
    </row>
    <row r="176" spans="1:16" x14ac:dyDescent="0.25">
      <c r="A176">
        <v>1</v>
      </c>
      <c r="B176" t="s">
        <v>569</v>
      </c>
      <c r="C176" t="s">
        <v>13</v>
      </c>
      <c r="D176" t="s">
        <v>10</v>
      </c>
      <c r="E176" s="55"/>
      <c r="F176" t="s">
        <v>570</v>
      </c>
      <c r="G176" t="s">
        <v>571</v>
      </c>
      <c r="H176">
        <v>71</v>
      </c>
      <c r="I176" t="s">
        <v>55</v>
      </c>
      <c r="J176" s="55"/>
      <c r="K176">
        <v>0</v>
      </c>
      <c r="L176">
        <v>0.3</v>
      </c>
      <c r="M176" t="s">
        <v>417</v>
      </c>
      <c r="N176" t="s">
        <v>60</v>
      </c>
      <c r="O176">
        <v>0</v>
      </c>
      <c r="P176">
        <f>VLOOKUP(C176,Tableau1[],2,FALSE)</f>
        <v>4</v>
      </c>
    </row>
    <row r="177" spans="1:16" x14ac:dyDescent="0.25">
      <c r="A177">
        <v>1</v>
      </c>
      <c r="B177" t="s">
        <v>572</v>
      </c>
      <c r="C177" t="s">
        <v>47</v>
      </c>
      <c r="D177" t="s">
        <v>7</v>
      </c>
      <c r="E177" s="55"/>
      <c r="F177" t="s">
        <v>573</v>
      </c>
      <c r="G177" t="s">
        <v>574</v>
      </c>
      <c r="H177">
        <v>20000</v>
      </c>
      <c r="I177" t="s">
        <v>55</v>
      </c>
      <c r="J177" s="55">
        <v>43150</v>
      </c>
      <c r="K177">
        <v>32.17</v>
      </c>
      <c r="L177">
        <v>21.986999999999998</v>
      </c>
      <c r="M177" t="s">
        <v>205</v>
      </c>
      <c r="N177" t="s">
        <v>60</v>
      </c>
      <c r="O177">
        <v>27.24</v>
      </c>
      <c r="P177">
        <f>VLOOKUP(C177,Tableau1[],2,FALSE)</f>
        <v>4</v>
      </c>
    </row>
    <row r="178" spans="1:16" x14ac:dyDescent="0.25">
      <c r="A178">
        <v>1</v>
      </c>
      <c r="B178" t="s">
        <v>575</v>
      </c>
      <c r="C178" t="s">
        <v>33</v>
      </c>
      <c r="D178" t="s">
        <v>5</v>
      </c>
      <c r="E178" s="55"/>
      <c r="F178" t="s">
        <v>576</v>
      </c>
      <c r="G178" t="s">
        <v>577</v>
      </c>
      <c r="H178">
        <v>700000</v>
      </c>
      <c r="I178" t="s">
        <v>55</v>
      </c>
      <c r="J178" s="55">
        <v>43164</v>
      </c>
      <c r="K178">
        <v>0</v>
      </c>
      <c r="L178">
        <v>154.35</v>
      </c>
      <c r="M178" t="s">
        <v>126</v>
      </c>
      <c r="N178" t="s">
        <v>60</v>
      </c>
      <c r="O178">
        <v>171.19300000000001</v>
      </c>
      <c r="P178">
        <f>VLOOKUP(C178,Tableau1[],2,FALSE)</f>
        <v>3</v>
      </c>
    </row>
    <row r="179" spans="1:16" x14ac:dyDescent="0.25">
      <c r="A179">
        <v>1</v>
      </c>
      <c r="B179" t="s">
        <v>578</v>
      </c>
      <c r="C179" t="s">
        <v>19</v>
      </c>
      <c r="D179" t="s">
        <v>7</v>
      </c>
      <c r="E179" s="55"/>
      <c r="F179" t="s">
        <v>158</v>
      </c>
      <c r="G179" t="s">
        <v>159</v>
      </c>
      <c r="H179">
        <v>1500</v>
      </c>
      <c r="I179" t="s">
        <v>55</v>
      </c>
      <c r="J179" s="55">
        <v>43140</v>
      </c>
      <c r="K179">
        <v>5.45</v>
      </c>
      <c r="L179">
        <v>119.39100000000001</v>
      </c>
      <c r="M179" t="s">
        <v>381</v>
      </c>
      <c r="N179" t="s">
        <v>60</v>
      </c>
      <c r="O179">
        <v>120.47199999999999</v>
      </c>
      <c r="P179">
        <f>VLOOKUP(C179,Tableau1[],2,FALSE)</f>
        <v>4</v>
      </c>
    </row>
    <row r="180" spans="1:16" x14ac:dyDescent="0.25">
      <c r="A180">
        <v>1</v>
      </c>
      <c r="B180" t="s">
        <v>579</v>
      </c>
      <c r="C180" t="s">
        <v>14</v>
      </c>
      <c r="D180" t="s">
        <v>10</v>
      </c>
      <c r="E180" s="55"/>
      <c r="F180" t="s">
        <v>580</v>
      </c>
      <c r="G180" t="s">
        <v>581</v>
      </c>
      <c r="H180">
        <v>3000</v>
      </c>
      <c r="I180" t="s">
        <v>55</v>
      </c>
      <c r="J180" s="55">
        <v>43162</v>
      </c>
      <c r="K180">
        <v>0</v>
      </c>
      <c r="L180">
        <v>11.304</v>
      </c>
      <c r="M180" t="s">
        <v>242</v>
      </c>
      <c r="N180" t="s">
        <v>60</v>
      </c>
      <c r="O180">
        <v>11.238</v>
      </c>
      <c r="P180">
        <f>VLOOKUP(C180,Tableau1[],2,FALSE)</f>
        <v>3</v>
      </c>
    </row>
    <row r="181" spans="1:16" x14ac:dyDescent="0.25">
      <c r="A181">
        <v>1</v>
      </c>
      <c r="B181" t="s">
        <v>582</v>
      </c>
      <c r="C181" t="s">
        <v>41</v>
      </c>
      <c r="D181" t="s">
        <v>5</v>
      </c>
      <c r="E181" s="55"/>
      <c r="F181" t="s">
        <v>583</v>
      </c>
      <c r="G181" t="s">
        <v>584</v>
      </c>
      <c r="H181">
        <v>90000</v>
      </c>
      <c r="I181" t="s">
        <v>55</v>
      </c>
      <c r="J181" s="55">
        <v>43161</v>
      </c>
      <c r="K181">
        <v>0</v>
      </c>
      <c r="L181">
        <v>70.591999999999999</v>
      </c>
      <c r="M181" t="s">
        <v>102</v>
      </c>
      <c r="N181" t="s">
        <v>60</v>
      </c>
      <c r="O181">
        <v>68.542000000000002</v>
      </c>
      <c r="P181">
        <f>VLOOKUP(C181,Tableau1[],2,FALSE)</f>
        <v>3</v>
      </c>
    </row>
    <row r="182" spans="1:16" x14ac:dyDescent="0.25">
      <c r="A182">
        <v>1</v>
      </c>
      <c r="B182" t="s">
        <v>585</v>
      </c>
      <c r="C182" t="s">
        <v>16</v>
      </c>
      <c r="D182" t="s">
        <v>7</v>
      </c>
      <c r="E182" s="55"/>
      <c r="F182" t="s">
        <v>586</v>
      </c>
      <c r="G182" t="s">
        <v>587</v>
      </c>
      <c r="H182">
        <v>3000</v>
      </c>
      <c r="I182" t="s">
        <v>55</v>
      </c>
      <c r="J182" s="55">
        <v>43164</v>
      </c>
      <c r="K182">
        <v>0</v>
      </c>
      <c r="L182">
        <v>5.04</v>
      </c>
      <c r="M182" t="s">
        <v>300</v>
      </c>
      <c r="N182" t="s">
        <v>60</v>
      </c>
      <c r="O182">
        <v>4.8019999999999996</v>
      </c>
      <c r="P182">
        <f>VLOOKUP(C182,Tableau1[],2,FALSE)</f>
        <v>2</v>
      </c>
    </row>
    <row r="183" spans="1:16" x14ac:dyDescent="0.25">
      <c r="A183">
        <v>1</v>
      </c>
      <c r="B183" t="s">
        <v>588</v>
      </c>
      <c r="C183" t="s">
        <v>29</v>
      </c>
      <c r="D183" t="s">
        <v>7</v>
      </c>
      <c r="E183" s="55"/>
      <c r="F183" t="s">
        <v>589</v>
      </c>
      <c r="G183" t="s">
        <v>590</v>
      </c>
      <c r="H183">
        <v>10000</v>
      </c>
      <c r="I183" t="s">
        <v>55</v>
      </c>
      <c r="J183" s="55">
        <v>43160</v>
      </c>
      <c r="K183">
        <v>0</v>
      </c>
      <c r="L183">
        <v>17.934000000000001</v>
      </c>
      <c r="M183" t="s">
        <v>72</v>
      </c>
      <c r="N183" t="s">
        <v>60</v>
      </c>
      <c r="O183">
        <v>17.521000000000001</v>
      </c>
      <c r="P183">
        <f>VLOOKUP(C183,Tableau1[],2,FALSE)</f>
        <v>3</v>
      </c>
    </row>
    <row r="184" spans="1:16" x14ac:dyDescent="0.25">
      <c r="A184">
        <v>1</v>
      </c>
      <c r="B184" t="s">
        <v>591</v>
      </c>
      <c r="C184" t="s">
        <v>29</v>
      </c>
      <c r="D184" t="s">
        <v>7</v>
      </c>
      <c r="E184" s="55"/>
      <c r="F184" t="s">
        <v>592</v>
      </c>
      <c r="G184" t="s">
        <v>593</v>
      </c>
      <c r="H184">
        <v>3400</v>
      </c>
      <c r="I184" t="s">
        <v>55</v>
      </c>
      <c r="J184" s="55">
        <v>43159</v>
      </c>
      <c r="K184">
        <v>0</v>
      </c>
      <c r="L184">
        <v>4.8019999999999996</v>
      </c>
      <c r="M184" t="s">
        <v>594</v>
      </c>
      <c r="N184" t="s">
        <v>60</v>
      </c>
      <c r="O184">
        <v>4.76</v>
      </c>
      <c r="P184">
        <f>VLOOKUP(C184,Tableau1[],2,FALSE)</f>
        <v>3</v>
      </c>
    </row>
    <row r="185" spans="1:16" x14ac:dyDescent="0.25">
      <c r="A185">
        <v>1</v>
      </c>
      <c r="B185" t="s">
        <v>595</v>
      </c>
      <c r="C185" t="s">
        <v>12</v>
      </c>
      <c r="D185" t="s">
        <v>5</v>
      </c>
      <c r="E185" s="55"/>
      <c r="F185" t="s">
        <v>596</v>
      </c>
      <c r="G185" t="s">
        <v>597</v>
      </c>
      <c r="H185">
        <v>100000</v>
      </c>
      <c r="I185" t="s">
        <v>55</v>
      </c>
      <c r="J185" s="55">
        <v>43164</v>
      </c>
      <c r="K185">
        <v>0</v>
      </c>
      <c r="L185">
        <v>46.2</v>
      </c>
      <c r="M185" t="s">
        <v>82</v>
      </c>
      <c r="N185" t="s">
        <v>60</v>
      </c>
      <c r="O185">
        <v>46.128999999999998</v>
      </c>
      <c r="P185">
        <f>VLOOKUP(C185,Tableau1[],2,FALSE)</f>
        <v>2</v>
      </c>
    </row>
    <row r="186" spans="1:16" x14ac:dyDescent="0.25">
      <c r="A186">
        <v>1</v>
      </c>
      <c r="B186" t="s">
        <v>598</v>
      </c>
      <c r="C186" t="s">
        <v>41</v>
      </c>
      <c r="D186" t="s">
        <v>7</v>
      </c>
      <c r="E186" s="55"/>
      <c r="F186" t="s">
        <v>599</v>
      </c>
      <c r="G186" t="s">
        <v>600</v>
      </c>
      <c r="H186">
        <v>1600</v>
      </c>
      <c r="I186" t="s">
        <v>55</v>
      </c>
      <c r="J186" s="55">
        <v>43161</v>
      </c>
      <c r="K186">
        <v>0</v>
      </c>
      <c r="L186">
        <v>73.427999999999997</v>
      </c>
      <c r="M186" t="s">
        <v>102</v>
      </c>
      <c r="N186" t="s">
        <v>60</v>
      </c>
      <c r="O186">
        <v>68.239000000000004</v>
      </c>
      <c r="P186">
        <f>VLOOKUP(C186,Tableau1[],2,FALSE)</f>
        <v>3</v>
      </c>
    </row>
    <row r="187" spans="1:16" x14ac:dyDescent="0.25">
      <c r="A187">
        <v>1</v>
      </c>
      <c r="B187" t="s">
        <v>601</v>
      </c>
      <c r="C187" t="s">
        <v>14</v>
      </c>
      <c r="D187" t="s">
        <v>10</v>
      </c>
      <c r="E187" s="55"/>
      <c r="F187" t="s">
        <v>602</v>
      </c>
      <c r="G187" t="s">
        <v>603</v>
      </c>
      <c r="H187">
        <v>1500</v>
      </c>
      <c r="I187" t="s">
        <v>55</v>
      </c>
      <c r="J187" s="55">
        <v>43164</v>
      </c>
      <c r="K187">
        <v>0</v>
      </c>
      <c r="L187">
        <v>2.0030000000000001</v>
      </c>
      <c r="M187" t="s">
        <v>242</v>
      </c>
      <c r="N187" t="s">
        <v>60</v>
      </c>
      <c r="O187">
        <v>2.1179999999999999</v>
      </c>
      <c r="P187">
        <f>VLOOKUP(C187,Tableau1[],2,FALSE)</f>
        <v>3</v>
      </c>
    </row>
    <row r="188" spans="1:16" x14ac:dyDescent="0.25">
      <c r="A188">
        <v>1</v>
      </c>
      <c r="B188" t="s">
        <v>604</v>
      </c>
      <c r="C188" t="s">
        <v>14</v>
      </c>
      <c r="D188" t="s">
        <v>10</v>
      </c>
      <c r="E188" s="55"/>
      <c r="F188" t="s">
        <v>605</v>
      </c>
      <c r="G188" t="s">
        <v>606</v>
      </c>
      <c r="H188">
        <v>340</v>
      </c>
      <c r="I188" t="s">
        <v>55</v>
      </c>
      <c r="J188" s="55">
        <v>43164</v>
      </c>
      <c r="K188">
        <v>0</v>
      </c>
      <c r="L188">
        <v>1.4470000000000001</v>
      </c>
      <c r="M188" t="s">
        <v>242</v>
      </c>
      <c r="N188" t="s">
        <v>60</v>
      </c>
      <c r="O188">
        <v>1.44</v>
      </c>
      <c r="P188">
        <f>VLOOKUP(C188,Tableau1[],2,FALSE)</f>
        <v>3</v>
      </c>
    </row>
    <row r="189" spans="1:16" x14ac:dyDescent="0.25">
      <c r="A189">
        <v>1</v>
      </c>
      <c r="B189" t="s">
        <v>607</v>
      </c>
      <c r="C189" t="s">
        <v>41</v>
      </c>
      <c r="D189" t="s">
        <v>7</v>
      </c>
      <c r="E189" s="55"/>
      <c r="F189" t="s">
        <v>608</v>
      </c>
      <c r="G189" t="s">
        <v>609</v>
      </c>
      <c r="H189">
        <v>5000</v>
      </c>
      <c r="I189" t="s">
        <v>55</v>
      </c>
      <c r="J189" s="55">
        <v>43159</v>
      </c>
      <c r="K189">
        <v>0</v>
      </c>
      <c r="L189">
        <v>26.738</v>
      </c>
      <c r="M189" t="s">
        <v>102</v>
      </c>
      <c r="N189" t="s">
        <v>60</v>
      </c>
      <c r="O189">
        <v>48.031999999999996</v>
      </c>
      <c r="P189">
        <f>VLOOKUP(C189,Tableau1[],2,FALSE)</f>
        <v>3</v>
      </c>
    </row>
    <row r="190" spans="1:16" x14ac:dyDescent="0.25">
      <c r="A190">
        <v>1</v>
      </c>
      <c r="B190" t="s">
        <v>610</v>
      </c>
      <c r="C190" t="s">
        <v>41</v>
      </c>
      <c r="D190" t="s">
        <v>5</v>
      </c>
      <c r="E190" s="55"/>
      <c r="F190" t="s">
        <v>611</v>
      </c>
      <c r="G190" t="s">
        <v>612</v>
      </c>
      <c r="H190">
        <v>60000</v>
      </c>
      <c r="I190" t="s">
        <v>55</v>
      </c>
      <c r="J190" s="55">
        <v>43164</v>
      </c>
      <c r="K190">
        <v>0</v>
      </c>
      <c r="L190">
        <v>9.1980000000000004</v>
      </c>
      <c r="M190" t="s">
        <v>102</v>
      </c>
      <c r="N190" t="s">
        <v>60</v>
      </c>
      <c r="O190">
        <v>18.931000000000001</v>
      </c>
      <c r="P190">
        <f>VLOOKUP(C190,Tableau1[],2,FALSE)</f>
        <v>3</v>
      </c>
    </row>
    <row r="191" spans="1:16" x14ac:dyDescent="0.25">
      <c r="A191">
        <v>1</v>
      </c>
      <c r="B191" t="s">
        <v>613</v>
      </c>
      <c r="C191" t="s">
        <v>12</v>
      </c>
      <c r="D191" t="s">
        <v>5</v>
      </c>
      <c r="E191" s="55"/>
      <c r="F191" t="s">
        <v>614</v>
      </c>
      <c r="G191" t="s">
        <v>615</v>
      </c>
      <c r="H191">
        <v>100000</v>
      </c>
      <c r="I191" t="s">
        <v>55</v>
      </c>
      <c r="J191" s="55">
        <v>43161</v>
      </c>
      <c r="K191">
        <v>0</v>
      </c>
      <c r="L191">
        <v>29.925000000000001</v>
      </c>
      <c r="M191" t="s">
        <v>82</v>
      </c>
      <c r="N191" t="s">
        <v>60</v>
      </c>
      <c r="O191">
        <v>31.198</v>
      </c>
      <c r="P191">
        <f>VLOOKUP(C191,Tableau1[],2,FALSE)</f>
        <v>2</v>
      </c>
    </row>
    <row r="192" spans="1:16" x14ac:dyDescent="0.25">
      <c r="A192">
        <v>1</v>
      </c>
      <c r="B192" t="s">
        <v>616</v>
      </c>
      <c r="C192" t="s">
        <v>39</v>
      </c>
      <c r="D192" t="s">
        <v>5</v>
      </c>
      <c r="E192" s="55"/>
      <c r="F192" t="s">
        <v>617</v>
      </c>
      <c r="G192" t="s">
        <v>618</v>
      </c>
      <c r="H192">
        <v>12000</v>
      </c>
      <c r="I192" t="s">
        <v>55</v>
      </c>
      <c r="J192" s="55">
        <v>43164</v>
      </c>
      <c r="K192">
        <v>0</v>
      </c>
      <c r="L192">
        <v>4.5110000000000001</v>
      </c>
      <c r="M192" t="s">
        <v>126</v>
      </c>
      <c r="N192" t="s">
        <v>60</v>
      </c>
      <c r="O192">
        <v>5.0350000000000001</v>
      </c>
      <c r="P192">
        <f>VLOOKUP(C192,Tableau1[],2,FALSE)</f>
        <v>3</v>
      </c>
    </row>
    <row r="193" spans="1:16" x14ac:dyDescent="0.25">
      <c r="A193">
        <v>1</v>
      </c>
      <c r="B193" t="s">
        <v>619</v>
      </c>
      <c r="C193" t="s">
        <v>12</v>
      </c>
      <c r="D193" t="s">
        <v>5</v>
      </c>
      <c r="E193" s="55"/>
      <c r="F193" t="s">
        <v>620</v>
      </c>
      <c r="G193" t="s">
        <v>621</v>
      </c>
      <c r="H193">
        <v>60000</v>
      </c>
      <c r="I193" t="s">
        <v>55</v>
      </c>
      <c r="J193" s="55">
        <v>43164</v>
      </c>
      <c r="K193">
        <v>0</v>
      </c>
      <c r="L193">
        <v>44.162999999999997</v>
      </c>
      <c r="M193" t="s">
        <v>82</v>
      </c>
      <c r="N193" t="s">
        <v>60</v>
      </c>
      <c r="O193">
        <v>42.08</v>
      </c>
      <c r="P193">
        <f>VLOOKUP(C193,Tableau1[],2,FALSE)</f>
        <v>2</v>
      </c>
    </row>
    <row r="194" spans="1:16" x14ac:dyDescent="0.25">
      <c r="A194">
        <v>1</v>
      </c>
      <c r="B194" t="s">
        <v>622</v>
      </c>
      <c r="C194" t="s">
        <v>33</v>
      </c>
      <c r="D194" t="s">
        <v>5</v>
      </c>
      <c r="E194" s="55"/>
      <c r="F194" t="s">
        <v>623</v>
      </c>
      <c r="G194" t="s">
        <v>624</v>
      </c>
      <c r="H194">
        <v>7600</v>
      </c>
      <c r="I194" t="s">
        <v>55</v>
      </c>
      <c r="J194" s="55">
        <v>43164</v>
      </c>
      <c r="K194">
        <v>0</v>
      </c>
      <c r="L194">
        <v>5.2670000000000003</v>
      </c>
      <c r="M194" t="s">
        <v>126</v>
      </c>
      <c r="N194" t="s">
        <v>60</v>
      </c>
      <c r="O194">
        <v>5.8710000000000004</v>
      </c>
      <c r="P194">
        <f>VLOOKUP(C194,Tableau1[],2,FALSE)</f>
        <v>3</v>
      </c>
    </row>
    <row r="195" spans="1:16" x14ac:dyDescent="0.25">
      <c r="A195">
        <v>1</v>
      </c>
      <c r="B195" t="s">
        <v>625</v>
      </c>
      <c r="C195" t="s">
        <v>12</v>
      </c>
      <c r="D195" t="s">
        <v>5</v>
      </c>
      <c r="E195" s="55"/>
      <c r="F195" t="s">
        <v>626</v>
      </c>
      <c r="G195" t="s">
        <v>627</v>
      </c>
      <c r="H195">
        <v>30000</v>
      </c>
      <c r="I195" t="s">
        <v>55</v>
      </c>
      <c r="J195" s="55">
        <v>43164</v>
      </c>
      <c r="K195">
        <v>0</v>
      </c>
      <c r="L195">
        <v>14.207000000000001</v>
      </c>
      <c r="M195" t="s">
        <v>82</v>
      </c>
      <c r="N195" t="s">
        <v>60</v>
      </c>
      <c r="O195">
        <v>14.794</v>
      </c>
      <c r="P195">
        <f>VLOOKUP(C195,Tableau1[],2,FALSE)</f>
        <v>2</v>
      </c>
    </row>
    <row r="196" spans="1:16" x14ac:dyDescent="0.25">
      <c r="A196">
        <v>1</v>
      </c>
      <c r="B196" t="s">
        <v>628</v>
      </c>
      <c r="C196" t="s">
        <v>41</v>
      </c>
      <c r="D196" t="s">
        <v>5</v>
      </c>
      <c r="E196" s="55">
        <v>43161</v>
      </c>
      <c r="F196" t="s">
        <v>629</v>
      </c>
      <c r="G196" t="s">
        <v>630</v>
      </c>
      <c r="H196">
        <v>20000</v>
      </c>
      <c r="I196" t="s">
        <v>55</v>
      </c>
      <c r="J196" s="55">
        <v>43161</v>
      </c>
      <c r="K196">
        <v>0</v>
      </c>
      <c r="L196">
        <v>11.592000000000001</v>
      </c>
      <c r="M196" t="s">
        <v>102</v>
      </c>
      <c r="N196" t="s">
        <v>60</v>
      </c>
      <c r="O196">
        <v>13.903</v>
      </c>
      <c r="P196">
        <f>VLOOKUP(C196,Tableau1[],2,FALSE)</f>
        <v>3</v>
      </c>
    </row>
    <row r="197" spans="1:16" x14ac:dyDescent="0.25">
      <c r="A197">
        <v>1</v>
      </c>
      <c r="B197" t="s">
        <v>631</v>
      </c>
      <c r="C197" t="s">
        <v>43</v>
      </c>
      <c r="D197" t="s">
        <v>632</v>
      </c>
      <c r="E197" s="55">
        <v>43081</v>
      </c>
      <c r="F197" t="s">
        <v>633</v>
      </c>
      <c r="G197" t="s">
        <v>634</v>
      </c>
      <c r="H197">
        <v>1000</v>
      </c>
      <c r="I197" t="s">
        <v>55</v>
      </c>
      <c r="J197" s="55">
        <v>43164</v>
      </c>
      <c r="K197">
        <v>11.83</v>
      </c>
      <c r="L197">
        <v>32.340000000000003</v>
      </c>
      <c r="M197" t="s">
        <v>201</v>
      </c>
      <c r="N197" t="s">
        <v>60</v>
      </c>
      <c r="O197">
        <v>34.981000000000002</v>
      </c>
      <c r="P197">
        <f>VLOOKUP(C197,Tableau1[],2,FALSE)</f>
        <v>4</v>
      </c>
    </row>
    <row r="198" spans="1:16" x14ac:dyDescent="0.25">
      <c r="A198">
        <v>1</v>
      </c>
      <c r="B198" t="s">
        <v>635</v>
      </c>
      <c r="C198" t="s">
        <v>43</v>
      </c>
      <c r="D198" t="s">
        <v>632</v>
      </c>
      <c r="E198" s="55">
        <v>43102</v>
      </c>
      <c r="F198" t="s">
        <v>636</v>
      </c>
      <c r="G198" t="s">
        <v>637</v>
      </c>
      <c r="H198">
        <v>200</v>
      </c>
      <c r="I198" t="s">
        <v>55</v>
      </c>
      <c r="J198" s="55">
        <v>43164</v>
      </c>
      <c r="K198">
        <v>7.5</v>
      </c>
      <c r="L198">
        <v>5.0599999999999996</v>
      </c>
      <c r="M198" t="s">
        <v>201</v>
      </c>
      <c r="N198" t="s">
        <v>60</v>
      </c>
      <c r="O198">
        <v>14.811</v>
      </c>
      <c r="P198">
        <f>VLOOKUP(C198,Tableau1[],2,FALSE)</f>
        <v>4</v>
      </c>
    </row>
    <row r="199" spans="1:16" x14ac:dyDescent="0.25">
      <c r="A199">
        <v>1</v>
      </c>
      <c r="B199" t="s">
        <v>638</v>
      </c>
      <c r="C199" t="s">
        <v>17</v>
      </c>
      <c r="D199" t="s">
        <v>632</v>
      </c>
      <c r="E199" s="55">
        <v>43102</v>
      </c>
      <c r="F199" t="s">
        <v>639</v>
      </c>
      <c r="G199" t="s">
        <v>640</v>
      </c>
      <c r="H199">
        <v>200</v>
      </c>
      <c r="I199" t="s">
        <v>55</v>
      </c>
      <c r="J199" s="55">
        <v>43159</v>
      </c>
      <c r="K199">
        <v>0</v>
      </c>
      <c r="L199">
        <v>0.73799999999999999</v>
      </c>
      <c r="M199" t="s">
        <v>641</v>
      </c>
      <c r="N199" t="s">
        <v>60</v>
      </c>
      <c r="O199">
        <v>116.712</v>
      </c>
      <c r="P199">
        <f>VLOOKUP(C199,Tableau1[],2,FALSE)</f>
        <v>1</v>
      </c>
    </row>
    <row r="200" spans="1:16" x14ac:dyDescent="0.25">
      <c r="A200">
        <v>1</v>
      </c>
      <c r="B200" t="s">
        <v>642</v>
      </c>
      <c r="C200" t="s">
        <v>49</v>
      </c>
      <c r="D200" t="s">
        <v>632</v>
      </c>
      <c r="E200" s="55">
        <v>43108</v>
      </c>
      <c r="F200" t="s">
        <v>643</v>
      </c>
      <c r="G200" t="s">
        <v>644</v>
      </c>
      <c r="H200">
        <v>5000</v>
      </c>
      <c r="I200" t="s">
        <v>55</v>
      </c>
      <c r="J200" s="55"/>
      <c r="K200">
        <v>8.2899999999999991</v>
      </c>
      <c r="L200">
        <v>26.548999999999999</v>
      </c>
      <c r="M200" t="s">
        <v>114</v>
      </c>
      <c r="N200" t="s">
        <v>645</v>
      </c>
      <c r="O200">
        <v>0</v>
      </c>
      <c r="P200">
        <f>VLOOKUP(C200,Tableau1[],2,FALSE)</f>
        <v>1</v>
      </c>
    </row>
    <row r="201" spans="1:16" x14ac:dyDescent="0.25">
      <c r="A201">
        <v>1</v>
      </c>
      <c r="B201" t="s">
        <v>646</v>
      </c>
      <c r="C201" t="s">
        <v>46</v>
      </c>
      <c r="D201" t="s">
        <v>632</v>
      </c>
      <c r="E201" s="55">
        <v>43108</v>
      </c>
      <c r="F201" t="s">
        <v>647</v>
      </c>
      <c r="G201" t="s">
        <v>648</v>
      </c>
      <c r="H201">
        <v>200</v>
      </c>
      <c r="I201" t="s">
        <v>55</v>
      </c>
      <c r="J201" s="55">
        <v>43159</v>
      </c>
      <c r="K201">
        <v>0</v>
      </c>
      <c r="L201">
        <v>17.585000000000001</v>
      </c>
      <c r="M201" t="s">
        <v>98</v>
      </c>
      <c r="N201" t="s">
        <v>60</v>
      </c>
      <c r="O201">
        <v>19.434000000000001</v>
      </c>
      <c r="P201">
        <f>VLOOKUP(C201,Tableau1[],2,FALSE)</f>
        <v>3</v>
      </c>
    </row>
    <row r="202" spans="1:16" x14ac:dyDescent="0.25">
      <c r="A202">
        <v>1</v>
      </c>
      <c r="B202" t="s">
        <v>649</v>
      </c>
      <c r="C202" t="s">
        <v>13</v>
      </c>
      <c r="D202" t="s">
        <v>11</v>
      </c>
      <c r="E202" s="55">
        <v>43112</v>
      </c>
      <c r="F202" t="s">
        <v>650</v>
      </c>
      <c r="G202" t="s">
        <v>651</v>
      </c>
      <c r="H202">
        <v>57</v>
      </c>
      <c r="I202" t="s">
        <v>55</v>
      </c>
      <c r="J202" s="55"/>
      <c r="K202">
        <v>0</v>
      </c>
      <c r="L202">
        <v>5.125</v>
      </c>
      <c r="M202" t="s">
        <v>114</v>
      </c>
      <c r="N202" t="s">
        <v>60</v>
      </c>
      <c r="O202">
        <v>0</v>
      </c>
      <c r="P202">
        <f>VLOOKUP(C202,Tableau1[],2,FALSE)</f>
        <v>4</v>
      </c>
    </row>
    <row r="203" spans="1:16" x14ac:dyDescent="0.25">
      <c r="A203">
        <v>1</v>
      </c>
      <c r="B203" t="s">
        <v>652</v>
      </c>
      <c r="C203" t="s">
        <v>16</v>
      </c>
      <c r="D203" t="s">
        <v>11</v>
      </c>
      <c r="E203" s="55">
        <v>43133</v>
      </c>
      <c r="F203" t="s">
        <v>653</v>
      </c>
      <c r="G203" t="s">
        <v>654</v>
      </c>
      <c r="H203">
        <v>40</v>
      </c>
      <c r="I203" t="s">
        <v>55</v>
      </c>
      <c r="J203" s="55">
        <v>43164</v>
      </c>
      <c r="K203">
        <v>0</v>
      </c>
      <c r="L203">
        <v>6.415</v>
      </c>
      <c r="M203" t="s">
        <v>655</v>
      </c>
      <c r="N203" t="s">
        <v>60</v>
      </c>
      <c r="O203">
        <v>9.548</v>
      </c>
      <c r="P203">
        <f>VLOOKUP(C203,Tableau1[],2,FALSE)</f>
        <v>2</v>
      </c>
    </row>
    <row r="204" spans="1:16" x14ac:dyDescent="0.25">
      <c r="A204">
        <v>1</v>
      </c>
      <c r="B204" t="s">
        <v>656</v>
      </c>
      <c r="C204" t="s">
        <v>44</v>
      </c>
      <c r="D204" t="s">
        <v>11</v>
      </c>
      <c r="E204" s="55"/>
      <c r="F204" t="s">
        <v>657</v>
      </c>
      <c r="G204" t="s">
        <v>658</v>
      </c>
      <c r="H204">
        <v>30</v>
      </c>
      <c r="I204" t="s">
        <v>55</v>
      </c>
      <c r="J204" s="55"/>
      <c r="K204">
        <v>0.32</v>
      </c>
      <c r="L204">
        <v>0</v>
      </c>
      <c r="M204" t="s">
        <v>116</v>
      </c>
      <c r="N204" t="s">
        <v>645</v>
      </c>
      <c r="O204">
        <v>0</v>
      </c>
      <c r="P204">
        <f>VLOOKUP(C204,Tableau1[],2,FALSE)</f>
        <v>1</v>
      </c>
    </row>
    <row r="205" spans="1:16" x14ac:dyDescent="0.25">
      <c r="A205">
        <v>1</v>
      </c>
      <c r="B205" t="s">
        <v>659</v>
      </c>
      <c r="C205" t="s">
        <v>43</v>
      </c>
      <c r="D205" t="s">
        <v>632</v>
      </c>
      <c r="E205" s="55">
        <v>43133</v>
      </c>
      <c r="F205" t="s">
        <v>633</v>
      </c>
      <c r="G205" t="s">
        <v>634</v>
      </c>
      <c r="H205">
        <v>1000</v>
      </c>
      <c r="I205" t="s">
        <v>55</v>
      </c>
      <c r="J205" s="55">
        <v>43164</v>
      </c>
      <c r="K205">
        <v>12.39</v>
      </c>
      <c r="L205">
        <v>33.880000000000003</v>
      </c>
      <c r="M205" t="s">
        <v>201</v>
      </c>
      <c r="N205" t="s">
        <v>60</v>
      </c>
      <c r="O205">
        <v>40.71</v>
      </c>
      <c r="P205">
        <f>VLOOKUP(C205,Tableau1[],2,FALSE)</f>
        <v>4</v>
      </c>
    </row>
    <row r="206" spans="1:16" x14ac:dyDescent="0.25">
      <c r="A206">
        <v>1</v>
      </c>
      <c r="B206" t="s">
        <v>660</v>
      </c>
      <c r="C206" t="s">
        <v>17</v>
      </c>
      <c r="D206" t="s">
        <v>632</v>
      </c>
      <c r="E206" s="55">
        <v>43137</v>
      </c>
      <c r="F206" t="s">
        <v>661</v>
      </c>
      <c r="G206" t="s">
        <v>662</v>
      </c>
      <c r="H206">
        <v>400</v>
      </c>
      <c r="I206" t="s">
        <v>55</v>
      </c>
      <c r="J206" s="55">
        <v>43164</v>
      </c>
      <c r="K206">
        <v>0</v>
      </c>
      <c r="L206">
        <v>11.701000000000001</v>
      </c>
      <c r="M206" t="s">
        <v>641</v>
      </c>
      <c r="N206" t="s">
        <v>60</v>
      </c>
      <c r="O206">
        <v>15.948</v>
      </c>
      <c r="P206">
        <f>VLOOKUP(C206,Tableau1[],2,FALSE)</f>
        <v>1</v>
      </c>
    </row>
    <row r="207" spans="1:16" x14ac:dyDescent="0.25">
      <c r="A207">
        <v>1</v>
      </c>
      <c r="B207" t="s">
        <v>663</v>
      </c>
      <c r="C207" t="s">
        <v>13</v>
      </c>
      <c r="D207" t="s">
        <v>11</v>
      </c>
      <c r="E207" s="55">
        <v>43138</v>
      </c>
      <c r="F207" t="s">
        <v>664</v>
      </c>
      <c r="G207" t="s">
        <v>665</v>
      </c>
      <c r="H207">
        <v>3000</v>
      </c>
      <c r="I207" t="s">
        <v>55</v>
      </c>
      <c r="J207" s="55"/>
      <c r="K207">
        <v>0</v>
      </c>
      <c r="L207">
        <v>26.302</v>
      </c>
      <c r="M207" t="s">
        <v>116</v>
      </c>
      <c r="N207" t="s">
        <v>60</v>
      </c>
      <c r="O207">
        <v>0</v>
      </c>
      <c r="P207">
        <f>VLOOKUP(C207,Tableau1[],2,FALSE)</f>
        <v>4</v>
      </c>
    </row>
    <row r="208" spans="1:16" x14ac:dyDescent="0.25">
      <c r="A208">
        <v>1</v>
      </c>
      <c r="B208" t="s">
        <v>666</v>
      </c>
      <c r="C208" t="s">
        <v>43</v>
      </c>
      <c r="D208" t="s">
        <v>11</v>
      </c>
      <c r="E208" s="55"/>
      <c r="F208" t="s">
        <v>667</v>
      </c>
      <c r="G208" t="s">
        <v>668</v>
      </c>
      <c r="H208">
        <v>2000</v>
      </c>
      <c r="I208" t="s">
        <v>55</v>
      </c>
      <c r="J208" s="55">
        <v>43162</v>
      </c>
      <c r="K208">
        <v>12.57</v>
      </c>
      <c r="L208">
        <v>15.18</v>
      </c>
      <c r="M208" t="s">
        <v>110</v>
      </c>
      <c r="N208" t="s">
        <v>60</v>
      </c>
      <c r="O208">
        <v>11.27</v>
      </c>
      <c r="P208">
        <f>VLOOKUP(C208,Tableau1[],2,FALSE)</f>
        <v>4</v>
      </c>
    </row>
    <row r="209" spans="1:16" x14ac:dyDescent="0.25">
      <c r="A209">
        <v>1</v>
      </c>
      <c r="B209" t="s">
        <v>669</v>
      </c>
      <c r="C209" t="s">
        <v>43</v>
      </c>
      <c r="D209" t="s">
        <v>632</v>
      </c>
      <c r="E209" s="55">
        <v>43138</v>
      </c>
      <c r="F209" t="s">
        <v>670</v>
      </c>
      <c r="G209" t="s">
        <v>671</v>
      </c>
      <c r="H209">
        <v>1500</v>
      </c>
      <c r="I209" t="s">
        <v>55</v>
      </c>
      <c r="J209" s="55">
        <v>43164</v>
      </c>
      <c r="K209">
        <v>27.67</v>
      </c>
      <c r="L209">
        <v>26.234999999999999</v>
      </c>
      <c r="M209" t="s">
        <v>201</v>
      </c>
      <c r="N209" t="s">
        <v>60</v>
      </c>
      <c r="O209">
        <v>24.387</v>
      </c>
      <c r="P209">
        <f>VLOOKUP(C209,Tableau1[],2,FALSE)</f>
        <v>4</v>
      </c>
    </row>
    <row r="210" spans="1:16" x14ac:dyDescent="0.25">
      <c r="A210">
        <v>1</v>
      </c>
      <c r="B210" t="s">
        <v>672</v>
      </c>
      <c r="C210" t="s">
        <v>44</v>
      </c>
      <c r="D210" t="s">
        <v>11</v>
      </c>
      <c r="E210" s="55">
        <v>43143</v>
      </c>
      <c r="F210" t="s">
        <v>673</v>
      </c>
      <c r="G210" t="s">
        <v>674</v>
      </c>
      <c r="H210">
        <v>140</v>
      </c>
      <c r="I210" t="s">
        <v>55</v>
      </c>
      <c r="J210" s="55"/>
      <c r="K210">
        <v>1.42</v>
      </c>
      <c r="L210">
        <v>0</v>
      </c>
      <c r="M210" t="s">
        <v>114</v>
      </c>
      <c r="N210" t="s">
        <v>60</v>
      </c>
      <c r="O210">
        <v>0</v>
      </c>
      <c r="P210">
        <f>VLOOKUP(C210,Tableau1[],2,FALSE)</f>
        <v>1</v>
      </c>
    </row>
    <row r="211" spans="1:16" x14ac:dyDescent="0.25">
      <c r="A211">
        <v>1</v>
      </c>
      <c r="B211" t="s">
        <v>675</v>
      </c>
      <c r="C211" t="s">
        <v>16</v>
      </c>
      <c r="D211" t="s">
        <v>11</v>
      </c>
      <c r="E211" s="55">
        <v>43145</v>
      </c>
      <c r="F211" t="s">
        <v>676</v>
      </c>
      <c r="G211" t="s">
        <v>677</v>
      </c>
      <c r="H211">
        <v>50</v>
      </c>
      <c r="I211" t="s">
        <v>55</v>
      </c>
      <c r="J211" s="55">
        <v>43164</v>
      </c>
      <c r="K211">
        <v>0</v>
      </c>
      <c r="L211">
        <v>4.9000000000000002E-2</v>
      </c>
      <c r="M211" t="s">
        <v>655</v>
      </c>
      <c r="N211" t="s">
        <v>60</v>
      </c>
      <c r="O211">
        <v>0.255</v>
      </c>
      <c r="P211">
        <f>VLOOKUP(C211,Tableau1[],2,FALSE)</f>
        <v>2</v>
      </c>
    </row>
    <row r="212" spans="1:16" x14ac:dyDescent="0.25">
      <c r="A212">
        <v>1</v>
      </c>
      <c r="B212" t="s">
        <v>678</v>
      </c>
      <c r="C212" t="s">
        <v>42</v>
      </c>
      <c r="D212" t="s">
        <v>11</v>
      </c>
      <c r="E212" s="55">
        <v>43146</v>
      </c>
      <c r="F212" t="s">
        <v>679</v>
      </c>
      <c r="G212" t="s">
        <v>680</v>
      </c>
      <c r="H212">
        <v>145</v>
      </c>
      <c r="I212" t="s">
        <v>55</v>
      </c>
      <c r="J212" s="55">
        <v>43164</v>
      </c>
      <c r="K212">
        <v>0</v>
      </c>
      <c r="L212">
        <v>4.2229999999999999</v>
      </c>
      <c r="M212" t="s">
        <v>180</v>
      </c>
      <c r="N212" t="s">
        <v>60</v>
      </c>
      <c r="O212">
        <v>8.1530000000000005</v>
      </c>
      <c r="P212">
        <f>VLOOKUP(C212,Tableau1[],2,FALSE)</f>
        <v>2</v>
      </c>
    </row>
    <row r="213" spans="1:16" x14ac:dyDescent="0.25">
      <c r="A213">
        <v>1</v>
      </c>
      <c r="B213" t="s">
        <v>681</v>
      </c>
      <c r="C213" t="s">
        <v>12</v>
      </c>
      <c r="D213" t="s">
        <v>11</v>
      </c>
      <c r="E213" s="55">
        <v>43146</v>
      </c>
      <c r="F213" t="s">
        <v>633</v>
      </c>
      <c r="G213" t="s">
        <v>634</v>
      </c>
      <c r="H213">
        <v>830</v>
      </c>
      <c r="I213" t="s">
        <v>55</v>
      </c>
      <c r="J213" s="55">
        <v>43163</v>
      </c>
      <c r="K213">
        <v>0</v>
      </c>
      <c r="L213">
        <v>18.664999999999999</v>
      </c>
      <c r="M213" t="s">
        <v>82</v>
      </c>
      <c r="N213" t="s">
        <v>60</v>
      </c>
      <c r="O213">
        <v>34.567</v>
      </c>
      <c r="P213">
        <f>VLOOKUP(C213,Tableau1[],2,FALSE)</f>
        <v>2</v>
      </c>
    </row>
    <row r="214" spans="1:16" x14ac:dyDescent="0.25">
      <c r="A214">
        <v>1</v>
      </c>
      <c r="B214" t="s">
        <v>682</v>
      </c>
      <c r="C214" t="s">
        <v>48</v>
      </c>
      <c r="D214" t="s">
        <v>11</v>
      </c>
      <c r="E214" s="55">
        <v>43147</v>
      </c>
      <c r="F214" t="s">
        <v>683</v>
      </c>
      <c r="G214" t="s">
        <v>684</v>
      </c>
      <c r="H214">
        <v>8000</v>
      </c>
      <c r="I214" t="s">
        <v>55</v>
      </c>
      <c r="J214" s="55">
        <v>43154</v>
      </c>
      <c r="K214">
        <v>19.329999999999998</v>
      </c>
      <c r="L214">
        <v>120.56</v>
      </c>
      <c r="M214" t="s">
        <v>114</v>
      </c>
      <c r="N214" t="s">
        <v>60</v>
      </c>
      <c r="O214">
        <v>137.00899999999999</v>
      </c>
      <c r="P214">
        <f>VLOOKUP(C214,Tableau1[],2,FALSE)</f>
        <v>1</v>
      </c>
    </row>
    <row r="215" spans="1:16" x14ac:dyDescent="0.25">
      <c r="A215">
        <v>1</v>
      </c>
      <c r="B215" t="s">
        <v>685</v>
      </c>
      <c r="C215" t="s">
        <v>18</v>
      </c>
      <c r="D215" t="s">
        <v>11</v>
      </c>
      <c r="E215" s="55"/>
      <c r="F215" t="s">
        <v>686</v>
      </c>
      <c r="G215" t="s">
        <v>687</v>
      </c>
      <c r="H215">
        <v>70</v>
      </c>
      <c r="I215" t="s">
        <v>55</v>
      </c>
      <c r="J215" s="55">
        <v>43164</v>
      </c>
      <c r="K215">
        <v>0.02</v>
      </c>
      <c r="L215">
        <v>0.27400000000000002</v>
      </c>
      <c r="M215" t="s">
        <v>688</v>
      </c>
      <c r="N215" t="s">
        <v>60</v>
      </c>
      <c r="O215">
        <v>0.47</v>
      </c>
      <c r="P215">
        <f>VLOOKUP(C215,Tableau1[],2,FALSE)</f>
        <v>2</v>
      </c>
    </row>
    <row r="216" spans="1:16" x14ac:dyDescent="0.25">
      <c r="A216">
        <v>1</v>
      </c>
      <c r="B216" t="s">
        <v>689</v>
      </c>
      <c r="C216" t="s">
        <v>42</v>
      </c>
      <c r="D216" t="s">
        <v>11</v>
      </c>
      <c r="E216" s="55"/>
      <c r="F216" t="s">
        <v>690</v>
      </c>
      <c r="G216" t="s">
        <v>691</v>
      </c>
      <c r="H216">
        <v>600</v>
      </c>
      <c r="I216" t="s">
        <v>55</v>
      </c>
      <c r="J216" s="55">
        <v>43164</v>
      </c>
      <c r="K216">
        <v>0</v>
      </c>
      <c r="L216">
        <v>2.66</v>
      </c>
      <c r="M216" t="s">
        <v>180</v>
      </c>
      <c r="N216" t="s">
        <v>60</v>
      </c>
      <c r="O216">
        <v>2.8940000000000001</v>
      </c>
      <c r="P216">
        <f>VLOOKUP(C216,Tableau1[],2,FALSE)</f>
        <v>2</v>
      </c>
    </row>
    <row r="217" spans="1:16" x14ac:dyDescent="0.25">
      <c r="A217">
        <v>1</v>
      </c>
      <c r="B217" t="s">
        <v>692</v>
      </c>
      <c r="C217" t="s">
        <v>41</v>
      </c>
      <c r="D217" t="s">
        <v>11</v>
      </c>
      <c r="E217" s="55">
        <v>43147</v>
      </c>
      <c r="F217" t="s">
        <v>693</v>
      </c>
      <c r="G217" t="s">
        <v>694</v>
      </c>
      <c r="H217">
        <v>500</v>
      </c>
      <c r="I217" t="s">
        <v>55</v>
      </c>
      <c r="J217" s="55">
        <v>43160</v>
      </c>
      <c r="K217">
        <v>0</v>
      </c>
      <c r="L217">
        <v>2.1150000000000002</v>
      </c>
      <c r="M217" t="s">
        <v>695</v>
      </c>
      <c r="N217" t="s">
        <v>60</v>
      </c>
      <c r="O217">
        <v>-1.9550000000000001</v>
      </c>
      <c r="P217">
        <f>VLOOKUP(C217,Tableau1[],2,FALSE)</f>
        <v>3</v>
      </c>
    </row>
    <row r="218" spans="1:16" x14ac:dyDescent="0.25">
      <c r="A218">
        <v>1</v>
      </c>
      <c r="B218" t="s">
        <v>696</v>
      </c>
      <c r="C218" t="s">
        <v>16</v>
      </c>
      <c r="D218" t="s">
        <v>11</v>
      </c>
      <c r="E218" s="55">
        <v>43150</v>
      </c>
      <c r="F218" t="s">
        <v>697</v>
      </c>
      <c r="G218" t="s">
        <v>698</v>
      </c>
      <c r="H218">
        <v>2000</v>
      </c>
      <c r="I218" t="s">
        <v>55</v>
      </c>
      <c r="J218" s="55">
        <v>43151</v>
      </c>
      <c r="K218">
        <v>0</v>
      </c>
      <c r="L218">
        <v>52.14</v>
      </c>
      <c r="M218" t="s">
        <v>655</v>
      </c>
      <c r="N218" t="s">
        <v>60</v>
      </c>
      <c r="O218">
        <v>44.494999999999997</v>
      </c>
      <c r="P218">
        <f>VLOOKUP(C218,Tableau1[],2,FALSE)</f>
        <v>2</v>
      </c>
    </row>
    <row r="219" spans="1:16" x14ac:dyDescent="0.25">
      <c r="A219">
        <v>1</v>
      </c>
      <c r="B219" t="s">
        <v>699</v>
      </c>
      <c r="C219" t="s">
        <v>12</v>
      </c>
      <c r="D219" t="s">
        <v>11</v>
      </c>
      <c r="E219" s="55">
        <v>43152</v>
      </c>
      <c r="F219" t="s">
        <v>700</v>
      </c>
      <c r="G219" t="s">
        <v>701</v>
      </c>
      <c r="H219">
        <v>230</v>
      </c>
      <c r="I219" t="s">
        <v>55</v>
      </c>
      <c r="J219" s="55">
        <v>43164</v>
      </c>
      <c r="K219">
        <v>0</v>
      </c>
      <c r="L219">
        <v>3.9449999999999998</v>
      </c>
      <c r="M219" t="s">
        <v>82</v>
      </c>
      <c r="N219" t="s">
        <v>60</v>
      </c>
      <c r="O219">
        <v>2.1240000000000001</v>
      </c>
      <c r="P219">
        <f>VLOOKUP(C219,Tableau1[],2,FALSE)</f>
        <v>2</v>
      </c>
    </row>
    <row r="220" spans="1:16" x14ac:dyDescent="0.25">
      <c r="A220">
        <v>1</v>
      </c>
      <c r="B220" t="s">
        <v>702</v>
      </c>
      <c r="C220" t="s">
        <v>43</v>
      </c>
      <c r="D220" t="s">
        <v>11</v>
      </c>
      <c r="E220" s="55">
        <v>43153</v>
      </c>
      <c r="F220" t="s">
        <v>703</v>
      </c>
      <c r="G220" t="s">
        <v>704</v>
      </c>
      <c r="H220">
        <v>30</v>
      </c>
      <c r="I220" t="s">
        <v>55</v>
      </c>
      <c r="J220" s="55">
        <v>43159</v>
      </c>
      <c r="K220">
        <v>0.9</v>
      </c>
      <c r="L220">
        <v>0.84199999999999997</v>
      </c>
      <c r="M220" t="s">
        <v>201</v>
      </c>
      <c r="N220" t="s">
        <v>60</v>
      </c>
      <c r="O220">
        <v>2.282</v>
      </c>
      <c r="P220">
        <f>VLOOKUP(C220,Tableau1[],2,FALSE)</f>
        <v>4</v>
      </c>
    </row>
    <row r="221" spans="1:16" x14ac:dyDescent="0.25">
      <c r="A221">
        <v>1</v>
      </c>
      <c r="B221" t="s">
        <v>705</v>
      </c>
      <c r="C221" t="s">
        <v>13</v>
      </c>
      <c r="D221" t="s">
        <v>11</v>
      </c>
      <c r="E221" s="55">
        <v>43154</v>
      </c>
      <c r="F221" t="s">
        <v>706</v>
      </c>
      <c r="G221" t="s">
        <v>707</v>
      </c>
      <c r="H221">
        <v>300</v>
      </c>
      <c r="I221" t="s">
        <v>55</v>
      </c>
      <c r="J221" s="55"/>
      <c r="K221">
        <v>0</v>
      </c>
      <c r="L221">
        <v>4.4080000000000004</v>
      </c>
      <c r="M221" t="s">
        <v>114</v>
      </c>
      <c r="N221" t="s">
        <v>60</v>
      </c>
      <c r="O221">
        <v>0</v>
      </c>
      <c r="P221">
        <f>VLOOKUP(C221,Tableau1[],2,FALSE)</f>
        <v>4</v>
      </c>
    </row>
    <row r="222" spans="1:16" x14ac:dyDescent="0.25">
      <c r="A222">
        <v>1</v>
      </c>
      <c r="B222" t="s">
        <v>708</v>
      </c>
      <c r="C222" t="s">
        <v>12</v>
      </c>
      <c r="D222" t="s">
        <v>11</v>
      </c>
      <c r="E222" s="55"/>
      <c r="F222" t="s">
        <v>709</v>
      </c>
      <c r="G222" t="s">
        <v>710</v>
      </c>
      <c r="H222">
        <v>200</v>
      </c>
      <c r="I222" t="s">
        <v>55</v>
      </c>
      <c r="J222" s="55">
        <v>43164</v>
      </c>
      <c r="K222">
        <v>0</v>
      </c>
      <c r="L222">
        <v>5.4180000000000001</v>
      </c>
      <c r="M222" t="s">
        <v>82</v>
      </c>
      <c r="N222" t="s">
        <v>60</v>
      </c>
      <c r="O222">
        <v>4.282</v>
      </c>
      <c r="P222">
        <f>VLOOKUP(C222,Tableau1[],2,FALSE)</f>
        <v>2</v>
      </c>
    </row>
    <row r="223" spans="1:16" x14ac:dyDescent="0.25">
      <c r="A223">
        <v>1</v>
      </c>
      <c r="B223" t="s">
        <v>711</v>
      </c>
      <c r="C223" t="s">
        <v>12</v>
      </c>
      <c r="D223" t="s">
        <v>11</v>
      </c>
      <c r="E223" s="55"/>
      <c r="F223" t="s">
        <v>712</v>
      </c>
      <c r="G223" t="s">
        <v>713</v>
      </c>
      <c r="H223">
        <v>110</v>
      </c>
      <c r="I223" t="s">
        <v>55</v>
      </c>
      <c r="J223" s="55">
        <v>43164</v>
      </c>
      <c r="K223">
        <v>0</v>
      </c>
      <c r="L223">
        <v>0.57999999999999996</v>
      </c>
      <c r="M223" t="s">
        <v>82</v>
      </c>
      <c r="N223" t="s">
        <v>60</v>
      </c>
      <c r="O223">
        <v>9.609</v>
      </c>
      <c r="P223">
        <f>VLOOKUP(C223,Tableau1[],2,FALSE)</f>
        <v>2</v>
      </c>
    </row>
    <row r="224" spans="1:16" x14ac:dyDescent="0.25">
      <c r="A224">
        <v>1</v>
      </c>
      <c r="B224" t="s">
        <v>714</v>
      </c>
      <c r="C224" t="s">
        <v>35</v>
      </c>
      <c r="D224" t="s">
        <v>11</v>
      </c>
      <c r="E224" s="55"/>
      <c r="F224" t="s">
        <v>715</v>
      </c>
      <c r="G224" t="s">
        <v>716</v>
      </c>
      <c r="H224">
        <v>1000</v>
      </c>
      <c r="I224" t="s">
        <v>55</v>
      </c>
      <c r="J224" s="55">
        <v>43164</v>
      </c>
      <c r="K224">
        <v>0</v>
      </c>
      <c r="L224">
        <v>4.2240000000000002</v>
      </c>
      <c r="M224" t="s">
        <v>388</v>
      </c>
      <c r="N224" t="s">
        <v>60</v>
      </c>
      <c r="O224">
        <v>7.7469999999999999</v>
      </c>
      <c r="P224">
        <f>VLOOKUP(C224,Tableau1[],2,FALSE)</f>
        <v>3</v>
      </c>
    </row>
    <row r="225" spans="1:16" x14ac:dyDescent="0.25">
      <c r="A225">
        <v>1</v>
      </c>
      <c r="B225" t="s">
        <v>717</v>
      </c>
      <c r="C225" t="s">
        <v>16</v>
      </c>
      <c r="D225" t="s">
        <v>11</v>
      </c>
      <c r="E225" s="55">
        <v>43154</v>
      </c>
      <c r="F225" t="s">
        <v>718</v>
      </c>
      <c r="G225" t="s">
        <v>719</v>
      </c>
      <c r="H225">
        <v>18440</v>
      </c>
      <c r="I225" t="s">
        <v>55</v>
      </c>
      <c r="J225" s="55">
        <v>43162</v>
      </c>
      <c r="K225">
        <v>0</v>
      </c>
      <c r="L225">
        <v>305.404</v>
      </c>
      <c r="M225" t="s">
        <v>655</v>
      </c>
      <c r="N225" t="s">
        <v>60</v>
      </c>
      <c r="O225">
        <v>291.03100000000001</v>
      </c>
      <c r="P225">
        <f>VLOOKUP(C225,Tableau1[],2,FALSE)</f>
        <v>2</v>
      </c>
    </row>
    <row r="226" spans="1:16" x14ac:dyDescent="0.25">
      <c r="A226">
        <v>1</v>
      </c>
      <c r="B226" t="s">
        <v>720</v>
      </c>
      <c r="C226" t="s">
        <v>36</v>
      </c>
      <c r="D226" t="s">
        <v>11</v>
      </c>
      <c r="E226" s="55">
        <v>43157</v>
      </c>
      <c r="F226" t="s">
        <v>721</v>
      </c>
      <c r="G226" t="s">
        <v>722</v>
      </c>
      <c r="H226">
        <v>1500</v>
      </c>
      <c r="I226" t="s">
        <v>55</v>
      </c>
      <c r="J226" s="55">
        <v>43161</v>
      </c>
      <c r="K226">
        <v>0</v>
      </c>
      <c r="L226">
        <v>8.82</v>
      </c>
      <c r="M226" t="s">
        <v>98</v>
      </c>
      <c r="N226" t="s">
        <v>60</v>
      </c>
      <c r="O226">
        <v>9.0180000000000007</v>
      </c>
      <c r="P226">
        <f>VLOOKUP(C226,Tableau1[],2,FALSE)</f>
        <v>3</v>
      </c>
    </row>
    <row r="227" spans="1:16" x14ac:dyDescent="0.25">
      <c r="A227">
        <v>1</v>
      </c>
      <c r="B227" t="s">
        <v>723</v>
      </c>
      <c r="C227" t="s">
        <v>35</v>
      </c>
      <c r="D227" t="s">
        <v>11</v>
      </c>
      <c r="E227" s="55">
        <v>43157</v>
      </c>
      <c r="F227" t="s">
        <v>724</v>
      </c>
      <c r="G227" t="s">
        <v>725</v>
      </c>
      <c r="H227">
        <v>500</v>
      </c>
      <c r="I227" t="s">
        <v>55</v>
      </c>
      <c r="J227" s="55">
        <v>43164</v>
      </c>
      <c r="K227">
        <v>0</v>
      </c>
      <c r="L227">
        <v>2.7080000000000002</v>
      </c>
      <c r="M227" t="s">
        <v>388</v>
      </c>
      <c r="N227" t="s">
        <v>726</v>
      </c>
      <c r="O227">
        <v>-6.7329999999999997</v>
      </c>
      <c r="P227">
        <f>VLOOKUP(C227,Tableau1[],2,FALSE)</f>
        <v>3</v>
      </c>
    </row>
    <row r="228" spans="1:16" x14ac:dyDescent="0.25">
      <c r="A228">
        <v>1</v>
      </c>
      <c r="B228" t="s">
        <v>727</v>
      </c>
      <c r="C228" t="s">
        <v>16</v>
      </c>
      <c r="D228" t="s">
        <v>11</v>
      </c>
      <c r="E228" s="55">
        <v>43158</v>
      </c>
      <c r="F228" t="s">
        <v>728</v>
      </c>
      <c r="G228" t="s">
        <v>729</v>
      </c>
      <c r="H228">
        <v>46</v>
      </c>
      <c r="I228" t="s">
        <v>55</v>
      </c>
      <c r="J228" s="55">
        <v>43114</v>
      </c>
      <c r="K228">
        <v>0</v>
      </c>
      <c r="L228">
        <v>3.9</v>
      </c>
      <c r="M228" t="s">
        <v>655</v>
      </c>
      <c r="N228" t="s">
        <v>726</v>
      </c>
      <c r="O228">
        <v>6.1429999999999998</v>
      </c>
      <c r="P228">
        <f>VLOOKUP(C228,Tableau1[],2,FALSE)</f>
        <v>2</v>
      </c>
    </row>
    <row r="229" spans="1:16" x14ac:dyDescent="0.25">
      <c r="A229">
        <v>1</v>
      </c>
      <c r="B229" t="s">
        <v>730</v>
      </c>
      <c r="C229" t="s">
        <v>16</v>
      </c>
      <c r="D229" t="s">
        <v>11</v>
      </c>
      <c r="E229" s="55"/>
      <c r="F229" t="s">
        <v>731</v>
      </c>
      <c r="G229" t="s">
        <v>732</v>
      </c>
      <c r="H229">
        <v>100</v>
      </c>
      <c r="I229" t="s">
        <v>55</v>
      </c>
      <c r="J229" s="55">
        <v>43164</v>
      </c>
      <c r="K229">
        <v>0</v>
      </c>
      <c r="L229">
        <v>1.8640000000000001</v>
      </c>
      <c r="M229" t="s">
        <v>655</v>
      </c>
      <c r="N229" t="s">
        <v>726</v>
      </c>
      <c r="O229">
        <v>2.4169999999999998</v>
      </c>
      <c r="P229">
        <f>VLOOKUP(C229,Tableau1[],2,FALSE)</f>
        <v>2</v>
      </c>
    </row>
    <row r="230" spans="1:16" x14ac:dyDescent="0.25">
      <c r="A230">
        <v>1</v>
      </c>
      <c r="B230" t="s">
        <v>733</v>
      </c>
      <c r="C230" t="s">
        <v>17</v>
      </c>
      <c r="D230" t="s">
        <v>11</v>
      </c>
      <c r="E230" s="55"/>
      <c r="F230" t="s">
        <v>734</v>
      </c>
      <c r="G230" t="s">
        <v>735</v>
      </c>
      <c r="H230">
        <v>438</v>
      </c>
      <c r="I230" t="s">
        <v>55</v>
      </c>
      <c r="J230" s="55">
        <v>43159</v>
      </c>
      <c r="K230">
        <v>0</v>
      </c>
      <c r="L230">
        <v>8.2759999999999998</v>
      </c>
      <c r="M230" t="s">
        <v>641</v>
      </c>
      <c r="N230" t="s">
        <v>726</v>
      </c>
      <c r="O230">
        <v>7.9809999999999999</v>
      </c>
      <c r="P230">
        <f>VLOOKUP(C230,Tableau1[],2,FALSE)</f>
        <v>1</v>
      </c>
    </row>
    <row r="231" spans="1:16" x14ac:dyDescent="0.25">
      <c r="A231">
        <v>1</v>
      </c>
      <c r="B231" t="s">
        <v>736</v>
      </c>
      <c r="C231" t="s">
        <v>16</v>
      </c>
      <c r="D231" t="s">
        <v>11</v>
      </c>
      <c r="E231" s="55">
        <v>43158</v>
      </c>
      <c r="F231" t="s">
        <v>737</v>
      </c>
      <c r="G231" t="s">
        <v>738</v>
      </c>
      <c r="H231">
        <v>40</v>
      </c>
      <c r="I231" t="s">
        <v>55</v>
      </c>
      <c r="J231" s="55">
        <v>43164</v>
      </c>
      <c r="K231">
        <v>0</v>
      </c>
      <c r="L231">
        <v>0.71299999999999997</v>
      </c>
      <c r="M231" t="s">
        <v>655</v>
      </c>
      <c r="N231" t="s">
        <v>726</v>
      </c>
      <c r="O231">
        <v>0.93700000000000006</v>
      </c>
      <c r="P231">
        <f>VLOOKUP(C231,Tableau1[],2,FALSE)</f>
        <v>2</v>
      </c>
    </row>
    <row r="232" spans="1:16" x14ac:dyDescent="0.25">
      <c r="A232">
        <v>1</v>
      </c>
      <c r="B232" t="s">
        <v>739</v>
      </c>
      <c r="C232" t="s">
        <v>16</v>
      </c>
      <c r="D232" t="s">
        <v>11</v>
      </c>
      <c r="E232" s="55">
        <v>43159</v>
      </c>
      <c r="F232" t="s">
        <v>740</v>
      </c>
      <c r="G232" t="s">
        <v>741</v>
      </c>
      <c r="H232">
        <v>1090</v>
      </c>
      <c r="I232" t="s">
        <v>55</v>
      </c>
      <c r="J232" s="55">
        <v>43164</v>
      </c>
      <c r="K232">
        <v>0</v>
      </c>
      <c r="L232">
        <v>31.9</v>
      </c>
      <c r="M232" t="s">
        <v>655</v>
      </c>
      <c r="N232" t="s">
        <v>60</v>
      </c>
      <c r="O232">
        <v>36.578000000000003</v>
      </c>
      <c r="P232">
        <f>VLOOKUP(C232,Tableau1[],2,FALSE)</f>
        <v>2</v>
      </c>
    </row>
    <row r="233" spans="1:16" x14ac:dyDescent="0.25">
      <c r="A233">
        <v>1</v>
      </c>
      <c r="B233" t="s">
        <v>742</v>
      </c>
      <c r="C233" t="s">
        <v>17</v>
      </c>
      <c r="D233" t="s">
        <v>11</v>
      </c>
      <c r="E233" s="55"/>
      <c r="F233" t="s">
        <v>743</v>
      </c>
      <c r="G233" t="s">
        <v>744</v>
      </c>
      <c r="H233">
        <v>260</v>
      </c>
      <c r="I233" t="s">
        <v>55</v>
      </c>
      <c r="J233" s="55">
        <v>43159</v>
      </c>
      <c r="K233">
        <v>0</v>
      </c>
      <c r="L233">
        <v>7.2789999999999999</v>
      </c>
      <c r="M233" t="s">
        <v>641</v>
      </c>
      <c r="N233" t="s">
        <v>726</v>
      </c>
      <c r="O233">
        <v>10.425000000000001</v>
      </c>
      <c r="P233">
        <f>VLOOKUP(C233,Tableau1[],2,FALSE)</f>
        <v>1</v>
      </c>
    </row>
    <row r="234" spans="1:16" x14ac:dyDescent="0.25">
      <c r="A234">
        <v>1</v>
      </c>
      <c r="B234" t="s">
        <v>745</v>
      </c>
      <c r="C234" t="s">
        <v>16</v>
      </c>
      <c r="D234" t="s">
        <v>11</v>
      </c>
      <c r="E234" s="55"/>
      <c r="F234" t="s">
        <v>746</v>
      </c>
      <c r="G234" t="s">
        <v>747</v>
      </c>
      <c r="H234">
        <v>300</v>
      </c>
      <c r="I234" t="s">
        <v>55</v>
      </c>
      <c r="J234" s="55">
        <v>43164</v>
      </c>
      <c r="K234">
        <v>0</v>
      </c>
      <c r="L234">
        <v>1.65</v>
      </c>
      <c r="M234" t="s">
        <v>655</v>
      </c>
      <c r="N234" t="s">
        <v>726</v>
      </c>
      <c r="O234">
        <v>2.2599999999999998</v>
      </c>
      <c r="P234">
        <f>VLOOKUP(C234,Tableau1[],2,FALSE)</f>
        <v>2</v>
      </c>
    </row>
    <row r="235" spans="1:16" x14ac:dyDescent="0.25">
      <c r="A235">
        <v>1</v>
      </c>
      <c r="B235" t="s">
        <v>748</v>
      </c>
      <c r="C235" t="s">
        <v>30</v>
      </c>
      <c r="D235" t="s">
        <v>11</v>
      </c>
      <c r="E235" s="55"/>
      <c r="F235" t="s">
        <v>749</v>
      </c>
      <c r="G235" t="s">
        <v>750</v>
      </c>
      <c r="H235">
        <v>1500</v>
      </c>
      <c r="I235" t="s">
        <v>55</v>
      </c>
      <c r="J235" s="55">
        <v>43160</v>
      </c>
      <c r="K235">
        <v>0</v>
      </c>
      <c r="L235">
        <v>8.82</v>
      </c>
      <c r="M235" t="s">
        <v>72</v>
      </c>
      <c r="N235" t="s">
        <v>60</v>
      </c>
      <c r="O235">
        <v>-2.73</v>
      </c>
      <c r="P235">
        <f>VLOOKUP(C235,Tableau1[],2,FALSE)</f>
        <v>3</v>
      </c>
    </row>
    <row r="236" spans="1:16" x14ac:dyDescent="0.25">
      <c r="A236">
        <v>1</v>
      </c>
      <c r="B236" t="s">
        <v>751</v>
      </c>
      <c r="C236" t="s">
        <v>13</v>
      </c>
      <c r="D236" t="s">
        <v>11</v>
      </c>
      <c r="E236" s="55"/>
      <c r="F236" t="s">
        <v>752</v>
      </c>
      <c r="G236" t="s">
        <v>753</v>
      </c>
      <c r="H236">
        <v>50</v>
      </c>
      <c r="I236" t="s">
        <v>55</v>
      </c>
      <c r="J236" s="55"/>
      <c r="K236">
        <v>0</v>
      </c>
      <c r="L236">
        <v>2.141</v>
      </c>
      <c r="M236" t="s">
        <v>754</v>
      </c>
      <c r="N236" t="s">
        <v>726</v>
      </c>
      <c r="O236">
        <v>0</v>
      </c>
      <c r="P236">
        <f>VLOOKUP(C236,Tableau1[],2,FALSE)</f>
        <v>4</v>
      </c>
    </row>
    <row r="237" spans="1:16" x14ac:dyDescent="0.25">
      <c r="A237">
        <v>1</v>
      </c>
      <c r="B237" t="s">
        <v>755</v>
      </c>
      <c r="C237" t="s">
        <v>51</v>
      </c>
      <c r="D237" t="s">
        <v>11</v>
      </c>
      <c r="E237" s="55">
        <v>43159</v>
      </c>
      <c r="F237" t="s">
        <v>756</v>
      </c>
      <c r="G237" t="s">
        <v>757</v>
      </c>
      <c r="H237">
        <v>552</v>
      </c>
      <c r="I237" t="s">
        <v>55</v>
      </c>
      <c r="J237" s="55"/>
      <c r="K237">
        <v>2.61</v>
      </c>
      <c r="L237">
        <v>8.0329999999999995</v>
      </c>
      <c r="M237" t="s">
        <v>114</v>
      </c>
      <c r="N237" t="s">
        <v>726</v>
      </c>
      <c r="O237">
        <v>0</v>
      </c>
      <c r="P237">
        <f>VLOOKUP(C237,Tableau1[],2,FALSE)</f>
        <v>1</v>
      </c>
    </row>
    <row r="238" spans="1:16" x14ac:dyDescent="0.25">
      <c r="A238">
        <v>1</v>
      </c>
      <c r="B238" t="s">
        <v>758</v>
      </c>
      <c r="C238" t="s">
        <v>42</v>
      </c>
      <c r="D238" t="s">
        <v>11</v>
      </c>
      <c r="E238" s="55">
        <v>43160</v>
      </c>
      <c r="F238" t="s">
        <v>759</v>
      </c>
      <c r="G238" t="s">
        <v>760</v>
      </c>
      <c r="H238">
        <v>200</v>
      </c>
      <c r="I238" t="s">
        <v>55</v>
      </c>
      <c r="J238" s="55">
        <v>43161</v>
      </c>
      <c r="K238">
        <v>0</v>
      </c>
      <c r="L238">
        <v>2.34</v>
      </c>
      <c r="M238" t="s">
        <v>180</v>
      </c>
      <c r="N238" t="s">
        <v>726</v>
      </c>
      <c r="O238">
        <v>-11.103999999999999</v>
      </c>
      <c r="P238">
        <f>VLOOKUP(C238,Tableau1[],2,FALSE)</f>
        <v>2</v>
      </c>
    </row>
    <row r="239" spans="1:16" x14ac:dyDescent="0.25">
      <c r="A239">
        <v>1</v>
      </c>
      <c r="B239" t="s">
        <v>761</v>
      </c>
      <c r="C239" t="s">
        <v>23</v>
      </c>
      <c r="D239" t="s">
        <v>11</v>
      </c>
      <c r="E239" s="55"/>
      <c r="F239" t="s">
        <v>762</v>
      </c>
      <c r="G239" t="s">
        <v>763</v>
      </c>
      <c r="H239">
        <v>10000</v>
      </c>
      <c r="I239" t="s">
        <v>55</v>
      </c>
      <c r="J239" s="55"/>
      <c r="K239">
        <v>22.38</v>
      </c>
      <c r="L239">
        <v>599.63400000000001</v>
      </c>
      <c r="M239" t="s">
        <v>114</v>
      </c>
      <c r="N239" t="s">
        <v>60</v>
      </c>
      <c r="O239">
        <v>0</v>
      </c>
      <c r="P239">
        <f>VLOOKUP(C239,Tableau1[],2,FALSE)</f>
        <v>1</v>
      </c>
    </row>
    <row r="240" spans="1:16" x14ac:dyDescent="0.25">
      <c r="A240">
        <v>1</v>
      </c>
      <c r="B240" t="s">
        <v>764</v>
      </c>
      <c r="C240" t="s">
        <v>51</v>
      </c>
      <c r="D240" t="s">
        <v>11</v>
      </c>
      <c r="E240" s="55"/>
      <c r="F240" t="s">
        <v>765</v>
      </c>
      <c r="G240" t="s">
        <v>766</v>
      </c>
      <c r="H240">
        <v>10000</v>
      </c>
      <c r="I240" t="s">
        <v>55</v>
      </c>
      <c r="J240" s="55"/>
      <c r="K240">
        <v>22.38</v>
      </c>
      <c r="L240">
        <v>572.21799999999996</v>
      </c>
      <c r="M240" t="s">
        <v>114</v>
      </c>
      <c r="N240" t="s">
        <v>60</v>
      </c>
      <c r="O240">
        <v>0</v>
      </c>
      <c r="P240">
        <f>VLOOKUP(C240,Tableau1[],2,FALSE)</f>
        <v>1</v>
      </c>
    </row>
    <row r="241" spans="1:16" x14ac:dyDescent="0.25">
      <c r="A241">
        <v>1</v>
      </c>
      <c r="B241" t="s">
        <v>767</v>
      </c>
      <c r="C241" t="s">
        <v>12</v>
      </c>
      <c r="D241" t="s">
        <v>11</v>
      </c>
      <c r="E241" s="55"/>
      <c r="F241" t="s">
        <v>768</v>
      </c>
      <c r="G241" t="s">
        <v>769</v>
      </c>
      <c r="H241">
        <v>690</v>
      </c>
      <c r="I241" t="s">
        <v>55</v>
      </c>
      <c r="J241" s="55">
        <v>43164</v>
      </c>
      <c r="K241">
        <v>0</v>
      </c>
      <c r="L241">
        <v>2.839</v>
      </c>
      <c r="M241" t="s">
        <v>82</v>
      </c>
      <c r="N241" t="s">
        <v>726</v>
      </c>
      <c r="O241">
        <v>4.1989999999999998</v>
      </c>
      <c r="P241">
        <f>VLOOKUP(C241,Tableau1[],2,FALSE)</f>
        <v>2</v>
      </c>
    </row>
    <row r="242" spans="1:16" x14ac:dyDescent="0.25">
      <c r="A242">
        <v>1</v>
      </c>
      <c r="B242" t="s">
        <v>770</v>
      </c>
      <c r="C242" t="s">
        <v>12</v>
      </c>
      <c r="D242" t="s">
        <v>11</v>
      </c>
      <c r="E242" s="55"/>
      <c r="F242" t="s">
        <v>771</v>
      </c>
      <c r="G242" t="s">
        <v>772</v>
      </c>
      <c r="H242">
        <v>211</v>
      </c>
      <c r="I242" t="s">
        <v>55</v>
      </c>
      <c r="J242" s="55">
        <v>43160</v>
      </c>
      <c r="K242">
        <v>0</v>
      </c>
      <c r="L242">
        <v>3.1539999999999999</v>
      </c>
      <c r="M242" t="s">
        <v>82</v>
      </c>
      <c r="N242" t="s">
        <v>726</v>
      </c>
      <c r="O242">
        <v>4.391</v>
      </c>
      <c r="P242">
        <f>VLOOKUP(C242,Tableau1[],2,FALSE)</f>
        <v>2</v>
      </c>
    </row>
    <row r="243" spans="1:16" x14ac:dyDescent="0.25">
      <c r="A243">
        <v>1</v>
      </c>
      <c r="B243" t="s">
        <v>773</v>
      </c>
      <c r="C243" t="s">
        <v>35</v>
      </c>
      <c r="D243" t="s">
        <v>11</v>
      </c>
      <c r="E243" s="55"/>
      <c r="F243" t="s">
        <v>774</v>
      </c>
      <c r="G243" t="s">
        <v>775</v>
      </c>
      <c r="H243">
        <v>500</v>
      </c>
      <c r="I243" t="s">
        <v>55</v>
      </c>
      <c r="J243" s="55">
        <v>43164</v>
      </c>
      <c r="K243">
        <v>0</v>
      </c>
      <c r="L243">
        <v>3.1110000000000002</v>
      </c>
      <c r="M243" t="s">
        <v>388</v>
      </c>
      <c r="N243" t="s">
        <v>726</v>
      </c>
      <c r="O243">
        <v>65.338999999999999</v>
      </c>
      <c r="P243">
        <f>VLOOKUP(C243,Tableau1[],2,FALSE)</f>
        <v>3</v>
      </c>
    </row>
    <row r="244" spans="1:16" x14ac:dyDescent="0.25">
      <c r="A244">
        <v>1</v>
      </c>
      <c r="B244" t="s">
        <v>776</v>
      </c>
      <c r="C244" t="s">
        <v>42</v>
      </c>
      <c r="D244" t="s">
        <v>11</v>
      </c>
      <c r="E244" s="55">
        <v>43160</v>
      </c>
      <c r="F244" t="s">
        <v>777</v>
      </c>
      <c r="G244" t="s">
        <v>778</v>
      </c>
      <c r="H244">
        <v>4750</v>
      </c>
      <c r="I244" t="s">
        <v>55</v>
      </c>
      <c r="J244" s="55">
        <v>43153</v>
      </c>
      <c r="K244">
        <v>0</v>
      </c>
      <c r="L244">
        <v>38.594999999999999</v>
      </c>
      <c r="M244" t="s">
        <v>180</v>
      </c>
      <c r="N244" t="s">
        <v>60</v>
      </c>
      <c r="O244">
        <v>38.165999999999997</v>
      </c>
      <c r="P244">
        <f>VLOOKUP(C244,Tableau1[],2,FALSE)</f>
        <v>2</v>
      </c>
    </row>
    <row r="245" spans="1:16" x14ac:dyDescent="0.25">
      <c r="A245">
        <v>1</v>
      </c>
      <c r="B245" t="s">
        <v>779</v>
      </c>
      <c r="C245" t="s">
        <v>12</v>
      </c>
      <c r="D245" t="s">
        <v>11</v>
      </c>
      <c r="E245" s="55">
        <v>43161</v>
      </c>
      <c r="F245" t="s">
        <v>780</v>
      </c>
      <c r="G245" t="s">
        <v>781</v>
      </c>
      <c r="H245">
        <v>2500</v>
      </c>
      <c r="I245" t="s">
        <v>55</v>
      </c>
      <c r="J245" s="55">
        <v>43163</v>
      </c>
      <c r="K245">
        <v>0</v>
      </c>
      <c r="L245">
        <v>28.324999999999999</v>
      </c>
      <c r="M245" t="s">
        <v>82</v>
      </c>
      <c r="N245" t="s">
        <v>726</v>
      </c>
      <c r="O245">
        <v>58.484000000000002</v>
      </c>
      <c r="P245">
        <f>VLOOKUP(C245,Tableau1[],2,FALSE)</f>
        <v>2</v>
      </c>
    </row>
    <row r="246" spans="1:16" x14ac:dyDescent="0.25">
      <c r="A246">
        <v>1</v>
      </c>
      <c r="B246" t="s">
        <v>782</v>
      </c>
      <c r="C246" t="s">
        <v>12</v>
      </c>
      <c r="D246" t="s">
        <v>11</v>
      </c>
      <c r="E246" s="55"/>
      <c r="F246" t="s">
        <v>783</v>
      </c>
      <c r="G246" t="s">
        <v>784</v>
      </c>
      <c r="H246">
        <v>200</v>
      </c>
      <c r="I246" t="s">
        <v>55</v>
      </c>
      <c r="J246" s="55">
        <v>43163</v>
      </c>
      <c r="K246">
        <v>0</v>
      </c>
      <c r="L246">
        <v>11.044</v>
      </c>
      <c r="M246" t="s">
        <v>82</v>
      </c>
      <c r="N246" t="s">
        <v>726</v>
      </c>
      <c r="O246">
        <v>13.03</v>
      </c>
      <c r="P246">
        <f>VLOOKUP(C246,Tableau1[],2,FALSE)</f>
        <v>2</v>
      </c>
    </row>
    <row r="247" spans="1:16" x14ac:dyDescent="0.25">
      <c r="A247">
        <v>1</v>
      </c>
      <c r="B247" t="s">
        <v>785</v>
      </c>
      <c r="C247" t="s">
        <v>12</v>
      </c>
      <c r="D247" t="s">
        <v>632</v>
      </c>
      <c r="E247" s="55"/>
      <c r="F247" t="s">
        <v>786</v>
      </c>
      <c r="G247" t="s">
        <v>787</v>
      </c>
      <c r="H247">
        <v>15</v>
      </c>
      <c r="I247" t="s">
        <v>55</v>
      </c>
      <c r="J247" s="55">
        <v>43127</v>
      </c>
      <c r="K247">
        <v>0</v>
      </c>
      <c r="L247">
        <v>8.3000000000000004E-2</v>
      </c>
      <c r="M247" t="s">
        <v>82</v>
      </c>
      <c r="N247" t="s">
        <v>726</v>
      </c>
      <c r="O247">
        <v>0.34300000000000003</v>
      </c>
      <c r="P247">
        <f>VLOOKUP(C247,Tableau1[],2,FALSE)</f>
        <v>2</v>
      </c>
    </row>
    <row r="248" spans="1:16" x14ac:dyDescent="0.25">
      <c r="A248">
        <v>1</v>
      </c>
      <c r="B248" t="s">
        <v>788</v>
      </c>
      <c r="C248" t="s">
        <v>12</v>
      </c>
      <c r="D248" t="s">
        <v>11</v>
      </c>
      <c r="E248" s="55"/>
      <c r="F248" t="s">
        <v>789</v>
      </c>
      <c r="G248" t="s">
        <v>790</v>
      </c>
      <c r="H248">
        <v>30</v>
      </c>
      <c r="I248" t="s">
        <v>55</v>
      </c>
      <c r="J248" s="55">
        <v>43164</v>
      </c>
      <c r="K248">
        <v>0</v>
      </c>
      <c r="L248">
        <v>1.64</v>
      </c>
      <c r="M248" t="s">
        <v>82</v>
      </c>
      <c r="N248" t="s">
        <v>726</v>
      </c>
      <c r="O248">
        <v>2.2330000000000001</v>
      </c>
      <c r="P248">
        <f>VLOOKUP(C248,Tableau1[],2,FALSE)</f>
        <v>2</v>
      </c>
    </row>
    <row r="249" spans="1:16" x14ac:dyDescent="0.25">
      <c r="A249">
        <v>1</v>
      </c>
      <c r="B249" t="s">
        <v>791</v>
      </c>
      <c r="C249" t="s">
        <v>12</v>
      </c>
      <c r="D249" t="s">
        <v>11</v>
      </c>
      <c r="E249" s="55"/>
      <c r="F249" t="s">
        <v>792</v>
      </c>
      <c r="G249" t="s">
        <v>793</v>
      </c>
      <c r="H249">
        <v>150</v>
      </c>
      <c r="I249" t="s">
        <v>55</v>
      </c>
      <c r="J249" s="55">
        <v>43164</v>
      </c>
      <c r="K249">
        <v>0</v>
      </c>
      <c r="L249">
        <v>0.311</v>
      </c>
      <c r="M249" t="s">
        <v>82</v>
      </c>
      <c r="N249" t="s">
        <v>726</v>
      </c>
      <c r="O249">
        <v>0.45500000000000002</v>
      </c>
      <c r="P249">
        <f>VLOOKUP(C249,Tableau1[],2,FALSE)</f>
        <v>2</v>
      </c>
    </row>
    <row r="250" spans="1:16" x14ac:dyDescent="0.25">
      <c r="A250">
        <v>1</v>
      </c>
      <c r="B250" t="s">
        <v>794</v>
      </c>
      <c r="C250" t="s">
        <v>18</v>
      </c>
      <c r="D250" t="s">
        <v>11</v>
      </c>
      <c r="E250" s="55"/>
      <c r="F250" t="s">
        <v>795</v>
      </c>
      <c r="G250" t="s">
        <v>796</v>
      </c>
      <c r="H250">
        <v>100</v>
      </c>
      <c r="I250" t="s">
        <v>55</v>
      </c>
      <c r="J250" s="55">
        <v>43163</v>
      </c>
      <c r="K250">
        <v>0.12</v>
      </c>
      <c r="L250">
        <v>1.661</v>
      </c>
      <c r="M250" t="s">
        <v>688</v>
      </c>
      <c r="N250" t="s">
        <v>726</v>
      </c>
      <c r="O250">
        <v>2.754</v>
      </c>
      <c r="P250">
        <f>VLOOKUP(C250,Tableau1[],2,FALSE)</f>
        <v>2</v>
      </c>
    </row>
    <row r="251" spans="1:16" x14ac:dyDescent="0.25">
      <c r="A251">
        <v>1</v>
      </c>
      <c r="B251" t="s">
        <v>797</v>
      </c>
      <c r="C251" t="s">
        <v>12</v>
      </c>
      <c r="D251" t="s">
        <v>11</v>
      </c>
      <c r="E251" s="55"/>
      <c r="F251" t="s">
        <v>798</v>
      </c>
      <c r="G251" t="s">
        <v>799</v>
      </c>
      <c r="H251">
        <v>4530</v>
      </c>
      <c r="I251" t="s">
        <v>55</v>
      </c>
      <c r="J251" s="55">
        <v>43153</v>
      </c>
      <c r="K251">
        <v>0</v>
      </c>
      <c r="L251">
        <v>25.228000000000002</v>
      </c>
      <c r="M251" t="s">
        <v>800</v>
      </c>
      <c r="N251" t="s">
        <v>726</v>
      </c>
      <c r="O251">
        <v>26.341000000000001</v>
      </c>
      <c r="P251">
        <f>VLOOKUP(C251,Tableau1[],2,FALSE)</f>
        <v>2</v>
      </c>
    </row>
    <row r="252" spans="1:16" x14ac:dyDescent="0.25">
      <c r="A252">
        <v>1</v>
      </c>
      <c r="B252" t="s">
        <v>801</v>
      </c>
      <c r="C252" t="s">
        <v>18</v>
      </c>
      <c r="D252" t="s">
        <v>11</v>
      </c>
      <c r="E252" s="55"/>
      <c r="F252" t="s">
        <v>802</v>
      </c>
      <c r="G252" t="s">
        <v>803</v>
      </c>
      <c r="H252">
        <v>257</v>
      </c>
      <c r="I252" t="s">
        <v>55</v>
      </c>
      <c r="J252" s="55">
        <v>43163</v>
      </c>
      <c r="K252">
        <v>0.15</v>
      </c>
      <c r="L252">
        <v>1.458</v>
      </c>
      <c r="M252" t="s">
        <v>688</v>
      </c>
      <c r="N252" t="s">
        <v>726</v>
      </c>
      <c r="O252">
        <v>1.623</v>
      </c>
      <c r="P252">
        <f>VLOOKUP(C252,Tableau1[],2,FALSE)</f>
        <v>2</v>
      </c>
    </row>
    <row r="253" spans="1:16" x14ac:dyDescent="0.25">
      <c r="A253">
        <v>1</v>
      </c>
      <c r="B253" t="s">
        <v>804</v>
      </c>
      <c r="C253" t="s">
        <v>51</v>
      </c>
      <c r="D253" t="s">
        <v>11</v>
      </c>
      <c r="E253" s="55"/>
      <c r="F253" t="s">
        <v>777</v>
      </c>
      <c r="G253" t="s">
        <v>778</v>
      </c>
      <c r="H253">
        <v>30000</v>
      </c>
      <c r="I253" t="s">
        <v>55</v>
      </c>
      <c r="J253" s="55"/>
      <c r="K253">
        <v>88.5</v>
      </c>
      <c r="L253">
        <v>243.149</v>
      </c>
      <c r="M253" t="s">
        <v>114</v>
      </c>
      <c r="N253" t="s">
        <v>60</v>
      </c>
      <c r="O253">
        <v>0</v>
      </c>
      <c r="P253">
        <f>VLOOKUP(C253,Tableau1[],2,FALSE)</f>
        <v>1</v>
      </c>
    </row>
    <row r="254" spans="1:16" x14ac:dyDescent="0.25">
      <c r="A254">
        <v>1</v>
      </c>
      <c r="B254" t="s">
        <v>805</v>
      </c>
      <c r="C254" t="s">
        <v>17</v>
      </c>
      <c r="D254" t="s">
        <v>11</v>
      </c>
      <c r="E254" s="55">
        <v>43161</v>
      </c>
      <c r="F254" t="s">
        <v>780</v>
      </c>
      <c r="G254" t="s">
        <v>781</v>
      </c>
      <c r="H254">
        <v>1375</v>
      </c>
      <c r="I254" t="s">
        <v>55</v>
      </c>
      <c r="J254" s="55"/>
      <c r="K254">
        <v>0</v>
      </c>
      <c r="L254">
        <v>28.324999999999999</v>
      </c>
      <c r="M254" t="s">
        <v>641</v>
      </c>
      <c r="N254" t="s">
        <v>726</v>
      </c>
      <c r="O254">
        <v>0</v>
      </c>
      <c r="P254">
        <f>VLOOKUP(C254,Tableau1[],2,FALSE)</f>
        <v>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pivot table</vt:lpstr>
      <vt:lpstr>Feuil1</vt:lpstr>
      <vt:lpstr>commandes</vt:lpstr>
    </vt:vector>
  </TitlesOfParts>
  <Company>Plansee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129_CUA_080</dc:creator>
  <cp:lastModifiedBy>Jean-Eric Pelouas</cp:lastModifiedBy>
  <cp:lastPrinted>2018-02-28T07:18:38Z</cp:lastPrinted>
  <dcterms:created xsi:type="dcterms:W3CDTF">2017-08-17T14:56:25Z</dcterms:created>
  <dcterms:modified xsi:type="dcterms:W3CDTF">2018-03-20T18:21:34Z</dcterms:modified>
</cp:coreProperties>
</file>