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definedNames>
    <definedName name="Plagetri" localSheetId="0">Feuil1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3" i="1"/>
  <c r="C4" i="1"/>
  <c r="C2" i="1"/>
  <c r="C6" i="1"/>
  <c r="C5" i="1"/>
  <c r="M5" i="1" l="1"/>
  <c r="M7" i="1"/>
  <c r="M3" i="1"/>
  <c r="M4" i="1"/>
  <c r="M2" i="1"/>
  <c r="M6" i="1"/>
  <c r="J5" i="1"/>
  <c r="J7" i="1"/>
  <c r="J3" i="1"/>
  <c r="J4" i="1"/>
  <c r="J2" i="1"/>
  <c r="J6" i="1"/>
  <c r="I5" i="1"/>
  <c r="I7" i="1"/>
  <c r="I3" i="1"/>
  <c r="I4" i="1"/>
  <c r="I2" i="1"/>
  <c r="I6" i="1"/>
  <c r="G5" i="1"/>
  <c r="G7" i="1"/>
  <c r="G3" i="1"/>
  <c r="G4" i="1"/>
  <c r="G2" i="1"/>
  <c r="G6" i="1"/>
</calcChain>
</file>

<file path=xl/sharedStrings.xml><?xml version="1.0" encoding="utf-8"?>
<sst xmlns="http://schemas.openxmlformats.org/spreadsheetml/2006/main" count="34" uniqueCount="30">
  <si>
    <t>BOURGEOIS</t>
  </si>
  <si>
    <t>THOMAS</t>
  </si>
  <si>
    <t>MAHOT</t>
  </si>
  <si>
    <t>CHEVALIER</t>
  </si>
  <si>
    <t>LEBEAU</t>
  </si>
  <si>
    <t>Prêt</t>
  </si>
  <si>
    <t>BERET</t>
  </si>
  <si>
    <t>Comptant</t>
  </si>
  <si>
    <t xml:space="preserve">Vente
</t>
  </si>
  <si>
    <t>Maison</t>
  </si>
  <si>
    <t>Terrain</t>
  </si>
  <si>
    <t>LIEVRE</t>
  </si>
  <si>
    <t>HEAN</t>
  </si>
  <si>
    <t>CHARLES</t>
  </si>
  <si>
    <t>BOURDIN</t>
  </si>
  <si>
    <t>HARROUET</t>
  </si>
  <si>
    <t>GRAVE</t>
  </si>
  <si>
    <t>Nom</t>
  </si>
  <si>
    <t>Nom Acquéreur</t>
  </si>
  <si>
    <t>Type</t>
  </si>
  <si>
    <t>Date signature PUV</t>
  </si>
  <si>
    <t xml:space="preserve">Limite prêt
</t>
  </si>
  <si>
    <t xml:space="preserve">Droit de préemption (+2 mois)
</t>
  </si>
  <si>
    <t>Signature acte</t>
  </si>
  <si>
    <t>Date Obtention PC Utiliser Ctrl+;</t>
  </si>
  <si>
    <t>Permis de construire Dépôt</t>
  </si>
  <si>
    <t>Permis de construire Obtention</t>
  </si>
  <si>
    <t>Obtention prêt Utiliser Ctrl+;</t>
  </si>
  <si>
    <t>Date purge préemption</t>
  </si>
  <si>
    <t>Financement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</si>
</sst>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</cellXfs>
  <cellStyles count="1">
    <cellStyle name="Normal" xfId="0" builtinId="0"/>
  </cellStyles>
  <dxfs count="26"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alignment horizontal="general" vertical="top" textRotation="0" wrapText="1" indent="0" justifyLastLine="0" shrinkToFit="0" readingOrder="0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N7" totalsRowShown="0" headerRowDxfId="16">
  <autoFilter ref="A1:N7"/>
  <sortState ref="A2:N7">
    <sortCondition ref="B2:B7"/>
  </sortState>
  <tableColumns count="14">
    <tableColumn id="1" name="Nom"/>
    <tableColumn id="2" name="Nom Acquéreur"/>
    <tableColumn id="3" name="Vente_x000a_" dataDxfId="25">
      <calculatedColumnFormula>CONCATENATE(Tableau1[[#This Row],[Nom]]," / ",Tableau1[[#This Row],[Nom Acquéreur]])</calculatedColumnFormula>
    </tableColumn>
    <tableColumn id="4" name="Type"/>
    <tableColumn id="5" name="Date signature PUV" dataDxfId="24"/>
    <tableColumn id="6" name="Financement"/>
    <tableColumn id="7" name="Limite prêt_x000a_" dataDxfId="23">
      <calculatedColumnFormula>IF(COUNTIF(Tableau1[[#This Row],[Financement]],"Prêt"),(Tableau1[[#This Row],[Date signature PUV]]+61),"")</calculatedColumnFormula>
    </tableColumn>
    <tableColumn id="8" name="Obtention prêt Utiliser Ctrl+;" dataDxfId="22"/>
    <tableColumn id="9" name="Permis de construire Dépôt" dataDxfId="21">
      <calculatedColumnFormula>IF(COUNTIF(Tableau1[[#This Row],[Type]],"Terrain"),(Tableau1[[#This Row],[Date signature PUV]]+61),"")</calculatedColumnFormula>
    </tableColumn>
    <tableColumn id="10" name="Permis de construire Obtention" dataDxfId="20">
      <calculatedColumnFormula>IF(COUNTIF(Tableau1[[#This Row],[Type]],"Terrain"),(Tableau1[[#This Row],[Date signature PUV]]+61),"")</calculatedColumnFormula>
    </tableColumn>
    <tableColumn id="11" name="Date Obtention PC Utiliser Ctrl+;" dataDxfId="19"/>
    <tableColumn id="12" name="Droit de préemption (+2 mois)_x000a_"/>
    <tableColumn id="13" name="Date purge préemption" dataDxfId="18">
      <calculatedColumnFormula>IF(ISBLANK(Tableau1[[#This Row],[Droit de préemption (+2 mois)
]]),"",(Tableau1[[#This Row],[Droit de préemption (+2 mois)
]]+61))</calculatedColumnFormula>
    </tableColumn>
    <tableColumn id="14" name="Signature acte" dataDxfId="1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7"/>
  <sheetViews>
    <sheetView tabSelected="1" workbookViewId="0">
      <selection activeCell="G19" sqref="G19"/>
    </sheetView>
  </sheetViews>
  <sheetFormatPr baseColWidth="10" defaultRowHeight="15" x14ac:dyDescent="0.25"/>
  <cols>
    <col min="1" max="1" width="15.42578125" customWidth="1"/>
    <col min="2" max="2" width="17.28515625" bestFit="1" customWidth="1"/>
    <col min="3" max="3" width="21.5703125" bestFit="1" customWidth="1"/>
    <col min="4" max="4" width="7.5703125" bestFit="1" customWidth="1"/>
    <col min="5" max="5" width="15.85546875" customWidth="1"/>
    <col min="6" max="7" width="12.85546875" customWidth="1"/>
    <col min="8" max="8" width="16.5703125" bestFit="1" customWidth="1"/>
    <col min="9" max="10" width="21.7109375" bestFit="1" customWidth="1"/>
    <col min="11" max="11" width="19.85546875" bestFit="1" customWidth="1"/>
    <col min="12" max="12" width="21.5703125" bestFit="1" customWidth="1"/>
    <col min="13" max="13" width="13.85546875" bestFit="1" customWidth="1"/>
    <col min="14" max="14" width="13" customWidth="1"/>
  </cols>
  <sheetData>
    <row r="1" spans="1:14" ht="45" x14ac:dyDescent="0.25">
      <c r="A1" s="2" t="s">
        <v>17</v>
      </c>
      <c r="B1" s="2" t="s">
        <v>18</v>
      </c>
      <c r="C1" s="2" t="s">
        <v>8</v>
      </c>
      <c r="D1" s="2" t="s">
        <v>19</v>
      </c>
      <c r="E1" s="2" t="s">
        <v>20</v>
      </c>
      <c r="F1" s="2" t="s">
        <v>29</v>
      </c>
      <c r="G1" s="2" t="s">
        <v>21</v>
      </c>
      <c r="H1" s="2" t="s">
        <v>27</v>
      </c>
      <c r="I1" s="2" t="s">
        <v>25</v>
      </c>
      <c r="J1" s="2" t="s">
        <v>26</v>
      </c>
      <c r="K1" s="2" t="s">
        <v>24</v>
      </c>
      <c r="L1" s="2" t="s">
        <v>22</v>
      </c>
      <c r="M1" s="2" t="s">
        <v>28</v>
      </c>
      <c r="N1" s="2" t="s">
        <v>23</v>
      </c>
    </row>
    <row r="2" spans="1:14" x14ac:dyDescent="0.25">
      <c r="A2" t="s">
        <v>12</v>
      </c>
      <c r="B2" t="s">
        <v>6</v>
      </c>
      <c r="C2" t="str">
        <f>CONCATENATE(Tableau1[[#This Row],[Nom]]," / ",Tableau1[[#This Row],[Nom Acquéreur]])</f>
        <v>HEAN / BERET</v>
      </c>
      <c r="E2" s="1">
        <v>43059</v>
      </c>
      <c r="F2" t="s">
        <v>5</v>
      </c>
      <c r="G2" s="1">
        <f>IF(COUNTIF(Tableau1[[#This Row],[Financement]],"Prêt"),(Tableau1[[#This Row],[Date signature PUV]]+61),"")</f>
        <v>43120</v>
      </c>
      <c r="H2" s="1"/>
      <c r="I2" s="1" t="str">
        <f>IF(COUNTIF(Tableau1[[#This Row],[Type]],"Terrain"),(Tableau1[[#This Row],[Date signature PUV]]+61),"")</f>
        <v/>
      </c>
      <c r="J2" s="1" t="str">
        <f>IF(COUNTIF(Tableau1[[#This Row],[Type]],"Terrain"),(Tableau1[[#This Row],[Date signature PUV]]+61),"")</f>
        <v/>
      </c>
      <c r="K2" s="1"/>
      <c r="M2" t="str">
        <f>IF(ISBLANK(Tableau1[[#This Row],[Droit de préemption (+2 mois)
]]),"",(Tableau1[[#This Row],[Droit de préemption (+2 mois)
]]+61))</f>
        <v/>
      </c>
      <c r="N2" s="1"/>
    </row>
    <row r="3" spans="1:14" x14ac:dyDescent="0.25">
      <c r="A3" t="s">
        <v>0</v>
      </c>
      <c r="B3" t="s">
        <v>14</v>
      </c>
      <c r="C3" t="str">
        <f>CONCATENATE(Tableau1[[#This Row],[Nom]]," / ",Tableau1[[#This Row],[Nom Acquéreur]])</f>
        <v>BOURGEOIS / BOURDIN</v>
      </c>
      <c r="E3" s="1">
        <v>43039</v>
      </c>
      <c r="F3" t="s">
        <v>5</v>
      </c>
      <c r="G3" s="1">
        <f>IF(COUNTIF(Tableau1[[#This Row],[Financement]],"Prêt"),(Tableau1[[#This Row],[Date signature PUV]]+61),"")</f>
        <v>43100</v>
      </c>
      <c r="H3" s="1"/>
      <c r="I3" s="1" t="str">
        <f>IF(COUNTIF(Tableau1[[#This Row],[Type]],"Terrain"),(Tableau1[[#This Row],[Date signature PUV]]+61),"")</f>
        <v/>
      </c>
      <c r="J3" s="1" t="str">
        <f>IF(COUNTIF(Tableau1[[#This Row],[Type]],"Terrain"),(Tableau1[[#This Row],[Date signature PUV]]+61),"")</f>
        <v/>
      </c>
      <c r="K3" s="1"/>
      <c r="M3" t="str">
        <f>IF(ISBLANK(Tableau1[[#This Row],[Droit de préemption (+2 mois)
]]),"",(Tableau1[[#This Row],[Droit de préemption (+2 mois)
]]+61))</f>
        <v/>
      </c>
      <c r="N3" s="1"/>
    </row>
    <row r="4" spans="1:14" x14ac:dyDescent="0.25">
      <c r="A4" t="s">
        <v>3</v>
      </c>
      <c r="B4" t="s">
        <v>13</v>
      </c>
      <c r="C4" t="str">
        <f>CONCATENATE(Tableau1[[#This Row],[Nom]]," / ",Tableau1[[#This Row],[Nom Acquéreur]])</f>
        <v>CHEVALIER / CHARLES</v>
      </c>
      <c r="E4" s="1">
        <v>43053</v>
      </c>
      <c r="F4" t="s">
        <v>5</v>
      </c>
      <c r="G4" s="1">
        <f>IF(COUNTIF(Tableau1[[#This Row],[Financement]],"Prêt"),(Tableau1[[#This Row],[Date signature PUV]]+61),"")</f>
        <v>43114</v>
      </c>
      <c r="H4" s="1"/>
      <c r="I4" s="1" t="str">
        <f>IF(COUNTIF(Tableau1[[#This Row],[Type]],"Terrain"),(Tableau1[[#This Row],[Date signature PUV]]+61),"")</f>
        <v/>
      </c>
      <c r="J4" s="1" t="str">
        <f>IF(COUNTIF(Tableau1[[#This Row],[Type]],"Terrain"),(Tableau1[[#This Row],[Date signature PUV]]+61),"")</f>
        <v/>
      </c>
      <c r="K4" s="1"/>
      <c r="M4" t="str">
        <f>IF(ISBLANK(Tableau1[[#This Row],[Droit de préemption (+2 mois)
]]),"",(Tableau1[[#This Row],[Droit de préemption (+2 mois)
]]+61))</f>
        <v/>
      </c>
      <c r="N4" s="1"/>
    </row>
    <row r="5" spans="1:14" x14ac:dyDescent="0.25">
      <c r="A5" t="s">
        <v>1</v>
      </c>
      <c r="B5" t="s">
        <v>16</v>
      </c>
      <c r="C5" t="str">
        <f>CONCATENATE(Tableau1[[#This Row],[Nom]]," / ",Tableau1[[#This Row],[Nom Acquéreur]])</f>
        <v>THOMAS / GRAVE</v>
      </c>
      <c r="D5" t="s">
        <v>10</v>
      </c>
      <c r="E5" s="1">
        <v>43025</v>
      </c>
      <c r="F5" t="s">
        <v>5</v>
      </c>
      <c r="G5" s="1">
        <f>IF(COUNTIF(Tableau1[[#This Row],[Financement]],"Prêt"),(Tableau1[[#This Row],[Date signature PUV]]+61),"")</f>
        <v>43086</v>
      </c>
      <c r="H5" s="1"/>
      <c r="I5" s="1">
        <f>IF(COUNTIF(Tableau1[[#This Row],[Type]],"Terrain"),(Tableau1[[#This Row],[Date signature PUV]]+61),"")</f>
        <v>43086</v>
      </c>
      <c r="J5" s="1">
        <f>IF(COUNTIF(Tableau1[[#This Row],[Type]],"Terrain"),(Tableau1[[#This Row],[Date signature PUV]]+61),"")</f>
        <v>43086</v>
      </c>
      <c r="K5" s="1"/>
      <c r="M5" t="str">
        <f>IF(ISBLANK(Tableau1[[#This Row],[Droit de préemption (+2 mois)
]]),"",(Tableau1[[#This Row],[Droit de préemption (+2 mois)
]]+61))</f>
        <v/>
      </c>
      <c r="N5" s="1"/>
    </row>
    <row r="6" spans="1:14" x14ac:dyDescent="0.25">
      <c r="A6" t="s">
        <v>4</v>
      </c>
      <c r="B6" t="s">
        <v>11</v>
      </c>
      <c r="C6" t="str">
        <f>CONCATENATE(Tableau1[[#This Row],[Nom]]," / ",Tableau1[[#This Row],[Nom Acquéreur]])</f>
        <v>LEBEAU / LIEVRE</v>
      </c>
      <c r="D6" t="s">
        <v>9</v>
      </c>
      <c r="E6" s="1">
        <v>43059</v>
      </c>
      <c r="F6" t="s">
        <v>7</v>
      </c>
      <c r="G6" s="1" t="str">
        <f>IF(COUNTIF(Tableau1[[#This Row],[Financement]],"Prêt"),(Tableau1[[#This Row],[Date signature PUV]]+61),"")</f>
        <v/>
      </c>
      <c r="H6" s="1"/>
      <c r="I6" s="1" t="str">
        <f>IF(COUNTIF(Tableau1[[#This Row],[Type]],"Terrain"),(Tableau1[[#This Row],[Date signature PUV]]+61),"")</f>
        <v/>
      </c>
      <c r="J6" s="1" t="str">
        <f>IF(COUNTIF(Tableau1[[#This Row],[Type]],"Terrain"),(Tableau1[[#This Row],[Date signature PUV]]+61),"")</f>
        <v/>
      </c>
      <c r="K6" s="1"/>
      <c r="M6" t="str">
        <f>IF(ISBLANK(Tableau1[[#This Row],[Droit de préemption (+2 mois)
]]),"",(Tableau1[[#This Row],[Droit de préemption (+2 mois)
]]+61))</f>
        <v/>
      </c>
      <c r="N6" s="1"/>
    </row>
    <row r="7" spans="1:14" x14ac:dyDescent="0.25">
      <c r="A7" t="s">
        <v>15</v>
      </c>
      <c r="B7" t="s">
        <v>2</v>
      </c>
      <c r="C7" t="str">
        <f>CONCATENATE(Tableau1[[#This Row],[Nom]]," / ",Tableau1[[#This Row],[Nom Acquéreur]])</f>
        <v>HARROUET / MAHOT</v>
      </c>
      <c r="E7" s="1">
        <v>43032</v>
      </c>
      <c r="F7" t="s">
        <v>5</v>
      </c>
      <c r="G7" s="1">
        <f>IF(COUNTIF(Tableau1[[#This Row],[Financement]],"Prêt"),(Tableau1[[#This Row],[Date signature PUV]]+61),"")</f>
        <v>43093</v>
      </c>
      <c r="H7" s="1"/>
      <c r="I7" s="1" t="str">
        <f>IF(COUNTIF(Tableau1[[#This Row],[Type]],"Terrain"),(Tableau1[[#This Row],[Date signature PUV]]+61),"")</f>
        <v/>
      </c>
      <c r="J7" s="1" t="str">
        <f>IF(COUNTIF(Tableau1[[#This Row],[Type]],"Terrain"),(Tableau1[[#This Row],[Date signature PUV]]+61),"")</f>
        <v/>
      </c>
      <c r="K7" s="1"/>
      <c r="M7" t="str">
        <f>IF(ISBLANK(Tableau1[[#This Row],[Droit de préemption (+2 mois)
]]),"",(Tableau1[[#This Row],[Droit de préemption (+2 mois)
]]+61))</f>
        <v/>
      </c>
      <c r="N7" s="1"/>
    </row>
  </sheetData>
  <sortState ref="A2:N501">
    <sortCondition ref="E4"/>
  </sortState>
  <conditionalFormatting sqref="M2:M7">
    <cfRule type="expression" dxfId="15" priority="36" stopIfTrue="1">
      <formula>TODAY()&gt;M2</formula>
    </cfRule>
    <cfRule type="expression" dxfId="14" priority="38">
      <formula>L2&lt; M2</formula>
    </cfRule>
  </conditionalFormatting>
  <conditionalFormatting sqref="G2:G7">
    <cfRule type="expression" dxfId="13" priority="8">
      <formula>COUNTIF(F2,"Comptant")</formula>
    </cfRule>
    <cfRule type="expression" dxfId="12" priority="29">
      <formula>TODAY()&gt;G2</formula>
    </cfRule>
  </conditionalFormatting>
  <conditionalFormatting sqref="G2:G7">
    <cfRule type="expression" dxfId="11" priority="30">
      <formula>TODAY()&gt;G2-10</formula>
    </cfRule>
  </conditionalFormatting>
  <conditionalFormatting sqref="J2:J7">
    <cfRule type="expression" dxfId="10" priority="3">
      <formula>COUNTIF(D2,"Appartement")</formula>
    </cfRule>
    <cfRule type="expression" dxfId="9" priority="4">
      <formula>COUNTIF(D2,"Maison")</formula>
    </cfRule>
    <cfRule type="expression" dxfId="8" priority="23">
      <formula>TODAY()&gt;J2</formula>
    </cfRule>
    <cfRule type="expression" dxfId="7" priority="24">
      <formula>TODAY()&gt;J2-10</formula>
    </cfRule>
  </conditionalFormatting>
  <conditionalFormatting sqref="I2:I7">
    <cfRule type="expression" dxfId="6" priority="5">
      <formula>COUNTIF(D2,"Appartement")</formula>
    </cfRule>
    <cfRule type="expression" dxfId="5" priority="6">
      <formula>COUNTIF(D2,"Maison")</formula>
    </cfRule>
    <cfRule type="expression" dxfId="4" priority="9">
      <formula>TODAY()&gt;G2</formula>
    </cfRule>
    <cfRule type="expression" dxfId="3" priority="10">
      <formula>TODAY()&gt;G2-10</formula>
    </cfRule>
  </conditionalFormatting>
  <conditionalFormatting sqref="H2:H7">
    <cfRule type="expression" dxfId="2" priority="7">
      <formula>COUNTIF(F2,"Comptant")</formula>
    </cfRule>
  </conditionalFormatting>
  <conditionalFormatting sqref="K2:K7">
    <cfRule type="expression" dxfId="1" priority="1">
      <formula>COUNTIF(D2,"Maison")</formula>
    </cfRule>
    <cfRule type="expression" dxfId="0" priority="2">
      <formula>COUNTIF(D2,"Appartement")</formula>
    </cfRule>
  </conditionalFormatting>
  <dataValidations count="3">
    <dataValidation allowBlank="1" showInputMessage="1" sqref="J2:K7"/>
    <dataValidation type="list" allowBlank="1" showInputMessage="1" showErrorMessage="1" sqref="F2:F7">
      <formula1>"Comptant,Prêt,"</formula1>
    </dataValidation>
    <dataValidation type="list" allowBlank="1" showInputMessage="1" showErrorMessage="1" sqref="D2:D7">
      <formula1>"Maison,Appartement,Terrain"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v.persehaye</dc:creator>
  <cp:lastModifiedBy>Jean-Eric Pelouas</cp:lastModifiedBy>
  <dcterms:created xsi:type="dcterms:W3CDTF">2017-08-21T10:06:17Z</dcterms:created>
  <dcterms:modified xsi:type="dcterms:W3CDTF">2017-12-01T05:59:13Z</dcterms:modified>
</cp:coreProperties>
</file>