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30" windowWidth="15195" windowHeight="4875"/>
  </bookViews>
  <sheets>
    <sheet name="Feuil1" sheetId="1" r:id="rId1"/>
  </sheets>
  <calcPr calcId="145621"/>
  <pivotCaches>
    <pivotCache cacheId="5" r:id="rId2"/>
  </pivotCaches>
</workbook>
</file>

<file path=xl/calcChain.xml><?xml version="1.0" encoding="utf-8"?>
<calcChain xmlns="http://schemas.openxmlformats.org/spreadsheetml/2006/main">
  <c r="K11" i="1" l="1"/>
  <c r="K10" i="1"/>
  <c r="H11" i="1"/>
  <c r="H10" i="1"/>
</calcChain>
</file>

<file path=xl/sharedStrings.xml><?xml version="1.0" encoding="utf-8"?>
<sst xmlns="http://schemas.openxmlformats.org/spreadsheetml/2006/main" count="30" uniqueCount="18">
  <si>
    <t>Personnel</t>
  </si>
  <si>
    <t>Secteur</t>
  </si>
  <si>
    <t>Nettoyage</t>
  </si>
  <si>
    <t>M</t>
  </si>
  <si>
    <t>P</t>
  </si>
  <si>
    <t>SE</t>
  </si>
  <si>
    <t>Temps total</t>
  </si>
  <si>
    <t xml:space="preserve">Temps total (Nettoyage et P uniquement) : </t>
  </si>
  <si>
    <t xml:space="preserve">Temps total (Nettoyage et M + SE) :  </t>
  </si>
  <si>
    <t>résultat souhaité = 3</t>
  </si>
  <si>
    <t>résultat souhaité = 2</t>
  </si>
  <si>
    <t>Total général</t>
  </si>
  <si>
    <t>Somme de Temps total</t>
  </si>
  <si>
    <t>Personnel2</t>
  </si>
  <si>
    <t>M+SE</t>
  </si>
  <si>
    <t>utilisation tableau</t>
  </si>
  <si>
    <t>utilisation plages</t>
  </si>
  <si>
    <t>TCD et grouper par personnel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</si>
</sst>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left"/>
    </xf>
    <xf numFmtId="0" fontId="0" fillId="0" borderId="0" xfId="0" applyFill="1" applyBorder="1" applyAlignment="1"/>
    <xf numFmtId="0" fontId="0" fillId="0" borderId="0" xfId="0" pivotButton="1"/>
    <xf numFmtId="0" fontId="0" fillId="0" borderId="0" xfId="0" applyNumberFormat="1"/>
    <xf numFmtId="0" fontId="0" fillId="2" borderId="0" xfId="0" applyFill="1"/>
    <xf numFmtId="0" fontId="0" fillId="3" borderId="0" xfId="0" applyFill="1"/>
    <xf numFmtId="0" fontId="1" fillId="4" borderId="0" xfId="0" applyFont="1" applyFill="1"/>
    <xf numFmtId="0" fontId="1" fillId="2" borderId="0" xfId="0" applyFont="1" applyFill="1"/>
    <xf numFmtId="0" fontId="1" fillId="3" borderId="0" xfId="0" applyFont="1" applyFill="1"/>
  </cellXfs>
  <cellStyles count="1">
    <cellStyle name="Normal" xfId="0" builtinId="0"/>
  </cellStyles>
  <dxfs count="5"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1906.47927546296" createdVersion="4" refreshedVersion="4" minRefreshableVersion="3" recordCount="5">
  <cacheSource type="worksheet">
    <worksheetSource name="Tableau1"/>
  </cacheSource>
  <cacheFields count="4">
    <cacheField name="Secteur" numFmtId="0">
      <sharedItems count="1">
        <s v="Nettoyage"/>
      </sharedItems>
    </cacheField>
    <cacheField name="Personnel" numFmtId="0">
      <sharedItems count="3">
        <s v="M"/>
        <s v="P"/>
        <s v="SE"/>
      </sharedItems>
      <fieldGroup par="3"/>
    </cacheField>
    <cacheField name="Temps total" numFmtId="0">
      <sharedItems containsSemiMixedTypes="0" containsString="0" containsNumber="1" containsInteger="1" minValue="1" maxValue="1"/>
    </cacheField>
    <cacheField name="Personnel2" numFmtId="0" databaseField="0">
      <fieldGroup base="1">
        <discretePr count="3">
          <x v="1"/>
          <x v="0"/>
          <x v="1"/>
        </discretePr>
        <groupItems count="2">
          <s v="P"/>
          <s v="Groupe1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">
  <r>
    <x v="0"/>
    <x v="0"/>
    <n v="1"/>
  </r>
  <r>
    <x v="0"/>
    <x v="0"/>
    <n v="1"/>
  </r>
  <r>
    <x v="0"/>
    <x v="1"/>
    <n v="1"/>
  </r>
  <r>
    <x v="0"/>
    <x v="1"/>
    <n v="1"/>
  </r>
  <r>
    <x v="0"/>
    <x v="2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compactData="0" multipleFieldFilters="0">
  <location ref="B17:E21" firstHeaderRow="1" firstDataRow="1" firstDataCol="3"/>
  <pivotFields count="4">
    <pivotField axis="axisRow" compact="0" outline="0" showAll="0" defaultSubtotal="0">
      <items count="1">
        <item x="0"/>
      </items>
    </pivotField>
    <pivotField axis="axisRow" compact="0" outline="0" showAll="0" defaultSubtotal="0">
      <items count="3">
        <item x="0"/>
        <item x="1"/>
        <item x="2"/>
      </items>
    </pivotField>
    <pivotField dataField="1" compact="0" outline="0" showAll="0" defaultSubtotal="0"/>
    <pivotField axis="axisRow" compact="0" outline="0" showAll="0" defaultSubtotal="0">
      <items count="2">
        <item n="M+SE" x="1"/>
        <item sd="0" x="0"/>
      </items>
    </pivotField>
  </pivotFields>
  <rowFields count="3">
    <field x="0"/>
    <field x="3"/>
    <field x="1"/>
  </rowFields>
  <rowItems count="4">
    <i>
      <x/>
      <x/>
      <x/>
    </i>
    <i r="2">
      <x v="2"/>
    </i>
    <i r="1">
      <x v="1"/>
    </i>
    <i t="grand">
      <x/>
    </i>
  </rowItems>
  <colItems count="1">
    <i/>
  </colItems>
  <dataFields count="1">
    <dataField name="Somme de Temps total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B2:D7" totalsRowShown="0" headerRowDxfId="0" dataDxfId="1">
  <autoFilter ref="B2:D7"/>
  <tableColumns count="3">
    <tableColumn id="1" name="Secteur" dataDxfId="4"/>
    <tableColumn id="2" name="Personnel" dataDxfId="3"/>
    <tableColumn id="3" name="Temps total" dataDxfId="2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K21"/>
  <sheetViews>
    <sheetView tabSelected="1" workbookViewId="0">
      <selection activeCell="H10" sqref="H10"/>
    </sheetView>
  </sheetViews>
  <sheetFormatPr baseColWidth="10" defaultRowHeight="15" x14ac:dyDescent="0.25"/>
  <cols>
    <col min="1" max="1" width="4.5703125" customWidth="1"/>
    <col min="2" max="2" width="21" customWidth="1"/>
    <col min="3" max="4" width="12.28515625" customWidth="1"/>
    <col min="5" max="5" width="21.5703125" bestFit="1" customWidth="1"/>
    <col min="8" max="8" width="17.28515625" bestFit="1" customWidth="1"/>
    <col min="11" max="11" width="16.28515625" bestFit="1" customWidth="1"/>
  </cols>
  <sheetData>
    <row r="2" spans="2:11" x14ac:dyDescent="0.25">
      <c r="B2" s="2" t="s">
        <v>1</v>
      </c>
      <c r="C2" s="2" t="s">
        <v>0</v>
      </c>
      <c r="D2" s="2" t="s">
        <v>6</v>
      </c>
    </row>
    <row r="3" spans="2:11" x14ac:dyDescent="0.25">
      <c r="B3" s="2" t="s">
        <v>2</v>
      </c>
      <c r="C3" s="2" t="s">
        <v>3</v>
      </c>
      <c r="D3" s="2">
        <v>1</v>
      </c>
    </row>
    <row r="4" spans="2:11" x14ac:dyDescent="0.25">
      <c r="B4" s="2" t="s">
        <v>2</v>
      </c>
      <c r="C4" s="2" t="s">
        <v>3</v>
      </c>
      <c r="D4" s="2">
        <v>1</v>
      </c>
    </row>
    <row r="5" spans="2:11" x14ac:dyDescent="0.25">
      <c r="B5" s="2" t="s">
        <v>2</v>
      </c>
      <c r="C5" s="2" t="s">
        <v>4</v>
      </c>
      <c r="D5" s="2">
        <v>1</v>
      </c>
    </row>
    <row r="6" spans="2:11" x14ac:dyDescent="0.25">
      <c r="B6" s="2" t="s">
        <v>2</v>
      </c>
      <c r="C6" s="2" t="s">
        <v>4</v>
      </c>
      <c r="D6" s="2">
        <v>1</v>
      </c>
      <c r="H6" s="8" t="s">
        <v>15</v>
      </c>
      <c r="K6" s="9" t="s">
        <v>16</v>
      </c>
    </row>
    <row r="7" spans="2:11" x14ac:dyDescent="0.25">
      <c r="B7" s="2" t="s">
        <v>2</v>
      </c>
      <c r="C7" s="2" t="s">
        <v>5</v>
      </c>
      <c r="D7" s="2">
        <v>1</v>
      </c>
    </row>
    <row r="10" spans="2:11" x14ac:dyDescent="0.25">
      <c r="B10" s="1" t="s">
        <v>8</v>
      </c>
      <c r="C10" s="1"/>
      <c r="D10" s="1"/>
      <c r="E10" s="1"/>
      <c r="F10" t="s">
        <v>9</v>
      </c>
      <c r="H10" s="5">
        <f>SUMIFS(Tableau1[Temps total],Tableau1[Secteur],"Nettoyage",Tableau1[Personnel],"&lt;&gt;P")</f>
        <v>3</v>
      </c>
      <c r="K10" s="6">
        <f>SUMIFS($D$3:$D$7,$B$3:$B$7,"Nettoyage",$C$3:$C$7,"&lt;&gt;P")</f>
        <v>3</v>
      </c>
    </row>
    <row r="11" spans="2:11" x14ac:dyDescent="0.25">
      <c r="B11" s="1" t="s">
        <v>7</v>
      </c>
      <c r="C11" s="1"/>
      <c r="D11" s="1"/>
      <c r="E11" s="1"/>
      <c r="F11" t="s">
        <v>10</v>
      </c>
      <c r="H11" s="5">
        <f>SUMIFS(Tableau1[Temps total],Tableau1[Secteur],"Nettoyage",Tableau1[Personnel],"P")</f>
        <v>2</v>
      </c>
      <c r="K11" s="6">
        <f>SUMIFS($D$3:$D$7,$B$3:$B$7,"Nettoyage",$C$3:$C$7,"P")</f>
        <v>2</v>
      </c>
    </row>
    <row r="15" spans="2:11" x14ac:dyDescent="0.25">
      <c r="B15" s="7" t="s">
        <v>17</v>
      </c>
      <c r="C15" s="7"/>
    </row>
    <row r="17" spans="2:5" x14ac:dyDescent="0.25">
      <c r="B17" s="3" t="s">
        <v>1</v>
      </c>
      <c r="C17" s="3" t="s">
        <v>13</v>
      </c>
      <c r="D17" s="3" t="s">
        <v>0</v>
      </c>
      <c r="E17" t="s">
        <v>12</v>
      </c>
    </row>
    <row r="18" spans="2:5" x14ac:dyDescent="0.25">
      <c r="B18" t="s">
        <v>2</v>
      </c>
      <c r="C18" t="s">
        <v>14</v>
      </c>
      <c r="D18" t="s">
        <v>3</v>
      </c>
      <c r="E18" s="4">
        <v>2</v>
      </c>
    </row>
    <row r="19" spans="2:5" x14ac:dyDescent="0.25">
      <c r="D19" t="s">
        <v>5</v>
      </c>
      <c r="E19" s="4">
        <v>1</v>
      </c>
    </row>
    <row r="20" spans="2:5" x14ac:dyDescent="0.25">
      <c r="C20" t="s">
        <v>4</v>
      </c>
      <c r="E20" s="4">
        <v>2</v>
      </c>
    </row>
    <row r="21" spans="2:5" x14ac:dyDescent="0.25">
      <c r="B21" t="s">
        <v>11</v>
      </c>
      <c r="E21" s="4">
        <v>5</v>
      </c>
    </row>
  </sheetData>
  <mergeCells count="2">
    <mergeCell ref="B11:E11"/>
    <mergeCell ref="B10:E10"/>
  </mergeCells>
  <pageMargins left="0.7" right="0.7" top="0.75" bottom="0.75" header="0.3" footer="0.3"/>
  <pageSetup paperSize="9" orientation="portrait" verticalDpi="0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GVMC0008</dc:creator>
  <cp:lastModifiedBy>Jean-Eric</cp:lastModifiedBy>
  <dcterms:created xsi:type="dcterms:W3CDTF">2014-09-24T08:27:30Z</dcterms:created>
  <dcterms:modified xsi:type="dcterms:W3CDTF">2014-09-24T09:36:33Z</dcterms:modified>
</cp:coreProperties>
</file>