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  <c r="C2" i="1"/>
  <c r="C3" i="1"/>
  <c r="C4" i="1"/>
  <c r="C5" i="1"/>
  <c r="C6" i="1"/>
  <c r="C7" i="1"/>
  <c r="C9" i="1"/>
  <c r="C10" i="1"/>
  <c r="C11" i="1"/>
  <c r="C12" i="1"/>
  <c r="C13" i="1"/>
  <c r="C14" i="1"/>
  <c r="C15" i="1"/>
  <c r="C18" i="1"/>
  <c r="C19" i="1"/>
  <c r="C20" i="1"/>
  <c r="C21" i="1"/>
  <c r="C22" i="1"/>
  <c r="C26" i="1"/>
  <c r="C27" i="1"/>
  <c r="C28" i="1"/>
  <c r="C29" i="1"/>
  <c r="C30" i="1"/>
  <c r="C31" i="1"/>
  <c r="C32" i="1"/>
  <c r="C34" i="1"/>
  <c r="C35" i="1"/>
  <c r="C36" i="1"/>
  <c r="C37" i="1"/>
  <c r="O2" i="1"/>
  <c r="N2" i="1"/>
  <c r="C17" i="1" s="1"/>
  <c r="G12" i="1" l="1"/>
  <c r="C8" i="1"/>
  <c r="G11" i="1" s="1"/>
  <c r="C24" i="1"/>
  <c r="C41" i="1"/>
  <c r="C33" i="1"/>
  <c r="C25" i="1"/>
  <c r="C16" i="1"/>
  <c r="C40" i="1"/>
  <c r="C39" i="1"/>
  <c r="C23" i="1"/>
  <c r="C38" i="1"/>
</calcChain>
</file>

<file path=xl/sharedStrings.xml><?xml version="1.0" encoding="utf-8"?>
<sst xmlns="http://schemas.openxmlformats.org/spreadsheetml/2006/main" count="10" uniqueCount="8">
  <si>
    <t>Total volume:</t>
  </si>
  <si>
    <t>Total top 20</t>
  </si>
  <si>
    <t>X</t>
  </si>
  <si>
    <t>Y</t>
  </si>
  <si>
    <t>pente</t>
  </si>
  <si>
    <t>ordonnée</t>
  </si>
  <si>
    <t>Y2</t>
  </si>
  <si>
    <t>TOP20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</si>
</sst>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D41" totalsRowShown="0">
  <autoFilter ref="A1:D41"/>
  <tableColumns count="4">
    <tableColumn id="1" name="X"/>
    <tableColumn id="2" name="Y"/>
    <tableColumn id="3" name="Y2" dataDxfId="1">
      <calculatedColumnFormula>IF(Tableau2[[#This Row],[Y]]&lt;&gt;"",Tableau2[[#This Row],[Y]],Tableau2[[#This Row],[X]]*$N$2+$O$2)</calculatedColumnFormula>
    </tableColumn>
    <tableColumn id="4" name="TOP20" dataDxfId="0">
      <calculatedColumnFormula>LARGE(Tableau2[Y2],ROW()-1)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3" name="Tableau24" displayName="Tableau24" ref="J1:K30" totalsRowShown="0">
  <autoFilter ref="J1:K30"/>
  <sortState ref="J2:K41">
    <sortCondition ref="J2:J41"/>
  </sortState>
  <tableColumns count="2">
    <tableColumn id="1" name="X"/>
    <tableColumn id="2" name="Y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E22" sqref="E22"/>
    </sheetView>
  </sheetViews>
  <sheetFormatPr baseColWidth="10" defaultRowHeight="15" x14ac:dyDescent="0.25"/>
  <cols>
    <col min="1" max="2" width="11.5703125" customWidth="1"/>
    <col min="6" max="6" width="13.140625" bestFit="1" customWidth="1"/>
  </cols>
  <sheetData>
    <row r="1" spans="1:15" x14ac:dyDescent="0.25">
      <c r="A1" t="s">
        <v>2</v>
      </c>
      <c r="B1" t="s">
        <v>3</v>
      </c>
      <c r="C1" t="s">
        <v>6</v>
      </c>
      <c r="D1" t="s">
        <v>7</v>
      </c>
      <c r="J1" t="s">
        <v>2</v>
      </c>
      <c r="K1" t="s">
        <v>3</v>
      </c>
      <c r="N1" t="s">
        <v>4</v>
      </c>
      <c r="O1" t="s">
        <v>5</v>
      </c>
    </row>
    <row r="2" spans="1:15" x14ac:dyDescent="0.25">
      <c r="A2">
        <v>1</v>
      </c>
      <c r="B2">
        <v>5000</v>
      </c>
      <c r="C2">
        <f>IF(Tableau2[[#This Row],[Y]]&lt;&gt;"",Tableau2[[#This Row],[Y]],Tableau2[[#This Row],[X]]*$N$2+$O$2)</f>
        <v>5000</v>
      </c>
      <c r="D2">
        <f>IF(ROW()&lt;=21,LARGE(Tableau2[Y2],ROW()-1),"")</f>
        <v>5000</v>
      </c>
      <c r="J2">
        <v>1</v>
      </c>
      <c r="K2">
        <v>5000</v>
      </c>
      <c r="N2">
        <f>SLOPE(Tableau24[Y],Tableau24[X])</f>
        <v>-92.899999999999991</v>
      </c>
      <c r="O2">
        <f>INTERCEPT(Tableau24[Y],Tableau24[X])</f>
        <v>5033.5</v>
      </c>
    </row>
    <row r="3" spans="1:15" x14ac:dyDescent="0.25">
      <c r="A3">
        <v>2</v>
      </c>
      <c r="B3">
        <v>4765</v>
      </c>
      <c r="C3">
        <f>IF(Tableau2[[#This Row],[Y]]&lt;&gt;"",Tableau2[[#This Row],[Y]],Tableau2[[#This Row],[X]]*$N$2+$O$2)</f>
        <v>4765</v>
      </c>
      <c r="D3">
        <f>IF(ROW()&lt;=21,LARGE(Tableau2[Y2],ROW()-1),"")</f>
        <v>4765</v>
      </c>
      <c r="J3">
        <v>2</v>
      </c>
      <c r="K3">
        <v>4765</v>
      </c>
    </row>
    <row r="4" spans="1:15" x14ac:dyDescent="0.25">
      <c r="A4">
        <v>3</v>
      </c>
      <c r="B4">
        <v>4742</v>
      </c>
      <c r="C4">
        <f>IF(Tableau2[[#This Row],[Y]]&lt;&gt;"",Tableau2[[#This Row],[Y]],Tableau2[[#This Row],[X]]*$N$2+$O$2)</f>
        <v>4742</v>
      </c>
      <c r="D4">
        <f>IF(ROW()&lt;=21,LARGE(Tableau2[Y2],ROW()-1),"")</f>
        <v>4742</v>
      </c>
      <c r="J4">
        <v>3</v>
      </c>
      <c r="K4">
        <v>4742</v>
      </c>
    </row>
    <row r="5" spans="1:15" x14ac:dyDescent="0.25">
      <c r="A5">
        <v>4</v>
      </c>
      <c r="B5">
        <v>4698</v>
      </c>
      <c r="C5">
        <f>IF(Tableau2[[#This Row],[Y]]&lt;&gt;"",Tableau2[[#This Row],[Y]],Tableau2[[#This Row],[X]]*$N$2+$O$2)</f>
        <v>4698</v>
      </c>
      <c r="D5">
        <f>IF(ROW()&lt;=21,LARGE(Tableau2[Y2],ROW()-1),"")</f>
        <v>4698</v>
      </c>
      <c r="J5">
        <v>4</v>
      </c>
      <c r="K5">
        <v>4698</v>
      </c>
    </row>
    <row r="6" spans="1:15" x14ac:dyDescent="0.25">
      <c r="A6">
        <v>5</v>
      </c>
      <c r="B6">
        <v>4569</v>
      </c>
      <c r="C6">
        <f>IF(Tableau2[[#This Row],[Y]]&lt;&gt;"",Tableau2[[#This Row],[Y]],Tableau2[[#This Row],[X]]*$N$2+$O$2)</f>
        <v>4569</v>
      </c>
      <c r="D6">
        <f>IF(ROW()&lt;=21,LARGE(Tableau2[Y2],ROW()-1),"")</f>
        <v>4569</v>
      </c>
      <c r="J6">
        <v>5</v>
      </c>
      <c r="K6">
        <v>4569</v>
      </c>
    </row>
    <row r="7" spans="1:15" x14ac:dyDescent="0.25">
      <c r="A7">
        <v>6</v>
      </c>
      <c r="B7">
        <v>4476.1000000000004</v>
      </c>
      <c r="C7">
        <f>IF(Tableau2[[#This Row],[Y]]&lt;&gt;"",Tableau2[[#This Row],[Y]],Tableau2[[#This Row],[X]]*$N$2+$O$2)</f>
        <v>4476.1000000000004</v>
      </c>
      <c r="D7">
        <f>IF(ROW()&lt;=21,LARGE(Tableau2[Y2],ROW()-1),"")</f>
        <v>4476.1000000000004</v>
      </c>
      <c r="J7">
        <v>6</v>
      </c>
      <c r="K7">
        <v>4476.1000000000004</v>
      </c>
    </row>
    <row r="8" spans="1:15" x14ac:dyDescent="0.25">
      <c r="A8">
        <v>7</v>
      </c>
      <c r="C8">
        <f>IF(Tableau2[[#This Row],[Y]]&lt;&gt;"",Tableau2[[#This Row],[Y]],Tableau2[[#This Row],[X]]*$N$2+$O$2)</f>
        <v>4383.2</v>
      </c>
      <c r="D8">
        <f>IF(ROW()&lt;=21,LARGE(Tableau2[Y2],ROW()-1),"")</f>
        <v>4383.2</v>
      </c>
      <c r="F8" t="s">
        <v>0</v>
      </c>
      <c r="G8">
        <v>125162</v>
      </c>
      <c r="J8">
        <v>8</v>
      </c>
      <c r="K8">
        <v>4290.3</v>
      </c>
    </row>
    <row r="9" spans="1:15" x14ac:dyDescent="0.25">
      <c r="A9">
        <v>8</v>
      </c>
      <c r="B9">
        <v>4290.3</v>
      </c>
      <c r="C9">
        <f>IF(Tableau2[[#This Row],[Y]]&lt;&gt;"",Tableau2[[#This Row],[Y]],Tableau2[[#This Row],[X]]*$N$2+$O$2)</f>
        <v>4290.3</v>
      </c>
      <c r="D9">
        <f>IF(ROW()&lt;=21,LARGE(Tableau2[Y2],ROW()-1),"")</f>
        <v>4290.3</v>
      </c>
      <c r="F9" t="s">
        <v>1</v>
      </c>
      <c r="G9">
        <v>81161</v>
      </c>
      <c r="J9">
        <v>9</v>
      </c>
      <c r="K9">
        <v>4197.3999999999996</v>
      </c>
    </row>
    <row r="10" spans="1:15" x14ac:dyDescent="0.25">
      <c r="A10">
        <v>9</v>
      </c>
      <c r="B10">
        <v>4197.3999999999996</v>
      </c>
      <c r="C10">
        <f>IF(Tableau2[[#This Row],[Y]]&lt;&gt;"",Tableau2[[#This Row],[Y]],Tableau2[[#This Row],[X]]*$N$2+$O$2)</f>
        <v>4197.3999999999996</v>
      </c>
      <c r="D10">
        <f>IF(ROW()&lt;=21,LARGE(Tableau2[Y2],ROW()-1),"")</f>
        <v>4197.3999999999996</v>
      </c>
      <c r="J10">
        <v>10</v>
      </c>
      <c r="K10">
        <v>4104.5</v>
      </c>
    </row>
    <row r="11" spans="1:15" x14ac:dyDescent="0.25">
      <c r="A11">
        <v>10</v>
      </c>
      <c r="B11">
        <v>4104.5</v>
      </c>
      <c r="C11">
        <f>IF(Tableau2[[#This Row],[Y]]&lt;&gt;"",Tableau2[[#This Row],[Y]],Tableau2[[#This Row],[X]]*$N$2+$O$2)</f>
        <v>4104.5</v>
      </c>
      <c r="D11">
        <f>IF(ROW()&lt;=21,LARGE(Tableau2[Y2],ROW()-1),"")</f>
        <v>4104.5</v>
      </c>
      <c r="G11">
        <f>SUM(Tableau2[Y2])</f>
        <v>125162</v>
      </c>
      <c r="J11">
        <v>11</v>
      </c>
      <c r="K11">
        <v>4011.6</v>
      </c>
    </row>
    <row r="12" spans="1:15" x14ac:dyDescent="0.25">
      <c r="A12">
        <v>11</v>
      </c>
      <c r="B12">
        <v>4011.6</v>
      </c>
      <c r="C12">
        <f>IF(Tableau2[[#This Row],[Y]]&lt;&gt;"",Tableau2[[#This Row],[Y]],Tableau2[[#This Row],[X]]*$N$2+$O$2)</f>
        <v>4011.6</v>
      </c>
      <c r="D12">
        <f>IF(ROW()&lt;=21,LARGE(Tableau2[Y2],ROW()-1),"")</f>
        <v>4011.6</v>
      </c>
      <c r="G12">
        <f>SUM(Tableau2[TOP20])</f>
        <v>81161</v>
      </c>
      <c r="J12">
        <v>12</v>
      </c>
      <c r="K12">
        <v>3918.7</v>
      </c>
    </row>
    <row r="13" spans="1:15" x14ac:dyDescent="0.25">
      <c r="A13">
        <v>12</v>
      </c>
      <c r="B13">
        <v>3918.7</v>
      </c>
      <c r="C13">
        <f>IF(Tableau2[[#This Row],[Y]]&lt;&gt;"",Tableau2[[#This Row],[Y]],Tableau2[[#This Row],[X]]*$N$2+$O$2)</f>
        <v>3918.7</v>
      </c>
      <c r="D13">
        <f>IF(ROW()&lt;=21,LARGE(Tableau2[Y2],ROW()-1),"")</f>
        <v>3918.7</v>
      </c>
      <c r="J13">
        <v>13</v>
      </c>
      <c r="K13">
        <v>3825.8</v>
      </c>
    </row>
    <row r="14" spans="1:15" x14ac:dyDescent="0.25">
      <c r="A14">
        <v>13</v>
      </c>
      <c r="B14">
        <v>3825.8</v>
      </c>
      <c r="C14">
        <f>IF(Tableau2[[#This Row],[Y]]&lt;&gt;"",Tableau2[[#This Row],[Y]],Tableau2[[#This Row],[X]]*$N$2+$O$2)</f>
        <v>3825.8</v>
      </c>
      <c r="D14">
        <f>IF(ROW()&lt;=21,LARGE(Tableau2[Y2],ROW()-1),"")</f>
        <v>3825.8</v>
      </c>
      <c r="J14">
        <v>14</v>
      </c>
      <c r="K14">
        <v>3732.9</v>
      </c>
    </row>
    <row r="15" spans="1:15" x14ac:dyDescent="0.25">
      <c r="A15">
        <v>14</v>
      </c>
      <c r="B15">
        <v>3732.9</v>
      </c>
      <c r="C15">
        <f>IF(Tableau2[[#This Row],[Y]]&lt;&gt;"",Tableau2[[#This Row],[Y]],Tableau2[[#This Row],[X]]*$N$2+$O$2)</f>
        <v>3732.9</v>
      </c>
      <c r="D15">
        <f>IF(ROW()&lt;=21,LARGE(Tableau2[Y2],ROW()-1),"")</f>
        <v>3732.9</v>
      </c>
      <c r="J15">
        <v>17</v>
      </c>
      <c r="K15">
        <v>3454.2</v>
      </c>
    </row>
    <row r="16" spans="1:15" x14ac:dyDescent="0.25">
      <c r="A16">
        <v>15</v>
      </c>
      <c r="C16">
        <f>IF(Tableau2[[#This Row],[Y]]&lt;&gt;"",Tableau2[[#This Row],[Y]],Tableau2[[#This Row],[X]]*$N$2+$O$2)</f>
        <v>3640</v>
      </c>
      <c r="D16">
        <f>IF(ROW()&lt;=21,LARGE(Tableau2[Y2],ROW()-1),"")</f>
        <v>3640</v>
      </c>
      <c r="J16">
        <v>18</v>
      </c>
      <c r="K16">
        <v>3361.3</v>
      </c>
    </row>
    <row r="17" spans="1:11" x14ac:dyDescent="0.25">
      <c r="A17">
        <v>16</v>
      </c>
      <c r="C17">
        <f>IF(Tableau2[[#This Row],[Y]]&lt;&gt;"",Tableau2[[#This Row],[Y]],Tableau2[[#This Row],[X]]*$N$2+$O$2)</f>
        <v>3547.1000000000004</v>
      </c>
      <c r="D17">
        <f>IF(ROW()&lt;=21,LARGE(Tableau2[Y2],ROW()-1),"")</f>
        <v>3547.1000000000004</v>
      </c>
      <c r="J17">
        <v>19</v>
      </c>
      <c r="K17">
        <v>3268.4</v>
      </c>
    </row>
    <row r="18" spans="1:11" x14ac:dyDescent="0.25">
      <c r="A18">
        <v>17</v>
      </c>
      <c r="B18">
        <v>3454.2</v>
      </c>
      <c r="C18">
        <f>IF(Tableau2[[#This Row],[Y]]&lt;&gt;"",Tableau2[[#This Row],[Y]],Tableau2[[#This Row],[X]]*$N$2+$O$2)</f>
        <v>3454.2</v>
      </c>
      <c r="D18">
        <f>IF(ROW()&lt;=21,LARGE(Tableau2[Y2],ROW()-1),"")</f>
        <v>3454.2</v>
      </c>
      <c r="J18">
        <v>20</v>
      </c>
      <c r="K18">
        <v>3175.5</v>
      </c>
    </row>
    <row r="19" spans="1:11" x14ac:dyDescent="0.25">
      <c r="A19">
        <v>18</v>
      </c>
      <c r="B19">
        <v>3361.3</v>
      </c>
      <c r="C19">
        <f>IF(Tableau2[[#This Row],[Y]]&lt;&gt;"",Tableau2[[#This Row],[Y]],Tableau2[[#This Row],[X]]*$N$2+$O$2)</f>
        <v>3361.3</v>
      </c>
      <c r="D19">
        <f>IF(ROW()&lt;=21,LARGE(Tableau2[Y2],ROW()-1),"")</f>
        <v>3361.3</v>
      </c>
      <c r="J19">
        <v>21</v>
      </c>
      <c r="K19">
        <v>3082.6</v>
      </c>
    </row>
    <row r="20" spans="1:11" x14ac:dyDescent="0.25">
      <c r="A20">
        <v>19</v>
      </c>
      <c r="B20">
        <v>3268.4</v>
      </c>
      <c r="C20">
        <f>IF(Tableau2[[#This Row],[Y]]&lt;&gt;"",Tableau2[[#This Row],[Y]],Tableau2[[#This Row],[X]]*$N$2+$O$2)</f>
        <v>3268.4</v>
      </c>
      <c r="D20">
        <f>IF(ROW()&lt;=21,LARGE(Tableau2[Y2],ROW()-1),"")</f>
        <v>3268.4</v>
      </c>
      <c r="J20">
        <v>25</v>
      </c>
      <c r="K20">
        <v>2711</v>
      </c>
    </row>
    <row r="21" spans="1:11" x14ac:dyDescent="0.25">
      <c r="A21">
        <v>20</v>
      </c>
      <c r="B21">
        <v>3175.5</v>
      </c>
      <c r="C21">
        <f>IF(Tableau2[[#This Row],[Y]]&lt;&gt;"",Tableau2[[#This Row],[Y]],Tableau2[[#This Row],[X]]*$N$2+$O$2)</f>
        <v>3175.5</v>
      </c>
      <c r="D21">
        <f>IF(ROW()&lt;=21,LARGE(Tableau2[Y2],ROW()-1),"")</f>
        <v>3175.5</v>
      </c>
      <c r="J21">
        <v>26</v>
      </c>
      <c r="K21">
        <v>2618.1</v>
      </c>
    </row>
    <row r="22" spans="1:11" x14ac:dyDescent="0.25">
      <c r="A22">
        <v>21</v>
      </c>
      <c r="B22">
        <v>3082.6</v>
      </c>
      <c r="C22">
        <f>IF(Tableau2[[#This Row],[Y]]&lt;&gt;"",Tableau2[[#This Row],[Y]],Tableau2[[#This Row],[X]]*$N$2+$O$2)</f>
        <v>3082.6</v>
      </c>
      <c r="D22" t="str">
        <f>IF(ROW()&lt;=21,LARGE(Tableau2[Y2],ROW()-1),"")</f>
        <v/>
      </c>
      <c r="J22">
        <v>27</v>
      </c>
      <c r="K22">
        <v>2525.1999999999998</v>
      </c>
    </row>
    <row r="23" spans="1:11" x14ac:dyDescent="0.25">
      <c r="A23">
        <v>22</v>
      </c>
      <c r="C23">
        <f>IF(Tableau2[[#This Row],[Y]]&lt;&gt;"",Tableau2[[#This Row],[Y]],Tableau2[[#This Row],[X]]*$N$2+$O$2)</f>
        <v>2989.7000000000003</v>
      </c>
      <c r="D23" t="str">
        <f>IF(ROW()&lt;=21,LARGE(Tableau2[Y2],ROW()-1),"")</f>
        <v/>
      </c>
      <c r="J23">
        <v>28</v>
      </c>
      <c r="K23">
        <v>2432.3000000000002</v>
      </c>
    </row>
    <row r="24" spans="1:11" x14ac:dyDescent="0.25">
      <c r="A24">
        <v>23</v>
      </c>
      <c r="C24">
        <f>IF(Tableau2[[#This Row],[Y]]&lt;&gt;"",Tableau2[[#This Row],[Y]],Tableau2[[#This Row],[X]]*$N$2+$O$2)</f>
        <v>2896.8</v>
      </c>
      <c r="D24" t="str">
        <f>IF(ROW()&lt;=21,LARGE(Tableau2[Y2],ROW()-1),"")</f>
        <v/>
      </c>
      <c r="J24">
        <v>29</v>
      </c>
      <c r="K24">
        <v>2339.4</v>
      </c>
    </row>
    <row r="25" spans="1:11" x14ac:dyDescent="0.25">
      <c r="A25">
        <v>24</v>
      </c>
      <c r="C25">
        <f>IF(Tableau2[[#This Row],[Y]]&lt;&gt;"",Tableau2[[#This Row],[Y]],Tableau2[[#This Row],[X]]*$N$2+$O$2)</f>
        <v>2803.9</v>
      </c>
      <c r="D25" t="str">
        <f>IF(ROW()&lt;=21,LARGE(Tableau2[Y2],ROW()-1),"")</f>
        <v/>
      </c>
      <c r="J25">
        <v>30</v>
      </c>
      <c r="K25">
        <v>2246.5</v>
      </c>
    </row>
    <row r="26" spans="1:11" x14ac:dyDescent="0.25">
      <c r="A26">
        <v>25</v>
      </c>
      <c r="B26">
        <v>2711</v>
      </c>
      <c r="C26">
        <f>IF(Tableau2[[#This Row],[Y]]&lt;&gt;"",Tableau2[[#This Row],[Y]],Tableau2[[#This Row],[X]]*$N$2+$O$2)</f>
        <v>2711</v>
      </c>
      <c r="D26" t="str">
        <f>IF(ROW()&lt;=21,LARGE(Tableau2[Y2],ROW()-1),"")</f>
        <v/>
      </c>
      <c r="J26">
        <v>31</v>
      </c>
      <c r="K26">
        <v>2153.6</v>
      </c>
    </row>
    <row r="27" spans="1:11" x14ac:dyDescent="0.25">
      <c r="A27">
        <v>26</v>
      </c>
      <c r="B27">
        <v>2618.1</v>
      </c>
      <c r="C27">
        <f>IF(Tableau2[[#This Row],[Y]]&lt;&gt;"",Tableau2[[#This Row],[Y]],Tableau2[[#This Row],[X]]*$N$2+$O$2)</f>
        <v>2618.1</v>
      </c>
      <c r="D27" t="str">
        <f>IF(ROW()&lt;=21,LARGE(Tableau2[Y2],ROW()-1),"")</f>
        <v/>
      </c>
      <c r="J27">
        <v>33</v>
      </c>
      <c r="K27">
        <v>1967.8</v>
      </c>
    </row>
    <row r="28" spans="1:11" x14ac:dyDescent="0.25">
      <c r="A28">
        <v>27</v>
      </c>
      <c r="B28">
        <v>2525.1999999999998</v>
      </c>
      <c r="C28">
        <f>IF(Tableau2[[#This Row],[Y]]&lt;&gt;"",Tableau2[[#This Row],[Y]],Tableau2[[#This Row],[X]]*$N$2+$O$2)</f>
        <v>2525.1999999999998</v>
      </c>
      <c r="D28" t="str">
        <f>IF(ROW()&lt;=21,LARGE(Tableau2[Y2],ROW()-1),"")</f>
        <v/>
      </c>
      <c r="J28">
        <v>34</v>
      </c>
      <c r="K28">
        <v>1874.9</v>
      </c>
    </row>
    <row r="29" spans="1:11" x14ac:dyDescent="0.25">
      <c r="A29">
        <v>28</v>
      </c>
      <c r="B29">
        <v>2432.3000000000002</v>
      </c>
      <c r="C29">
        <f>IF(Tableau2[[#This Row],[Y]]&lt;&gt;"",Tableau2[[#This Row],[Y]],Tableau2[[#This Row],[X]]*$N$2+$O$2)</f>
        <v>2432.3000000000002</v>
      </c>
      <c r="D29" t="str">
        <f>IF(ROW()&lt;=21,LARGE(Tableau2[Y2],ROW()-1),"")</f>
        <v/>
      </c>
      <c r="J29">
        <v>35</v>
      </c>
      <c r="K29">
        <v>1782</v>
      </c>
    </row>
    <row r="30" spans="1:11" x14ac:dyDescent="0.25">
      <c r="A30">
        <v>29</v>
      </c>
      <c r="B30">
        <v>2339.4</v>
      </c>
      <c r="C30">
        <f>IF(Tableau2[[#This Row],[Y]]&lt;&gt;"",Tableau2[[#This Row],[Y]],Tableau2[[#This Row],[X]]*$N$2+$O$2)</f>
        <v>2339.4</v>
      </c>
      <c r="D30" t="str">
        <f>IF(ROW()&lt;=21,LARGE(Tableau2[Y2],ROW()-1),"")</f>
        <v/>
      </c>
      <c r="J30">
        <v>36</v>
      </c>
      <c r="K30">
        <v>1689.1</v>
      </c>
    </row>
    <row r="31" spans="1:11" x14ac:dyDescent="0.25">
      <c r="A31">
        <v>30</v>
      </c>
      <c r="B31">
        <v>2246.5</v>
      </c>
      <c r="C31">
        <f>IF(Tableau2[[#This Row],[Y]]&lt;&gt;"",Tableau2[[#This Row],[Y]],Tableau2[[#This Row],[X]]*$N$2+$O$2)</f>
        <v>2246.5</v>
      </c>
      <c r="D31" t="str">
        <f>IF(ROW()&lt;=21,LARGE(Tableau2[Y2],ROW()-1),"")</f>
        <v/>
      </c>
    </row>
    <row r="32" spans="1:11" x14ac:dyDescent="0.25">
      <c r="A32">
        <v>31</v>
      </c>
      <c r="B32">
        <v>2153.6</v>
      </c>
      <c r="C32">
        <f>IF(Tableau2[[#This Row],[Y]]&lt;&gt;"",Tableau2[[#This Row],[Y]],Tableau2[[#This Row],[X]]*$N$2+$O$2)</f>
        <v>2153.6</v>
      </c>
      <c r="D32" t="str">
        <f>IF(ROW()&lt;=21,LARGE(Tableau2[Y2],ROW()-1),"")</f>
        <v/>
      </c>
    </row>
    <row r="33" spans="1:4" x14ac:dyDescent="0.25">
      <c r="A33">
        <v>32</v>
      </c>
      <c r="C33">
        <f>IF(Tableau2[[#This Row],[Y]]&lt;&gt;"",Tableau2[[#This Row],[Y]],Tableau2[[#This Row],[X]]*$N$2+$O$2)</f>
        <v>2060.7000000000003</v>
      </c>
      <c r="D33" t="str">
        <f>IF(ROW()&lt;=21,LARGE(Tableau2[Y2],ROW()-1),"")</f>
        <v/>
      </c>
    </row>
    <row r="34" spans="1:4" x14ac:dyDescent="0.25">
      <c r="A34">
        <v>33</v>
      </c>
      <c r="B34">
        <v>1967.8</v>
      </c>
      <c r="C34">
        <f>IF(Tableau2[[#This Row],[Y]]&lt;&gt;"",Tableau2[[#This Row],[Y]],Tableau2[[#This Row],[X]]*$N$2+$O$2)</f>
        <v>1967.8</v>
      </c>
      <c r="D34" t="str">
        <f>IF(ROW()&lt;=21,LARGE(Tableau2[Y2],ROW()-1),"")</f>
        <v/>
      </c>
    </row>
    <row r="35" spans="1:4" x14ac:dyDescent="0.25">
      <c r="A35">
        <v>34</v>
      </c>
      <c r="B35">
        <v>1874.9</v>
      </c>
      <c r="C35">
        <f>IF(Tableau2[[#This Row],[Y]]&lt;&gt;"",Tableau2[[#This Row],[Y]],Tableau2[[#This Row],[X]]*$N$2+$O$2)</f>
        <v>1874.9</v>
      </c>
      <c r="D35" t="str">
        <f>IF(ROW()&lt;=21,LARGE(Tableau2[Y2],ROW()-1),"")</f>
        <v/>
      </c>
    </row>
    <row r="36" spans="1:4" x14ac:dyDescent="0.25">
      <c r="A36">
        <v>35</v>
      </c>
      <c r="B36">
        <v>1782</v>
      </c>
      <c r="C36">
        <f>IF(Tableau2[[#This Row],[Y]]&lt;&gt;"",Tableau2[[#This Row],[Y]],Tableau2[[#This Row],[X]]*$N$2+$O$2)</f>
        <v>1782</v>
      </c>
      <c r="D36" t="str">
        <f>IF(ROW()&lt;=21,LARGE(Tableau2[Y2],ROW()-1),"")</f>
        <v/>
      </c>
    </row>
    <row r="37" spans="1:4" x14ac:dyDescent="0.25">
      <c r="A37">
        <v>36</v>
      </c>
      <c r="B37">
        <v>1689.1</v>
      </c>
      <c r="C37">
        <f>IF(Tableau2[[#This Row],[Y]]&lt;&gt;"",Tableau2[[#This Row],[Y]],Tableau2[[#This Row],[X]]*$N$2+$O$2)</f>
        <v>1689.1</v>
      </c>
      <c r="D37" t="str">
        <f>IF(ROW()&lt;=21,LARGE(Tableau2[Y2],ROW()-1),"")</f>
        <v/>
      </c>
    </row>
    <row r="38" spans="1:4" x14ac:dyDescent="0.25">
      <c r="A38">
        <v>37</v>
      </c>
      <c r="C38">
        <f>IF(Tableau2[[#This Row],[Y]]&lt;&gt;"",Tableau2[[#This Row],[Y]],Tableau2[[#This Row],[X]]*$N$2+$O$2)</f>
        <v>1596.2000000000003</v>
      </c>
      <c r="D38" t="str">
        <f>IF(ROW()&lt;=21,LARGE(Tableau2[Y2],ROW()-1),"")</f>
        <v/>
      </c>
    </row>
    <row r="39" spans="1:4" x14ac:dyDescent="0.25">
      <c r="A39">
        <v>38</v>
      </c>
      <c r="C39">
        <f>IF(Tableau2[[#This Row],[Y]]&lt;&gt;"",Tableau2[[#This Row],[Y]],Tableau2[[#This Row],[X]]*$N$2+$O$2)</f>
        <v>1503.3000000000002</v>
      </c>
      <c r="D39" t="str">
        <f>IF(ROW()&lt;=21,LARGE(Tableau2[Y2],ROW()-1),"")</f>
        <v/>
      </c>
    </row>
    <row r="40" spans="1:4" x14ac:dyDescent="0.25">
      <c r="A40">
        <v>39</v>
      </c>
      <c r="C40">
        <f>IF(Tableau2[[#This Row],[Y]]&lt;&gt;"",Tableau2[[#This Row],[Y]],Tableau2[[#This Row],[X]]*$N$2+$O$2)</f>
        <v>1410.4000000000005</v>
      </c>
      <c r="D40" t="str">
        <f>IF(ROW()&lt;=21,LARGE(Tableau2[Y2],ROW()-1),"")</f>
        <v/>
      </c>
    </row>
    <row r="41" spans="1:4" x14ac:dyDescent="0.25">
      <c r="A41">
        <v>40</v>
      </c>
      <c r="C41">
        <f>IF(Tableau2[[#This Row],[Y]]&lt;&gt;"",Tableau2[[#This Row],[Y]],Tableau2[[#This Row],[X]]*$N$2+$O$2)</f>
        <v>1317.5000000000005</v>
      </c>
      <c r="D41" t="str">
        <f>IF(ROW()&lt;=21,LARGE(Tableau2[Y2],ROW()-1),"")</f>
        <v/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Choquette Scott</dc:creator>
  <cp:lastModifiedBy>Jean-Eric Pelouas</cp:lastModifiedBy>
  <dcterms:created xsi:type="dcterms:W3CDTF">2018-07-09T15:21:30Z</dcterms:created>
  <dcterms:modified xsi:type="dcterms:W3CDTF">2018-07-09T18:28:18Z</dcterms:modified>
</cp:coreProperties>
</file>