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4000" windowHeight="9735" activeTab="1"/>
  </bookViews>
  <sheets>
    <sheet name="base" sheetId="1" r:id="rId1"/>
    <sheet name="code" sheetId="2" r:id="rId2"/>
    <sheet name="base 1" sheetId="3" r:id="rId3"/>
  </sheets>
  <externalReferences>
    <externalReference r:id="rId4"/>
  </externalReferenc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2" i="3" l="1"/>
  <c r="D3" i="3"/>
  <c r="D4" i="3"/>
  <c r="D5" i="3"/>
  <c r="D6" i="3"/>
  <c r="D7" i="3"/>
  <c r="D8" i="3"/>
  <c r="D9" i="3"/>
  <c r="D10" i="3"/>
  <c r="D11" i="3"/>
  <c r="E2" i="3"/>
  <c r="E3" i="3"/>
  <c r="E4" i="3"/>
  <c r="E5" i="3"/>
  <c r="E6" i="3"/>
  <c r="E7" i="3"/>
  <c r="E8" i="3"/>
  <c r="E9" i="3"/>
  <c r="E10" i="3"/>
  <c r="E11" i="3"/>
  <c r="F2" i="3"/>
  <c r="F3" i="3"/>
  <c r="F4" i="3"/>
  <c r="F5" i="3"/>
  <c r="F6" i="3"/>
  <c r="F7" i="3"/>
  <c r="F8" i="3"/>
  <c r="F9" i="3"/>
  <c r="F10" i="3"/>
  <c r="F11" i="3"/>
  <c r="G2" i="3"/>
  <c r="G3" i="3"/>
  <c r="G4" i="3"/>
  <c r="G5" i="3"/>
  <c r="G6" i="3"/>
  <c r="G7" i="3"/>
  <c r="G8" i="3"/>
  <c r="G9" i="3"/>
  <c r="G10" i="3"/>
  <c r="G11" i="3"/>
  <c r="H2" i="3"/>
  <c r="H3" i="3"/>
  <c r="H4" i="3"/>
  <c r="H5" i="3"/>
  <c r="H6" i="3"/>
  <c r="H7" i="3"/>
  <c r="H8" i="3"/>
  <c r="H9" i="3"/>
  <c r="H10" i="3"/>
  <c r="H11" i="3"/>
  <c r="I2" i="3"/>
  <c r="I3" i="3"/>
  <c r="I4" i="3"/>
  <c r="I5" i="3"/>
  <c r="I6" i="3"/>
  <c r="I7" i="3"/>
  <c r="I8" i="3"/>
  <c r="I9" i="3"/>
  <c r="I10" i="3"/>
  <c r="I11" i="3"/>
  <c r="J2" i="3"/>
  <c r="J3" i="3"/>
  <c r="J4" i="3"/>
  <c r="J5" i="3"/>
  <c r="J6" i="3"/>
  <c r="J7" i="3"/>
  <c r="J8" i="3"/>
  <c r="J9" i="3"/>
  <c r="J10" i="3"/>
  <c r="J11" i="3"/>
  <c r="K2" i="3"/>
  <c r="K3" i="3"/>
  <c r="K4" i="3"/>
  <c r="K5" i="3"/>
  <c r="K6" i="3"/>
  <c r="K7" i="3"/>
  <c r="K8" i="3"/>
  <c r="K9" i="3"/>
  <c r="K10" i="3"/>
  <c r="K11" i="3"/>
  <c r="L2" i="3"/>
  <c r="L3" i="3"/>
  <c r="L4" i="3"/>
  <c r="L5" i="3"/>
  <c r="L6" i="3"/>
  <c r="L7" i="3"/>
  <c r="L8" i="3"/>
  <c r="L9" i="3"/>
  <c r="L10" i="3"/>
  <c r="L11" i="3"/>
  <c r="M2" i="3"/>
  <c r="M3" i="3"/>
  <c r="M4" i="3"/>
  <c r="M5" i="3"/>
  <c r="M6" i="3"/>
  <c r="M7" i="3"/>
  <c r="M8" i="3"/>
  <c r="M9" i="3"/>
  <c r="M10" i="3"/>
  <c r="M11" i="3"/>
  <c r="C2" i="3"/>
  <c r="C3" i="3"/>
  <c r="C4" i="3"/>
  <c r="C5" i="3"/>
  <c r="C6" i="3"/>
  <c r="C7" i="3"/>
  <c r="C8" i="3"/>
  <c r="C9" i="3"/>
  <c r="C10" i="3"/>
  <c r="C11" i="3"/>
  <c r="Q3" i="1" l="1"/>
  <c r="R3" i="1"/>
  <c r="S3" i="1"/>
  <c r="T3" i="1"/>
  <c r="U3" i="1"/>
  <c r="V3" i="1"/>
  <c r="W3" i="1"/>
  <c r="X3" i="1"/>
  <c r="Y3" i="1"/>
  <c r="P3" i="1"/>
  <c r="O3" i="1"/>
  <c r="O11" i="1"/>
  <c r="O10" i="1"/>
  <c r="O9" i="1"/>
  <c r="O8" i="1"/>
  <c r="O7" i="1"/>
  <c r="O6" i="1"/>
  <c r="O5" i="1"/>
  <c r="D4" i="1"/>
  <c r="E4" i="1"/>
  <c r="F4" i="1"/>
  <c r="G4" i="1"/>
  <c r="H4" i="1"/>
  <c r="I4" i="1"/>
  <c r="J4" i="1"/>
  <c r="K4" i="1"/>
  <c r="L4" i="1"/>
  <c r="M4" i="1"/>
  <c r="D7" i="1"/>
  <c r="E7" i="1"/>
  <c r="F7" i="1"/>
  <c r="G7" i="1"/>
  <c r="H7" i="1"/>
  <c r="I7" i="1"/>
  <c r="J7" i="1"/>
  <c r="K7" i="1"/>
  <c r="L7" i="1"/>
  <c r="M7" i="1"/>
  <c r="D8" i="1"/>
  <c r="E8" i="1"/>
  <c r="F8" i="1"/>
  <c r="G8" i="1"/>
  <c r="H8" i="1"/>
  <c r="I8" i="1"/>
  <c r="J8" i="1"/>
  <c r="K8" i="1"/>
  <c r="L8" i="1"/>
  <c r="M8" i="1"/>
  <c r="D9" i="1"/>
  <c r="E9" i="1"/>
  <c r="F9" i="1"/>
  <c r="G9" i="1"/>
  <c r="H9" i="1"/>
  <c r="I9" i="1"/>
  <c r="J9" i="1"/>
  <c r="K9" i="1"/>
  <c r="L9" i="1"/>
  <c r="M9" i="1"/>
  <c r="D10" i="1"/>
  <c r="E10" i="1"/>
  <c r="F10" i="1"/>
  <c r="G10" i="1"/>
  <c r="H10" i="1"/>
  <c r="I10" i="1"/>
  <c r="J10" i="1"/>
  <c r="K10" i="1"/>
  <c r="L10" i="1"/>
  <c r="M10" i="1"/>
  <c r="D11" i="1"/>
  <c r="E11" i="1"/>
  <c r="F11" i="1"/>
  <c r="G11" i="1"/>
  <c r="H11" i="1"/>
  <c r="I11" i="1"/>
  <c r="J11" i="1"/>
  <c r="K11" i="1"/>
  <c r="L11" i="1"/>
  <c r="M11" i="1"/>
  <c r="D12" i="1"/>
  <c r="E12" i="1"/>
  <c r="F12" i="1"/>
  <c r="G12" i="1"/>
  <c r="H12" i="1"/>
  <c r="I12" i="1"/>
  <c r="J12" i="1"/>
  <c r="K12" i="1"/>
  <c r="L12" i="1"/>
  <c r="M12" i="1"/>
  <c r="D13" i="1"/>
  <c r="E13" i="1"/>
  <c r="F13" i="1"/>
  <c r="G13" i="1"/>
  <c r="H13" i="1"/>
  <c r="I13" i="1"/>
  <c r="J13" i="1"/>
  <c r="K13" i="1"/>
  <c r="L13" i="1"/>
  <c r="M13" i="1"/>
  <c r="D14" i="1"/>
  <c r="E14" i="1"/>
  <c r="F14" i="1"/>
  <c r="G14" i="1"/>
  <c r="H14" i="1"/>
  <c r="I14" i="1"/>
  <c r="J14" i="1"/>
  <c r="K14" i="1"/>
  <c r="L14" i="1"/>
  <c r="M14" i="1"/>
  <c r="D5" i="1"/>
  <c r="E5" i="1"/>
  <c r="F5" i="1"/>
  <c r="G5" i="1"/>
  <c r="H5" i="1"/>
  <c r="I5" i="1"/>
  <c r="J5" i="1"/>
  <c r="K5" i="1"/>
  <c r="L5" i="1"/>
  <c r="M5" i="1"/>
  <c r="D6" i="1"/>
  <c r="E6" i="1"/>
  <c r="F6" i="1"/>
  <c r="G6" i="1"/>
  <c r="H6" i="1"/>
  <c r="I6" i="1"/>
  <c r="J6" i="1"/>
  <c r="K6" i="1"/>
  <c r="L6" i="1"/>
  <c r="M6" i="1"/>
  <c r="M3" i="1"/>
  <c r="L3" i="1"/>
  <c r="K3" i="1"/>
  <c r="J3" i="1"/>
  <c r="I3" i="1"/>
  <c r="H3" i="1"/>
  <c r="G3" i="1"/>
  <c r="F3" i="1"/>
  <c r="E3" i="1"/>
  <c r="D3" i="1"/>
  <c r="C3" i="1"/>
  <c r="C5" i="1"/>
</calcChain>
</file>

<file path=xl/sharedStrings.xml><?xml version="1.0" encoding="utf-8"?>
<sst xmlns="http://schemas.openxmlformats.org/spreadsheetml/2006/main" count="258" uniqueCount="200">
  <si>
    <t>N° IDENTIFICATION</t>
  </si>
  <si>
    <t>code A</t>
  </si>
  <si>
    <t>INFO N1</t>
  </si>
  <si>
    <t>INFO N2</t>
  </si>
  <si>
    <t>INFO N3</t>
  </si>
  <si>
    <t>INFO N4</t>
  </si>
  <si>
    <t>INFO N5</t>
  </si>
  <si>
    <t>INFO N6</t>
  </si>
  <si>
    <t>INFO N7</t>
  </si>
  <si>
    <t>INFO N8</t>
  </si>
  <si>
    <t>INFO N9</t>
  </si>
  <si>
    <t>INFO N10</t>
  </si>
  <si>
    <t>INFO N11</t>
  </si>
  <si>
    <t>abc001</t>
  </si>
  <si>
    <t>abc002</t>
  </si>
  <si>
    <t>abc003</t>
  </si>
  <si>
    <t>abc004</t>
  </si>
  <si>
    <t>abc005</t>
  </si>
  <si>
    <t>abc006</t>
  </si>
  <si>
    <t>abc007</t>
  </si>
  <si>
    <t>abc008</t>
  </si>
  <si>
    <t>abc009</t>
  </si>
  <si>
    <t>abc010</t>
  </si>
  <si>
    <t>abc011</t>
  </si>
  <si>
    <t>abc012</t>
  </si>
  <si>
    <t>abc013</t>
  </si>
  <si>
    <t>abc014</t>
  </si>
  <si>
    <t>abc015</t>
  </si>
  <si>
    <t>IN1 A01</t>
  </si>
  <si>
    <t>IN1 A02</t>
  </si>
  <si>
    <t>IN1 A03</t>
  </si>
  <si>
    <t>IN1 A04</t>
  </si>
  <si>
    <t>IN1 A05</t>
  </si>
  <si>
    <t>IN1 A06</t>
  </si>
  <si>
    <t>IN1 A07</t>
  </si>
  <si>
    <t>IN1 A08</t>
  </si>
  <si>
    <t>IN1 A09</t>
  </si>
  <si>
    <t>IN1 A10</t>
  </si>
  <si>
    <t>IN1 A11</t>
  </si>
  <si>
    <t>IN1 A12</t>
  </si>
  <si>
    <t>IN1 A13</t>
  </si>
  <si>
    <t>IN1 A14</t>
  </si>
  <si>
    <t>IN1 A15</t>
  </si>
  <si>
    <t>IN1 B02</t>
  </si>
  <si>
    <t>IN1 C03</t>
  </si>
  <si>
    <t>IN1 D04</t>
  </si>
  <si>
    <t>IN1 E05</t>
  </si>
  <si>
    <t>IN1 F06</t>
  </si>
  <si>
    <t>IN1 G07</t>
  </si>
  <si>
    <t>IN1 H08</t>
  </si>
  <si>
    <t>IN1 I09</t>
  </si>
  <si>
    <t>IN1 J10</t>
  </si>
  <si>
    <t>IN1 k11</t>
  </si>
  <si>
    <t>IN1 B03</t>
  </si>
  <si>
    <t>IN1 C04</t>
  </si>
  <si>
    <t>IN1 D05</t>
  </si>
  <si>
    <t>IN1 E06</t>
  </si>
  <si>
    <t>IN1 F07</t>
  </si>
  <si>
    <t>IN1 G08</t>
  </si>
  <si>
    <t>IN1 H09</t>
  </si>
  <si>
    <t>IN1 I10</t>
  </si>
  <si>
    <t>IN1 J11</t>
  </si>
  <si>
    <t>IN1 k12</t>
  </si>
  <si>
    <t>IN1 B04</t>
  </si>
  <si>
    <t>IN1 C05</t>
  </si>
  <si>
    <t>IN1 D06</t>
  </si>
  <si>
    <t>IN1 E07</t>
  </si>
  <si>
    <t>IN1 F08</t>
  </si>
  <si>
    <t>IN1 G09</t>
  </si>
  <si>
    <t>IN1 H10</t>
  </si>
  <si>
    <t>IN1 I11</t>
  </si>
  <si>
    <t>IN1 J12</t>
  </si>
  <si>
    <t>IN1 k13</t>
  </si>
  <si>
    <t>IN1 B05</t>
  </si>
  <si>
    <t>IN1 C06</t>
  </si>
  <si>
    <t>IN1 D07</t>
  </si>
  <si>
    <t>IN1 E08</t>
  </si>
  <si>
    <t>IN1 F09</t>
  </si>
  <si>
    <t>IN1 G10</t>
  </si>
  <si>
    <t>IN1 H11</t>
  </si>
  <si>
    <t>IN1 I12</t>
  </si>
  <si>
    <t>IN1 J13</t>
  </si>
  <si>
    <t>IN1 k14</t>
  </si>
  <si>
    <t>IN1 B06</t>
  </si>
  <si>
    <t>IN1 C07</t>
  </si>
  <si>
    <t>IN1 D08</t>
  </si>
  <si>
    <t>IN1 E09</t>
  </si>
  <si>
    <t>IN1 F10</t>
  </si>
  <si>
    <t>IN1 G11</t>
  </si>
  <si>
    <t>IN1 H12</t>
  </si>
  <si>
    <t>IN1 I13</t>
  </si>
  <si>
    <t>IN1 J14</t>
  </si>
  <si>
    <t>IN1 k15</t>
  </si>
  <si>
    <t>IN1 B07</t>
  </si>
  <si>
    <t>IN1 C08</t>
  </si>
  <si>
    <t>IN1 D09</t>
  </si>
  <si>
    <t>IN1 E10</t>
  </si>
  <si>
    <t>IN1 F11</t>
  </si>
  <si>
    <t>IN1 G12</t>
  </si>
  <si>
    <t>IN1 H13</t>
  </si>
  <si>
    <t>IN1 I14</t>
  </si>
  <si>
    <t>IN1 J15</t>
  </si>
  <si>
    <t>IN1 k16</t>
  </si>
  <si>
    <t>IN1 B08</t>
  </si>
  <si>
    <t>IN1 C09</t>
  </si>
  <si>
    <t>IN1 D10</t>
  </si>
  <si>
    <t>IN1 E11</t>
  </si>
  <si>
    <t>IN1 F12</t>
  </si>
  <si>
    <t>IN1 G13</t>
  </si>
  <si>
    <t>IN1 H14</t>
  </si>
  <si>
    <t>IN1 I15</t>
  </si>
  <si>
    <t>IN1 J16</t>
  </si>
  <si>
    <t>IN1 k17</t>
  </si>
  <si>
    <t>IN1 B09</t>
  </si>
  <si>
    <t>IN1 C10</t>
  </si>
  <si>
    <t>IN1 D11</t>
  </si>
  <si>
    <t>IN1 E12</t>
  </si>
  <si>
    <t>IN1 F13</t>
  </si>
  <si>
    <t>IN1 G14</t>
  </si>
  <si>
    <t>IN1 H15</t>
  </si>
  <si>
    <t>IN1 I16</t>
  </si>
  <si>
    <t>IN1 J17</t>
  </si>
  <si>
    <t>IN1 k18</t>
  </si>
  <si>
    <t>IN1 B10</t>
  </si>
  <si>
    <t>IN1 C11</t>
  </si>
  <si>
    <t>IN1 D12</t>
  </si>
  <si>
    <t>IN1 E13</t>
  </si>
  <si>
    <t>IN1 F14</t>
  </si>
  <si>
    <t>IN1 G15</t>
  </si>
  <si>
    <t>IN1 H16</t>
  </si>
  <si>
    <t>IN1 I17</t>
  </si>
  <si>
    <t>IN1 J18</t>
  </si>
  <si>
    <t>IN1 k19</t>
  </si>
  <si>
    <t>IN1 B11</t>
  </si>
  <si>
    <t>IN1 C12</t>
  </si>
  <si>
    <t>IN1 D13</t>
  </si>
  <si>
    <t>IN1 E14</t>
  </si>
  <si>
    <t>IN1 F15</t>
  </si>
  <si>
    <t>IN1 G16</t>
  </si>
  <si>
    <t>IN1 H17</t>
  </si>
  <si>
    <t>IN1 I18</t>
  </si>
  <si>
    <t>IN1 J19</t>
  </si>
  <si>
    <t>IN1 k20</t>
  </si>
  <si>
    <t>IN1 B12</t>
  </si>
  <si>
    <t>IN1 C13</t>
  </si>
  <si>
    <t>IN1 D14</t>
  </si>
  <si>
    <t>IN1 E15</t>
  </si>
  <si>
    <t>IN1 F16</t>
  </si>
  <si>
    <t>IN1 G17</t>
  </si>
  <si>
    <t>IN1 H18</t>
  </si>
  <si>
    <t>IN1 I19</t>
  </si>
  <si>
    <t>IN1 J20</t>
  </si>
  <si>
    <t>IN1 k21</t>
  </si>
  <si>
    <t>IN1 B13</t>
  </si>
  <si>
    <t>IN1 C14</t>
  </si>
  <si>
    <t>IN1 D15</t>
  </si>
  <si>
    <t>IN1 E16</t>
  </si>
  <si>
    <t>IN1 F17</t>
  </si>
  <si>
    <t>IN1 G18</t>
  </si>
  <si>
    <t>IN1 H19</t>
  </si>
  <si>
    <t>IN1 I20</t>
  </si>
  <si>
    <t>IN1 J21</t>
  </si>
  <si>
    <t>IN1 k22</t>
  </si>
  <si>
    <t>IN1 B14</t>
  </si>
  <si>
    <t>IN1 C15</t>
  </si>
  <si>
    <t>IN1 D16</t>
  </si>
  <si>
    <t>IN1 E17</t>
  </si>
  <si>
    <t>IN1 F18</t>
  </si>
  <si>
    <t>IN1 G19</t>
  </si>
  <si>
    <t>IN1 H20</t>
  </si>
  <si>
    <t>IN1 I21</t>
  </si>
  <si>
    <t>IN1 J22</t>
  </si>
  <si>
    <t>IN1 k23</t>
  </si>
  <si>
    <t>IN1 B15</t>
  </si>
  <si>
    <t>IN1 C16</t>
  </si>
  <si>
    <t>IN1 D17</t>
  </si>
  <si>
    <t>IN1 E18</t>
  </si>
  <si>
    <t>IN1 F19</t>
  </si>
  <si>
    <t>IN1 G20</t>
  </si>
  <si>
    <t>IN1 H21</t>
  </si>
  <si>
    <t>IN1 I22</t>
  </si>
  <si>
    <t>IN1 J23</t>
  </si>
  <si>
    <t>IN1 k24</t>
  </si>
  <si>
    <t>IN1 B16</t>
  </si>
  <si>
    <t>IN1 C17</t>
  </si>
  <si>
    <t>IN1 D18</t>
  </si>
  <si>
    <t>IN1 E19</t>
  </si>
  <si>
    <t>IN1 F20</t>
  </si>
  <si>
    <t>IN1 G21</t>
  </si>
  <si>
    <t>IN1 H22</t>
  </si>
  <si>
    <t>IN1 I23</t>
  </si>
  <si>
    <t>IN1 J24</t>
  </si>
  <si>
    <t>IN1 k25</t>
  </si>
  <si>
    <t>=SI(B3="";"";RECHERCHEV(B3;Tableau1[#Tout];2;FAUX))</t>
  </si>
  <si>
    <t>1ère SERIE</t>
  </si>
  <si>
    <t>=SI(N3="";"";RECHERCHEV(N3;Tableau1[#Tout];2;FAUX))</t>
  </si>
  <si>
    <t>Les colonnes B à M existent en 21 séries différentes.
Pour les séries de colonnes suivant la 1ère série : 
si la 1ère serie (colonne B à M) est vide, toutes les colones sont vides. 
Si la Colonne B est remplie elles peuvent être vide ou pleine comme dans l'exemple montré.
Existe-t-il un moyen de contourné la fonction "si?" en faisant une macro ?
Sachant que j'ai quand même un fichier qui fait maintenant plus que 50 000 lignes</t>
  </si>
  <si>
    <t>La Colonne A est invariable… 
La Colonne B est l'immatriculation d'une personne.
Les Colonnes C à M ses coordonnées perso.
Suivant la Réf en colonne A, la personne peut être associées avec des personnes différentes (20 maximum) qui ne sont pas toujours les mêmes ... d'où le fait que j'ai 21 fois des colonnes du types B à M...
Exemples : 
Colonne A= 001 avec personnes  abc014 et abc001
Colonne A=004 avec personnes abc001 et abc006
La personne 001 est à la fois en A=001 et A=004 mais pas avec les mêmes personnes liées.
Parfois la personne abc peut être seule sur une référence de colonne A... et être associée jusqu'à 20 autres personnes sur une autre référence de la colonne A...
Si je n'étais pas tenu de tout mettre sur la même feuille, je ferai des feuilles séparées en fonction du nombre de personnes max de chaque référence A et j'aurai pas besoin du "si"….
Hélas ce n'est pas le cas... 
Le fichier original est en xlsx... vu que pour le moment j'ai pas eu recours au macro...</t>
  </si>
  <si>
    <t>Code A</t>
  </si>
  <si>
    <t>ID</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</si>
</sst>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
    <numFmt numFmtId="165" formatCode="0##"/>
    <numFmt numFmtId="166" formatCode="000"/>
  </numFmts>
  <fonts count="9" x14ac:knownFonts="1">
    <font>
      <sz val="11"/>
      <color theme="1"/>
      <name val="Calibri"/>
      <family val="2"/>
      <scheme val="minor"/>
    </font>
    <font>
      <sz val="11"/>
      <color rgb="FFFF0000"/>
      <name val="Calibri"/>
      <family val="2"/>
      <scheme val="minor"/>
    </font>
    <font>
      <b/>
      <sz val="11"/>
      <color theme="1"/>
      <name val="Calibri"/>
      <family val="2"/>
      <scheme val="minor"/>
    </font>
    <font>
      <b/>
      <sz val="11"/>
      <color rgb="FF00B050"/>
      <name val="Calibri"/>
      <family val="2"/>
      <scheme val="minor"/>
    </font>
    <font>
      <sz val="11"/>
      <color rgb="FF00B050"/>
      <name val="Calibri"/>
      <family val="2"/>
      <scheme val="minor"/>
    </font>
    <font>
      <b/>
      <sz val="11"/>
      <color rgb="FFFF0000"/>
      <name val="Calibri"/>
      <family val="2"/>
      <scheme val="minor"/>
    </font>
    <font>
      <i/>
      <sz val="11"/>
      <color rgb="FFFF0000"/>
      <name val="Calibri"/>
      <family val="2"/>
      <scheme val="minor"/>
    </font>
    <font>
      <b/>
      <sz val="28"/>
      <color rgb="FFFF0000"/>
      <name val="Calibri"/>
      <family val="2"/>
      <scheme val="minor"/>
    </font>
    <font>
      <sz val="11"/>
      <name val="Calibri"/>
      <family val="2"/>
      <scheme val="minor"/>
    </font>
  </fonts>
  <fills count="5">
    <fill>
      <patternFill patternType="none"/>
    </fill>
    <fill>
      <patternFill patternType="gray125"/>
    </fill>
    <fill>
      <patternFill patternType="solid">
        <fgColor rgb="FFFFFF00"/>
        <bgColor indexed="64"/>
      </patternFill>
    </fill>
    <fill>
      <patternFill patternType="solid">
        <fgColor theme="4" tint="0.79998168889431442"/>
        <bgColor indexed="64"/>
      </patternFill>
    </fill>
    <fill>
      <patternFill patternType="solid">
        <fgColor rgb="FF92D050"/>
        <bgColor indexed="64"/>
      </patternFill>
    </fill>
  </fills>
  <borders count="16">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s>
  <cellStyleXfs count="1">
    <xf numFmtId="0" fontId="0" fillId="0" borderId="0"/>
  </cellStyleXfs>
  <cellXfs count="47">
    <xf numFmtId="0" fontId="0" fillId="0" borderId="0" xfId="0"/>
    <xf numFmtId="0" fontId="4" fillId="0" borderId="0" xfId="0" applyFont="1" applyFill="1"/>
    <xf numFmtId="0" fontId="2" fillId="0" borderId="0" xfId="0" applyFont="1" applyAlignment="1">
      <alignment horizontal="center" vertical="center"/>
    </xf>
    <xf numFmtId="0" fontId="2" fillId="0" borderId="1" xfId="0" applyFont="1" applyBorder="1" applyAlignment="1">
      <alignment horizontal="center" vertical="center"/>
    </xf>
    <xf numFmtId="0" fontId="3" fillId="0" borderId="2" xfId="0" applyFont="1" applyFill="1" applyBorder="1" applyAlignment="1">
      <alignment horizontal="center" vertical="center"/>
    </xf>
    <xf numFmtId="0" fontId="5" fillId="0" borderId="2" xfId="0" applyFont="1" applyFill="1" applyBorder="1" applyAlignment="1">
      <alignment horizontal="center" vertical="center"/>
    </xf>
    <xf numFmtId="0" fontId="5" fillId="0" borderId="3" xfId="0" applyFont="1" applyFill="1" applyBorder="1" applyAlignment="1">
      <alignment horizontal="center" vertical="center"/>
    </xf>
    <xf numFmtId="0" fontId="1" fillId="0" borderId="0" xfId="0" applyFont="1" applyFill="1"/>
    <xf numFmtId="0" fontId="3" fillId="0" borderId="0" xfId="0" applyFont="1" applyFill="1" applyBorder="1" applyAlignment="1">
      <alignment horizontal="center" vertical="center"/>
    </xf>
    <xf numFmtId="0" fontId="5" fillId="0" borderId="0" xfId="0" applyFont="1" applyFill="1" applyBorder="1" applyAlignment="1">
      <alignment horizontal="center" vertical="center"/>
    </xf>
    <xf numFmtId="0" fontId="4" fillId="0" borderId="0" xfId="0" applyFont="1" applyFill="1" applyBorder="1"/>
    <xf numFmtId="0" fontId="1" fillId="0" borderId="0" xfId="0" applyFont="1" applyFill="1" applyBorder="1" applyAlignment="1">
      <alignment horizontal="center"/>
    </xf>
    <xf numFmtId="0" fontId="0" fillId="0" borderId="0" xfId="0" applyBorder="1"/>
    <xf numFmtId="164" fontId="0" fillId="0" borderId="7" xfId="0" applyNumberFormat="1" applyBorder="1" applyAlignment="1">
      <alignment vertical="center"/>
    </xf>
    <xf numFmtId="0" fontId="4" fillId="0" borderId="8" xfId="0" applyFont="1" applyFill="1" applyBorder="1" applyAlignment="1">
      <alignment vertical="center"/>
    </xf>
    <xf numFmtId="0" fontId="1" fillId="0" borderId="8" xfId="0" applyFont="1" applyFill="1" applyBorder="1" applyAlignment="1">
      <alignment horizontal="center" vertical="center"/>
    </xf>
    <xf numFmtId="0" fontId="0" fillId="0" borderId="0" xfId="0" applyAlignment="1">
      <alignment vertical="center"/>
    </xf>
    <xf numFmtId="164" fontId="0" fillId="0" borderId="10" xfId="0" applyNumberFormat="1" applyBorder="1" applyAlignment="1">
      <alignment vertical="center"/>
    </xf>
    <xf numFmtId="0" fontId="4" fillId="0" borderId="11" xfId="0" applyFont="1" applyFill="1" applyBorder="1" applyAlignment="1">
      <alignment vertical="center"/>
    </xf>
    <xf numFmtId="0" fontId="1" fillId="0" borderId="11" xfId="0" applyFont="1" applyFill="1" applyBorder="1" applyAlignment="1">
      <alignment horizontal="center" vertical="center"/>
    </xf>
    <xf numFmtId="0" fontId="1" fillId="0" borderId="11" xfId="0" applyFont="1" applyFill="1" applyBorder="1" applyAlignment="1">
      <alignment vertical="center"/>
    </xf>
    <xf numFmtId="0" fontId="5" fillId="0" borderId="11" xfId="0" applyFont="1" applyFill="1" applyBorder="1" applyAlignment="1">
      <alignment vertical="center"/>
    </xf>
    <xf numFmtId="14" fontId="1" fillId="0" borderId="11" xfId="0" applyNumberFormat="1" applyFont="1" applyFill="1" applyBorder="1" applyAlignment="1">
      <alignment vertical="center"/>
    </xf>
    <xf numFmtId="0" fontId="6" fillId="0" borderId="11" xfId="0" applyFont="1" applyFill="1" applyBorder="1" applyAlignment="1">
      <alignment vertical="center"/>
    </xf>
    <xf numFmtId="0" fontId="6" fillId="0" borderId="12" xfId="0" applyFont="1" applyFill="1" applyBorder="1" applyAlignment="1">
      <alignment vertical="center"/>
    </xf>
    <xf numFmtId="165" fontId="0" fillId="0" borderId="10" xfId="0" applyNumberFormat="1" applyBorder="1" applyAlignment="1">
      <alignment vertical="center"/>
    </xf>
    <xf numFmtId="0" fontId="0" fillId="0" borderId="10" xfId="0" applyBorder="1" applyAlignment="1">
      <alignment vertical="center"/>
    </xf>
    <xf numFmtId="0" fontId="0" fillId="0" borderId="4" xfId="0" applyBorder="1" applyAlignment="1">
      <alignment vertical="center"/>
    </xf>
    <xf numFmtId="0" fontId="4" fillId="0" borderId="5" xfId="0" applyFont="1" applyFill="1" applyBorder="1" applyAlignment="1">
      <alignment vertical="center"/>
    </xf>
    <xf numFmtId="0" fontId="1" fillId="0" borderId="5" xfId="0" applyFont="1" applyFill="1" applyBorder="1" applyAlignment="1">
      <alignment horizontal="center" vertical="center"/>
    </xf>
    <xf numFmtId="0" fontId="1" fillId="0" borderId="5" xfId="0" applyFont="1" applyFill="1" applyBorder="1" applyAlignment="1">
      <alignment vertical="center"/>
    </xf>
    <xf numFmtId="0" fontId="5" fillId="0" borderId="5" xfId="0" applyFont="1" applyFill="1" applyBorder="1" applyAlignment="1">
      <alignment vertical="center"/>
    </xf>
    <xf numFmtId="14" fontId="1" fillId="0" borderId="5" xfId="0" applyNumberFormat="1" applyFont="1" applyFill="1" applyBorder="1" applyAlignment="1">
      <alignment vertical="center"/>
    </xf>
    <xf numFmtId="0" fontId="6" fillId="0" borderId="5" xfId="0" applyFont="1" applyFill="1" applyBorder="1" applyAlignment="1">
      <alignment vertical="center"/>
    </xf>
    <xf numFmtId="0" fontId="6" fillId="0" borderId="6" xfId="0" applyFont="1" applyFill="1" applyBorder="1" applyAlignment="1">
      <alignment vertical="center"/>
    </xf>
    <xf numFmtId="0" fontId="1" fillId="0" borderId="9" xfId="0" applyFont="1" applyFill="1" applyBorder="1" applyAlignment="1">
      <alignment horizontal="center" vertical="center"/>
    </xf>
    <xf numFmtId="0" fontId="1" fillId="0" borderId="12" xfId="0" applyFont="1" applyFill="1" applyBorder="1" applyAlignment="1">
      <alignment horizontal="center" vertical="center"/>
    </xf>
    <xf numFmtId="0" fontId="1" fillId="2" borderId="11" xfId="0" quotePrefix="1" applyFont="1" applyFill="1" applyBorder="1" applyAlignment="1">
      <alignment horizontal="center" vertical="center"/>
    </xf>
    <xf numFmtId="0" fontId="1" fillId="2" borderId="8" xfId="0" applyFont="1" applyFill="1" applyBorder="1" applyAlignment="1">
      <alignment horizontal="center" vertical="center"/>
    </xf>
    <xf numFmtId="0" fontId="4" fillId="3" borderId="0" xfId="0" applyFont="1" applyFill="1"/>
    <xf numFmtId="0" fontId="1" fillId="3" borderId="0" xfId="0" applyFont="1" applyFill="1"/>
    <xf numFmtId="0" fontId="7" fillId="3" borderId="0" xfId="0" applyFont="1" applyFill="1"/>
    <xf numFmtId="166" fontId="0" fillId="0" borderId="0" xfId="0" applyNumberFormat="1"/>
    <xf numFmtId="0" fontId="0" fillId="2" borderId="0" xfId="0" applyFill="1" applyAlignment="1">
      <alignment vertical="center" wrapText="1"/>
    </xf>
    <xf numFmtId="0" fontId="8" fillId="4" borderId="13" xfId="0" applyFont="1" applyFill="1" applyBorder="1" applyAlignment="1">
      <alignment horizontal="left" vertical="center" wrapText="1"/>
    </xf>
    <xf numFmtId="0" fontId="0" fillId="0" borderId="14" xfId="0" applyBorder="1" applyAlignment="1">
      <alignment vertical="center"/>
    </xf>
    <xf numFmtId="0" fontId="0" fillId="0" borderId="15" xfId="0" applyBorder="1" applyAlignment="1">
      <alignment vertical="center"/>
    </xf>
  </cellXfs>
  <cellStyles count="1">
    <cellStyle name="Normal" xfId="0" builtinId="0"/>
  </cellStyles>
  <dxfs count="26">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66" formatCode="000"/>
    </dxf>
    <dxf>
      <font>
        <b val="0"/>
        <i/>
        <strike val="0"/>
        <condense val="0"/>
        <extend val="0"/>
        <outline val="0"/>
        <shadow val="0"/>
        <u val="none"/>
        <vertAlign val="baseline"/>
        <sz val="11"/>
        <color rgb="FFFF0000"/>
        <name val="Calibri"/>
        <scheme val="minor"/>
      </font>
      <fill>
        <patternFill patternType="none">
          <fgColor indexed="64"/>
          <bgColor indexed="65"/>
        </patternFill>
      </fill>
    </dxf>
    <dxf>
      <font>
        <b val="0"/>
        <i/>
        <strike val="0"/>
        <condense val="0"/>
        <extend val="0"/>
        <outline val="0"/>
        <shadow val="0"/>
        <u val="none"/>
        <vertAlign val="baseline"/>
        <sz val="11"/>
        <color rgb="FFFF0000"/>
        <name val="Calibri"/>
        <scheme val="minor"/>
      </font>
      <fill>
        <patternFill patternType="none">
          <fgColor indexed="64"/>
          <bgColor indexed="65"/>
        </patternFill>
      </fill>
    </dxf>
    <dxf>
      <font>
        <b val="0"/>
        <i/>
        <strike val="0"/>
        <condense val="0"/>
        <extend val="0"/>
        <outline val="0"/>
        <shadow val="0"/>
        <u val="none"/>
        <vertAlign val="baseline"/>
        <sz val="11"/>
        <color rgb="FFFF0000"/>
        <name val="Calibri"/>
        <scheme val="minor"/>
      </font>
      <fill>
        <patternFill patternType="none">
          <fgColor indexed="64"/>
          <bgColor indexed="65"/>
        </patternFill>
      </fill>
    </dxf>
    <dxf>
      <font>
        <b val="0"/>
        <i val="0"/>
        <strike val="0"/>
        <condense val="0"/>
        <extend val="0"/>
        <outline val="0"/>
        <shadow val="0"/>
        <u val="none"/>
        <vertAlign val="baseline"/>
        <sz val="11"/>
        <color rgb="FFFF0000"/>
        <name val="Calibri"/>
        <scheme val="minor"/>
      </font>
      <numFmt numFmtId="19" formatCode="dd/mm/yyyy"/>
      <fill>
        <patternFill patternType="none">
          <fgColor indexed="64"/>
          <bgColor indexed="65"/>
        </patternFill>
      </fill>
    </dxf>
    <dxf>
      <font>
        <b/>
        <i val="0"/>
        <strike val="0"/>
        <condense val="0"/>
        <extend val="0"/>
        <outline val="0"/>
        <shadow val="0"/>
        <u val="none"/>
        <vertAlign val="baseline"/>
        <sz val="11"/>
        <color rgb="FFFF0000"/>
        <name val="Calibri"/>
        <scheme val="minor"/>
      </font>
      <fill>
        <patternFill patternType="none">
          <fgColor indexed="64"/>
          <bgColor indexed="65"/>
        </patternFill>
      </fill>
    </dxf>
    <dxf>
      <font>
        <b/>
        <i val="0"/>
        <strike val="0"/>
        <condense val="0"/>
        <extend val="0"/>
        <outline val="0"/>
        <shadow val="0"/>
        <u val="none"/>
        <vertAlign val="baseline"/>
        <sz val="11"/>
        <color rgb="FFFF0000"/>
        <name val="Calibri"/>
        <scheme val="minor"/>
      </font>
      <fill>
        <patternFill patternType="none">
          <fgColor indexed="64"/>
          <bgColor indexed="65"/>
        </patternFill>
      </fill>
    </dxf>
    <dxf>
      <font>
        <b val="0"/>
        <i val="0"/>
        <strike val="0"/>
        <condense val="0"/>
        <extend val="0"/>
        <outline val="0"/>
        <shadow val="0"/>
        <u val="none"/>
        <vertAlign val="baseline"/>
        <sz val="11"/>
        <color rgb="FFFF0000"/>
        <name val="Calibri"/>
        <scheme val="minor"/>
      </font>
      <fill>
        <patternFill patternType="none">
          <fgColor indexed="64"/>
          <bgColor indexed="65"/>
        </patternFill>
      </fill>
    </dxf>
    <dxf>
      <font>
        <b val="0"/>
        <i val="0"/>
        <strike val="0"/>
        <condense val="0"/>
        <extend val="0"/>
        <outline val="0"/>
        <shadow val="0"/>
        <u val="none"/>
        <vertAlign val="baseline"/>
        <sz val="11"/>
        <color rgb="FFFF0000"/>
        <name val="Calibri"/>
        <scheme val="minor"/>
      </font>
      <fill>
        <patternFill patternType="none">
          <fgColor indexed="64"/>
          <bgColor indexed="65"/>
        </patternFill>
      </fill>
    </dxf>
    <dxf>
      <font>
        <b val="0"/>
        <i val="0"/>
        <strike val="0"/>
        <condense val="0"/>
        <extend val="0"/>
        <outline val="0"/>
        <shadow val="0"/>
        <u val="none"/>
        <vertAlign val="baseline"/>
        <sz val="11"/>
        <color rgb="FFFF0000"/>
        <name val="Calibri"/>
        <scheme val="minor"/>
      </font>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1"/>
        <color rgb="FFFF0000"/>
        <name val="Calibri"/>
        <scheme val="minor"/>
      </font>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1"/>
        <color rgb="FFFF0000"/>
        <name val="Calibri"/>
        <scheme val="minor"/>
      </font>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1"/>
        <color rgb="FF00B050"/>
        <name val="Calibri"/>
        <scheme val="minor"/>
      </font>
      <fill>
        <patternFill patternType="none">
          <fgColor indexed="64"/>
          <bgColor indexed="65"/>
        </patternFill>
      </fill>
    </dxf>
    <dxf>
      <font>
        <b val="0"/>
        <i/>
        <strike val="0"/>
        <condense val="0"/>
        <extend val="0"/>
        <outline val="0"/>
        <shadow val="0"/>
        <u val="none"/>
        <vertAlign val="baseline"/>
        <sz val="11"/>
        <color rgb="FFFF0000"/>
        <name val="Calibri"/>
        <scheme val="minor"/>
      </font>
      <fill>
        <patternFill patternType="none">
          <fgColor indexed="64"/>
          <bgColor indexed="65"/>
        </patternFill>
      </fill>
    </dxf>
    <dxf>
      <font>
        <b/>
        <i val="0"/>
        <strike val="0"/>
        <condense val="0"/>
        <extend val="0"/>
        <outline val="0"/>
        <shadow val="0"/>
        <u val="none"/>
        <vertAlign val="baseline"/>
        <sz val="11"/>
        <color rgb="FFFF0000"/>
        <name val="Calibri"/>
        <scheme val="minor"/>
      </font>
      <fill>
        <patternFill patternType="none">
          <fgColor indexed="64"/>
          <bgColor indexed="65"/>
        </patternFill>
      </fill>
      <alignment horizontal="center" vertical="center"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marie-lilly/Desktop/Evabanc/DONNEES%20POUR%20SYLVIE/TRAVAIL/BASES%20GENERALE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Mise en Forme"/>
      <sheetName val="Codifications Générales"/>
      <sheetName val="recup données"/>
      <sheetName val="BASES GENERALES"/>
    </sheetNames>
    <sheetDataSet>
      <sheetData sheetId="0"/>
      <sheetData sheetId="1"/>
      <sheetData sheetId="2"/>
      <sheetData sheetId="3" refreshError="1"/>
    </sheetDataSet>
  </externalBook>
</externalLink>
</file>

<file path=xl/tables/table1.xml><?xml version="1.0" encoding="utf-8"?>
<table xmlns="http://schemas.openxmlformats.org/spreadsheetml/2006/main" id="1" name="Tableau1" displayName="Tableau1" ref="A1:L16" totalsRowShown="0" headerRowDxfId="25" dataDxfId="24">
  <autoFilter ref="A1:L16"/>
  <tableColumns count="12">
    <tableColumn id="1" name="N° IDENTIFICATION" dataDxfId="23"/>
    <tableColumn id="2" name="INFO N1" dataDxfId="22">
      <calculatedColumnFormula>IF($BN2="","",VLOOKUP($BN2,[1]!Détenteur[#All],2,FALSE))</calculatedColumnFormula>
    </tableColumn>
    <tableColumn id="3" name="INFO N2" dataDxfId="21">
      <calculatedColumnFormula>IF($BN2="","",VLOOKUP($BN2,[1]!Détenteur[#All],3,FALSE))</calculatedColumnFormula>
    </tableColumn>
    <tableColumn id="4" name="INFO N3" dataDxfId="20">
      <calculatedColumnFormula>IF($BN2="","",VLOOKUP($BN2,[1]!Détenteur[#All],4,FALSE))</calculatedColumnFormula>
    </tableColumn>
    <tableColumn id="5" name="INFO N4" dataDxfId="19">
      <calculatedColumnFormula>IF($BN2="","",VLOOKUP($BN2,[1]!Détenteur[#All],5,FALSE))</calculatedColumnFormula>
    </tableColumn>
    <tableColumn id="6" name="INFO N5" dataDxfId="18">
      <calculatedColumnFormula>IF($BN2="","",VLOOKUP($BN2,[1]!Détenteur[#All],6,FALSE))</calculatedColumnFormula>
    </tableColumn>
    <tableColumn id="7" name="INFO N6" dataDxfId="17">
      <calculatedColumnFormula>IF($BN2="","",VLOOKUP($BN2,[1]!Détenteur[#All],7,FALSE))</calculatedColumnFormula>
    </tableColumn>
    <tableColumn id="8" name="INFO N7" dataDxfId="16">
      <calculatedColumnFormula>IF($BN2="","",VLOOKUP($BN2,[1]!Détenteur[#All],8,FALSE))</calculatedColumnFormula>
    </tableColumn>
    <tableColumn id="9" name="INFO N8" dataDxfId="15">
      <calculatedColumnFormula>IF($BN2="","",VLOOKUP($BN2,[1]!Détenteur[#All],9,FALSE))</calculatedColumnFormula>
    </tableColumn>
    <tableColumn id="10" name="INFO N9" dataDxfId="14">
      <calculatedColumnFormula>IF($BN2="","",VLOOKUP($BN2,[1]!Détenteur[#All],10,FALSE))</calculatedColumnFormula>
    </tableColumn>
    <tableColumn id="11" name="INFO N10" dataDxfId="13">
      <calculatedColumnFormula>IF($BN2="","",VLOOKUP($BN2,[1]!Détenteur[#All],11,FALSE))</calculatedColumnFormula>
    </tableColumn>
    <tableColumn id="12" name="INFO N11" dataDxfId="12">
      <calculatedColumnFormula>IF($BN2="","",VLOOKUP($BN2,[1]!Détenteur[#All],12,FALSE))</calculatedColumnFormula>
    </tableColumn>
  </tableColumns>
  <tableStyleInfo name="TableStyleLight1" showFirstColumn="0" showLastColumn="0" showRowStripes="1" showColumnStripes="0"/>
</table>
</file>

<file path=xl/tables/table2.xml><?xml version="1.0" encoding="utf-8"?>
<table xmlns="http://schemas.openxmlformats.org/spreadsheetml/2006/main" id="2" name="Tableau2" displayName="Tableau2" ref="A1:M11" totalsRowShown="0">
  <autoFilter ref="A1:M11"/>
  <tableColumns count="13">
    <tableColumn id="1" name="Code A" dataDxfId="11"/>
    <tableColumn id="2" name="ID"/>
    <tableColumn id="3" name="INFO N1" dataDxfId="10">
      <calculatedColumnFormula>VLOOKUP(Tableau2[[#This Row],[ID]],Tableau1[],COLUMN()-1,0)</calculatedColumnFormula>
    </tableColumn>
    <tableColumn id="4" name="INFO N2" dataDxfId="9">
      <calculatedColumnFormula>VLOOKUP(Tableau2[[#This Row],[ID]],Tableau1[],COLUMN()-1,0)</calculatedColumnFormula>
    </tableColumn>
    <tableColumn id="5" name="INFO N3" dataDxfId="8">
      <calculatedColumnFormula>VLOOKUP(Tableau2[[#This Row],[ID]],Tableau1[],COLUMN()-1,0)</calculatedColumnFormula>
    </tableColumn>
    <tableColumn id="6" name="INFO N4" dataDxfId="7">
      <calculatedColumnFormula>VLOOKUP(Tableau2[[#This Row],[ID]],Tableau1[],COLUMN()-1,0)</calculatedColumnFormula>
    </tableColumn>
    <tableColumn id="7" name="INFO N5" dataDxfId="6">
      <calculatedColumnFormula>VLOOKUP(Tableau2[[#This Row],[ID]],Tableau1[],COLUMN()-1,0)</calculatedColumnFormula>
    </tableColumn>
    <tableColumn id="8" name="INFO N6" dataDxfId="5">
      <calculatedColumnFormula>VLOOKUP(Tableau2[[#This Row],[ID]],Tableau1[],COLUMN()-1,0)</calculatedColumnFormula>
    </tableColumn>
    <tableColumn id="9" name="INFO N7" dataDxfId="4">
      <calculatedColumnFormula>VLOOKUP(Tableau2[[#This Row],[ID]],Tableau1[],COLUMN()-1,0)</calculatedColumnFormula>
    </tableColumn>
    <tableColumn id="10" name="INFO N8" dataDxfId="3">
      <calculatedColumnFormula>VLOOKUP(Tableau2[[#This Row],[ID]],Tableau1[],COLUMN()-1,0)</calculatedColumnFormula>
    </tableColumn>
    <tableColumn id="11" name="INFO N9" dataDxfId="2">
      <calculatedColumnFormula>VLOOKUP(Tableau2[[#This Row],[ID]],Tableau1[],COLUMN()-1,0)</calculatedColumnFormula>
    </tableColumn>
    <tableColumn id="12" name="INFO N10" dataDxfId="1">
      <calculatedColumnFormula>VLOOKUP(Tableau2[[#This Row],[ID]],Tableau1[],COLUMN()-1,0)</calculatedColumnFormula>
    </tableColumn>
    <tableColumn id="13" name="INFO N11" dataDxfId="0">
      <calculatedColumnFormula>VLOOKUP(Tableau2[[#This Row],[ID]],Tableau1[],COLUMN()-1,0)</calculatedColumnFormula>
    </tableColumn>
  </tableColumns>
  <tableStyleInfo name="TableStyleLight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3"/>
  <sheetViews>
    <sheetView workbookViewId="0">
      <selection activeCell="B2" sqref="B2:M2"/>
    </sheetView>
  </sheetViews>
  <sheetFormatPr baseColWidth="10" defaultRowHeight="15" x14ac:dyDescent="0.25"/>
  <cols>
    <col min="1" max="1" width="7" bestFit="1" customWidth="1"/>
    <col min="2" max="2" width="18" style="1" bestFit="1" customWidth="1"/>
    <col min="3" max="3" width="46" style="7" customWidth="1"/>
    <col min="4" max="11" width="8.28515625" style="7" bestFit="1" customWidth="1"/>
    <col min="12" max="13" width="9.28515625" style="7" bestFit="1" customWidth="1"/>
    <col min="14" max="14" width="18" style="1" bestFit="1" customWidth="1"/>
    <col min="15" max="15" width="50.5703125" style="7" bestFit="1" customWidth="1"/>
    <col min="16" max="23" width="8.28515625" style="7" bestFit="1" customWidth="1"/>
    <col min="24" max="25" width="9.28515625" style="7" bestFit="1" customWidth="1"/>
    <col min="27" max="27" width="28.140625" customWidth="1"/>
  </cols>
  <sheetData>
    <row r="1" spans="1:25" ht="44.25" customHeight="1" thickBot="1" x14ac:dyDescent="0.6">
      <c r="B1" s="39"/>
      <c r="C1" s="41" t="s">
        <v>194</v>
      </c>
      <c r="D1" s="40"/>
      <c r="E1" s="40"/>
      <c r="F1" s="40"/>
      <c r="G1" s="40"/>
      <c r="H1" s="40"/>
      <c r="I1" s="40"/>
      <c r="J1" s="40"/>
      <c r="K1" s="40"/>
      <c r="L1" s="40"/>
      <c r="M1" s="40"/>
    </row>
    <row r="2" spans="1:25" s="2" customFormat="1" ht="46.5" customHeight="1" thickBot="1" x14ac:dyDescent="0.3">
      <c r="A2" s="3" t="s">
        <v>1</v>
      </c>
      <c r="B2" s="4" t="s">
        <v>0</v>
      </c>
      <c r="C2" s="5" t="s">
        <v>2</v>
      </c>
      <c r="D2" s="5" t="s">
        <v>3</v>
      </c>
      <c r="E2" s="5" t="s">
        <v>4</v>
      </c>
      <c r="F2" s="5" t="s">
        <v>5</v>
      </c>
      <c r="G2" s="5" t="s">
        <v>6</v>
      </c>
      <c r="H2" s="5" t="s">
        <v>7</v>
      </c>
      <c r="I2" s="5" t="s">
        <v>8</v>
      </c>
      <c r="J2" s="5" t="s">
        <v>9</v>
      </c>
      <c r="K2" s="5" t="s">
        <v>10</v>
      </c>
      <c r="L2" s="5" t="s">
        <v>11</v>
      </c>
      <c r="M2" s="6" t="s">
        <v>12</v>
      </c>
      <c r="N2" s="4" t="s">
        <v>0</v>
      </c>
      <c r="O2" s="5" t="s">
        <v>2</v>
      </c>
      <c r="P2" s="5" t="s">
        <v>3</v>
      </c>
      <c r="Q2" s="5" t="s">
        <v>4</v>
      </c>
      <c r="R2" s="5" t="s">
        <v>5</v>
      </c>
      <c r="S2" s="5" t="s">
        <v>6</v>
      </c>
      <c r="T2" s="5" t="s">
        <v>7</v>
      </c>
      <c r="U2" s="5" t="s">
        <v>8</v>
      </c>
      <c r="V2" s="5" t="s">
        <v>9</v>
      </c>
      <c r="W2" s="5" t="s">
        <v>10</v>
      </c>
      <c r="X2" s="5" t="s">
        <v>11</v>
      </c>
      <c r="Y2" s="6" t="s">
        <v>12</v>
      </c>
    </row>
    <row r="3" spans="1:25" s="16" customFormat="1" ht="30" customHeight="1" x14ac:dyDescent="0.25">
      <c r="A3" s="13">
        <v>1</v>
      </c>
      <c r="B3" s="14" t="s">
        <v>26</v>
      </c>
      <c r="C3" s="38" t="str">
        <f>IF($B3="","",VLOOKUP($B3,Tableau1[#All],2,FALSE))</f>
        <v>IN1 A14</v>
      </c>
      <c r="D3" s="15" t="str">
        <f>IF($B3="","",VLOOKUP($B3,Tableau1[#All],3,FALSE))</f>
        <v>IN1 B15</v>
      </c>
      <c r="E3" s="15" t="str">
        <f>IF($B3="","",VLOOKUP($B3,Tableau1[#All],4,FALSE))</f>
        <v>IN1 C16</v>
      </c>
      <c r="F3" s="15" t="str">
        <f>IF($B3="","",VLOOKUP($B3,Tableau1[#All],5,FALSE))</f>
        <v>IN1 D17</v>
      </c>
      <c r="G3" s="15" t="str">
        <f>IF($B3="","",VLOOKUP($B3,Tableau1[#All],6,FALSE))</f>
        <v>IN1 E18</v>
      </c>
      <c r="H3" s="15" t="str">
        <f>IF($B3="","",VLOOKUP($B3,Tableau1[#All],7,FALSE))</f>
        <v>IN1 F19</v>
      </c>
      <c r="I3" s="15" t="str">
        <f>IF($B3="","",VLOOKUP($B3,Tableau1[#All],8,FALSE))</f>
        <v>IN1 G20</v>
      </c>
      <c r="J3" s="15" t="str">
        <f>IF($B3="","",VLOOKUP($B3,Tableau1[#All],9,FALSE))</f>
        <v>IN1 H21</v>
      </c>
      <c r="K3" s="15" t="str">
        <f>IF($B3="","",VLOOKUP($B3,Tableau1[#All],10,FALSE))</f>
        <v>IN1 I22</v>
      </c>
      <c r="L3" s="15" t="str">
        <f>IF($B3="","",VLOOKUP($B3,Tableau1[#All],11,FALSE))</f>
        <v>IN1 J23</v>
      </c>
      <c r="M3" s="35" t="str">
        <f>IF($B3="","",VLOOKUP($B3,Tableau1[#All],12,FALSE))</f>
        <v>IN1 k24</v>
      </c>
      <c r="N3" s="14" t="s">
        <v>13</v>
      </c>
      <c r="O3" s="38" t="str">
        <f>IF($N3="","",VLOOKUP($N3,Tableau1[#All],2,FALSE))</f>
        <v>IN1 A01</v>
      </c>
      <c r="P3" s="15" t="str">
        <f>IF($N3="","",VLOOKUP($N3,Tableau1[#All],3,FALSE))</f>
        <v>IN1 B02</v>
      </c>
      <c r="Q3" s="15" t="str">
        <f>IF($N3="","",VLOOKUP($N3,Tableau1[#All],3,FALSE))</f>
        <v>IN1 B02</v>
      </c>
      <c r="R3" s="15" t="str">
        <f>IF($N3="","",VLOOKUP($N3,Tableau1[#All],3,FALSE))</f>
        <v>IN1 B02</v>
      </c>
      <c r="S3" s="15" t="str">
        <f>IF($N3="","",VLOOKUP($N3,Tableau1[#All],3,FALSE))</f>
        <v>IN1 B02</v>
      </c>
      <c r="T3" s="15" t="str">
        <f>IF($N3="","",VLOOKUP($N3,Tableau1[#All],3,FALSE))</f>
        <v>IN1 B02</v>
      </c>
      <c r="U3" s="15" t="str">
        <f>IF($N3="","",VLOOKUP($N3,Tableau1[#All],3,FALSE))</f>
        <v>IN1 B02</v>
      </c>
      <c r="V3" s="15" t="str">
        <f>IF($N3="","",VLOOKUP($N3,Tableau1[#All],3,FALSE))</f>
        <v>IN1 B02</v>
      </c>
      <c r="W3" s="15" t="str">
        <f>IF($N3="","",VLOOKUP($N3,Tableau1[#All],3,FALSE))</f>
        <v>IN1 B02</v>
      </c>
      <c r="X3" s="15" t="str">
        <f>IF($N3="","",VLOOKUP($N3,Tableau1[#All],3,FALSE))</f>
        <v>IN1 B02</v>
      </c>
      <c r="Y3" s="15" t="str">
        <f>IF($N3="","",VLOOKUP($N3,Tableau1[#All],3,FALSE))</f>
        <v>IN1 B02</v>
      </c>
    </row>
    <row r="4" spans="1:25" s="16" customFormat="1" ht="30" customHeight="1" x14ac:dyDescent="0.25">
      <c r="A4" s="17">
        <v>2</v>
      </c>
      <c r="B4" s="18" t="s">
        <v>14</v>
      </c>
      <c r="C4" s="37" t="s">
        <v>193</v>
      </c>
      <c r="D4" s="19" t="str">
        <f>IF($B4="","",VLOOKUP($B4,Tableau1[#All],3,FALSE))</f>
        <v>IN1 B03</v>
      </c>
      <c r="E4" s="19" t="str">
        <f>IF($B4="","",VLOOKUP($B4,Tableau1[#All],4,FALSE))</f>
        <v>IN1 C04</v>
      </c>
      <c r="F4" s="19" t="str">
        <f>IF($B4="","",VLOOKUP($B4,Tableau1[#All],5,FALSE))</f>
        <v>IN1 D05</v>
      </c>
      <c r="G4" s="19" t="str">
        <f>IF($B4="","",VLOOKUP($B4,Tableau1[#All],6,FALSE))</f>
        <v>IN1 E06</v>
      </c>
      <c r="H4" s="19" t="str">
        <f>IF($B4="","",VLOOKUP($B4,Tableau1[#All],7,FALSE))</f>
        <v>IN1 F07</v>
      </c>
      <c r="I4" s="19" t="str">
        <f>IF($B4="","",VLOOKUP($B4,Tableau1[#All],8,FALSE))</f>
        <v>IN1 G08</v>
      </c>
      <c r="J4" s="19" t="str">
        <f>IF($B4="","",VLOOKUP($B4,Tableau1[#All],9,FALSE))</f>
        <v>IN1 H09</v>
      </c>
      <c r="K4" s="19" t="str">
        <f>IF($B4="","",VLOOKUP($B4,Tableau1[#All],10,FALSE))</f>
        <v>IN1 I10</v>
      </c>
      <c r="L4" s="19" t="str">
        <f>IF($B4="","",VLOOKUP($B4,Tableau1[#All],11,FALSE))</f>
        <v>IN1 J11</v>
      </c>
      <c r="M4" s="36" t="str">
        <f>IF($B4="","",VLOOKUP($B4,Tableau1[#All],12,FALSE))</f>
        <v>IN1 k12</v>
      </c>
      <c r="N4" s="18"/>
      <c r="O4" s="37" t="s">
        <v>195</v>
      </c>
      <c r="P4" s="19"/>
      <c r="Q4" s="19"/>
      <c r="R4" s="19"/>
      <c r="S4" s="19"/>
      <c r="T4" s="19"/>
      <c r="U4" s="19"/>
      <c r="V4" s="19"/>
      <c r="W4" s="19"/>
      <c r="X4" s="19"/>
      <c r="Y4" s="36"/>
    </row>
    <row r="5" spans="1:25" s="16" customFormat="1" ht="30" customHeight="1" x14ac:dyDescent="0.25">
      <c r="A5" s="17">
        <v>3</v>
      </c>
      <c r="B5" s="18"/>
      <c r="C5" s="19" t="str">
        <f>IF(B5="","",VLOOKUP(B5,Tableau1[#All],2,FALSE))</f>
        <v/>
      </c>
      <c r="D5" s="19" t="str">
        <f>IF($B5="","",VLOOKUP($B5,Tableau1[#All],3,FALSE))</f>
        <v/>
      </c>
      <c r="E5" s="19" t="str">
        <f>IF($B5="","",VLOOKUP($B5,Tableau1[#All],4,FALSE))</f>
        <v/>
      </c>
      <c r="F5" s="19" t="str">
        <f>IF($B5="","",VLOOKUP($B5,Tableau1[#All],5,FALSE))</f>
        <v/>
      </c>
      <c r="G5" s="19" t="str">
        <f>IF($B5="","",VLOOKUP($B5,Tableau1[#All],6,FALSE))</f>
        <v/>
      </c>
      <c r="H5" s="19" t="str">
        <f>IF($B5="","",VLOOKUP($B5,Tableau1[#All],7,FALSE))</f>
        <v/>
      </c>
      <c r="I5" s="19" t="str">
        <f>IF($B5="","",VLOOKUP($B5,Tableau1[#All],8,FALSE))</f>
        <v/>
      </c>
      <c r="J5" s="19" t="str">
        <f>IF($B5="","",VLOOKUP($B5,Tableau1[#All],9,FALSE))</f>
        <v/>
      </c>
      <c r="K5" s="19" t="str">
        <f>IF($B5="","",VLOOKUP($B5,Tableau1[#All],10,FALSE))</f>
        <v/>
      </c>
      <c r="L5" s="19" t="str">
        <f>IF($B5="","",VLOOKUP($B5,Tableau1[#All],11,FALSE))</f>
        <v/>
      </c>
      <c r="M5" s="36" t="str">
        <f>IF($B5="","",VLOOKUP($B5,Tableau1[#All],12,FALSE))</f>
        <v/>
      </c>
      <c r="N5" s="18"/>
      <c r="O5" s="19" t="str">
        <f>IF(N5="","",VLOOKUP(N5,Tableau1[#All],2,FALSE))</f>
        <v/>
      </c>
      <c r="P5" s="19"/>
      <c r="Q5" s="19"/>
      <c r="R5" s="19"/>
      <c r="S5" s="19"/>
      <c r="T5" s="19"/>
      <c r="U5" s="19"/>
      <c r="V5" s="19"/>
      <c r="W5" s="19"/>
      <c r="X5" s="19"/>
      <c r="Y5" s="36"/>
    </row>
    <row r="6" spans="1:25" s="16" customFormat="1" ht="30" customHeight="1" x14ac:dyDescent="0.25">
      <c r="A6" s="17">
        <v>4</v>
      </c>
      <c r="B6" s="18" t="s">
        <v>13</v>
      </c>
      <c r="C6" s="43" t="s">
        <v>196</v>
      </c>
      <c r="D6" s="19" t="str">
        <f>IF($B6="","",VLOOKUP($B6,Tableau1[#All],3,FALSE))</f>
        <v>IN1 B02</v>
      </c>
      <c r="E6" s="19" t="str">
        <f>IF($B6="","",VLOOKUP($B6,Tableau1[#All],4,FALSE))</f>
        <v>IN1 C03</v>
      </c>
      <c r="F6" s="19" t="str">
        <f>IF($B6="","",VLOOKUP($B6,Tableau1[#All],5,FALSE))</f>
        <v>IN1 D04</v>
      </c>
      <c r="G6" s="19" t="str">
        <f>IF($B6="","",VLOOKUP($B6,Tableau1[#All],6,FALSE))</f>
        <v>IN1 E05</v>
      </c>
      <c r="H6" s="19" t="str">
        <f>IF($B6="","",VLOOKUP($B6,Tableau1[#All],7,FALSE))</f>
        <v>IN1 F06</v>
      </c>
      <c r="I6" s="19" t="str">
        <f>IF($B6="","",VLOOKUP($B6,Tableau1[#All],8,FALSE))</f>
        <v>IN1 G07</v>
      </c>
      <c r="J6" s="19" t="str">
        <f>IF($B6="","",VLOOKUP($B6,Tableau1[#All],9,FALSE))</f>
        <v>IN1 H08</v>
      </c>
      <c r="K6" s="19" t="str">
        <f>IF($B6="","",VLOOKUP($B6,Tableau1[#All],10,FALSE))</f>
        <v>IN1 I09</v>
      </c>
      <c r="L6" s="19" t="str">
        <f>IF($B6="","",VLOOKUP($B6,Tableau1[#All],11,FALSE))</f>
        <v>IN1 J10</v>
      </c>
      <c r="M6" s="36" t="str">
        <f>IF($B6="","",VLOOKUP($B6,Tableau1[#All],12,FALSE))</f>
        <v>IN1 k11</v>
      </c>
      <c r="N6" s="18" t="s">
        <v>18</v>
      </c>
      <c r="O6" s="19" t="str">
        <f>IF(N6="","",VLOOKUP(N6,Tableau1[#All],2,FALSE))</f>
        <v>IN1 A06</v>
      </c>
      <c r="P6" s="19"/>
      <c r="Q6" s="19"/>
      <c r="R6" s="19"/>
      <c r="S6" s="19"/>
      <c r="T6" s="19"/>
      <c r="U6" s="19"/>
      <c r="V6" s="19"/>
      <c r="W6" s="19"/>
      <c r="X6" s="19"/>
      <c r="Y6" s="19"/>
    </row>
    <row r="7" spans="1:25" s="16" customFormat="1" ht="30" customHeight="1" x14ac:dyDescent="0.25">
      <c r="A7" s="17">
        <v>5</v>
      </c>
      <c r="B7" s="18" t="s">
        <v>22</v>
      </c>
      <c r="C7" s="43"/>
      <c r="D7" s="19" t="str">
        <f>IF($B7="","",VLOOKUP($B7,Tableau1[#All],3,FALSE))</f>
        <v>IN1 B11</v>
      </c>
      <c r="E7" s="19" t="str">
        <f>IF($B7="","",VLOOKUP($B7,Tableau1[#All],4,FALSE))</f>
        <v>IN1 C12</v>
      </c>
      <c r="F7" s="19" t="str">
        <f>IF($B7="","",VLOOKUP($B7,Tableau1[#All],5,FALSE))</f>
        <v>IN1 D13</v>
      </c>
      <c r="G7" s="19" t="str">
        <f>IF($B7="","",VLOOKUP($B7,Tableau1[#All],6,FALSE))</f>
        <v>IN1 E14</v>
      </c>
      <c r="H7" s="19" t="str">
        <f>IF($B7="","",VLOOKUP($B7,Tableau1[#All],7,FALSE))</f>
        <v>IN1 F15</v>
      </c>
      <c r="I7" s="19" t="str">
        <f>IF($B7="","",VLOOKUP($B7,Tableau1[#All],8,FALSE))</f>
        <v>IN1 G16</v>
      </c>
      <c r="J7" s="19" t="str">
        <f>IF($B7="","",VLOOKUP($B7,Tableau1[#All],9,FALSE))</f>
        <v>IN1 H17</v>
      </c>
      <c r="K7" s="19" t="str">
        <f>IF($B7="","",VLOOKUP($B7,Tableau1[#All],10,FALSE))</f>
        <v>IN1 I18</v>
      </c>
      <c r="L7" s="19" t="str">
        <f>IF($B7="","",VLOOKUP($B7,Tableau1[#All],11,FALSE))</f>
        <v>IN1 J19</v>
      </c>
      <c r="M7" s="36" t="str">
        <f>IF($B7="","",VLOOKUP($B7,Tableau1[#All],12,FALSE))</f>
        <v>IN1 k20</v>
      </c>
      <c r="N7" s="18"/>
      <c r="O7" s="19" t="str">
        <f>IF(N7="","",VLOOKUP(N7,Tableau1[#All],2,FALSE))</f>
        <v/>
      </c>
      <c r="P7" s="19"/>
      <c r="Q7" s="19"/>
      <c r="R7" s="19"/>
      <c r="S7" s="19"/>
      <c r="T7" s="19"/>
      <c r="U7" s="19"/>
      <c r="V7" s="19"/>
      <c r="W7" s="19"/>
      <c r="X7" s="19"/>
      <c r="Y7" s="36"/>
    </row>
    <row r="8" spans="1:25" s="16" customFormat="1" ht="30" customHeight="1" x14ac:dyDescent="0.25">
      <c r="A8" s="17">
        <v>6</v>
      </c>
      <c r="B8" s="18" t="s">
        <v>21</v>
      </c>
      <c r="C8" s="43"/>
      <c r="D8" s="19" t="str">
        <f>IF($B8="","",VLOOKUP($B8,Tableau1[#All],3,FALSE))</f>
        <v>IN1 B10</v>
      </c>
      <c r="E8" s="19" t="str">
        <f>IF($B8="","",VLOOKUP($B8,Tableau1[#All],4,FALSE))</f>
        <v>IN1 C11</v>
      </c>
      <c r="F8" s="19" t="str">
        <f>IF($B8="","",VLOOKUP($B8,Tableau1[#All],5,FALSE))</f>
        <v>IN1 D12</v>
      </c>
      <c r="G8" s="19" t="str">
        <f>IF($B8="","",VLOOKUP($B8,Tableau1[#All],6,FALSE))</f>
        <v>IN1 E13</v>
      </c>
      <c r="H8" s="19" t="str">
        <f>IF($B8="","",VLOOKUP($B8,Tableau1[#All],7,FALSE))</f>
        <v>IN1 F14</v>
      </c>
      <c r="I8" s="19" t="str">
        <f>IF($B8="","",VLOOKUP($B8,Tableau1[#All],8,FALSE))</f>
        <v>IN1 G15</v>
      </c>
      <c r="J8" s="19" t="str">
        <f>IF($B8="","",VLOOKUP($B8,Tableau1[#All],9,FALSE))</f>
        <v>IN1 H16</v>
      </c>
      <c r="K8" s="19" t="str">
        <f>IF($B8="","",VLOOKUP($B8,Tableau1[#All],10,FALSE))</f>
        <v>IN1 I17</v>
      </c>
      <c r="L8" s="19" t="str">
        <f>IF($B8="","",VLOOKUP($B8,Tableau1[#All],11,FALSE))</f>
        <v>IN1 J18</v>
      </c>
      <c r="M8" s="36" t="str">
        <f>IF($B8="","",VLOOKUP($B8,Tableau1[#All],12,FALSE))</f>
        <v>IN1 k19</v>
      </c>
      <c r="N8" s="18" t="s">
        <v>15</v>
      </c>
      <c r="O8" s="19" t="str">
        <f>IF(N8="","",VLOOKUP(N8,Tableau1[#All],2,FALSE))</f>
        <v>IN1 A03</v>
      </c>
      <c r="P8" s="19"/>
      <c r="Q8" s="19"/>
      <c r="R8" s="19"/>
      <c r="S8" s="19"/>
      <c r="T8" s="19"/>
      <c r="U8" s="19"/>
      <c r="V8" s="19"/>
      <c r="W8" s="19"/>
      <c r="X8" s="19"/>
      <c r="Y8" s="36"/>
    </row>
    <row r="9" spans="1:25" s="16" customFormat="1" ht="15" customHeight="1" x14ac:dyDescent="0.25">
      <c r="A9" s="17">
        <v>7</v>
      </c>
      <c r="B9" s="18"/>
      <c r="C9" s="43"/>
      <c r="D9" s="19" t="str">
        <f>IF($B9="","",VLOOKUP($B9,Tableau1[#All],3,FALSE))</f>
        <v/>
      </c>
      <c r="E9" s="19" t="str">
        <f>IF($B9="","",VLOOKUP($B9,Tableau1[#All],4,FALSE))</f>
        <v/>
      </c>
      <c r="F9" s="19" t="str">
        <f>IF($B9="","",VLOOKUP($B9,Tableau1[#All],5,FALSE))</f>
        <v/>
      </c>
      <c r="G9" s="19" t="str">
        <f>IF($B9="","",VLOOKUP($B9,Tableau1[#All],6,FALSE))</f>
        <v/>
      </c>
      <c r="H9" s="19" t="str">
        <f>IF($B9="","",VLOOKUP($B9,Tableau1[#All],7,FALSE))</f>
        <v/>
      </c>
      <c r="I9" s="19" t="str">
        <f>IF($B9="","",VLOOKUP($B9,Tableau1[#All],8,FALSE))</f>
        <v/>
      </c>
      <c r="J9" s="19" t="str">
        <f>IF($B9="","",VLOOKUP($B9,Tableau1[#All],9,FALSE))</f>
        <v/>
      </c>
      <c r="K9" s="19" t="str">
        <f>IF($B9="","",VLOOKUP($B9,Tableau1[#All],10,FALSE))</f>
        <v/>
      </c>
      <c r="L9" s="19" t="str">
        <f>IF($B9="","",VLOOKUP($B9,Tableau1[#All],11,FALSE))</f>
        <v/>
      </c>
      <c r="M9" s="36" t="str">
        <f>IF($B9="","",VLOOKUP($B9,Tableau1[#All],12,FALSE))</f>
        <v/>
      </c>
      <c r="N9" s="18"/>
      <c r="O9" s="19" t="str">
        <f>IF(N9="","",VLOOKUP(N9,Tableau1[#All],2,FALSE))</f>
        <v/>
      </c>
      <c r="P9" s="19"/>
      <c r="Q9" s="19"/>
      <c r="R9" s="19"/>
      <c r="S9" s="19"/>
      <c r="T9" s="19"/>
      <c r="U9" s="19"/>
      <c r="V9" s="19"/>
      <c r="W9" s="19"/>
      <c r="X9" s="19"/>
      <c r="Y9" s="36"/>
    </row>
    <row r="10" spans="1:25" s="16" customFormat="1" ht="15" customHeight="1" x14ac:dyDescent="0.25">
      <c r="A10" s="17">
        <v>8</v>
      </c>
      <c r="B10" s="18"/>
      <c r="C10" s="43"/>
      <c r="D10" s="19" t="str">
        <f>IF($B10="","",VLOOKUP($B10,Tableau1[#All],3,FALSE))</f>
        <v/>
      </c>
      <c r="E10" s="19" t="str">
        <f>IF($B10="","",VLOOKUP($B10,Tableau1[#All],4,FALSE))</f>
        <v/>
      </c>
      <c r="F10" s="19" t="str">
        <f>IF($B10="","",VLOOKUP($B10,Tableau1[#All],5,FALSE))</f>
        <v/>
      </c>
      <c r="G10" s="19" t="str">
        <f>IF($B10="","",VLOOKUP($B10,Tableau1[#All],6,FALSE))</f>
        <v/>
      </c>
      <c r="H10" s="19" t="str">
        <f>IF($B10="","",VLOOKUP($B10,Tableau1[#All],7,FALSE))</f>
        <v/>
      </c>
      <c r="I10" s="19" t="str">
        <f>IF($B10="","",VLOOKUP($B10,Tableau1[#All],8,FALSE))</f>
        <v/>
      </c>
      <c r="J10" s="19" t="str">
        <f>IF($B10="","",VLOOKUP($B10,Tableau1[#All],9,FALSE))</f>
        <v/>
      </c>
      <c r="K10" s="19" t="str">
        <f>IF($B10="","",VLOOKUP($B10,Tableau1[#All],10,FALSE))</f>
        <v/>
      </c>
      <c r="L10" s="19" t="str">
        <f>IF($B10="","",VLOOKUP($B10,Tableau1[#All],11,FALSE))</f>
        <v/>
      </c>
      <c r="M10" s="36" t="str">
        <f>IF($B10="","",VLOOKUP($B10,Tableau1[#All],12,FALSE))</f>
        <v/>
      </c>
      <c r="N10" s="18"/>
      <c r="O10" s="19" t="str">
        <f>IF(N10="","",VLOOKUP(N10,Tableau1[#All],2,FALSE))</f>
        <v/>
      </c>
      <c r="P10" s="19"/>
      <c r="Q10" s="19"/>
      <c r="R10" s="19"/>
      <c r="S10" s="19"/>
      <c r="T10" s="19"/>
      <c r="U10" s="19"/>
      <c r="V10" s="19"/>
      <c r="W10" s="19"/>
      <c r="X10" s="19"/>
      <c r="Y10" s="36"/>
    </row>
    <row r="11" spans="1:25" s="16" customFormat="1" ht="15" customHeight="1" x14ac:dyDescent="0.25">
      <c r="A11" s="17">
        <v>9</v>
      </c>
      <c r="B11" s="18" t="s">
        <v>15</v>
      </c>
      <c r="C11" s="43"/>
      <c r="D11" s="19" t="str">
        <f>IF($B11="","",VLOOKUP($B11,Tableau1[#All],3,FALSE))</f>
        <v>IN1 B04</v>
      </c>
      <c r="E11" s="19" t="str">
        <f>IF($B11="","",VLOOKUP($B11,Tableau1[#All],4,FALSE))</f>
        <v>IN1 C05</v>
      </c>
      <c r="F11" s="19" t="str">
        <f>IF($B11="","",VLOOKUP($B11,Tableau1[#All],5,FALSE))</f>
        <v>IN1 D06</v>
      </c>
      <c r="G11" s="19" t="str">
        <f>IF($B11="","",VLOOKUP($B11,Tableau1[#All],6,FALSE))</f>
        <v>IN1 E07</v>
      </c>
      <c r="H11" s="19" t="str">
        <f>IF($B11="","",VLOOKUP($B11,Tableau1[#All],7,FALSE))</f>
        <v>IN1 F08</v>
      </c>
      <c r="I11" s="19" t="str">
        <f>IF($B11="","",VLOOKUP($B11,Tableau1[#All],8,FALSE))</f>
        <v>IN1 G09</v>
      </c>
      <c r="J11" s="19" t="str">
        <f>IF($B11="","",VLOOKUP($B11,Tableau1[#All],9,FALSE))</f>
        <v>IN1 H10</v>
      </c>
      <c r="K11" s="19" t="str">
        <f>IF($B11="","",VLOOKUP($B11,Tableau1[#All],10,FALSE))</f>
        <v>IN1 I11</v>
      </c>
      <c r="L11" s="19" t="str">
        <f>IF($B11="","",VLOOKUP($B11,Tableau1[#All],11,FALSE))</f>
        <v>IN1 J12</v>
      </c>
      <c r="M11" s="36" t="str">
        <f>IF($B11="","",VLOOKUP($B11,Tableau1[#All],12,FALSE))</f>
        <v>IN1 k13</v>
      </c>
      <c r="N11" s="18" t="s">
        <v>26</v>
      </c>
      <c r="O11" s="19" t="str">
        <f>IF(N11="","",VLOOKUP(N11,Tableau1[#All],2,FALSE))</f>
        <v>IN1 A14</v>
      </c>
      <c r="P11" s="19"/>
      <c r="Q11" s="19"/>
      <c r="R11" s="19"/>
      <c r="S11" s="19"/>
      <c r="T11" s="19"/>
      <c r="U11" s="19"/>
      <c r="V11" s="19"/>
      <c r="W11" s="19"/>
      <c r="X11" s="19"/>
      <c r="Y11" s="36"/>
    </row>
    <row r="12" spans="1:25" s="16" customFormat="1" ht="15" customHeight="1" x14ac:dyDescent="0.25">
      <c r="A12" s="25">
        <v>10</v>
      </c>
      <c r="B12" s="18" t="s">
        <v>16</v>
      </c>
      <c r="C12" s="43"/>
      <c r="D12" s="19" t="str">
        <f>IF($B12="","",VLOOKUP($B12,Tableau1[#All],3,FALSE))</f>
        <v>IN1 B05</v>
      </c>
      <c r="E12" s="19" t="str">
        <f>IF($B12="","",VLOOKUP($B12,Tableau1[#All],4,FALSE))</f>
        <v>IN1 C06</v>
      </c>
      <c r="F12" s="19" t="str">
        <f>IF($B12="","",VLOOKUP($B12,Tableau1[#All],5,FALSE))</f>
        <v>IN1 D07</v>
      </c>
      <c r="G12" s="19" t="str">
        <f>IF($B12="","",VLOOKUP($B12,Tableau1[#All],6,FALSE))</f>
        <v>IN1 E08</v>
      </c>
      <c r="H12" s="19" t="str">
        <f>IF($B12="","",VLOOKUP($B12,Tableau1[#All],7,FALSE))</f>
        <v>IN1 F09</v>
      </c>
      <c r="I12" s="19" t="str">
        <f>IF($B12="","",VLOOKUP($B12,Tableau1[#All],8,FALSE))</f>
        <v>IN1 G10</v>
      </c>
      <c r="J12" s="19" t="str">
        <f>IF($B12="","",VLOOKUP($B12,Tableau1[#All],9,FALSE))</f>
        <v>IN1 H11</v>
      </c>
      <c r="K12" s="19" t="str">
        <f>IF($B12="","",VLOOKUP($B12,Tableau1[#All],10,FALSE))</f>
        <v>IN1 I12</v>
      </c>
      <c r="L12" s="19" t="str">
        <f>IF($B12="","",VLOOKUP($B12,Tableau1[#All],11,FALSE))</f>
        <v>IN1 J13</v>
      </c>
      <c r="M12" s="36" t="str">
        <f>IF($B12="","",VLOOKUP($B12,Tableau1[#All],12,FALSE))</f>
        <v>IN1 k14</v>
      </c>
      <c r="N12" s="18"/>
      <c r="O12" s="19"/>
      <c r="P12" s="19"/>
      <c r="Q12" s="19"/>
      <c r="R12" s="19"/>
      <c r="S12" s="19"/>
      <c r="T12" s="19"/>
      <c r="U12" s="19"/>
      <c r="V12" s="19"/>
      <c r="W12" s="19"/>
      <c r="X12" s="19"/>
      <c r="Y12" s="36"/>
    </row>
    <row r="13" spans="1:25" s="16" customFormat="1" ht="15" customHeight="1" x14ac:dyDescent="0.25">
      <c r="A13" s="25">
        <v>11</v>
      </c>
      <c r="B13" s="18" t="s">
        <v>23</v>
      </c>
      <c r="C13" s="43"/>
      <c r="D13" s="19" t="str">
        <f>IF($B13="","",VLOOKUP($B13,Tableau1[#All],3,FALSE))</f>
        <v>IN1 B12</v>
      </c>
      <c r="E13" s="19" t="str">
        <f>IF($B13="","",VLOOKUP($B13,Tableau1[#All],4,FALSE))</f>
        <v>IN1 C13</v>
      </c>
      <c r="F13" s="19" t="str">
        <f>IF($B13="","",VLOOKUP($B13,Tableau1[#All],5,FALSE))</f>
        <v>IN1 D14</v>
      </c>
      <c r="G13" s="19" t="str">
        <f>IF($B13="","",VLOOKUP($B13,Tableau1[#All],6,FALSE))</f>
        <v>IN1 E15</v>
      </c>
      <c r="H13" s="19" t="str">
        <f>IF($B13="","",VLOOKUP($B13,Tableau1[#All],7,FALSE))</f>
        <v>IN1 F16</v>
      </c>
      <c r="I13" s="19" t="str">
        <f>IF($B13="","",VLOOKUP($B13,Tableau1[#All],8,FALSE))</f>
        <v>IN1 G17</v>
      </c>
      <c r="J13" s="19" t="str">
        <f>IF($B13="","",VLOOKUP($B13,Tableau1[#All],9,FALSE))</f>
        <v>IN1 H18</v>
      </c>
      <c r="K13" s="19" t="str">
        <f>IF($B13="","",VLOOKUP($B13,Tableau1[#All],10,FALSE))</f>
        <v>IN1 I19</v>
      </c>
      <c r="L13" s="19" t="str">
        <f>IF($B13="","",VLOOKUP($B13,Tableau1[#All],11,FALSE))</f>
        <v>IN1 J20</v>
      </c>
      <c r="M13" s="36" t="str">
        <f>IF($B13="","",VLOOKUP($B13,Tableau1[#All],12,FALSE))</f>
        <v>IN1 k21</v>
      </c>
      <c r="N13" s="18"/>
      <c r="O13" s="19"/>
      <c r="P13" s="19"/>
      <c r="Q13" s="19"/>
      <c r="R13" s="19"/>
      <c r="S13" s="19"/>
      <c r="T13" s="19"/>
      <c r="U13" s="19"/>
      <c r="V13" s="19"/>
      <c r="W13" s="19"/>
      <c r="X13" s="19"/>
      <c r="Y13" s="36"/>
    </row>
    <row r="14" spans="1:25" s="16" customFormat="1" ht="15" customHeight="1" x14ac:dyDescent="0.25">
      <c r="A14" s="25">
        <v>12</v>
      </c>
      <c r="B14" s="18" t="s">
        <v>18</v>
      </c>
      <c r="C14" s="43"/>
      <c r="D14" s="19" t="str">
        <f>IF($B14="","",VLOOKUP($B14,Tableau1[#All],3,FALSE))</f>
        <v>IN1 B07</v>
      </c>
      <c r="E14" s="19" t="str">
        <f>IF($B14="","",VLOOKUP($B14,Tableau1[#All],4,FALSE))</f>
        <v>IN1 C08</v>
      </c>
      <c r="F14" s="19" t="str">
        <f>IF($B14="","",VLOOKUP($B14,Tableau1[#All],5,FALSE))</f>
        <v>IN1 D09</v>
      </c>
      <c r="G14" s="19" t="str">
        <f>IF($B14="","",VLOOKUP($B14,Tableau1[#All],6,FALSE))</f>
        <v>IN1 E10</v>
      </c>
      <c r="H14" s="19" t="str">
        <f>IF($B14="","",VLOOKUP($B14,Tableau1[#All],7,FALSE))</f>
        <v>IN1 F11</v>
      </c>
      <c r="I14" s="19" t="str">
        <f>IF($B14="","",VLOOKUP($B14,Tableau1[#All],8,FALSE))</f>
        <v>IN1 G12</v>
      </c>
      <c r="J14" s="19" t="str">
        <f>IF($B14="","",VLOOKUP($B14,Tableau1[#All],9,FALSE))</f>
        <v>IN1 H13</v>
      </c>
      <c r="K14" s="19" t="str">
        <f>IF($B14="","",VLOOKUP($B14,Tableau1[#All],10,FALSE))</f>
        <v>IN1 I14</v>
      </c>
      <c r="L14" s="19" t="str">
        <f>IF($B14="","",VLOOKUP($B14,Tableau1[#All],11,FALSE))</f>
        <v>IN1 J15</v>
      </c>
      <c r="M14" s="36" t="str">
        <f>IF($B14="","",VLOOKUP($B14,Tableau1[#All],12,FALSE))</f>
        <v>IN1 k16</v>
      </c>
      <c r="N14" s="18"/>
      <c r="O14" s="19"/>
      <c r="P14" s="19"/>
      <c r="Q14" s="19"/>
      <c r="R14" s="19"/>
      <c r="S14" s="19"/>
      <c r="T14" s="19"/>
      <c r="U14" s="19"/>
      <c r="V14" s="19"/>
      <c r="W14" s="19"/>
      <c r="X14" s="19"/>
      <c r="Y14" s="36"/>
    </row>
    <row r="15" spans="1:25" s="16" customFormat="1" ht="15" customHeight="1" x14ac:dyDescent="0.25">
      <c r="A15" s="25">
        <v>13</v>
      </c>
      <c r="B15" s="18"/>
      <c r="C15" s="43"/>
      <c r="D15" s="19"/>
      <c r="E15" s="19"/>
      <c r="F15" s="19"/>
      <c r="G15" s="19"/>
      <c r="H15" s="19"/>
      <c r="I15" s="19"/>
      <c r="J15" s="19"/>
      <c r="K15" s="19"/>
      <c r="L15" s="19"/>
      <c r="M15" s="36"/>
      <c r="N15" s="18"/>
      <c r="O15" s="19"/>
      <c r="P15" s="19"/>
      <c r="Q15" s="19"/>
      <c r="R15" s="19"/>
      <c r="S15" s="19"/>
      <c r="T15" s="19"/>
      <c r="U15" s="19"/>
      <c r="V15" s="19"/>
      <c r="W15" s="19"/>
      <c r="X15" s="19"/>
      <c r="Y15" s="36"/>
    </row>
    <row r="16" spans="1:25" s="16" customFormat="1" ht="15" customHeight="1" x14ac:dyDescent="0.25">
      <c r="A16" s="25">
        <v>14</v>
      </c>
      <c r="B16" s="18"/>
      <c r="C16" s="43"/>
      <c r="D16" s="19"/>
      <c r="E16" s="19"/>
      <c r="F16" s="19"/>
      <c r="G16" s="19"/>
      <c r="H16" s="19"/>
      <c r="I16" s="19"/>
      <c r="J16" s="19"/>
      <c r="K16" s="19"/>
      <c r="L16" s="19"/>
      <c r="M16" s="36"/>
      <c r="N16" s="18"/>
      <c r="O16" s="19"/>
      <c r="P16" s="19"/>
      <c r="Q16" s="19"/>
      <c r="R16" s="19"/>
      <c r="S16" s="19"/>
      <c r="T16" s="19"/>
      <c r="U16" s="19"/>
      <c r="V16" s="19"/>
      <c r="W16" s="19"/>
      <c r="X16" s="19"/>
      <c r="Y16" s="36"/>
    </row>
    <row r="17" spans="1:25" s="16" customFormat="1" ht="15" customHeight="1" x14ac:dyDescent="0.25">
      <c r="A17" s="25">
        <v>15</v>
      </c>
      <c r="B17" s="18"/>
      <c r="C17" s="43"/>
      <c r="D17" s="19"/>
      <c r="E17" s="19"/>
      <c r="F17" s="19"/>
      <c r="G17" s="19"/>
      <c r="H17" s="19"/>
      <c r="I17" s="19"/>
      <c r="J17" s="19"/>
      <c r="K17" s="19"/>
      <c r="L17" s="19"/>
      <c r="M17" s="36"/>
      <c r="N17" s="18"/>
      <c r="O17" s="19"/>
      <c r="P17" s="19"/>
      <c r="Q17" s="19"/>
      <c r="R17" s="19"/>
      <c r="S17" s="19"/>
      <c r="T17" s="19"/>
      <c r="U17" s="19"/>
      <c r="V17" s="19"/>
      <c r="W17" s="19"/>
      <c r="X17" s="19"/>
      <c r="Y17" s="36"/>
    </row>
    <row r="18" spans="1:25" s="16" customFormat="1" ht="15" customHeight="1" x14ac:dyDescent="0.25">
      <c r="A18" s="26"/>
      <c r="B18" s="18"/>
      <c r="C18" s="19"/>
      <c r="D18" s="19"/>
      <c r="E18" s="19"/>
      <c r="F18" s="20"/>
      <c r="G18" s="20"/>
      <c r="H18" s="21"/>
      <c r="I18" s="21"/>
      <c r="J18" s="22"/>
      <c r="K18" s="23"/>
      <c r="L18" s="23"/>
      <c r="M18" s="24"/>
      <c r="N18" s="18"/>
      <c r="O18" s="19"/>
      <c r="P18" s="19"/>
      <c r="Q18" s="19"/>
      <c r="R18" s="20"/>
      <c r="S18" s="20"/>
      <c r="T18" s="21"/>
      <c r="U18" s="21"/>
      <c r="V18" s="22"/>
      <c r="W18" s="23"/>
      <c r="X18" s="23"/>
      <c r="Y18" s="24"/>
    </row>
    <row r="19" spans="1:25" s="16" customFormat="1" ht="325.5" customHeight="1" x14ac:dyDescent="0.25">
      <c r="A19" s="26"/>
      <c r="B19" s="18"/>
      <c r="C19" s="44" t="s">
        <v>197</v>
      </c>
      <c r="D19" s="45"/>
      <c r="E19" s="45"/>
      <c r="F19" s="45"/>
      <c r="G19" s="45"/>
      <c r="H19" s="45"/>
      <c r="I19" s="45"/>
      <c r="J19" s="45"/>
      <c r="K19" s="45"/>
      <c r="L19" s="45"/>
      <c r="M19" s="46"/>
      <c r="N19" s="18"/>
      <c r="O19" s="19"/>
      <c r="P19" s="19"/>
      <c r="Q19" s="19"/>
      <c r="R19" s="20"/>
      <c r="S19" s="20"/>
      <c r="T19" s="21"/>
      <c r="U19" s="21"/>
      <c r="V19" s="22"/>
      <c r="W19" s="23"/>
      <c r="X19" s="23"/>
      <c r="Y19" s="24"/>
    </row>
    <row r="20" spans="1:25" s="16" customFormat="1" ht="15" customHeight="1" x14ac:dyDescent="0.25">
      <c r="A20" s="26"/>
      <c r="B20" s="18"/>
      <c r="C20" s="19"/>
      <c r="D20" s="19"/>
      <c r="E20" s="19"/>
      <c r="F20" s="20"/>
      <c r="G20" s="20"/>
      <c r="H20" s="21"/>
      <c r="I20" s="21"/>
      <c r="J20" s="22"/>
      <c r="K20" s="23"/>
      <c r="L20" s="23"/>
      <c r="M20" s="24"/>
      <c r="N20" s="18"/>
      <c r="O20" s="19"/>
      <c r="P20" s="19"/>
      <c r="Q20" s="19"/>
      <c r="R20" s="20"/>
      <c r="S20" s="20"/>
      <c r="T20" s="21"/>
      <c r="U20" s="21"/>
      <c r="V20" s="22"/>
      <c r="W20" s="23"/>
      <c r="X20" s="23"/>
      <c r="Y20" s="24"/>
    </row>
    <row r="21" spans="1:25" s="16" customFormat="1" ht="15" customHeight="1" x14ac:dyDescent="0.25">
      <c r="A21" s="26"/>
      <c r="B21" s="18"/>
      <c r="C21" s="19"/>
      <c r="D21" s="19"/>
      <c r="E21" s="19"/>
      <c r="F21" s="20"/>
      <c r="G21" s="20"/>
      <c r="H21" s="21"/>
      <c r="I21" s="21"/>
      <c r="J21" s="22"/>
      <c r="K21" s="23"/>
      <c r="L21" s="23"/>
      <c r="M21" s="24"/>
      <c r="N21" s="18"/>
      <c r="O21" s="19"/>
      <c r="P21" s="19"/>
      <c r="Q21" s="19"/>
      <c r="R21" s="20"/>
      <c r="S21" s="20"/>
      <c r="T21" s="21"/>
      <c r="U21" s="21"/>
      <c r="V21" s="22"/>
      <c r="W21" s="23"/>
      <c r="X21" s="23"/>
      <c r="Y21" s="24"/>
    </row>
    <row r="22" spans="1:25" s="16" customFormat="1" ht="15" customHeight="1" x14ac:dyDescent="0.25">
      <c r="A22" s="26"/>
      <c r="B22" s="18"/>
      <c r="C22" s="19"/>
      <c r="D22" s="19"/>
      <c r="E22" s="19"/>
      <c r="F22" s="20"/>
      <c r="G22" s="20"/>
      <c r="H22" s="21"/>
      <c r="I22" s="21"/>
      <c r="J22" s="22"/>
      <c r="K22" s="23"/>
      <c r="L22" s="23"/>
      <c r="M22" s="24"/>
      <c r="N22" s="18"/>
      <c r="O22" s="19"/>
      <c r="P22" s="19"/>
      <c r="Q22" s="19"/>
      <c r="R22" s="20"/>
      <c r="S22" s="20"/>
      <c r="T22" s="21"/>
      <c r="U22" s="21"/>
      <c r="V22" s="22"/>
      <c r="W22" s="23"/>
      <c r="X22" s="23"/>
      <c r="Y22" s="24"/>
    </row>
    <row r="23" spans="1:25" s="16" customFormat="1" ht="15" customHeight="1" thickBot="1" x14ac:dyDescent="0.3">
      <c r="A23" s="27"/>
      <c r="B23" s="28"/>
      <c r="C23" s="29"/>
      <c r="D23" s="29"/>
      <c r="E23" s="29"/>
      <c r="F23" s="30"/>
      <c r="G23" s="30"/>
      <c r="H23" s="31"/>
      <c r="I23" s="31"/>
      <c r="J23" s="32"/>
      <c r="K23" s="33"/>
      <c r="L23" s="33"/>
      <c r="M23" s="34"/>
      <c r="N23" s="28"/>
      <c r="O23" s="29"/>
      <c r="P23" s="29"/>
      <c r="Q23" s="29"/>
      <c r="R23" s="30"/>
      <c r="S23" s="30"/>
      <c r="T23" s="31"/>
      <c r="U23" s="31"/>
      <c r="V23" s="32"/>
      <c r="W23" s="33"/>
      <c r="X23" s="33"/>
      <c r="Y23" s="34"/>
    </row>
  </sheetData>
  <mergeCells count="2">
    <mergeCell ref="C6:C17"/>
    <mergeCell ref="C19:M19"/>
  </mergeCells>
  <pageMargins left="0.7" right="0.7" top="0.75" bottom="0.75" header="0.3" footer="0.3"/>
  <pageSetup paperSize="9"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6"/>
  <sheetViews>
    <sheetView tabSelected="1" workbookViewId="0">
      <selection activeCell="D20" sqref="D20"/>
    </sheetView>
  </sheetViews>
  <sheetFormatPr baseColWidth="10" defaultRowHeight="15" x14ac:dyDescent="0.25"/>
  <cols>
    <col min="1" max="1" width="20" style="12" customWidth="1"/>
    <col min="2" max="12" width="11.42578125" style="12"/>
  </cols>
  <sheetData>
    <row r="1" spans="1:12" ht="36.75" customHeight="1" x14ac:dyDescent="0.25">
      <c r="A1" s="8" t="s">
        <v>0</v>
      </c>
      <c r="B1" s="9" t="s">
        <v>2</v>
      </c>
      <c r="C1" s="9" t="s">
        <v>3</v>
      </c>
      <c r="D1" s="9" t="s">
        <v>4</v>
      </c>
      <c r="E1" s="9" t="s">
        <v>5</v>
      </c>
      <c r="F1" s="9" t="s">
        <v>6</v>
      </c>
      <c r="G1" s="9" t="s">
        <v>7</v>
      </c>
      <c r="H1" s="9" t="s">
        <v>8</v>
      </c>
      <c r="I1" s="9" t="s">
        <v>9</v>
      </c>
      <c r="J1" s="9" t="s">
        <v>10</v>
      </c>
      <c r="K1" s="9" t="s">
        <v>11</v>
      </c>
      <c r="L1" s="9" t="s">
        <v>12</v>
      </c>
    </row>
    <row r="2" spans="1:12" x14ac:dyDescent="0.25">
      <c r="A2" s="10" t="s">
        <v>13</v>
      </c>
      <c r="B2" s="11" t="s">
        <v>28</v>
      </c>
      <c r="C2" s="11" t="s">
        <v>43</v>
      </c>
      <c r="D2" s="11" t="s">
        <v>44</v>
      </c>
      <c r="E2" s="11" t="s">
        <v>45</v>
      </c>
      <c r="F2" s="11" t="s">
        <v>46</v>
      </c>
      <c r="G2" s="11" t="s">
        <v>47</v>
      </c>
      <c r="H2" s="11" t="s">
        <v>48</v>
      </c>
      <c r="I2" s="11" t="s">
        <v>49</v>
      </c>
      <c r="J2" s="11" t="s">
        <v>50</v>
      </c>
      <c r="K2" s="11" t="s">
        <v>51</v>
      </c>
      <c r="L2" s="11" t="s">
        <v>52</v>
      </c>
    </row>
    <row r="3" spans="1:12" x14ac:dyDescent="0.25">
      <c r="A3" s="10" t="s">
        <v>14</v>
      </c>
      <c r="B3" s="11" t="s">
        <v>29</v>
      </c>
      <c r="C3" s="11" t="s">
        <v>53</v>
      </c>
      <c r="D3" s="11" t="s">
        <v>54</v>
      </c>
      <c r="E3" s="11" t="s">
        <v>55</v>
      </c>
      <c r="F3" s="11" t="s">
        <v>56</v>
      </c>
      <c r="G3" s="11" t="s">
        <v>57</v>
      </c>
      <c r="H3" s="11" t="s">
        <v>58</v>
      </c>
      <c r="I3" s="11" t="s">
        <v>59</v>
      </c>
      <c r="J3" s="11" t="s">
        <v>60</v>
      </c>
      <c r="K3" s="11" t="s">
        <v>61</v>
      </c>
      <c r="L3" s="11" t="s">
        <v>62</v>
      </c>
    </row>
    <row r="4" spans="1:12" x14ac:dyDescent="0.25">
      <c r="A4" s="10" t="s">
        <v>15</v>
      </c>
      <c r="B4" s="11" t="s">
        <v>30</v>
      </c>
      <c r="C4" s="11" t="s">
        <v>63</v>
      </c>
      <c r="D4" s="11" t="s">
        <v>64</v>
      </c>
      <c r="E4" s="11" t="s">
        <v>65</v>
      </c>
      <c r="F4" s="11" t="s">
        <v>66</v>
      </c>
      <c r="G4" s="11" t="s">
        <v>67</v>
      </c>
      <c r="H4" s="11" t="s">
        <v>68</v>
      </c>
      <c r="I4" s="11" t="s">
        <v>69</v>
      </c>
      <c r="J4" s="11" t="s">
        <v>70</v>
      </c>
      <c r="K4" s="11" t="s">
        <v>71</v>
      </c>
      <c r="L4" s="11" t="s">
        <v>72</v>
      </c>
    </row>
    <row r="5" spans="1:12" x14ac:dyDescent="0.25">
      <c r="A5" s="10" t="s">
        <v>16</v>
      </c>
      <c r="B5" s="11" t="s">
        <v>31</v>
      </c>
      <c r="C5" s="11" t="s">
        <v>73</v>
      </c>
      <c r="D5" s="11" t="s">
        <v>74</v>
      </c>
      <c r="E5" s="11" t="s">
        <v>75</v>
      </c>
      <c r="F5" s="11" t="s">
        <v>76</v>
      </c>
      <c r="G5" s="11" t="s">
        <v>77</v>
      </c>
      <c r="H5" s="11" t="s">
        <v>78</v>
      </c>
      <c r="I5" s="11" t="s">
        <v>79</v>
      </c>
      <c r="J5" s="11" t="s">
        <v>80</v>
      </c>
      <c r="K5" s="11" t="s">
        <v>81</v>
      </c>
      <c r="L5" s="11" t="s">
        <v>82</v>
      </c>
    </row>
    <row r="6" spans="1:12" x14ac:dyDescent="0.25">
      <c r="A6" s="10" t="s">
        <v>17</v>
      </c>
      <c r="B6" s="11" t="s">
        <v>32</v>
      </c>
      <c r="C6" s="11" t="s">
        <v>83</v>
      </c>
      <c r="D6" s="11" t="s">
        <v>84</v>
      </c>
      <c r="E6" s="11" t="s">
        <v>85</v>
      </c>
      <c r="F6" s="11" t="s">
        <v>86</v>
      </c>
      <c r="G6" s="11" t="s">
        <v>87</v>
      </c>
      <c r="H6" s="11" t="s">
        <v>88</v>
      </c>
      <c r="I6" s="11" t="s">
        <v>89</v>
      </c>
      <c r="J6" s="11" t="s">
        <v>90</v>
      </c>
      <c r="K6" s="11" t="s">
        <v>91</v>
      </c>
      <c r="L6" s="11" t="s">
        <v>92</v>
      </c>
    </row>
    <row r="7" spans="1:12" x14ac:dyDescent="0.25">
      <c r="A7" s="10" t="s">
        <v>18</v>
      </c>
      <c r="B7" s="11" t="s">
        <v>33</v>
      </c>
      <c r="C7" s="11" t="s">
        <v>93</v>
      </c>
      <c r="D7" s="11" t="s">
        <v>94</v>
      </c>
      <c r="E7" s="11" t="s">
        <v>95</v>
      </c>
      <c r="F7" s="11" t="s">
        <v>96</v>
      </c>
      <c r="G7" s="11" t="s">
        <v>97</v>
      </c>
      <c r="H7" s="11" t="s">
        <v>98</v>
      </c>
      <c r="I7" s="11" t="s">
        <v>99</v>
      </c>
      <c r="J7" s="11" t="s">
        <v>100</v>
      </c>
      <c r="K7" s="11" t="s">
        <v>101</v>
      </c>
      <c r="L7" s="11" t="s">
        <v>102</v>
      </c>
    </row>
    <row r="8" spans="1:12" x14ac:dyDescent="0.25">
      <c r="A8" s="10" t="s">
        <v>19</v>
      </c>
      <c r="B8" s="11" t="s">
        <v>34</v>
      </c>
      <c r="C8" s="11" t="s">
        <v>103</v>
      </c>
      <c r="D8" s="11" t="s">
        <v>104</v>
      </c>
      <c r="E8" s="11" t="s">
        <v>105</v>
      </c>
      <c r="F8" s="11" t="s">
        <v>106</v>
      </c>
      <c r="G8" s="11" t="s">
        <v>107</v>
      </c>
      <c r="H8" s="11" t="s">
        <v>108</v>
      </c>
      <c r="I8" s="11" t="s">
        <v>109</v>
      </c>
      <c r="J8" s="11" t="s">
        <v>110</v>
      </c>
      <c r="K8" s="11" t="s">
        <v>111</v>
      </c>
      <c r="L8" s="11" t="s">
        <v>112</v>
      </c>
    </row>
    <row r="9" spans="1:12" x14ac:dyDescent="0.25">
      <c r="A9" s="10" t="s">
        <v>20</v>
      </c>
      <c r="B9" s="11" t="s">
        <v>35</v>
      </c>
      <c r="C9" s="11" t="s">
        <v>113</v>
      </c>
      <c r="D9" s="11" t="s">
        <v>114</v>
      </c>
      <c r="E9" s="11" t="s">
        <v>115</v>
      </c>
      <c r="F9" s="11" t="s">
        <v>116</v>
      </c>
      <c r="G9" s="11" t="s">
        <v>117</v>
      </c>
      <c r="H9" s="11" t="s">
        <v>118</v>
      </c>
      <c r="I9" s="11" t="s">
        <v>119</v>
      </c>
      <c r="J9" s="11" t="s">
        <v>120</v>
      </c>
      <c r="K9" s="11" t="s">
        <v>121</v>
      </c>
      <c r="L9" s="11" t="s">
        <v>122</v>
      </c>
    </row>
    <row r="10" spans="1:12" x14ac:dyDescent="0.25">
      <c r="A10" s="10" t="s">
        <v>21</v>
      </c>
      <c r="B10" s="11" t="s">
        <v>36</v>
      </c>
      <c r="C10" s="11" t="s">
        <v>123</v>
      </c>
      <c r="D10" s="11" t="s">
        <v>124</v>
      </c>
      <c r="E10" s="11" t="s">
        <v>125</v>
      </c>
      <c r="F10" s="11" t="s">
        <v>126</v>
      </c>
      <c r="G10" s="11" t="s">
        <v>127</v>
      </c>
      <c r="H10" s="11" t="s">
        <v>128</v>
      </c>
      <c r="I10" s="11" t="s">
        <v>129</v>
      </c>
      <c r="J10" s="11" t="s">
        <v>130</v>
      </c>
      <c r="K10" s="11" t="s">
        <v>131</v>
      </c>
      <c r="L10" s="11" t="s">
        <v>132</v>
      </c>
    </row>
    <row r="11" spans="1:12" x14ac:dyDescent="0.25">
      <c r="A11" s="10" t="s">
        <v>22</v>
      </c>
      <c r="B11" s="11" t="s">
        <v>37</v>
      </c>
      <c r="C11" s="11" t="s">
        <v>133</v>
      </c>
      <c r="D11" s="11" t="s">
        <v>134</v>
      </c>
      <c r="E11" s="11" t="s">
        <v>135</v>
      </c>
      <c r="F11" s="11" t="s">
        <v>136</v>
      </c>
      <c r="G11" s="11" t="s">
        <v>137</v>
      </c>
      <c r="H11" s="11" t="s">
        <v>138</v>
      </c>
      <c r="I11" s="11" t="s">
        <v>139</v>
      </c>
      <c r="J11" s="11" t="s">
        <v>140</v>
      </c>
      <c r="K11" s="11" t="s">
        <v>141</v>
      </c>
      <c r="L11" s="11" t="s">
        <v>142</v>
      </c>
    </row>
    <row r="12" spans="1:12" x14ac:dyDescent="0.25">
      <c r="A12" s="10" t="s">
        <v>23</v>
      </c>
      <c r="B12" s="11" t="s">
        <v>38</v>
      </c>
      <c r="C12" s="11" t="s">
        <v>143</v>
      </c>
      <c r="D12" s="11" t="s">
        <v>144</v>
      </c>
      <c r="E12" s="11" t="s">
        <v>145</v>
      </c>
      <c r="F12" s="11" t="s">
        <v>146</v>
      </c>
      <c r="G12" s="11" t="s">
        <v>147</v>
      </c>
      <c r="H12" s="11" t="s">
        <v>148</v>
      </c>
      <c r="I12" s="11" t="s">
        <v>149</v>
      </c>
      <c r="J12" s="11" t="s">
        <v>150</v>
      </c>
      <c r="K12" s="11" t="s">
        <v>151</v>
      </c>
      <c r="L12" s="11" t="s">
        <v>152</v>
      </c>
    </row>
    <row r="13" spans="1:12" x14ac:dyDescent="0.25">
      <c r="A13" s="10" t="s">
        <v>24</v>
      </c>
      <c r="B13" s="11" t="s">
        <v>39</v>
      </c>
      <c r="C13" s="11" t="s">
        <v>153</v>
      </c>
      <c r="D13" s="11" t="s">
        <v>154</v>
      </c>
      <c r="E13" s="11" t="s">
        <v>155</v>
      </c>
      <c r="F13" s="11" t="s">
        <v>156</v>
      </c>
      <c r="G13" s="11" t="s">
        <v>157</v>
      </c>
      <c r="H13" s="11" t="s">
        <v>158</v>
      </c>
      <c r="I13" s="11" t="s">
        <v>159</v>
      </c>
      <c r="J13" s="11" t="s">
        <v>160</v>
      </c>
      <c r="K13" s="11" t="s">
        <v>161</v>
      </c>
      <c r="L13" s="11" t="s">
        <v>162</v>
      </c>
    </row>
    <row r="14" spans="1:12" x14ac:dyDescent="0.25">
      <c r="A14" s="10" t="s">
        <v>25</v>
      </c>
      <c r="B14" s="11" t="s">
        <v>40</v>
      </c>
      <c r="C14" s="11" t="s">
        <v>163</v>
      </c>
      <c r="D14" s="11" t="s">
        <v>164</v>
      </c>
      <c r="E14" s="11" t="s">
        <v>165</v>
      </c>
      <c r="F14" s="11" t="s">
        <v>166</v>
      </c>
      <c r="G14" s="11" t="s">
        <v>167</v>
      </c>
      <c r="H14" s="11" t="s">
        <v>168</v>
      </c>
      <c r="I14" s="11" t="s">
        <v>169</v>
      </c>
      <c r="J14" s="11" t="s">
        <v>170</v>
      </c>
      <c r="K14" s="11" t="s">
        <v>171</v>
      </c>
      <c r="L14" s="11" t="s">
        <v>172</v>
      </c>
    </row>
    <row r="15" spans="1:12" x14ac:dyDescent="0.25">
      <c r="A15" s="10" t="s">
        <v>26</v>
      </c>
      <c r="B15" s="11" t="s">
        <v>41</v>
      </c>
      <c r="C15" s="11" t="s">
        <v>173</v>
      </c>
      <c r="D15" s="11" t="s">
        <v>174</v>
      </c>
      <c r="E15" s="11" t="s">
        <v>175</v>
      </c>
      <c r="F15" s="11" t="s">
        <v>176</v>
      </c>
      <c r="G15" s="11" t="s">
        <v>177</v>
      </c>
      <c r="H15" s="11" t="s">
        <v>178</v>
      </c>
      <c r="I15" s="11" t="s">
        <v>179</v>
      </c>
      <c r="J15" s="11" t="s">
        <v>180</v>
      </c>
      <c r="K15" s="11" t="s">
        <v>181</v>
      </c>
      <c r="L15" s="11" t="s">
        <v>182</v>
      </c>
    </row>
    <row r="16" spans="1:12" x14ac:dyDescent="0.25">
      <c r="A16" s="10" t="s">
        <v>27</v>
      </c>
      <c r="B16" s="11" t="s">
        <v>42</v>
      </c>
      <c r="C16" s="11" t="s">
        <v>183</v>
      </c>
      <c r="D16" s="11" t="s">
        <v>184</v>
      </c>
      <c r="E16" s="11" t="s">
        <v>185</v>
      </c>
      <c r="F16" s="11" t="s">
        <v>186</v>
      </c>
      <c r="G16" s="11" t="s">
        <v>187</v>
      </c>
      <c r="H16" s="11" t="s">
        <v>188</v>
      </c>
      <c r="I16" s="11" t="s">
        <v>189</v>
      </c>
      <c r="J16" s="11" t="s">
        <v>190</v>
      </c>
      <c r="K16" s="11" t="s">
        <v>191</v>
      </c>
      <c r="L16" s="11" t="s">
        <v>192</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0"/>
  <sheetViews>
    <sheetView workbookViewId="0">
      <selection activeCell="A15" sqref="A15"/>
    </sheetView>
  </sheetViews>
  <sheetFormatPr baseColWidth="10" defaultRowHeight="15" x14ac:dyDescent="0.25"/>
  <sheetData>
    <row r="1" spans="1:13" x14ac:dyDescent="0.25">
      <c r="A1" t="s">
        <v>198</v>
      </c>
      <c r="B1" t="s">
        <v>199</v>
      </c>
      <c r="C1" t="s">
        <v>2</v>
      </c>
      <c r="D1" t="s">
        <v>3</v>
      </c>
      <c r="E1" t="s">
        <v>4</v>
      </c>
      <c r="F1" t="s">
        <v>5</v>
      </c>
      <c r="G1" t="s">
        <v>6</v>
      </c>
      <c r="H1" t="s">
        <v>7</v>
      </c>
      <c r="I1" t="s">
        <v>8</v>
      </c>
      <c r="J1" t="s">
        <v>9</v>
      </c>
      <c r="K1" t="s">
        <v>10</v>
      </c>
      <c r="L1" t="s">
        <v>11</v>
      </c>
      <c r="M1" t="s">
        <v>12</v>
      </c>
    </row>
    <row r="2" spans="1:13" x14ac:dyDescent="0.25">
      <c r="A2" s="42">
        <v>1</v>
      </c>
      <c r="B2" t="s">
        <v>26</v>
      </c>
      <c r="C2" t="str">
        <f>VLOOKUP(Tableau2[[#This Row],[ID]],Tableau1[],COLUMN()-1,0)</f>
        <v>IN1 A14</v>
      </c>
      <c r="D2" t="str">
        <f>VLOOKUP(Tableau2[[#This Row],[ID]],Tableau1[],COLUMN()-1,0)</f>
        <v>IN1 B15</v>
      </c>
      <c r="E2" t="str">
        <f>VLOOKUP(Tableau2[[#This Row],[ID]],Tableau1[],COLUMN()-1,0)</f>
        <v>IN1 C16</v>
      </c>
      <c r="F2" t="str">
        <f>VLOOKUP(Tableau2[[#This Row],[ID]],Tableau1[],COLUMN()-1,0)</f>
        <v>IN1 D17</v>
      </c>
      <c r="G2" t="str">
        <f>VLOOKUP(Tableau2[[#This Row],[ID]],Tableau1[],COLUMN()-1,0)</f>
        <v>IN1 E18</v>
      </c>
      <c r="H2" t="str">
        <f>VLOOKUP(Tableau2[[#This Row],[ID]],Tableau1[],COLUMN()-1,0)</f>
        <v>IN1 F19</v>
      </c>
      <c r="I2" t="str">
        <f>VLOOKUP(Tableau2[[#This Row],[ID]],Tableau1[],COLUMN()-1,0)</f>
        <v>IN1 G20</v>
      </c>
      <c r="J2" t="str">
        <f>VLOOKUP(Tableau2[[#This Row],[ID]],Tableau1[],COLUMN()-1,0)</f>
        <v>IN1 H21</v>
      </c>
      <c r="K2" t="str">
        <f>VLOOKUP(Tableau2[[#This Row],[ID]],Tableau1[],COLUMN()-1,0)</f>
        <v>IN1 I22</v>
      </c>
      <c r="L2" t="str">
        <f>VLOOKUP(Tableau2[[#This Row],[ID]],Tableau1[],COLUMN()-1,0)</f>
        <v>IN1 J23</v>
      </c>
      <c r="M2" t="str">
        <f>VLOOKUP(Tableau2[[#This Row],[ID]],Tableau1[],COLUMN()-1,0)</f>
        <v>IN1 k24</v>
      </c>
    </row>
    <row r="3" spans="1:13" x14ac:dyDescent="0.25">
      <c r="A3" s="42">
        <v>1</v>
      </c>
      <c r="B3" t="s">
        <v>13</v>
      </c>
      <c r="C3" t="str">
        <f>VLOOKUP(Tableau2[[#This Row],[ID]],Tableau1[],COLUMN()-1,0)</f>
        <v>IN1 A01</v>
      </c>
      <c r="D3" t="str">
        <f>VLOOKUP(Tableau2[[#This Row],[ID]],Tableau1[],COLUMN()-1,0)</f>
        <v>IN1 B02</v>
      </c>
      <c r="E3" t="str">
        <f>VLOOKUP(Tableau2[[#This Row],[ID]],Tableau1[],COLUMN()-1,0)</f>
        <v>IN1 C03</v>
      </c>
      <c r="F3" t="str">
        <f>VLOOKUP(Tableau2[[#This Row],[ID]],Tableau1[],COLUMN()-1,0)</f>
        <v>IN1 D04</v>
      </c>
      <c r="G3" t="str">
        <f>VLOOKUP(Tableau2[[#This Row],[ID]],Tableau1[],COLUMN()-1,0)</f>
        <v>IN1 E05</v>
      </c>
      <c r="H3" t="str">
        <f>VLOOKUP(Tableau2[[#This Row],[ID]],Tableau1[],COLUMN()-1,0)</f>
        <v>IN1 F06</v>
      </c>
      <c r="I3" t="str">
        <f>VLOOKUP(Tableau2[[#This Row],[ID]],Tableau1[],COLUMN()-1,0)</f>
        <v>IN1 G07</v>
      </c>
      <c r="J3" t="str">
        <f>VLOOKUP(Tableau2[[#This Row],[ID]],Tableau1[],COLUMN()-1,0)</f>
        <v>IN1 H08</v>
      </c>
      <c r="K3" t="str">
        <f>VLOOKUP(Tableau2[[#This Row],[ID]],Tableau1[],COLUMN()-1,0)</f>
        <v>IN1 I09</v>
      </c>
      <c r="L3" t="str">
        <f>VLOOKUP(Tableau2[[#This Row],[ID]],Tableau1[],COLUMN()-1,0)</f>
        <v>IN1 J10</v>
      </c>
      <c r="M3" t="str">
        <f>VLOOKUP(Tableau2[[#This Row],[ID]],Tableau1[],COLUMN()-1,0)</f>
        <v>IN1 k11</v>
      </c>
    </row>
    <row r="4" spans="1:13" x14ac:dyDescent="0.25">
      <c r="A4" s="42">
        <v>2</v>
      </c>
      <c r="B4" t="s">
        <v>14</v>
      </c>
      <c r="C4" t="str">
        <f>VLOOKUP(Tableau2[[#This Row],[ID]],Tableau1[],COLUMN()-1,0)</f>
        <v>IN1 A02</v>
      </c>
      <c r="D4" t="str">
        <f>VLOOKUP(Tableau2[[#This Row],[ID]],Tableau1[],COLUMN()-1,0)</f>
        <v>IN1 B03</v>
      </c>
      <c r="E4" t="str">
        <f>VLOOKUP(Tableau2[[#This Row],[ID]],Tableau1[],COLUMN()-1,0)</f>
        <v>IN1 C04</v>
      </c>
      <c r="F4" t="str">
        <f>VLOOKUP(Tableau2[[#This Row],[ID]],Tableau1[],COLUMN()-1,0)</f>
        <v>IN1 D05</v>
      </c>
      <c r="G4" t="str">
        <f>VLOOKUP(Tableau2[[#This Row],[ID]],Tableau1[],COLUMN()-1,0)</f>
        <v>IN1 E06</v>
      </c>
      <c r="H4" t="str">
        <f>VLOOKUP(Tableau2[[#This Row],[ID]],Tableau1[],COLUMN()-1,0)</f>
        <v>IN1 F07</v>
      </c>
      <c r="I4" t="str">
        <f>VLOOKUP(Tableau2[[#This Row],[ID]],Tableau1[],COLUMN()-1,0)</f>
        <v>IN1 G08</v>
      </c>
      <c r="J4" t="str">
        <f>VLOOKUP(Tableau2[[#This Row],[ID]],Tableau1[],COLUMN()-1,0)</f>
        <v>IN1 H09</v>
      </c>
      <c r="K4" t="str">
        <f>VLOOKUP(Tableau2[[#This Row],[ID]],Tableau1[],COLUMN()-1,0)</f>
        <v>IN1 I10</v>
      </c>
      <c r="L4" t="str">
        <f>VLOOKUP(Tableau2[[#This Row],[ID]],Tableau1[],COLUMN()-1,0)</f>
        <v>IN1 J11</v>
      </c>
      <c r="M4" t="str">
        <f>VLOOKUP(Tableau2[[#This Row],[ID]],Tableau1[],COLUMN()-1,0)</f>
        <v>IN1 k12</v>
      </c>
    </row>
    <row r="5" spans="1:13" x14ac:dyDescent="0.25">
      <c r="A5" s="42">
        <v>4</v>
      </c>
      <c r="B5" t="s">
        <v>13</v>
      </c>
      <c r="C5" t="str">
        <f>VLOOKUP(Tableau2[[#This Row],[ID]],Tableau1[],COLUMN()-1,0)</f>
        <v>IN1 A01</v>
      </c>
      <c r="D5" t="str">
        <f>VLOOKUP(Tableau2[[#This Row],[ID]],Tableau1[],COLUMN()-1,0)</f>
        <v>IN1 B02</v>
      </c>
      <c r="E5" t="str">
        <f>VLOOKUP(Tableau2[[#This Row],[ID]],Tableau1[],COLUMN()-1,0)</f>
        <v>IN1 C03</v>
      </c>
      <c r="F5" t="str">
        <f>VLOOKUP(Tableau2[[#This Row],[ID]],Tableau1[],COLUMN()-1,0)</f>
        <v>IN1 D04</v>
      </c>
      <c r="G5" t="str">
        <f>VLOOKUP(Tableau2[[#This Row],[ID]],Tableau1[],COLUMN()-1,0)</f>
        <v>IN1 E05</v>
      </c>
      <c r="H5" t="str">
        <f>VLOOKUP(Tableau2[[#This Row],[ID]],Tableau1[],COLUMN()-1,0)</f>
        <v>IN1 F06</v>
      </c>
      <c r="I5" t="str">
        <f>VLOOKUP(Tableau2[[#This Row],[ID]],Tableau1[],COLUMN()-1,0)</f>
        <v>IN1 G07</v>
      </c>
      <c r="J5" t="str">
        <f>VLOOKUP(Tableau2[[#This Row],[ID]],Tableau1[],COLUMN()-1,0)</f>
        <v>IN1 H08</v>
      </c>
      <c r="K5" t="str">
        <f>VLOOKUP(Tableau2[[#This Row],[ID]],Tableau1[],COLUMN()-1,0)</f>
        <v>IN1 I09</v>
      </c>
      <c r="L5" t="str">
        <f>VLOOKUP(Tableau2[[#This Row],[ID]],Tableau1[],COLUMN()-1,0)</f>
        <v>IN1 J10</v>
      </c>
      <c r="M5" t="str">
        <f>VLOOKUP(Tableau2[[#This Row],[ID]],Tableau1[],COLUMN()-1,0)</f>
        <v>IN1 k11</v>
      </c>
    </row>
    <row r="6" spans="1:13" x14ac:dyDescent="0.25">
      <c r="A6" s="42">
        <v>4</v>
      </c>
      <c r="B6" t="s">
        <v>18</v>
      </c>
      <c r="C6" t="str">
        <f>VLOOKUP(Tableau2[[#This Row],[ID]],Tableau1[],COLUMN()-1,0)</f>
        <v>IN1 A06</v>
      </c>
      <c r="D6" t="str">
        <f>VLOOKUP(Tableau2[[#This Row],[ID]],Tableau1[],COLUMN()-1,0)</f>
        <v>IN1 B07</v>
      </c>
      <c r="E6" t="str">
        <f>VLOOKUP(Tableau2[[#This Row],[ID]],Tableau1[],COLUMN()-1,0)</f>
        <v>IN1 C08</v>
      </c>
      <c r="F6" t="str">
        <f>VLOOKUP(Tableau2[[#This Row],[ID]],Tableau1[],COLUMN()-1,0)</f>
        <v>IN1 D09</v>
      </c>
      <c r="G6" t="str">
        <f>VLOOKUP(Tableau2[[#This Row],[ID]],Tableau1[],COLUMN()-1,0)</f>
        <v>IN1 E10</v>
      </c>
      <c r="H6" t="str">
        <f>VLOOKUP(Tableau2[[#This Row],[ID]],Tableau1[],COLUMN()-1,0)</f>
        <v>IN1 F11</v>
      </c>
      <c r="I6" t="str">
        <f>VLOOKUP(Tableau2[[#This Row],[ID]],Tableau1[],COLUMN()-1,0)</f>
        <v>IN1 G12</v>
      </c>
      <c r="J6" t="str">
        <f>VLOOKUP(Tableau2[[#This Row],[ID]],Tableau1[],COLUMN()-1,0)</f>
        <v>IN1 H13</v>
      </c>
      <c r="K6" t="str">
        <f>VLOOKUP(Tableau2[[#This Row],[ID]],Tableau1[],COLUMN()-1,0)</f>
        <v>IN1 I14</v>
      </c>
      <c r="L6" t="str">
        <f>VLOOKUP(Tableau2[[#This Row],[ID]],Tableau1[],COLUMN()-1,0)</f>
        <v>IN1 J15</v>
      </c>
      <c r="M6" t="str">
        <f>VLOOKUP(Tableau2[[#This Row],[ID]],Tableau1[],COLUMN()-1,0)</f>
        <v>IN1 k16</v>
      </c>
    </row>
    <row r="7" spans="1:13" x14ac:dyDescent="0.25">
      <c r="A7" s="42">
        <v>5</v>
      </c>
      <c r="B7" t="s">
        <v>22</v>
      </c>
      <c r="C7" t="str">
        <f>VLOOKUP(Tableau2[[#This Row],[ID]],Tableau1[],COLUMN()-1,0)</f>
        <v>IN1 A10</v>
      </c>
      <c r="D7" t="str">
        <f>VLOOKUP(Tableau2[[#This Row],[ID]],Tableau1[],COLUMN()-1,0)</f>
        <v>IN1 B11</v>
      </c>
      <c r="E7" t="str">
        <f>VLOOKUP(Tableau2[[#This Row],[ID]],Tableau1[],COLUMN()-1,0)</f>
        <v>IN1 C12</v>
      </c>
      <c r="F7" t="str">
        <f>VLOOKUP(Tableau2[[#This Row],[ID]],Tableau1[],COLUMN()-1,0)</f>
        <v>IN1 D13</v>
      </c>
      <c r="G7" t="str">
        <f>VLOOKUP(Tableau2[[#This Row],[ID]],Tableau1[],COLUMN()-1,0)</f>
        <v>IN1 E14</v>
      </c>
      <c r="H7" t="str">
        <f>VLOOKUP(Tableau2[[#This Row],[ID]],Tableau1[],COLUMN()-1,0)</f>
        <v>IN1 F15</v>
      </c>
      <c r="I7" t="str">
        <f>VLOOKUP(Tableau2[[#This Row],[ID]],Tableau1[],COLUMN()-1,0)</f>
        <v>IN1 G16</v>
      </c>
      <c r="J7" t="str">
        <f>VLOOKUP(Tableau2[[#This Row],[ID]],Tableau1[],COLUMN()-1,0)</f>
        <v>IN1 H17</v>
      </c>
      <c r="K7" t="str">
        <f>VLOOKUP(Tableau2[[#This Row],[ID]],Tableau1[],COLUMN()-1,0)</f>
        <v>IN1 I18</v>
      </c>
      <c r="L7" t="str">
        <f>VLOOKUP(Tableau2[[#This Row],[ID]],Tableau1[],COLUMN()-1,0)</f>
        <v>IN1 J19</v>
      </c>
      <c r="M7" t="str">
        <f>VLOOKUP(Tableau2[[#This Row],[ID]],Tableau1[],COLUMN()-1,0)</f>
        <v>IN1 k20</v>
      </c>
    </row>
    <row r="8" spans="1:13" x14ac:dyDescent="0.25">
      <c r="A8" s="42">
        <v>6</v>
      </c>
      <c r="B8" t="s">
        <v>21</v>
      </c>
      <c r="C8" t="str">
        <f>VLOOKUP(Tableau2[[#This Row],[ID]],Tableau1[],COLUMN()-1,0)</f>
        <v>IN1 A09</v>
      </c>
      <c r="D8" t="str">
        <f>VLOOKUP(Tableau2[[#This Row],[ID]],Tableau1[],COLUMN()-1,0)</f>
        <v>IN1 B10</v>
      </c>
      <c r="E8" t="str">
        <f>VLOOKUP(Tableau2[[#This Row],[ID]],Tableau1[],COLUMN()-1,0)</f>
        <v>IN1 C11</v>
      </c>
      <c r="F8" t="str">
        <f>VLOOKUP(Tableau2[[#This Row],[ID]],Tableau1[],COLUMN()-1,0)</f>
        <v>IN1 D12</v>
      </c>
      <c r="G8" t="str">
        <f>VLOOKUP(Tableau2[[#This Row],[ID]],Tableau1[],COLUMN()-1,0)</f>
        <v>IN1 E13</v>
      </c>
      <c r="H8" t="str">
        <f>VLOOKUP(Tableau2[[#This Row],[ID]],Tableau1[],COLUMN()-1,0)</f>
        <v>IN1 F14</v>
      </c>
      <c r="I8" t="str">
        <f>VLOOKUP(Tableau2[[#This Row],[ID]],Tableau1[],COLUMN()-1,0)</f>
        <v>IN1 G15</v>
      </c>
      <c r="J8" t="str">
        <f>VLOOKUP(Tableau2[[#This Row],[ID]],Tableau1[],COLUMN()-1,0)</f>
        <v>IN1 H16</v>
      </c>
      <c r="K8" t="str">
        <f>VLOOKUP(Tableau2[[#This Row],[ID]],Tableau1[],COLUMN()-1,0)</f>
        <v>IN1 I17</v>
      </c>
      <c r="L8" t="str">
        <f>VLOOKUP(Tableau2[[#This Row],[ID]],Tableau1[],COLUMN()-1,0)</f>
        <v>IN1 J18</v>
      </c>
      <c r="M8" t="str">
        <f>VLOOKUP(Tableau2[[#This Row],[ID]],Tableau1[],COLUMN()-1,0)</f>
        <v>IN1 k19</v>
      </c>
    </row>
    <row r="9" spans="1:13" x14ac:dyDescent="0.25">
      <c r="A9" s="42">
        <v>6</v>
      </c>
      <c r="B9" t="s">
        <v>15</v>
      </c>
      <c r="C9" t="str">
        <f>VLOOKUP(Tableau2[[#This Row],[ID]],Tableau1[],COLUMN()-1,0)</f>
        <v>IN1 A03</v>
      </c>
      <c r="D9" t="str">
        <f>VLOOKUP(Tableau2[[#This Row],[ID]],Tableau1[],COLUMN()-1,0)</f>
        <v>IN1 B04</v>
      </c>
      <c r="E9" t="str">
        <f>VLOOKUP(Tableau2[[#This Row],[ID]],Tableau1[],COLUMN()-1,0)</f>
        <v>IN1 C05</v>
      </c>
      <c r="F9" t="str">
        <f>VLOOKUP(Tableau2[[#This Row],[ID]],Tableau1[],COLUMN()-1,0)</f>
        <v>IN1 D06</v>
      </c>
      <c r="G9" t="str">
        <f>VLOOKUP(Tableau2[[#This Row],[ID]],Tableau1[],COLUMN()-1,0)</f>
        <v>IN1 E07</v>
      </c>
      <c r="H9" t="str">
        <f>VLOOKUP(Tableau2[[#This Row],[ID]],Tableau1[],COLUMN()-1,0)</f>
        <v>IN1 F08</v>
      </c>
      <c r="I9" t="str">
        <f>VLOOKUP(Tableau2[[#This Row],[ID]],Tableau1[],COLUMN()-1,0)</f>
        <v>IN1 G09</v>
      </c>
      <c r="J9" t="str">
        <f>VLOOKUP(Tableau2[[#This Row],[ID]],Tableau1[],COLUMN()-1,0)</f>
        <v>IN1 H10</v>
      </c>
      <c r="K9" t="str">
        <f>VLOOKUP(Tableau2[[#This Row],[ID]],Tableau1[],COLUMN()-1,0)</f>
        <v>IN1 I11</v>
      </c>
      <c r="L9" t="str">
        <f>VLOOKUP(Tableau2[[#This Row],[ID]],Tableau1[],COLUMN()-1,0)</f>
        <v>IN1 J12</v>
      </c>
      <c r="M9" t="str">
        <f>VLOOKUP(Tableau2[[#This Row],[ID]],Tableau1[],COLUMN()-1,0)</f>
        <v>IN1 k13</v>
      </c>
    </row>
    <row r="10" spans="1:13" x14ac:dyDescent="0.25">
      <c r="A10" s="42">
        <v>9</v>
      </c>
      <c r="B10" t="s">
        <v>15</v>
      </c>
      <c r="C10" t="str">
        <f>VLOOKUP(Tableau2[[#This Row],[ID]],Tableau1[],COLUMN()-1,0)</f>
        <v>IN1 A03</v>
      </c>
      <c r="D10" t="str">
        <f>VLOOKUP(Tableau2[[#This Row],[ID]],Tableau1[],COLUMN()-1,0)</f>
        <v>IN1 B04</v>
      </c>
      <c r="E10" t="str">
        <f>VLOOKUP(Tableau2[[#This Row],[ID]],Tableau1[],COLUMN()-1,0)</f>
        <v>IN1 C05</v>
      </c>
      <c r="F10" t="str">
        <f>VLOOKUP(Tableau2[[#This Row],[ID]],Tableau1[],COLUMN()-1,0)</f>
        <v>IN1 D06</v>
      </c>
      <c r="G10" t="str">
        <f>VLOOKUP(Tableau2[[#This Row],[ID]],Tableau1[],COLUMN()-1,0)</f>
        <v>IN1 E07</v>
      </c>
      <c r="H10" t="str">
        <f>VLOOKUP(Tableau2[[#This Row],[ID]],Tableau1[],COLUMN()-1,0)</f>
        <v>IN1 F08</v>
      </c>
      <c r="I10" t="str">
        <f>VLOOKUP(Tableau2[[#This Row],[ID]],Tableau1[],COLUMN()-1,0)</f>
        <v>IN1 G09</v>
      </c>
      <c r="J10" t="str">
        <f>VLOOKUP(Tableau2[[#This Row],[ID]],Tableau1[],COLUMN()-1,0)</f>
        <v>IN1 H10</v>
      </c>
      <c r="K10" t="str">
        <f>VLOOKUP(Tableau2[[#This Row],[ID]],Tableau1[],COLUMN()-1,0)</f>
        <v>IN1 I11</v>
      </c>
      <c r="L10" t="str">
        <f>VLOOKUP(Tableau2[[#This Row],[ID]],Tableau1[],COLUMN()-1,0)</f>
        <v>IN1 J12</v>
      </c>
      <c r="M10" t="str">
        <f>VLOOKUP(Tableau2[[#This Row],[ID]],Tableau1[],COLUMN()-1,0)</f>
        <v>IN1 k13</v>
      </c>
    </row>
    <row r="11" spans="1:13" x14ac:dyDescent="0.25">
      <c r="A11" s="42">
        <v>9</v>
      </c>
      <c r="B11" t="s">
        <v>26</v>
      </c>
      <c r="C11" t="str">
        <f>VLOOKUP(Tableau2[[#This Row],[ID]],Tableau1[],COLUMN()-1,0)</f>
        <v>IN1 A14</v>
      </c>
      <c r="D11" t="str">
        <f>VLOOKUP(Tableau2[[#This Row],[ID]],Tableau1[],COLUMN()-1,0)</f>
        <v>IN1 B15</v>
      </c>
      <c r="E11" t="str">
        <f>VLOOKUP(Tableau2[[#This Row],[ID]],Tableau1[],COLUMN()-1,0)</f>
        <v>IN1 C16</v>
      </c>
      <c r="F11" t="str">
        <f>VLOOKUP(Tableau2[[#This Row],[ID]],Tableau1[],COLUMN()-1,0)</f>
        <v>IN1 D17</v>
      </c>
      <c r="G11" t="str">
        <f>VLOOKUP(Tableau2[[#This Row],[ID]],Tableau1[],COLUMN()-1,0)</f>
        <v>IN1 E18</v>
      </c>
      <c r="H11" t="str">
        <f>VLOOKUP(Tableau2[[#This Row],[ID]],Tableau1[],COLUMN()-1,0)</f>
        <v>IN1 F19</v>
      </c>
      <c r="I11" t="str">
        <f>VLOOKUP(Tableau2[[#This Row],[ID]],Tableau1[],COLUMN()-1,0)</f>
        <v>IN1 G20</v>
      </c>
      <c r="J11" t="str">
        <f>VLOOKUP(Tableau2[[#This Row],[ID]],Tableau1[],COLUMN()-1,0)</f>
        <v>IN1 H21</v>
      </c>
      <c r="K11" t="str">
        <f>VLOOKUP(Tableau2[[#This Row],[ID]],Tableau1[],COLUMN()-1,0)</f>
        <v>IN1 I22</v>
      </c>
      <c r="L11" t="str">
        <f>VLOOKUP(Tableau2[[#This Row],[ID]],Tableau1[],COLUMN()-1,0)</f>
        <v>IN1 J23</v>
      </c>
      <c r="M11" t="str">
        <f>VLOOKUP(Tableau2[[#This Row],[ID]],Tableau1[],COLUMN()-1,0)</f>
        <v>IN1 k24</v>
      </c>
    </row>
    <row r="12" spans="1:13" x14ac:dyDescent="0.25">
      <c r="A12" s="42"/>
    </row>
    <row r="13" spans="1:13" x14ac:dyDescent="0.25">
      <c r="A13" s="42"/>
    </row>
    <row r="14" spans="1:13" x14ac:dyDescent="0.25">
      <c r="A14" s="42"/>
    </row>
    <row r="15" spans="1:13" x14ac:dyDescent="0.25">
      <c r="A15" s="42"/>
    </row>
    <row r="16" spans="1:13" x14ac:dyDescent="0.25">
      <c r="A16" s="42"/>
    </row>
    <row r="17" spans="1:1" x14ac:dyDescent="0.25">
      <c r="A17" s="42"/>
    </row>
    <row r="18" spans="1:1" x14ac:dyDescent="0.25">
      <c r="A18" s="42"/>
    </row>
    <row r="19" spans="1:1" x14ac:dyDescent="0.25">
      <c r="A19" s="42"/>
    </row>
    <row r="20" spans="1:1" x14ac:dyDescent="0.25">
      <c r="A20" s="42"/>
    </row>
  </sheetData>
  <pageMargins left="0.7" right="0.7" top="0.75" bottom="0.75" header="0.3" footer="0.3"/>
  <pageSetup paperSize="9" orientation="portrait"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base</vt:lpstr>
      <vt:lpstr>code</vt:lpstr>
      <vt:lpstr>base 1</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marie-lilly</dc:creator>
  <cp:lastModifiedBy>Jean-Eric</cp:lastModifiedBy>
  <dcterms:created xsi:type="dcterms:W3CDTF">2014-07-19T05:05:07Z</dcterms:created>
  <dcterms:modified xsi:type="dcterms:W3CDTF">2014-07-19T09:31:57Z</dcterms:modified>
</cp:coreProperties>
</file>