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8730" activeTab="1"/>
  </bookViews>
  <sheets>
    <sheet name="21 - Détails Factures" sheetId="1" r:id="rId1"/>
    <sheet name="23 - Période" sheetId="2" r:id="rId2"/>
    <sheet name="19 - RAFF Qté Zone" sheetId="3" r:id="rId3"/>
  </sheets>
  <calcPr calcId="145621" iterate="1"/>
  <pivotCaches>
    <pivotCache cacheId="5" r:id="rId4"/>
  </pivotCaches>
</workbook>
</file>

<file path=xl/calcChain.xml><?xml version="1.0" encoding="utf-8"?>
<calcChain xmlns="http://schemas.openxmlformats.org/spreadsheetml/2006/main">
  <c r="U3" i="1" l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" i="1"/>
  <c r="D5" i="2" l="1"/>
  <c r="D4" i="2"/>
  <c r="D3" i="2"/>
  <c r="D2" i="2"/>
  <c r="B2" i="2"/>
</calcChain>
</file>

<file path=xl/sharedStrings.xml><?xml version="1.0" encoding="utf-8"?>
<sst xmlns="http://schemas.openxmlformats.org/spreadsheetml/2006/main" count="252" uniqueCount="95">
  <si>
    <t>Statut</t>
  </si>
  <si>
    <t>Enseigne Commerciale</t>
  </si>
  <si>
    <t>Succursale</t>
  </si>
  <si>
    <t>Niveau Unite</t>
  </si>
  <si>
    <t>Agence</t>
  </si>
  <si>
    <t>Libellé Pdv</t>
  </si>
  <si>
    <t>Nature Ag</t>
  </si>
  <si>
    <t>Cd fourn</t>
  </si>
  <si>
    <t>Nom</t>
  </si>
  <si>
    <t>Pièce</t>
  </si>
  <si>
    <t>Facture</t>
  </si>
  <si>
    <t>Date facture</t>
  </si>
  <si>
    <t>Mnt TTC</t>
  </si>
  <si>
    <t>Nature</t>
  </si>
  <si>
    <t>echeance 45j</t>
  </si>
  <si>
    <t>Terme Paiement</t>
  </si>
  <si>
    <t>Échéance</t>
  </si>
  <si>
    <t>N° Cde</t>
  </si>
  <si>
    <t>Erreur RAF</t>
  </si>
  <si>
    <t>Mois</t>
  </si>
  <si>
    <t>Année</t>
  </si>
  <si>
    <t>Agence2</t>
  </si>
  <si>
    <t>TEST</t>
  </si>
  <si>
    <t>ZONE RHONE ALPES PACA</t>
  </si>
  <si>
    <t>LYON</t>
  </si>
  <si>
    <t>Agences</t>
  </si>
  <si>
    <t>A5383</t>
  </si>
  <si>
    <t>00218894</t>
  </si>
  <si>
    <t>827759</t>
  </si>
  <si>
    <t>Réception manquante</t>
  </si>
  <si>
    <t>ECHU</t>
  </si>
  <si>
    <t>A5384</t>
  </si>
  <si>
    <t>00218895</t>
  </si>
  <si>
    <t>827760</t>
  </si>
  <si>
    <t>ZONE OUEST</t>
  </si>
  <si>
    <t>TOULOUSE</t>
  </si>
  <si>
    <t>A5385</t>
  </si>
  <si>
    <t>00218896</t>
  </si>
  <si>
    <t>827761</t>
  </si>
  <si>
    <t>ECHOIR</t>
  </si>
  <si>
    <t>A5386</t>
  </si>
  <si>
    <t>00218897</t>
  </si>
  <si>
    <t>827762</t>
  </si>
  <si>
    <t>ZONE EST</t>
  </si>
  <si>
    <t>STRASBOURG</t>
  </si>
  <si>
    <t>A5387</t>
  </si>
  <si>
    <t>00218898</t>
  </si>
  <si>
    <t>827763</t>
  </si>
  <si>
    <t>A5388</t>
  </si>
  <si>
    <t>00218899</t>
  </si>
  <si>
    <t>827764</t>
  </si>
  <si>
    <t>A5389</t>
  </si>
  <si>
    <t>00218900</t>
  </si>
  <si>
    <t>827765</t>
  </si>
  <si>
    <t>A5390</t>
  </si>
  <si>
    <t>00218901</t>
  </si>
  <si>
    <t>827766</t>
  </si>
  <si>
    <t>A5391</t>
  </si>
  <si>
    <t>00218902</t>
  </si>
  <si>
    <t>827767</t>
  </si>
  <si>
    <t>A5392</t>
  </si>
  <si>
    <t>00218903</t>
  </si>
  <si>
    <t>827768</t>
  </si>
  <si>
    <t>A5393</t>
  </si>
  <si>
    <t>00218904</t>
  </si>
  <si>
    <t>827769</t>
  </si>
  <si>
    <t>A5394</t>
  </si>
  <si>
    <t>00218905</t>
  </si>
  <si>
    <t>827770</t>
  </si>
  <si>
    <t>A5395</t>
  </si>
  <si>
    <t>00218906</t>
  </si>
  <si>
    <t>827771</t>
  </si>
  <si>
    <t>A5396</t>
  </si>
  <si>
    <t>00218907</t>
  </si>
  <si>
    <t>827772</t>
  </si>
  <si>
    <t>A5397</t>
  </si>
  <si>
    <t>00218908</t>
  </si>
  <si>
    <t>827773</t>
  </si>
  <si>
    <t>A5398</t>
  </si>
  <si>
    <t>00218909</t>
  </si>
  <si>
    <t>827774</t>
  </si>
  <si>
    <t>A5399</t>
  </si>
  <si>
    <t>00218910</t>
  </si>
  <si>
    <t>827775</t>
  </si>
  <si>
    <t>A5400</t>
  </si>
  <si>
    <t>00218911</t>
  </si>
  <si>
    <t>827776</t>
  </si>
  <si>
    <t>Date</t>
  </si>
  <si>
    <t>Aujourd'hui</t>
  </si>
  <si>
    <t>Index</t>
  </si>
  <si>
    <t>Périodes</t>
  </si>
  <si>
    <t>Nombre de Pièce</t>
  </si>
  <si>
    <t>Étiquettes de colonnes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</si>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</sst>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d\-mmm;@"/>
  </numFmts>
  <fonts count="2" x14ac:knownFonts="1">
    <font>
      <sz val="11"/>
      <color theme="1"/>
      <name val="Calibri"/>
      <family val="2"/>
    </font>
    <font>
      <sz val="10"/>
      <color rgb="FF000066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Fill="1" applyBorder="1" applyAlignment="1">
      <alignment horizontal="left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165" fontId="0" fillId="0" borderId="0" xfId="0" pivotButton="1" applyNumberFormat="1"/>
    <xf numFmtId="0" fontId="0" fillId="0" borderId="0" xfId="0" pivotButton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0"/>
        <color rgb="FF000066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/>
        <bottom/>
        <vertical/>
        <horizontal/>
      </border>
    </dxf>
    <dxf>
      <numFmt numFmtId="165" formatCode="[$-40C]d\-mmm;@"/>
    </dxf>
    <dxf>
      <numFmt numFmtId="165" formatCode="[$-40C]d\-mmm;@"/>
    </dxf>
    <dxf>
      <numFmt numFmtId="165" formatCode="[$-40C]d\-mmm;@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104775</xdr:rowOff>
        </xdr:from>
        <xdr:to>
          <xdr:col>5</xdr:col>
          <xdr:colOff>523875</xdr:colOff>
          <xdr:row>2</xdr:row>
          <xdr:rowOff>47625</xdr:rowOff>
        </xdr:to>
        <xdr:sp macro="" textlink="">
          <xdr:nvSpPr>
            <xdr:cNvPr id="3073" name="cmdFiltrer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85725</xdr:rowOff>
        </xdr:from>
        <xdr:to>
          <xdr:col>6</xdr:col>
          <xdr:colOff>152400</xdr:colOff>
          <xdr:row>2</xdr:row>
          <xdr:rowOff>28575</xdr:rowOff>
        </xdr:to>
        <xdr:sp macro="" textlink="">
          <xdr:nvSpPr>
            <xdr:cNvPr id="1025" name="cmdRAZ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35.449154861111" createdVersion="4" refreshedVersion="4" minRefreshableVersion="3" recordCount="18">
  <cacheSource type="worksheet">
    <worksheetSource ref="B1:W19" sheet="21 - Détails Factures"/>
  </cacheSource>
  <cacheFields count="22">
    <cacheField name="Statut" numFmtId="14">
      <sharedItems containsSemiMixedTypes="0" containsNonDate="0" containsDate="1" containsString="0" minDate="2014-01-06T00:00:00" maxDate="2014-03-21T00:00:00"/>
    </cacheField>
    <cacheField name="Enseigne Commerciale" numFmtId="0">
      <sharedItems/>
    </cacheField>
    <cacheField name="Succursale" numFmtId="0">
      <sharedItems containsSemiMixedTypes="0" containsString="0" containsNumber="1" containsInteger="1" minValue="20" maxValue="95"/>
    </cacheField>
    <cacheField name="Niveau Unite" numFmtId="0">
      <sharedItems count="3">
        <s v="ZONE RHONE ALPES PACA"/>
        <s v="ZONE OUEST"/>
        <s v="ZONE EST"/>
      </sharedItems>
    </cacheField>
    <cacheField name="Agence" numFmtId="0">
      <sharedItems containsString="0" containsBlank="1" containsNumber="1" containsInteger="1" minValue="2695" maxValue="2695"/>
    </cacheField>
    <cacheField name="Libellé Pdv" numFmtId="0">
      <sharedItems/>
    </cacheField>
    <cacheField name="Nature Ag" numFmtId="0">
      <sharedItems/>
    </cacheField>
    <cacheField name="Cd fourn" numFmtId="0">
      <sharedItems/>
    </cacheField>
    <cacheField name="Nom" numFmtId="0">
      <sharedItems/>
    </cacheField>
    <cacheField name="Pièce" numFmtId="0">
      <sharedItems/>
    </cacheField>
    <cacheField name="Facture" numFmtId="0">
      <sharedItems/>
    </cacheField>
    <cacheField name="Date facture" numFmtId="14">
      <sharedItems containsSemiMixedTypes="0" containsNonDate="0" containsDate="1" containsString="0" minDate="2013-06-05T00:00:00" maxDate="2014-03-21T00:00:00"/>
    </cacheField>
    <cacheField name="Mnt TTC" numFmtId="0">
      <sharedItems containsSemiMixedTypes="0" containsString="0" containsNumber="1" minValue="485.78" maxValue="10000"/>
    </cacheField>
    <cacheField name="Nature" numFmtId="0">
      <sharedItems/>
    </cacheField>
    <cacheField name="echeance 45j" numFmtId="14">
      <sharedItems containsSemiMixedTypes="0" containsNonDate="0" containsDate="1" containsString="0" minDate="2013-06-05T00:00:00" maxDate="2014-03-21T00:00:00"/>
    </cacheField>
    <cacheField name="Terme Paiement" numFmtId="0">
      <sharedItems count="2">
        <s v="ECHU"/>
        <s v="ECHOIR"/>
      </sharedItems>
    </cacheField>
    <cacheField name="Échéance" numFmtId="0">
      <sharedItems containsNonDate="0" containsString="0" containsBlank="1"/>
    </cacheField>
    <cacheField name="N° Cde" numFmtId="0">
      <sharedItems containsNonDate="0" containsString="0" containsBlank="1"/>
    </cacheField>
    <cacheField name="Erreur RAF" numFmtId="0">
      <sharedItems/>
    </cacheField>
    <cacheField name="Mois" numFmtId="14">
      <sharedItems containsSemiMixedTypes="0" containsNonDate="0" containsDate="1" containsString="0" minDate="2014-01-06T00:00:00" maxDate="2014-03-21T00:00:00" count="9">
        <d v="2014-01-06T00:00:00"/>
        <d v="2014-01-13T00:00:00"/>
        <d v="2014-01-20T00:00:00"/>
        <d v="2014-01-30T00:00:00"/>
        <d v="2014-02-03T00:00:00"/>
        <d v="2014-02-10T00:00:00"/>
        <d v="2014-02-24T00:00:00"/>
        <d v="2014-03-04T00:00:00"/>
        <d v="2014-03-20T00:00:00"/>
      </sharedItems>
    </cacheField>
    <cacheField name="Année" numFmtId="0">
      <sharedItems containsSemiMixedTypes="0" containsString="0" containsNumber="1" containsInteger="1" minValue="2014" maxValue="2014"/>
    </cacheField>
    <cacheField name="Agence2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d v="2014-01-06T00:00:00"/>
    <s v="TEST"/>
    <n v="95"/>
    <x v="0"/>
    <n v="2695"/>
    <s v="LYON"/>
    <s v="Agences"/>
    <s v="A5383"/>
    <s v="TEST"/>
    <s v="00218894"/>
    <s v="827759"/>
    <d v="2013-06-05T00:00:00"/>
    <n v="485.78"/>
    <s v="Réception manquante"/>
    <d v="2013-06-05T00:00:00"/>
    <x v="0"/>
    <m/>
    <m/>
    <s v="Réception manquante"/>
    <x v="0"/>
    <n v="2014"/>
    <s v="LYON"/>
  </r>
  <r>
    <d v="2014-01-06T00:00:00"/>
    <s v="TEST"/>
    <n v="30"/>
    <x v="0"/>
    <m/>
    <s v="LYON"/>
    <s v="Agences"/>
    <s v="A5384"/>
    <s v="TEST"/>
    <s v="00218895"/>
    <s v="827760"/>
    <d v="2014-01-06T00:00:00"/>
    <n v="1000"/>
    <s v="Réception manquante"/>
    <d v="2014-01-06T00:00:00"/>
    <x v="0"/>
    <m/>
    <m/>
    <s v="Réception manquante"/>
    <x v="0"/>
    <n v="2014"/>
    <s v="LYON"/>
  </r>
  <r>
    <d v="2014-01-13T00:00:00"/>
    <s v="TEST"/>
    <n v="30"/>
    <x v="1"/>
    <m/>
    <s v="TOULOUSE"/>
    <s v="Agences"/>
    <s v="A5385"/>
    <s v="TEST"/>
    <s v="00218896"/>
    <s v="827761"/>
    <d v="2014-01-13T00:00:00"/>
    <n v="10000"/>
    <s v="Réception manquante"/>
    <d v="2014-01-13T00:00:00"/>
    <x v="1"/>
    <m/>
    <m/>
    <s v="Réception manquante"/>
    <x v="1"/>
    <n v="2014"/>
    <s v="TOULOUSE"/>
  </r>
  <r>
    <d v="2014-01-20T00:00:00"/>
    <s v="TEST"/>
    <n v="20"/>
    <x v="1"/>
    <m/>
    <s v="TOULOUSE"/>
    <s v="Agences"/>
    <s v="A5386"/>
    <s v="TEST"/>
    <s v="00218897"/>
    <s v="827762"/>
    <d v="2014-01-20T00:00:00"/>
    <n v="2000"/>
    <s v="Réception manquante"/>
    <d v="2014-01-20T00:00:00"/>
    <x v="0"/>
    <m/>
    <m/>
    <s v="Réception manquante"/>
    <x v="2"/>
    <n v="2014"/>
    <s v="TOULOUSE"/>
  </r>
  <r>
    <d v="2014-01-30T00:00:00"/>
    <s v="TEST"/>
    <n v="50"/>
    <x v="2"/>
    <m/>
    <s v="STRASBOURG"/>
    <s v="Agences"/>
    <s v="A5387"/>
    <s v="TEST"/>
    <s v="00218898"/>
    <s v="827763"/>
    <d v="2014-01-30T00:00:00"/>
    <n v="600"/>
    <s v="Réception manquante"/>
    <d v="2014-01-30T00:00:00"/>
    <x v="0"/>
    <m/>
    <m/>
    <s v="Réception manquante"/>
    <x v="3"/>
    <n v="2014"/>
    <s v="STRASBOURG"/>
  </r>
  <r>
    <d v="2014-02-03T00:00:00"/>
    <s v="TEST"/>
    <n v="35"/>
    <x v="2"/>
    <m/>
    <s v="STRASBOURG"/>
    <s v="Agences"/>
    <s v="A5388"/>
    <s v="TEST"/>
    <s v="00218899"/>
    <s v="827764"/>
    <d v="2014-02-03T00:00:00"/>
    <n v="9000"/>
    <s v="Réception manquante"/>
    <d v="2014-02-03T00:00:00"/>
    <x v="0"/>
    <m/>
    <m/>
    <s v="Réception manquante"/>
    <x v="4"/>
    <n v="2014"/>
    <s v="STRASBOURG"/>
  </r>
  <r>
    <d v="2014-02-10T00:00:00"/>
    <s v="TEST"/>
    <n v="45"/>
    <x v="1"/>
    <m/>
    <s v="TOULOUSE"/>
    <s v="Agences"/>
    <s v="A5389"/>
    <s v="TEST"/>
    <s v="00218900"/>
    <s v="827765"/>
    <d v="2014-02-10T00:00:00"/>
    <n v="485.78"/>
    <s v="Réception manquante"/>
    <d v="2014-02-10T00:00:00"/>
    <x v="1"/>
    <m/>
    <m/>
    <s v="Réception manquante"/>
    <x v="5"/>
    <n v="2014"/>
    <s v="TOULOUSE"/>
  </r>
  <r>
    <d v="2014-02-24T00:00:00"/>
    <s v="TEST"/>
    <n v="67"/>
    <x v="1"/>
    <m/>
    <s v="TOULOUSE"/>
    <s v="Agences"/>
    <s v="A5390"/>
    <s v="TEST"/>
    <s v="00218901"/>
    <s v="827766"/>
    <d v="2014-02-24T00:00:00"/>
    <n v="1000"/>
    <s v="Réception manquante"/>
    <d v="2014-02-24T00:00:00"/>
    <x v="1"/>
    <m/>
    <m/>
    <s v="Réception manquante"/>
    <x v="6"/>
    <n v="2014"/>
    <s v="TOULOUSE"/>
  </r>
  <r>
    <d v="2014-03-04T00:00:00"/>
    <s v="TEST"/>
    <n v="95"/>
    <x v="2"/>
    <m/>
    <s v="STRASBOURG"/>
    <s v="Agences"/>
    <s v="A5391"/>
    <s v="TEST"/>
    <s v="00218902"/>
    <s v="827767"/>
    <d v="2014-03-04T00:00:00"/>
    <n v="10000"/>
    <s v="Réception manquante"/>
    <d v="2014-03-04T00:00:00"/>
    <x v="0"/>
    <m/>
    <m/>
    <s v="Réception manquante"/>
    <x v="7"/>
    <n v="2014"/>
    <s v="STRASBOURG"/>
  </r>
  <r>
    <d v="2014-03-20T00:00:00"/>
    <s v="TEST"/>
    <n v="30"/>
    <x v="2"/>
    <m/>
    <s v="STRASBOURG"/>
    <s v="Agences"/>
    <s v="A5392"/>
    <s v="TEST"/>
    <s v="00218903"/>
    <s v="827768"/>
    <d v="2014-03-20T00:00:00"/>
    <n v="2000"/>
    <s v="Réception manquante"/>
    <d v="2014-03-20T00:00:00"/>
    <x v="0"/>
    <m/>
    <m/>
    <s v="Réception manquante"/>
    <x v="8"/>
    <n v="2014"/>
    <s v="STRASBOURG"/>
  </r>
  <r>
    <d v="2014-01-13T00:00:00"/>
    <s v="TEST"/>
    <n v="30"/>
    <x v="0"/>
    <m/>
    <s v="LYON"/>
    <s v="Agences"/>
    <s v="A5393"/>
    <s v="TEST"/>
    <s v="00218904"/>
    <s v="827769"/>
    <d v="2014-01-06T00:00:00"/>
    <n v="600"/>
    <s v="Réception manquante"/>
    <d v="2014-01-06T00:00:00"/>
    <x v="0"/>
    <m/>
    <m/>
    <s v="Réception manquante"/>
    <x v="1"/>
    <n v="2014"/>
    <s v="LYON"/>
  </r>
  <r>
    <d v="2014-01-20T00:00:00"/>
    <s v="TEST"/>
    <n v="20"/>
    <x v="0"/>
    <m/>
    <s v="LYON"/>
    <s v="Agences"/>
    <s v="A5394"/>
    <s v="TEST"/>
    <s v="00218905"/>
    <s v="827770"/>
    <d v="2014-01-13T00:00:00"/>
    <n v="9000"/>
    <s v="Réception manquante"/>
    <d v="2014-01-13T00:00:00"/>
    <x v="1"/>
    <m/>
    <m/>
    <s v="Réception manquante"/>
    <x v="2"/>
    <n v="2014"/>
    <s v="LYON"/>
  </r>
  <r>
    <d v="2014-01-30T00:00:00"/>
    <s v="TEST"/>
    <n v="50"/>
    <x v="1"/>
    <m/>
    <s v="TOULOUSE"/>
    <s v="Agences"/>
    <s v="A5395"/>
    <s v="TEST"/>
    <s v="00218906"/>
    <s v="827771"/>
    <d v="2014-01-20T00:00:00"/>
    <n v="485.78"/>
    <s v="Réception manquante"/>
    <d v="2014-01-20T00:00:00"/>
    <x v="1"/>
    <m/>
    <m/>
    <s v="Réception manquante"/>
    <x v="3"/>
    <n v="2014"/>
    <s v="TOULOUSE"/>
  </r>
  <r>
    <d v="2014-02-03T00:00:00"/>
    <s v="TEST"/>
    <n v="35"/>
    <x v="1"/>
    <m/>
    <s v="TOULOUSE"/>
    <s v="Agences"/>
    <s v="A5396"/>
    <s v="TEST"/>
    <s v="00218907"/>
    <s v="827772"/>
    <d v="2014-01-30T00:00:00"/>
    <n v="1000"/>
    <s v="Réception manquante"/>
    <d v="2014-01-30T00:00:00"/>
    <x v="0"/>
    <m/>
    <m/>
    <s v="Réception manquante"/>
    <x v="4"/>
    <n v="2014"/>
    <s v="TOULOUSE"/>
  </r>
  <r>
    <d v="2014-02-10T00:00:00"/>
    <s v="TEST"/>
    <n v="45"/>
    <x v="2"/>
    <m/>
    <s v="STRASBOURG"/>
    <s v="Agences"/>
    <s v="A5397"/>
    <s v="TEST"/>
    <s v="00218908"/>
    <s v="827773"/>
    <d v="2014-02-03T00:00:00"/>
    <n v="10000"/>
    <s v="Réception manquante"/>
    <d v="2014-02-03T00:00:00"/>
    <x v="0"/>
    <m/>
    <m/>
    <s v="Réception manquante"/>
    <x v="5"/>
    <n v="2014"/>
    <s v="STRASBOURG"/>
  </r>
  <r>
    <d v="2014-02-24T00:00:00"/>
    <s v="TEST"/>
    <n v="67"/>
    <x v="2"/>
    <m/>
    <s v="STRASBOURG"/>
    <s v="Agences"/>
    <s v="A5398"/>
    <s v="TEST"/>
    <s v="00218909"/>
    <s v="827774"/>
    <d v="2014-02-10T00:00:00"/>
    <n v="2000"/>
    <s v="Réception manquante"/>
    <d v="2014-02-10T00:00:00"/>
    <x v="0"/>
    <m/>
    <m/>
    <s v="Réception manquante"/>
    <x v="6"/>
    <n v="2014"/>
    <s v="STRASBOURG"/>
  </r>
  <r>
    <d v="2014-03-04T00:00:00"/>
    <s v="TEST"/>
    <n v="50"/>
    <x v="0"/>
    <m/>
    <s v="LYON"/>
    <s v="Agences"/>
    <s v="A5399"/>
    <s v="TEST"/>
    <s v="00218910"/>
    <s v="827775"/>
    <d v="2014-02-24T00:00:00"/>
    <n v="600"/>
    <s v="Réception manquante"/>
    <d v="2014-02-24T00:00:00"/>
    <x v="1"/>
    <m/>
    <m/>
    <s v="Réception manquante"/>
    <x v="7"/>
    <n v="2014"/>
    <s v="LYON"/>
  </r>
  <r>
    <d v="2014-03-20T00:00:00"/>
    <s v="TEST"/>
    <n v="35"/>
    <x v="0"/>
    <m/>
    <s v="LYON"/>
    <s v="Agences"/>
    <s v="A5400"/>
    <s v="TEST"/>
    <s v="00218911"/>
    <s v="827776"/>
    <d v="2014-03-04T00:00:00"/>
    <n v="9000"/>
    <s v="Réception manquante"/>
    <d v="2014-03-04T00:00:00"/>
    <x v="1"/>
    <m/>
    <m/>
    <s v="Réception manquante"/>
    <x v="8"/>
    <n v="2014"/>
    <s v="LY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:D23" firstHeaderRow="1" firstDataRow="2" firstDataCol="1"/>
  <pivotFields count="22">
    <pivotField numFmtId="14" subtotalTop="0" multipleItemSelectionAllowed="1" showAll="0" sortType="ascending" defaultSubtotal="0"/>
    <pivotField subtotalTop="0" showAll="0" defaultSubtotal="0"/>
    <pivotField subtotalTop="0" showAll="0" defaultSubtotal="0"/>
    <pivotField axis="axisRow" subtotalTop="0" showAll="0" defaultSubtotal="0">
      <items count="3">
        <item x="0"/>
        <item x="1"/>
        <item x="2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dataField="1"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axis="axisCol"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/>
    <pivotField subtotalTop="0" showAll="0" defaultSubtotal="0"/>
    <pivotField axis="axisRow" numFmtId="14" multipleItemSelectionAllowed="1" showAll="0" sortType="ascending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subtotalTop="0" showAll="0" defaultSubtotal="0"/>
    <pivotField subtotalTop="0" showAll="0" defaultSubtotal="0"/>
  </pivotFields>
  <rowFields count="2">
    <field x="3"/>
    <field x="19"/>
  </rowFields>
  <rowItems count="21">
    <i>
      <x/>
    </i>
    <i r="1">
      <x/>
    </i>
    <i r="1">
      <x v="1"/>
    </i>
    <i r="1">
      <x v="2"/>
    </i>
    <i r="1">
      <x v="7"/>
    </i>
    <i r="1">
      <x v="8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15"/>
  </colFields>
  <colItems count="3">
    <i>
      <x/>
    </i>
    <i>
      <x v="1"/>
    </i>
    <i t="grand">
      <x/>
    </i>
  </colItems>
  <dataFields count="1">
    <dataField name="Nombre de Pièce" fld="9" subtotal="count" baseField="0" baseItem="0"/>
  </dataFields>
  <formats count="3">
    <format dxfId="2">
      <pivotArea type="origin" dataOnly="0" labelOnly="1" outline="0" fieldPosition="0"/>
    </format>
    <format dxfId="1">
      <pivotArea field="3" type="button" dataOnly="0" labelOnly="1" outline="0" axis="axisRow" fieldPosition="0"/>
    </format>
    <format dxfId="0">
      <pivotArea dataOnly="0" labelOnly="1" grandRow="1" outline="0" fieldPosition="0"/>
    </format>
  </formats>
  <chartFormats count="2"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5" count="1" selected="0">
            <x v="0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blPériodes" displayName="tblPériodes" ref="C1:D5" totalsRowShown="0">
  <autoFilter ref="C1:D5"/>
  <tableColumns count="2">
    <tableColumn id="1" name="Index"/>
    <tableColumn id="2" name="Périodes">
      <calculatedColumnFormula>LARGE(tblDates[Date],tblPériodes[[#This Row],[Index]])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blDates" displayName="tblDates" ref="A1:A10" totalsRowShown="0" headerRowDxfId="5" dataDxfId="4">
  <autoFilter ref="A1:A10"/>
  <tableColumns count="1">
    <tableColumn id="1" name="Date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9"/>
  <sheetViews>
    <sheetView topLeftCell="J1" workbookViewId="0">
      <selection activeCell="U2" sqref="U2"/>
    </sheetView>
  </sheetViews>
  <sheetFormatPr baseColWidth="10" defaultRowHeight="15" x14ac:dyDescent="0.25"/>
  <sheetData>
    <row r="1" spans="1:2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</row>
    <row r="2" spans="1:23" x14ac:dyDescent="0.25">
      <c r="A2">
        <v>2695</v>
      </c>
      <c r="B2" s="4">
        <v>41645</v>
      </c>
      <c r="C2" t="s">
        <v>22</v>
      </c>
      <c r="D2">
        <v>95</v>
      </c>
      <c r="E2" t="s">
        <v>23</v>
      </c>
      <c r="F2">
        <v>2695</v>
      </c>
      <c r="G2" t="s">
        <v>24</v>
      </c>
      <c r="H2" t="s">
        <v>25</v>
      </c>
      <c r="I2" t="s">
        <v>26</v>
      </c>
      <c r="J2" t="s">
        <v>22</v>
      </c>
      <c r="K2" t="s">
        <v>27</v>
      </c>
      <c r="L2" t="s">
        <v>28</v>
      </c>
      <c r="M2" s="4">
        <v>41430</v>
      </c>
      <c r="N2">
        <v>485.78</v>
      </c>
      <c r="O2" t="s">
        <v>29</v>
      </c>
      <c r="P2" s="4">
        <v>41430</v>
      </c>
      <c r="Q2" t="s">
        <v>30</v>
      </c>
      <c r="T2" t="s">
        <v>29</v>
      </c>
      <c r="U2" s="4">
        <f>IF(B2="","",B2)</f>
        <v>41645</v>
      </c>
      <c r="V2">
        <v>2014</v>
      </c>
      <c r="W2" t="s">
        <v>24</v>
      </c>
    </row>
    <row r="3" spans="1:23" x14ac:dyDescent="0.25">
      <c r="A3">
        <v>2695</v>
      </c>
      <c r="B3" s="4">
        <v>41645</v>
      </c>
      <c r="C3" t="s">
        <v>22</v>
      </c>
      <c r="D3">
        <v>30</v>
      </c>
      <c r="E3" t="s">
        <v>23</v>
      </c>
      <c r="G3" t="s">
        <v>24</v>
      </c>
      <c r="H3" t="s">
        <v>25</v>
      </c>
      <c r="I3" t="s">
        <v>31</v>
      </c>
      <c r="J3" t="s">
        <v>22</v>
      </c>
      <c r="K3" t="s">
        <v>32</v>
      </c>
      <c r="L3" t="s">
        <v>33</v>
      </c>
      <c r="M3" s="4">
        <v>41645</v>
      </c>
      <c r="N3">
        <v>1000</v>
      </c>
      <c r="O3" t="s">
        <v>29</v>
      </c>
      <c r="P3" s="4">
        <v>41645</v>
      </c>
      <c r="Q3" t="s">
        <v>30</v>
      </c>
      <c r="T3" t="s">
        <v>29</v>
      </c>
      <c r="U3" s="4">
        <f t="shared" ref="U3:U19" si="0">IF(B3="","",B3)</f>
        <v>41645</v>
      </c>
      <c r="V3">
        <v>2014</v>
      </c>
      <c r="W3" t="s">
        <v>24</v>
      </c>
    </row>
    <row r="4" spans="1:23" x14ac:dyDescent="0.25">
      <c r="A4">
        <v>2696</v>
      </c>
      <c r="B4" s="4">
        <v>41652</v>
      </c>
      <c r="C4" t="s">
        <v>22</v>
      </c>
      <c r="D4">
        <v>30</v>
      </c>
      <c r="E4" t="s">
        <v>34</v>
      </c>
      <c r="G4" t="s">
        <v>35</v>
      </c>
      <c r="H4" t="s">
        <v>25</v>
      </c>
      <c r="I4" t="s">
        <v>36</v>
      </c>
      <c r="J4" t="s">
        <v>22</v>
      </c>
      <c r="K4" t="s">
        <v>37</v>
      </c>
      <c r="L4" t="s">
        <v>38</v>
      </c>
      <c r="M4" s="4">
        <v>41652</v>
      </c>
      <c r="N4">
        <v>10000</v>
      </c>
      <c r="O4" t="s">
        <v>29</v>
      </c>
      <c r="P4" s="4">
        <v>41652</v>
      </c>
      <c r="Q4" t="s">
        <v>39</v>
      </c>
      <c r="T4" t="s">
        <v>29</v>
      </c>
      <c r="U4" s="4">
        <f t="shared" si="0"/>
        <v>41652</v>
      </c>
      <c r="V4">
        <v>2014</v>
      </c>
      <c r="W4" t="s">
        <v>35</v>
      </c>
    </row>
    <row r="5" spans="1:23" x14ac:dyDescent="0.25">
      <c r="A5">
        <v>2688</v>
      </c>
      <c r="B5" s="4">
        <v>41659</v>
      </c>
      <c r="C5" t="s">
        <v>22</v>
      </c>
      <c r="D5">
        <v>20</v>
      </c>
      <c r="E5" t="s">
        <v>34</v>
      </c>
      <c r="G5" t="s">
        <v>35</v>
      </c>
      <c r="H5" t="s">
        <v>25</v>
      </c>
      <c r="I5" t="s">
        <v>40</v>
      </c>
      <c r="J5" t="s">
        <v>22</v>
      </c>
      <c r="K5" t="s">
        <v>41</v>
      </c>
      <c r="L5" t="s">
        <v>42</v>
      </c>
      <c r="M5" s="4">
        <v>41659</v>
      </c>
      <c r="N5">
        <v>2000</v>
      </c>
      <c r="O5" t="s">
        <v>29</v>
      </c>
      <c r="P5" s="4">
        <v>41659</v>
      </c>
      <c r="Q5" t="s">
        <v>30</v>
      </c>
      <c r="T5" t="s">
        <v>29</v>
      </c>
      <c r="U5" s="4">
        <f t="shared" si="0"/>
        <v>41659</v>
      </c>
      <c r="V5">
        <v>2014</v>
      </c>
      <c r="W5" t="s">
        <v>35</v>
      </c>
    </row>
    <row r="6" spans="1:23" x14ac:dyDescent="0.25">
      <c r="A6">
        <v>2670</v>
      </c>
      <c r="B6" s="4">
        <v>41669</v>
      </c>
      <c r="C6" t="s">
        <v>22</v>
      </c>
      <c r="D6">
        <v>50</v>
      </c>
      <c r="E6" t="s">
        <v>43</v>
      </c>
      <c r="G6" t="s">
        <v>44</v>
      </c>
      <c r="H6" t="s">
        <v>25</v>
      </c>
      <c r="I6" t="s">
        <v>45</v>
      </c>
      <c r="J6" t="s">
        <v>22</v>
      </c>
      <c r="K6" t="s">
        <v>46</v>
      </c>
      <c r="L6" t="s">
        <v>47</v>
      </c>
      <c r="M6" s="4">
        <v>41669</v>
      </c>
      <c r="N6">
        <v>600</v>
      </c>
      <c r="O6" t="s">
        <v>29</v>
      </c>
      <c r="P6" s="4">
        <v>41669</v>
      </c>
      <c r="Q6" t="s">
        <v>30</v>
      </c>
      <c r="T6" t="s">
        <v>29</v>
      </c>
      <c r="U6" s="4">
        <f t="shared" si="0"/>
        <v>41669</v>
      </c>
      <c r="V6">
        <v>2014</v>
      </c>
      <c r="W6" t="s">
        <v>44</v>
      </c>
    </row>
    <row r="7" spans="1:23" x14ac:dyDescent="0.25">
      <c r="A7">
        <v>2695</v>
      </c>
      <c r="B7" s="4">
        <v>41673</v>
      </c>
      <c r="C7" t="s">
        <v>22</v>
      </c>
      <c r="D7">
        <v>35</v>
      </c>
      <c r="E7" t="s">
        <v>43</v>
      </c>
      <c r="G7" t="s">
        <v>44</v>
      </c>
      <c r="H7" t="s">
        <v>25</v>
      </c>
      <c r="I7" t="s">
        <v>48</v>
      </c>
      <c r="J7" t="s">
        <v>22</v>
      </c>
      <c r="K7" t="s">
        <v>49</v>
      </c>
      <c r="L7" t="s">
        <v>50</v>
      </c>
      <c r="M7" s="4">
        <v>41673</v>
      </c>
      <c r="N7">
        <v>9000</v>
      </c>
      <c r="O7" t="s">
        <v>29</v>
      </c>
      <c r="P7" s="4">
        <v>41673</v>
      </c>
      <c r="Q7" t="s">
        <v>30</v>
      </c>
      <c r="T7" t="s">
        <v>29</v>
      </c>
      <c r="U7" s="4">
        <f t="shared" si="0"/>
        <v>41673</v>
      </c>
      <c r="V7">
        <v>2014</v>
      </c>
      <c r="W7" t="s">
        <v>44</v>
      </c>
    </row>
    <row r="8" spans="1:23" x14ac:dyDescent="0.25">
      <c r="A8">
        <v>2695</v>
      </c>
      <c r="B8" s="4">
        <v>41680</v>
      </c>
      <c r="C8" t="s">
        <v>22</v>
      </c>
      <c r="D8">
        <v>45</v>
      </c>
      <c r="E8" t="s">
        <v>34</v>
      </c>
      <c r="G8" t="s">
        <v>35</v>
      </c>
      <c r="H8" t="s">
        <v>25</v>
      </c>
      <c r="I8" t="s">
        <v>51</v>
      </c>
      <c r="J8" t="s">
        <v>22</v>
      </c>
      <c r="K8" t="s">
        <v>52</v>
      </c>
      <c r="L8" t="s">
        <v>53</v>
      </c>
      <c r="M8" s="4">
        <v>41680</v>
      </c>
      <c r="N8">
        <v>485.78</v>
      </c>
      <c r="O8" t="s">
        <v>29</v>
      </c>
      <c r="P8" s="4">
        <v>41680</v>
      </c>
      <c r="Q8" t="s">
        <v>39</v>
      </c>
      <c r="T8" t="s">
        <v>29</v>
      </c>
      <c r="U8" s="4">
        <f t="shared" si="0"/>
        <v>41680</v>
      </c>
      <c r="V8">
        <v>2014</v>
      </c>
      <c r="W8" t="s">
        <v>35</v>
      </c>
    </row>
    <row r="9" spans="1:23" x14ac:dyDescent="0.25">
      <c r="A9">
        <v>2695</v>
      </c>
      <c r="B9" s="4">
        <v>41694</v>
      </c>
      <c r="C9" t="s">
        <v>22</v>
      </c>
      <c r="D9">
        <v>67</v>
      </c>
      <c r="E9" t="s">
        <v>34</v>
      </c>
      <c r="G9" t="s">
        <v>35</v>
      </c>
      <c r="H9" t="s">
        <v>25</v>
      </c>
      <c r="I9" t="s">
        <v>54</v>
      </c>
      <c r="J9" t="s">
        <v>22</v>
      </c>
      <c r="K9" t="s">
        <v>55</v>
      </c>
      <c r="L9" t="s">
        <v>56</v>
      </c>
      <c r="M9" s="4">
        <v>41694</v>
      </c>
      <c r="N9">
        <v>1000</v>
      </c>
      <c r="O9" t="s">
        <v>29</v>
      </c>
      <c r="P9" s="4">
        <v>41694</v>
      </c>
      <c r="Q9" t="s">
        <v>39</v>
      </c>
      <c r="T9" t="s">
        <v>29</v>
      </c>
      <c r="U9" s="4">
        <f t="shared" si="0"/>
        <v>41694</v>
      </c>
      <c r="V9">
        <v>2014</v>
      </c>
      <c r="W9" t="s">
        <v>35</v>
      </c>
    </row>
    <row r="10" spans="1:23" x14ac:dyDescent="0.25">
      <c r="A10">
        <v>2695</v>
      </c>
      <c r="B10" s="4">
        <v>41702</v>
      </c>
      <c r="C10" t="s">
        <v>22</v>
      </c>
      <c r="D10">
        <v>95</v>
      </c>
      <c r="E10" t="s">
        <v>43</v>
      </c>
      <c r="G10" t="s">
        <v>44</v>
      </c>
      <c r="H10" t="s">
        <v>25</v>
      </c>
      <c r="I10" t="s">
        <v>57</v>
      </c>
      <c r="J10" t="s">
        <v>22</v>
      </c>
      <c r="K10" t="s">
        <v>58</v>
      </c>
      <c r="L10" t="s">
        <v>59</v>
      </c>
      <c r="M10" s="4">
        <v>41702</v>
      </c>
      <c r="N10">
        <v>10000</v>
      </c>
      <c r="O10" t="s">
        <v>29</v>
      </c>
      <c r="P10" s="4">
        <v>41702</v>
      </c>
      <c r="Q10" t="s">
        <v>30</v>
      </c>
      <c r="T10" t="s">
        <v>29</v>
      </c>
      <c r="U10" s="4">
        <f t="shared" si="0"/>
        <v>41702</v>
      </c>
      <c r="V10">
        <v>2014</v>
      </c>
      <c r="W10" t="s">
        <v>44</v>
      </c>
    </row>
    <row r="11" spans="1:23" x14ac:dyDescent="0.25">
      <c r="A11">
        <v>2695</v>
      </c>
      <c r="B11" s="4">
        <v>41718</v>
      </c>
      <c r="C11" t="s">
        <v>22</v>
      </c>
      <c r="D11">
        <v>30</v>
      </c>
      <c r="E11" t="s">
        <v>43</v>
      </c>
      <c r="G11" t="s">
        <v>44</v>
      </c>
      <c r="H11" t="s">
        <v>25</v>
      </c>
      <c r="I11" t="s">
        <v>60</v>
      </c>
      <c r="J11" t="s">
        <v>22</v>
      </c>
      <c r="K11" t="s">
        <v>61</v>
      </c>
      <c r="L11" t="s">
        <v>62</v>
      </c>
      <c r="M11" s="4">
        <v>41718</v>
      </c>
      <c r="N11">
        <v>2000</v>
      </c>
      <c r="O11" t="s">
        <v>29</v>
      </c>
      <c r="P11" s="4">
        <v>41718</v>
      </c>
      <c r="Q11" t="s">
        <v>30</v>
      </c>
      <c r="T11" t="s">
        <v>29</v>
      </c>
      <c r="U11" s="4">
        <f t="shared" si="0"/>
        <v>41718</v>
      </c>
      <c r="V11">
        <v>2014</v>
      </c>
      <c r="W11" t="s">
        <v>44</v>
      </c>
    </row>
    <row r="12" spans="1:23" x14ac:dyDescent="0.25">
      <c r="A12">
        <v>2695</v>
      </c>
      <c r="B12" s="4">
        <v>41652</v>
      </c>
      <c r="C12" t="s">
        <v>22</v>
      </c>
      <c r="D12">
        <v>30</v>
      </c>
      <c r="E12" t="s">
        <v>23</v>
      </c>
      <c r="G12" t="s">
        <v>24</v>
      </c>
      <c r="H12" t="s">
        <v>25</v>
      </c>
      <c r="I12" t="s">
        <v>63</v>
      </c>
      <c r="J12" t="s">
        <v>22</v>
      </c>
      <c r="K12" t="s">
        <v>64</v>
      </c>
      <c r="L12" t="s">
        <v>65</v>
      </c>
      <c r="M12" s="4">
        <v>41645</v>
      </c>
      <c r="N12">
        <v>600</v>
      </c>
      <c r="O12" t="s">
        <v>29</v>
      </c>
      <c r="P12" s="4">
        <v>41645</v>
      </c>
      <c r="Q12" t="s">
        <v>30</v>
      </c>
      <c r="T12" t="s">
        <v>29</v>
      </c>
      <c r="U12" s="4">
        <f t="shared" si="0"/>
        <v>41652</v>
      </c>
      <c r="V12">
        <v>2014</v>
      </c>
      <c r="W12" t="s">
        <v>24</v>
      </c>
    </row>
    <row r="13" spans="1:23" x14ac:dyDescent="0.25">
      <c r="A13">
        <v>2695</v>
      </c>
      <c r="B13" s="4">
        <v>41659</v>
      </c>
      <c r="C13" t="s">
        <v>22</v>
      </c>
      <c r="D13">
        <v>20</v>
      </c>
      <c r="E13" t="s">
        <v>23</v>
      </c>
      <c r="G13" t="s">
        <v>24</v>
      </c>
      <c r="H13" t="s">
        <v>25</v>
      </c>
      <c r="I13" t="s">
        <v>66</v>
      </c>
      <c r="J13" t="s">
        <v>22</v>
      </c>
      <c r="K13" t="s">
        <v>67</v>
      </c>
      <c r="L13" t="s">
        <v>68</v>
      </c>
      <c r="M13" s="4">
        <v>41652</v>
      </c>
      <c r="N13">
        <v>9000</v>
      </c>
      <c r="O13" t="s">
        <v>29</v>
      </c>
      <c r="P13" s="4">
        <v>41652</v>
      </c>
      <c r="Q13" t="s">
        <v>39</v>
      </c>
      <c r="T13" t="s">
        <v>29</v>
      </c>
      <c r="U13" s="4">
        <f t="shared" si="0"/>
        <v>41659</v>
      </c>
      <c r="V13">
        <v>2014</v>
      </c>
      <c r="W13" t="s">
        <v>24</v>
      </c>
    </row>
    <row r="14" spans="1:23" x14ac:dyDescent="0.25">
      <c r="A14">
        <v>2696</v>
      </c>
      <c r="B14" s="4">
        <v>41669</v>
      </c>
      <c r="C14" t="s">
        <v>22</v>
      </c>
      <c r="D14">
        <v>50</v>
      </c>
      <c r="E14" t="s">
        <v>34</v>
      </c>
      <c r="G14" t="s">
        <v>35</v>
      </c>
      <c r="H14" t="s">
        <v>25</v>
      </c>
      <c r="I14" t="s">
        <v>69</v>
      </c>
      <c r="J14" t="s">
        <v>22</v>
      </c>
      <c r="K14" t="s">
        <v>70</v>
      </c>
      <c r="L14" t="s">
        <v>71</v>
      </c>
      <c r="M14" s="4">
        <v>41659</v>
      </c>
      <c r="N14">
        <v>485.78</v>
      </c>
      <c r="O14" t="s">
        <v>29</v>
      </c>
      <c r="P14" s="4">
        <v>41659</v>
      </c>
      <c r="Q14" t="s">
        <v>39</v>
      </c>
      <c r="T14" t="s">
        <v>29</v>
      </c>
      <c r="U14" s="4">
        <f t="shared" si="0"/>
        <v>41669</v>
      </c>
      <c r="V14">
        <v>2014</v>
      </c>
      <c r="W14" t="s">
        <v>35</v>
      </c>
    </row>
    <row r="15" spans="1:23" x14ac:dyDescent="0.25">
      <c r="A15">
        <v>2696</v>
      </c>
      <c r="B15" s="4">
        <v>41673</v>
      </c>
      <c r="C15" t="s">
        <v>22</v>
      </c>
      <c r="D15">
        <v>35</v>
      </c>
      <c r="E15" t="s">
        <v>34</v>
      </c>
      <c r="G15" t="s">
        <v>35</v>
      </c>
      <c r="H15" t="s">
        <v>25</v>
      </c>
      <c r="I15" t="s">
        <v>72</v>
      </c>
      <c r="J15" t="s">
        <v>22</v>
      </c>
      <c r="K15" t="s">
        <v>73</v>
      </c>
      <c r="L15" t="s">
        <v>74</v>
      </c>
      <c r="M15" s="4">
        <v>41669</v>
      </c>
      <c r="N15">
        <v>1000</v>
      </c>
      <c r="O15" t="s">
        <v>29</v>
      </c>
      <c r="P15" s="4">
        <v>41669</v>
      </c>
      <c r="Q15" t="s">
        <v>30</v>
      </c>
      <c r="T15" t="s">
        <v>29</v>
      </c>
      <c r="U15" s="4">
        <f t="shared" si="0"/>
        <v>41673</v>
      </c>
      <c r="V15">
        <v>2014</v>
      </c>
      <c r="W15" t="s">
        <v>35</v>
      </c>
    </row>
    <row r="16" spans="1:23" x14ac:dyDescent="0.25">
      <c r="A16">
        <v>2696</v>
      </c>
      <c r="B16" s="4">
        <v>41680</v>
      </c>
      <c r="C16" t="s">
        <v>22</v>
      </c>
      <c r="D16">
        <v>45</v>
      </c>
      <c r="E16" t="s">
        <v>43</v>
      </c>
      <c r="G16" t="s">
        <v>44</v>
      </c>
      <c r="H16" t="s">
        <v>25</v>
      </c>
      <c r="I16" t="s">
        <v>75</v>
      </c>
      <c r="J16" t="s">
        <v>22</v>
      </c>
      <c r="K16" t="s">
        <v>76</v>
      </c>
      <c r="L16" t="s">
        <v>77</v>
      </c>
      <c r="M16" s="4">
        <v>41673</v>
      </c>
      <c r="N16">
        <v>10000</v>
      </c>
      <c r="O16" t="s">
        <v>29</v>
      </c>
      <c r="P16" s="4">
        <v>41673</v>
      </c>
      <c r="Q16" t="s">
        <v>30</v>
      </c>
      <c r="T16" t="s">
        <v>29</v>
      </c>
      <c r="U16" s="4">
        <f t="shared" si="0"/>
        <v>41680</v>
      </c>
      <c r="V16">
        <v>2014</v>
      </c>
      <c r="W16" t="s">
        <v>44</v>
      </c>
    </row>
    <row r="17" spans="1:23" x14ac:dyDescent="0.25">
      <c r="A17">
        <v>2696</v>
      </c>
      <c r="B17" s="4">
        <v>41694</v>
      </c>
      <c r="C17" t="s">
        <v>22</v>
      </c>
      <c r="D17">
        <v>67</v>
      </c>
      <c r="E17" t="s">
        <v>43</v>
      </c>
      <c r="G17" t="s">
        <v>44</v>
      </c>
      <c r="H17" t="s">
        <v>25</v>
      </c>
      <c r="I17" t="s">
        <v>78</v>
      </c>
      <c r="J17" t="s">
        <v>22</v>
      </c>
      <c r="K17" t="s">
        <v>79</v>
      </c>
      <c r="L17" t="s">
        <v>80</v>
      </c>
      <c r="M17" s="4">
        <v>41680</v>
      </c>
      <c r="N17">
        <v>2000</v>
      </c>
      <c r="O17" t="s">
        <v>29</v>
      </c>
      <c r="P17" s="4">
        <v>41680</v>
      </c>
      <c r="Q17" t="s">
        <v>30</v>
      </c>
      <c r="T17" t="s">
        <v>29</v>
      </c>
      <c r="U17" s="4">
        <f t="shared" si="0"/>
        <v>41694</v>
      </c>
      <c r="V17">
        <v>2014</v>
      </c>
      <c r="W17" t="s">
        <v>44</v>
      </c>
    </row>
    <row r="18" spans="1:23" x14ac:dyDescent="0.25">
      <c r="A18">
        <v>2696</v>
      </c>
      <c r="B18" s="4">
        <v>41702</v>
      </c>
      <c r="C18" t="s">
        <v>22</v>
      </c>
      <c r="D18">
        <v>50</v>
      </c>
      <c r="E18" t="s">
        <v>23</v>
      </c>
      <c r="G18" t="s">
        <v>24</v>
      </c>
      <c r="H18" t="s">
        <v>25</v>
      </c>
      <c r="I18" t="s">
        <v>81</v>
      </c>
      <c r="J18" t="s">
        <v>22</v>
      </c>
      <c r="K18" t="s">
        <v>82</v>
      </c>
      <c r="L18" t="s">
        <v>83</v>
      </c>
      <c r="M18" s="4">
        <v>41694</v>
      </c>
      <c r="N18">
        <v>600</v>
      </c>
      <c r="O18" t="s">
        <v>29</v>
      </c>
      <c r="P18" s="4">
        <v>41694</v>
      </c>
      <c r="Q18" t="s">
        <v>39</v>
      </c>
      <c r="T18" t="s">
        <v>29</v>
      </c>
      <c r="U18" s="4">
        <f t="shared" si="0"/>
        <v>41702</v>
      </c>
      <c r="V18">
        <v>2014</v>
      </c>
      <c r="W18" t="s">
        <v>24</v>
      </c>
    </row>
    <row r="19" spans="1:23" x14ac:dyDescent="0.25">
      <c r="A19">
        <v>2696</v>
      </c>
      <c r="B19" s="4">
        <v>41718</v>
      </c>
      <c r="C19" t="s">
        <v>22</v>
      </c>
      <c r="D19">
        <v>35</v>
      </c>
      <c r="E19" t="s">
        <v>23</v>
      </c>
      <c r="G19" t="s">
        <v>24</v>
      </c>
      <c r="H19" t="s">
        <v>25</v>
      </c>
      <c r="I19" t="s">
        <v>84</v>
      </c>
      <c r="J19" t="s">
        <v>22</v>
      </c>
      <c r="K19" t="s">
        <v>85</v>
      </c>
      <c r="L19" t="s">
        <v>86</v>
      </c>
      <c r="M19" s="4">
        <v>41702</v>
      </c>
      <c r="N19">
        <v>9000</v>
      </c>
      <c r="O19" t="s">
        <v>29</v>
      </c>
      <c r="P19" s="4">
        <v>41702</v>
      </c>
      <c r="Q19" t="s">
        <v>39</v>
      </c>
      <c r="T19" t="s">
        <v>29</v>
      </c>
      <c r="U19" s="4">
        <f t="shared" si="0"/>
        <v>41718</v>
      </c>
      <c r="V19">
        <v>2014</v>
      </c>
      <c r="W19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1"/>
  <sheetViews>
    <sheetView tabSelected="1" workbookViewId="0">
      <selection activeCell="F19" sqref="F19"/>
    </sheetView>
  </sheetViews>
  <sheetFormatPr baseColWidth="10" defaultRowHeight="15" x14ac:dyDescent="0.25"/>
  <sheetData>
    <row r="1" spans="1:4" x14ac:dyDescent="0.25">
      <c r="A1" s="1" t="s">
        <v>87</v>
      </c>
      <c r="B1" s="2" t="s">
        <v>88</v>
      </c>
      <c r="C1" t="s">
        <v>89</v>
      </c>
      <c r="D1" t="s">
        <v>90</v>
      </c>
    </row>
    <row r="2" spans="1:4" x14ac:dyDescent="0.25">
      <c r="A2" s="1">
        <v>41645</v>
      </c>
      <c r="B2" s="3">
        <f ca="1">NOW()</f>
        <v>41735.449171180553</v>
      </c>
      <c r="C2">
        <v>1</v>
      </c>
      <c r="D2" s="4">
        <f>LARGE(tblDates[Date],tblPériodes[[#This Row],[Index]])</f>
        <v>41718</v>
      </c>
    </row>
    <row r="3" spans="1:4" x14ac:dyDescent="0.25">
      <c r="A3" s="1">
        <v>41652</v>
      </c>
      <c r="B3" s="5"/>
      <c r="C3">
        <v>2</v>
      </c>
      <c r="D3" s="4">
        <f>LARGE(tblDates[Date],tblPériodes[[#This Row],[Index]])</f>
        <v>41702</v>
      </c>
    </row>
    <row r="4" spans="1:4" x14ac:dyDescent="0.25">
      <c r="A4" s="1">
        <v>41659</v>
      </c>
      <c r="B4" s="5"/>
      <c r="C4">
        <v>3</v>
      </c>
      <c r="D4" s="4">
        <f>LARGE(tblDates[Date],tblPériodes[[#This Row],[Index]])</f>
        <v>41694</v>
      </c>
    </row>
    <row r="5" spans="1:4" x14ac:dyDescent="0.25">
      <c r="A5" s="1">
        <v>41669</v>
      </c>
      <c r="B5" s="5"/>
      <c r="C5">
        <v>4</v>
      </c>
      <c r="D5" s="4">
        <f>LARGE(tblDates[Date],tblPériodes[[#This Row],[Index]])</f>
        <v>41680</v>
      </c>
    </row>
    <row r="6" spans="1:4" x14ac:dyDescent="0.25">
      <c r="A6" s="1">
        <v>41673</v>
      </c>
      <c r="B6" s="5"/>
    </row>
    <row r="7" spans="1:4" x14ac:dyDescent="0.25">
      <c r="A7" s="1">
        <v>41680</v>
      </c>
      <c r="B7" s="5"/>
    </row>
    <row r="8" spans="1:4" x14ac:dyDescent="0.25">
      <c r="A8" s="1">
        <v>41694</v>
      </c>
      <c r="B8" s="5"/>
    </row>
    <row r="9" spans="1:4" x14ac:dyDescent="0.25">
      <c r="A9" s="1">
        <v>41702</v>
      </c>
      <c r="B9" s="5"/>
    </row>
    <row r="10" spans="1:4" x14ac:dyDescent="0.25">
      <c r="A10" s="1">
        <v>41718</v>
      </c>
      <c r="B10" s="5"/>
    </row>
    <row r="11" spans="1:4" x14ac:dyDescent="0.25">
      <c r="A11" s="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mdFiltrer">
          <controlPr defaultSize="0" autoLine="0" r:id="rId4">
            <anchor moveWithCells="1">
              <from>
                <xdr:col>5</xdr:col>
                <xdr:colOff>0</xdr:colOff>
                <xdr:row>0</xdr:row>
                <xdr:rowOff>104775</xdr:rowOff>
              </from>
              <to>
                <xdr:col>5</xdr:col>
                <xdr:colOff>523875</xdr:colOff>
                <xdr:row>2</xdr:row>
                <xdr:rowOff>47625</xdr:rowOff>
              </to>
            </anchor>
          </controlPr>
        </control>
      </mc:Choice>
      <mc:Fallback>
        <control shapeId="3073" r:id="rId3" name="cmdFiltrer"/>
      </mc:Fallback>
    </mc:AlternateContent>
  </controls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23"/>
  <sheetViews>
    <sheetView workbookViewId="0">
      <selection activeCell="F15" sqref="F15"/>
    </sheetView>
  </sheetViews>
  <sheetFormatPr baseColWidth="10" defaultRowHeight="15" x14ac:dyDescent="0.25"/>
  <cols>
    <col min="1" max="1" width="25.7109375" bestFit="1" customWidth="1"/>
    <col min="2" max="2" width="23.85546875" bestFit="1" customWidth="1"/>
    <col min="3" max="3" width="7.5703125" bestFit="1" customWidth="1"/>
    <col min="4" max="4" width="12.5703125" bestFit="1" customWidth="1"/>
  </cols>
  <sheetData>
    <row r="1" spans="1:4" x14ac:dyDescent="0.25">
      <c r="A1" s="10" t="s">
        <v>91</v>
      </c>
      <c r="B1" s="11" t="s">
        <v>92</v>
      </c>
    </row>
    <row r="2" spans="1:4" x14ac:dyDescent="0.25">
      <c r="A2" s="10" t="s">
        <v>93</v>
      </c>
      <c r="B2" t="s">
        <v>30</v>
      </c>
      <c r="C2" t="s">
        <v>39</v>
      </c>
      <c r="D2" t="s">
        <v>94</v>
      </c>
    </row>
    <row r="3" spans="1:4" x14ac:dyDescent="0.25">
      <c r="A3" s="7" t="s">
        <v>23</v>
      </c>
      <c r="B3" s="8"/>
      <c r="C3" s="8"/>
      <c r="D3" s="8"/>
    </row>
    <row r="4" spans="1:4" x14ac:dyDescent="0.25">
      <c r="A4" s="9">
        <v>41645</v>
      </c>
      <c r="B4" s="8">
        <v>2</v>
      </c>
      <c r="C4" s="8"/>
      <c r="D4" s="8">
        <v>2</v>
      </c>
    </row>
    <row r="5" spans="1:4" x14ac:dyDescent="0.25">
      <c r="A5" s="9">
        <v>41652</v>
      </c>
      <c r="B5" s="8">
        <v>1</v>
      </c>
      <c r="C5" s="8"/>
      <c r="D5" s="8">
        <v>1</v>
      </c>
    </row>
    <row r="6" spans="1:4" x14ac:dyDescent="0.25">
      <c r="A6" s="9">
        <v>41659</v>
      </c>
      <c r="B6" s="8"/>
      <c r="C6" s="8">
        <v>1</v>
      </c>
      <c r="D6" s="8">
        <v>1</v>
      </c>
    </row>
    <row r="7" spans="1:4" x14ac:dyDescent="0.25">
      <c r="A7" s="9">
        <v>41702</v>
      </c>
      <c r="B7" s="8"/>
      <c r="C7" s="8">
        <v>1</v>
      </c>
      <c r="D7" s="8">
        <v>1</v>
      </c>
    </row>
    <row r="8" spans="1:4" x14ac:dyDescent="0.25">
      <c r="A8" s="9">
        <v>41718</v>
      </c>
      <c r="B8" s="8"/>
      <c r="C8" s="8">
        <v>1</v>
      </c>
      <c r="D8" s="8">
        <v>1</v>
      </c>
    </row>
    <row r="9" spans="1:4" x14ac:dyDescent="0.25">
      <c r="A9" s="7" t="s">
        <v>34</v>
      </c>
      <c r="B9" s="8"/>
      <c r="C9" s="8"/>
      <c r="D9" s="8"/>
    </row>
    <row r="10" spans="1:4" x14ac:dyDescent="0.25">
      <c r="A10" s="9">
        <v>41652</v>
      </c>
      <c r="B10" s="8"/>
      <c r="C10" s="8">
        <v>1</v>
      </c>
      <c r="D10" s="8">
        <v>1</v>
      </c>
    </row>
    <row r="11" spans="1:4" x14ac:dyDescent="0.25">
      <c r="A11" s="9">
        <v>41659</v>
      </c>
      <c r="B11" s="8">
        <v>1</v>
      </c>
      <c r="C11" s="8"/>
      <c r="D11" s="8">
        <v>1</v>
      </c>
    </row>
    <row r="12" spans="1:4" x14ac:dyDescent="0.25">
      <c r="A12" s="9">
        <v>41669</v>
      </c>
      <c r="B12" s="8"/>
      <c r="C12" s="8">
        <v>1</v>
      </c>
      <c r="D12" s="8">
        <v>1</v>
      </c>
    </row>
    <row r="13" spans="1:4" x14ac:dyDescent="0.25">
      <c r="A13" s="9">
        <v>41673</v>
      </c>
      <c r="B13" s="8">
        <v>1</v>
      </c>
      <c r="C13" s="8"/>
      <c r="D13" s="8">
        <v>1</v>
      </c>
    </row>
    <row r="14" spans="1:4" x14ac:dyDescent="0.25">
      <c r="A14" s="9">
        <v>41680</v>
      </c>
      <c r="B14" s="8"/>
      <c r="C14" s="8">
        <v>1</v>
      </c>
      <c r="D14" s="8">
        <v>1</v>
      </c>
    </row>
    <row r="15" spans="1:4" x14ac:dyDescent="0.25">
      <c r="A15" s="9">
        <v>41694</v>
      </c>
      <c r="B15" s="8"/>
      <c r="C15" s="8">
        <v>1</v>
      </c>
      <c r="D15" s="8">
        <v>1</v>
      </c>
    </row>
    <row r="16" spans="1:4" x14ac:dyDescent="0.25">
      <c r="A16" s="7" t="s">
        <v>43</v>
      </c>
      <c r="B16" s="8"/>
      <c r="C16" s="8"/>
      <c r="D16" s="8"/>
    </row>
    <row r="17" spans="1:4" x14ac:dyDescent="0.25">
      <c r="A17" s="9">
        <v>41669</v>
      </c>
      <c r="B17" s="8">
        <v>1</v>
      </c>
      <c r="C17" s="8"/>
      <c r="D17" s="8">
        <v>1</v>
      </c>
    </row>
    <row r="18" spans="1:4" x14ac:dyDescent="0.25">
      <c r="A18" s="9">
        <v>41673</v>
      </c>
      <c r="B18" s="8">
        <v>1</v>
      </c>
      <c r="C18" s="8"/>
      <c r="D18" s="8">
        <v>1</v>
      </c>
    </row>
    <row r="19" spans="1:4" x14ac:dyDescent="0.25">
      <c r="A19" s="9">
        <v>41680</v>
      </c>
      <c r="B19" s="8">
        <v>1</v>
      </c>
      <c r="C19" s="8"/>
      <c r="D19" s="8">
        <v>1</v>
      </c>
    </row>
    <row r="20" spans="1:4" x14ac:dyDescent="0.25">
      <c r="A20" s="9">
        <v>41694</v>
      </c>
      <c r="B20" s="8">
        <v>1</v>
      </c>
      <c r="C20" s="8"/>
      <c r="D20" s="8">
        <v>1</v>
      </c>
    </row>
    <row r="21" spans="1:4" x14ac:dyDescent="0.25">
      <c r="A21" s="9">
        <v>41702</v>
      </c>
      <c r="B21" s="8">
        <v>1</v>
      </c>
      <c r="C21" s="8"/>
      <c r="D21" s="8">
        <v>1</v>
      </c>
    </row>
    <row r="22" spans="1:4" x14ac:dyDescent="0.25">
      <c r="A22" s="9">
        <v>41718</v>
      </c>
      <c r="B22" s="8">
        <v>1</v>
      </c>
      <c r="C22" s="8"/>
      <c r="D22" s="8">
        <v>1</v>
      </c>
    </row>
    <row r="23" spans="1:4" x14ac:dyDescent="0.25">
      <c r="A23" s="12" t="s">
        <v>94</v>
      </c>
      <c r="B23" s="8">
        <v>11</v>
      </c>
      <c r="C23" s="8">
        <v>7</v>
      </c>
      <c r="D23" s="8">
        <v>18</v>
      </c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RAZ">
          <controlPr defaultSize="0" autoLine="0" r:id="rId6">
            <anchor moveWithCells="1">
              <from>
                <xdr:col>5</xdr:col>
                <xdr:colOff>0</xdr:colOff>
                <xdr:row>0</xdr:row>
                <xdr:rowOff>85725</xdr:rowOff>
              </from>
              <to>
                <xdr:col>6</xdr:col>
                <xdr:colOff>152400</xdr:colOff>
                <xdr:row>2</xdr:row>
                <xdr:rowOff>28575</xdr:rowOff>
              </to>
            </anchor>
          </controlPr>
        </control>
      </mc:Choice>
      <mc:Fallback>
        <control shapeId="1025" r:id="rId5" name="cmd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21 - Détails Factures</vt:lpstr>
      <vt:lpstr>23 - Période</vt:lpstr>
      <vt:lpstr>19 - RAFF Qté Zone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2014-04-06T08:20:50Z</dcterms:created>
  <dcterms:modified xsi:type="dcterms:W3CDTF">2014-04-06T08:47:32Z</dcterms:modified>
</cp:coreProperties>
</file>