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705"/>
  </bookViews>
  <sheets>
    <sheet name="Feuil1 (2)" sheetId="4" r:id="rId1"/>
    <sheet name="Feuil1" sheetId="1" r:id="rId2"/>
    <sheet name="Feuil2" sheetId="2" r:id="rId3"/>
    <sheet name="Feuil3" sheetId="3" r:id="rId4"/>
  </sheets>
  <calcPr calcId="162913"/>
</workbook>
</file>

<file path=xl/calcChain.xml><?xml version="1.0" encoding="utf-8"?>
<calcChain xmlns="http://schemas.openxmlformats.org/spreadsheetml/2006/main">
  <c r="F33" i="4" l="1" a="1"/>
  <c r="F33" i="4" s="1"/>
  <c r="A63" i="4" l="1"/>
  <c r="A33" i="4"/>
  <c r="F31" i="4"/>
  <c r="G26" i="4"/>
  <c r="J26" i="4" a="1"/>
  <c r="J29" i="4" s="1"/>
  <c r="F26" i="4" a="1"/>
  <c r="F29" i="4" s="1"/>
  <c r="J26" i="4" l="1"/>
  <c r="J27" i="4"/>
  <c r="J28" i="4"/>
  <c r="F26" i="4"/>
  <c r="F27" i="4"/>
  <c r="F28" i="4"/>
  <c r="K27" i="4"/>
  <c r="K26" i="4"/>
  <c r="K28" i="4"/>
  <c r="G28" i="4"/>
  <c r="G27" i="4"/>
  <c r="J31" i="4" l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" i="1"/>
</calcChain>
</file>

<file path=xl/sharedStrings.xml><?xml version="1.0" encoding="utf-8"?>
<sst xmlns="http://schemas.openxmlformats.org/spreadsheetml/2006/main" count="19" uniqueCount="8">
  <si>
    <t>°C</t>
  </si>
  <si>
    <t>Ohms</t>
  </si>
  <si>
    <t>Coeff X3</t>
  </si>
  <si>
    <t>Coeff X2</t>
  </si>
  <si>
    <t>X</t>
  </si>
  <si>
    <t>y=</t>
  </si>
  <si>
    <t>Coeff X</t>
  </si>
  <si>
    <t>R²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</si>
</sst>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_ ;[Red]\-#,##0.00\ "/>
    <numFmt numFmtId="165" formatCode="0.0000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2" borderId="0" xfId="0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3" borderId="0" xfId="0" applyFill="1"/>
    <xf numFmtId="0" fontId="0" fillId="0" borderId="0" xfId="0" applyAlignment="1"/>
    <xf numFmtId="0" fontId="0" fillId="0" borderId="1" xfId="0" applyBorder="1" applyAlignment="1"/>
    <xf numFmtId="164" fontId="0" fillId="3" borderId="0" xfId="0" applyNumberFormat="1" applyFill="1" applyBorder="1"/>
    <xf numFmtId="0" fontId="1" fillId="0" borderId="0" xfId="0" applyFont="1"/>
    <xf numFmtId="165" fontId="0" fillId="0" borderId="0" xfId="0" applyNumberFormat="1"/>
    <xf numFmtId="165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'Feuil1 (2)'!$B$2</c:f>
              <c:strCache>
                <c:ptCount val="1"/>
                <c:pt idx="0">
                  <c:v>°C</c:v>
                </c:pt>
              </c:strCache>
            </c:strRef>
          </c:tx>
          <c:spPr>
            <a:ln w="28575">
              <a:noFill/>
            </a:ln>
          </c:spPr>
          <c:trendline>
            <c:trendlineType val="poly"/>
            <c:order val="3"/>
            <c:dispRSqr val="1"/>
            <c:dispEq val="1"/>
            <c:trendlineLbl>
              <c:layout>
                <c:manualLayout>
                  <c:x val="-3.5928243344581924E-2"/>
                  <c:y val="-0.52055314671569142"/>
                </c:manualLayout>
              </c:layout>
              <c:numFmt formatCode="General" sourceLinked="0"/>
            </c:trendlineLbl>
          </c:trendline>
          <c:xVal>
            <c:numRef>
              <c:f>'Feuil1 (2)'!$B$3:$B$88</c:f>
              <c:numCache>
                <c:formatCode>General</c:formatCode>
                <c:ptCount val="86"/>
                <c:pt idx="0">
                  <c:v>-50</c:v>
                </c:pt>
                <c:pt idx="1">
                  <c:v>-49</c:v>
                </c:pt>
                <c:pt idx="2">
                  <c:v>-48</c:v>
                </c:pt>
                <c:pt idx="3">
                  <c:v>-47</c:v>
                </c:pt>
                <c:pt idx="4">
                  <c:v>-46</c:v>
                </c:pt>
                <c:pt idx="5">
                  <c:v>-45</c:v>
                </c:pt>
                <c:pt idx="6">
                  <c:v>-44</c:v>
                </c:pt>
                <c:pt idx="7">
                  <c:v>-43</c:v>
                </c:pt>
                <c:pt idx="8">
                  <c:v>-42</c:v>
                </c:pt>
                <c:pt idx="9">
                  <c:v>-41</c:v>
                </c:pt>
                <c:pt idx="10">
                  <c:v>-40</c:v>
                </c:pt>
                <c:pt idx="11">
                  <c:v>-39</c:v>
                </c:pt>
                <c:pt idx="12">
                  <c:v>-38</c:v>
                </c:pt>
                <c:pt idx="13">
                  <c:v>-37</c:v>
                </c:pt>
                <c:pt idx="14">
                  <c:v>-36</c:v>
                </c:pt>
                <c:pt idx="15">
                  <c:v>-35</c:v>
                </c:pt>
                <c:pt idx="16">
                  <c:v>-34</c:v>
                </c:pt>
                <c:pt idx="17">
                  <c:v>-33</c:v>
                </c:pt>
                <c:pt idx="18">
                  <c:v>-32</c:v>
                </c:pt>
                <c:pt idx="19">
                  <c:v>-31</c:v>
                </c:pt>
                <c:pt idx="20">
                  <c:v>-30</c:v>
                </c:pt>
                <c:pt idx="21">
                  <c:v>-29</c:v>
                </c:pt>
                <c:pt idx="22">
                  <c:v>-28</c:v>
                </c:pt>
                <c:pt idx="23">
                  <c:v>-27</c:v>
                </c:pt>
                <c:pt idx="24">
                  <c:v>-26</c:v>
                </c:pt>
                <c:pt idx="25">
                  <c:v>-25</c:v>
                </c:pt>
                <c:pt idx="26">
                  <c:v>-24</c:v>
                </c:pt>
                <c:pt idx="27">
                  <c:v>-23</c:v>
                </c:pt>
                <c:pt idx="28">
                  <c:v>-22</c:v>
                </c:pt>
                <c:pt idx="29">
                  <c:v>-21</c:v>
                </c:pt>
                <c:pt idx="30">
                  <c:v>-20</c:v>
                </c:pt>
                <c:pt idx="31">
                  <c:v>-19</c:v>
                </c:pt>
                <c:pt idx="32">
                  <c:v>-18</c:v>
                </c:pt>
                <c:pt idx="33">
                  <c:v>-17</c:v>
                </c:pt>
                <c:pt idx="34">
                  <c:v>-16</c:v>
                </c:pt>
                <c:pt idx="35">
                  <c:v>-15</c:v>
                </c:pt>
                <c:pt idx="36">
                  <c:v>-14</c:v>
                </c:pt>
                <c:pt idx="37">
                  <c:v>-13</c:v>
                </c:pt>
                <c:pt idx="38">
                  <c:v>-12</c:v>
                </c:pt>
                <c:pt idx="39">
                  <c:v>-11</c:v>
                </c:pt>
                <c:pt idx="40">
                  <c:v>-10</c:v>
                </c:pt>
                <c:pt idx="41">
                  <c:v>-9</c:v>
                </c:pt>
                <c:pt idx="42">
                  <c:v>-8</c:v>
                </c:pt>
                <c:pt idx="43">
                  <c:v>-7</c:v>
                </c:pt>
                <c:pt idx="44">
                  <c:v>-6</c:v>
                </c:pt>
                <c:pt idx="45">
                  <c:v>-5</c:v>
                </c:pt>
                <c:pt idx="46">
                  <c:v>-4</c:v>
                </c:pt>
                <c:pt idx="47">
                  <c:v>-3</c:v>
                </c:pt>
                <c:pt idx="48">
                  <c:v>-2</c:v>
                </c:pt>
                <c:pt idx="49">
                  <c:v>-1</c:v>
                </c:pt>
                <c:pt idx="50">
                  <c:v>0</c:v>
                </c:pt>
                <c:pt idx="51">
                  <c:v>1</c:v>
                </c:pt>
                <c:pt idx="52">
                  <c:v>2</c:v>
                </c:pt>
                <c:pt idx="53">
                  <c:v>3</c:v>
                </c:pt>
                <c:pt idx="54">
                  <c:v>4</c:v>
                </c:pt>
                <c:pt idx="55">
                  <c:v>5</c:v>
                </c:pt>
                <c:pt idx="56">
                  <c:v>6</c:v>
                </c:pt>
                <c:pt idx="57">
                  <c:v>7</c:v>
                </c:pt>
                <c:pt idx="58">
                  <c:v>8</c:v>
                </c:pt>
                <c:pt idx="59">
                  <c:v>9</c:v>
                </c:pt>
                <c:pt idx="60">
                  <c:v>10</c:v>
                </c:pt>
                <c:pt idx="61">
                  <c:v>11</c:v>
                </c:pt>
                <c:pt idx="62">
                  <c:v>12</c:v>
                </c:pt>
                <c:pt idx="63">
                  <c:v>13</c:v>
                </c:pt>
                <c:pt idx="64">
                  <c:v>14</c:v>
                </c:pt>
                <c:pt idx="65">
                  <c:v>15</c:v>
                </c:pt>
                <c:pt idx="66">
                  <c:v>16</c:v>
                </c:pt>
                <c:pt idx="67">
                  <c:v>17</c:v>
                </c:pt>
                <c:pt idx="68">
                  <c:v>18</c:v>
                </c:pt>
                <c:pt idx="69">
                  <c:v>19</c:v>
                </c:pt>
                <c:pt idx="70">
                  <c:v>20</c:v>
                </c:pt>
                <c:pt idx="71">
                  <c:v>21</c:v>
                </c:pt>
                <c:pt idx="72">
                  <c:v>22</c:v>
                </c:pt>
                <c:pt idx="73">
                  <c:v>23</c:v>
                </c:pt>
                <c:pt idx="74">
                  <c:v>24</c:v>
                </c:pt>
                <c:pt idx="75">
                  <c:v>25</c:v>
                </c:pt>
                <c:pt idx="76">
                  <c:v>26</c:v>
                </c:pt>
                <c:pt idx="77">
                  <c:v>27</c:v>
                </c:pt>
                <c:pt idx="78">
                  <c:v>28</c:v>
                </c:pt>
                <c:pt idx="79">
                  <c:v>29</c:v>
                </c:pt>
                <c:pt idx="80">
                  <c:v>30</c:v>
                </c:pt>
                <c:pt idx="81">
                  <c:v>31</c:v>
                </c:pt>
                <c:pt idx="82">
                  <c:v>32</c:v>
                </c:pt>
                <c:pt idx="83">
                  <c:v>33</c:v>
                </c:pt>
                <c:pt idx="84">
                  <c:v>34</c:v>
                </c:pt>
                <c:pt idx="85">
                  <c:v>35</c:v>
                </c:pt>
              </c:numCache>
            </c:numRef>
          </c:xVal>
          <c:yVal>
            <c:numRef>
              <c:f>'Feuil1 (2)'!$C$3:$C$88</c:f>
              <c:numCache>
                <c:formatCode>General</c:formatCode>
                <c:ptCount val="86"/>
                <c:pt idx="0">
                  <c:v>299616</c:v>
                </c:pt>
                <c:pt idx="1">
                  <c:v>279522</c:v>
                </c:pt>
                <c:pt idx="2">
                  <c:v>260528</c:v>
                </c:pt>
                <c:pt idx="3">
                  <c:v>242944</c:v>
                </c:pt>
                <c:pt idx="4">
                  <c:v>226658</c:v>
                </c:pt>
                <c:pt idx="5">
                  <c:v>211566</c:v>
                </c:pt>
                <c:pt idx="6">
                  <c:v>197574</c:v>
                </c:pt>
                <c:pt idx="7">
                  <c:v>184594</c:v>
                </c:pt>
                <c:pt idx="8">
                  <c:v>172550</c:v>
                </c:pt>
                <c:pt idx="9">
                  <c:v>161364</c:v>
                </c:pt>
                <c:pt idx="10">
                  <c:v>150974</c:v>
                </c:pt>
                <c:pt idx="11">
                  <c:v>141318</c:v>
                </c:pt>
                <c:pt idx="12">
                  <c:v>132340</c:v>
                </c:pt>
                <c:pt idx="13">
                  <c:v>123986</c:v>
                </c:pt>
                <c:pt idx="14">
                  <c:v>116212</c:v>
                </c:pt>
                <c:pt idx="15">
                  <c:v>108974</c:v>
                </c:pt>
                <c:pt idx="16">
                  <c:v>102230</c:v>
                </c:pt>
                <c:pt idx="17">
                  <c:v>95946</c:v>
                </c:pt>
                <c:pt idx="18">
                  <c:v>90086</c:v>
                </c:pt>
                <c:pt idx="19">
                  <c:v>84620</c:v>
                </c:pt>
                <c:pt idx="20">
                  <c:v>79518</c:v>
                </c:pt>
                <c:pt idx="21">
                  <c:v>74756</c:v>
                </c:pt>
                <c:pt idx="22">
                  <c:v>70308</c:v>
                </c:pt>
                <c:pt idx="23">
                  <c:v>66152</c:v>
                </c:pt>
                <c:pt idx="24">
                  <c:v>62266</c:v>
                </c:pt>
                <c:pt idx="25">
                  <c:v>58632</c:v>
                </c:pt>
                <c:pt idx="26">
                  <c:v>55232</c:v>
                </c:pt>
                <c:pt idx="27">
                  <c:v>52050</c:v>
                </c:pt>
                <c:pt idx="28">
                  <c:v>49070</c:v>
                </c:pt>
                <c:pt idx="29">
                  <c:v>46278</c:v>
                </c:pt>
                <c:pt idx="30">
                  <c:v>43664</c:v>
                </c:pt>
                <c:pt idx="31">
                  <c:v>41210</c:v>
                </c:pt>
                <c:pt idx="32">
                  <c:v>38910</c:v>
                </c:pt>
                <c:pt idx="33">
                  <c:v>36752</c:v>
                </c:pt>
                <c:pt idx="34">
                  <c:v>34728</c:v>
                </c:pt>
                <c:pt idx="35">
                  <c:v>32826</c:v>
                </c:pt>
                <c:pt idx="36">
                  <c:v>31040</c:v>
                </c:pt>
                <c:pt idx="37">
                  <c:v>29360</c:v>
                </c:pt>
                <c:pt idx="38">
                  <c:v>27782</c:v>
                </c:pt>
                <c:pt idx="39">
                  <c:v>26300</c:v>
                </c:pt>
                <c:pt idx="40">
                  <c:v>24904</c:v>
                </c:pt>
                <c:pt idx="41">
                  <c:v>23590</c:v>
                </c:pt>
                <c:pt idx="42">
                  <c:v>22354</c:v>
                </c:pt>
                <c:pt idx="43">
                  <c:v>21188.400000000001</c:v>
                </c:pt>
                <c:pt idx="44">
                  <c:v>20091.400000000001</c:v>
                </c:pt>
                <c:pt idx="45">
                  <c:v>19057.400000000001</c:v>
                </c:pt>
                <c:pt idx="46">
                  <c:v>18082.8</c:v>
                </c:pt>
                <c:pt idx="47">
                  <c:v>17163.599999999999</c:v>
                </c:pt>
                <c:pt idx="48">
                  <c:v>16296.4</c:v>
                </c:pt>
                <c:pt idx="49">
                  <c:v>15478.2</c:v>
                </c:pt>
                <c:pt idx="50">
                  <c:v>14705.6</c:v>
                </c:pt>
                <c:pt idx="51">
                  <c:v>13976</c:v>
                </c:pt>
                <c:pt idx="52">
                  <c:v>13287</c:v>
                </c:pt>
                <c:pt idx="53">
                  <c:v>12635.8</c:v>
                </c:pt>
                <c:pt idx="54">
                  <c:v>12020.2</c:v>
                </c:pt>
                <c:pt idx="55">
                  <c:v>11434.2</c:v>
                </c:pt>
                <c:pt idx="56">
                  <c:v>10887.6</c:v>
                </c:pt>
                <c:pt idx="57">
                  <c:v>10366.6</c:v>
                </c:pt>
                <c:pt idx="58">
                  <c:v>9873.6</c:v>
                </c:pt>
                <c:pt idx="59">
                  <c:v>9406.7999999999993</c:v>
                </c:pt>
                <c:pt idx="60">
                  <c:v>8964.7999999999993</c:v>
                </c:pt>
                <c:pt idx="61">
                  <c:v>8546</c:v>
                </c:pt>
                <c:pt idx="62">
                  <c:v>8149</c:v>
                </c:pt>
                <c:pt idx="63">
                  <c:v>7772.8</c:v>
                </c:pt>
                <c:pt idx="64">
                  <c:v>7416</c:v>
                </c:pt>
                <c:pt idx="65">
                  <c:v>7077.6</c:v>
                </c:pt>
                <c:pt idx="66">
                  <c:v>6756.6</c:v>
                </c:pt>
                <c:pt idx="67">
                  <c:v>6452</c:v>
                </c:pt>
                <c:pt idx="68">
                  <c:v>6162.6</c:v>
                </c:pt>
                <c:pt idx="69">
                  <c:v>5888</c:v>
                </c:pt>
                <c:pt idx="70">
                  <c:v>5627.2</c:v>
                </c:pt>
                <c:pt idx="71">
                  <c:v>5379.2</c:v>
                </c:pt>
                <c:pt idx="72">
                  <c:v>5143.6000000000004</c:v>
                </c:pt>
                <c:pt idx="73">
                  <c:v>4919.6000000000004</c:v>
                </c:pt>
                <c:pt idx="74">
                  <c:v>4706.6000000000004</c:v>
                </c:pt>
                <c:pt idx="75">
                  <c:v>4504</c:v>
                </c:pt>
                <c:pt idx="76">
                  <c:v>4311.2</c:v>
                </c:pt>
                <c:pt idx="77">
                  <c:v>4127.8</c:v>
                </c:pt>
                <c:pt idx="78">
                  <c:v>3953.2</c:v>
                </c:pt>
                <c:pt idx="79">
                  <c:v>3786.8</c:v>
                </c:pt>
                <c:pt idx="80">
                  <c:v>3628.4</c:v>
                </c:pt>
                <c:pt idx="81">
                  <c:v>3477.4</c:v>
                </c:pt>
                <c:pt idx="82">
                  <c:v>3333.6</c:v>
                </c:pt>
                <c:pt idx="83">
                  <c:v>3196.6</c:v>
                </c:pt>
                <c:pt idx="84">
                  <c:v>3065.8</c:v>
                </c:pt>
                <c:pt idx="85">
                  <c:v>2941.2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5AA-4D32-8A71-0E8107452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5841408"/>
        <c:axId val="205129984"/>
      </c:scatterChart>
      <c:valAx>
        <c:axId val="2058414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05129984"/>
        <c:crosses val="autoZero"/>
        <c:crossBetween val="midCat"/>
      </c:valAx>
      <c:valAx>
        <c:axId val="20512998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584140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0</xdr:row>
      <xdr:rowOff>142876</xdr:rowOff>
    </xdr:from>
    <xdr:to>
      <xdr:col>14</xdr:col>
      <xdr:colOff>133350</xdr:colOff>
      <xdr:row>23</xdr:row>
      <xdr:rowOff>85726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8"/>
  <sheetViews>
    <sheetView showGridLines="0" tabSelected="1" workbookViewId="0">
      <selection activeCell="F26" sqref="F26"/>
    </sheetView>
  </sheetViews>
  <sheetFormatPr baseColWidth="10" defaultRowHeight="15" x14ac:dyDescent="0.25"/>
  <cols>
    <col min="2" max="3" width="11.42578125" style="6"/>
    <col min="5" max="5" width="11.42578125" customWidth="1"/>
    <col min="6" max="7" width="12" bestFit="1" customWidth="1"/>
    <col min="8" max="8" width="11.42578125" customWidth="1"/>
    <col min="9" max="10" width="12" bestFit="1" customWidth="1"/>
    <col min="12" max="12" width="12" bestFit="1" customWidth="1"/>
  </cols>
  <sheetData>
    <row r="1" spans="2:9" x14ac:dyDescent="0.25">
      <c r="G1" s="3"/>
      <c r="H1" s="3"/>
      <c r="I1" s="3"/>
    </row>
    <row r="2" spans="2:9" x14ac:dyDescent="0.25">
      <c r="B2" s="7" t="s">
        <v>0</v>
      </c>
      <c r="C2" s="7" t="s">
        <v>1</v>
      </c>
      <c r="G2" s="3"/>
      <c r="H2" s="3"/>
      <c r="I2" s="3"/>
    </row>
    <row r="3" spans="2:9" x14ac:dyDescent="0.25">
      <c r="B3" s="7">
        <v>-50</v>
      </c>
      <c r="C3" s="7">
        <v>299616</v>
      </c>
      <c r="G3" s="3"/>
      <c r="H3" s="3"/>
      <c r="I3" s="3"/>
    </row>
    <row r="4" spans="2:9" x14ac:dyDescent="0.25">
      <c r="B4" s="7">
        <v>-49</v>
      </c>
      <c r="C4" s="7">
        <v>279522</v>
      </c>
      <c r="G4" s="3"/>
      <c r="H4" s="3"/>
      <c r="I4" s="3"/>
    </row>
    <row r="5" spans="2:9" x14ac:dyDescent="0.25">
      <c r="B5" s="7">
        <v>-48</v>
      </c>
      <c r="C5" s="7">
        <v>260528</v>
      </c>
      <c r="G5" s="3"/>
      <c r="H5" s="3"/>
      <c r="I5" s="3"/>
    </row>
    <row r="6" spans="2:9" x14ac:dyDescent="0.25">
      <c r="B6" s="7">
        <v>-47</v>
      </c>
      <c r="C6" s="7">
        <v>242944</v>
      </c>
      <c r="G6" s="3"/>
      <c r="H6" s="3"/>
      <c r="I6" s="3"/>
    </row>
    <row r="7" spans="2:9" x14ac:dyDescent="0.25">
      <c r="B7" s="7">
        <v>-46</v>
      </c>
      <c r="C7" s="7">
        <v>226658</v>
      </c>
      <c r="G7" s="3"/>
      <c r="H7" s="3"/>
      <c r="I7" s="3"/>
    </row>
    <row r="8" spans="2:9" x14ac:dyDescent="0.25">
      <c r="B8" s="7">
        <v>-45</v>
      </c>
      <c r="C8" s="7">
        <v>211566</v>
      </c>
      <c r="G8" s="3"/>
      <c r="H8" s="3"/>
      <c r="I8" s="3"/>
    </row>
    <row r="9" spans="2:9" x14ac:dyDescent="0.25">
      <c r="B9" s="7">
        <v>-44</v>
      </c>
      <c r="C9" s="7">
        <v>197574</v>
      </c>
      <c r="G9" s="3"/>
      <c r="H9" s="3"/>
      <c r="I9" s="3"/>
    </row>
    <row r="10" spans="2:9" x14ac:dyDescent="0.25">
      <c r="B10" s="7">
        <v>-43</v>
      </c>
      <c r="C10" s="7">
        <v>184594</v>
      </c>
      <c r="G10" s="3"/>
      <c r="H10" s="3"/>
      <c r="I10" s="3"/>
    </row>
    <row r="11" spans="2:9" x14ac:dyDescent="0.25">
      <c r="B11" s="7">
        <v>-42</v>
      </c>
      <c r="C11" s="7">
        <v>172550</v>
      </c>
      <c r="G11" s="3"/>
      <c r="H11" s="3"/>
      <c r="I11" s="3"/>
    </row>
    <row r="12" spans="2:9" x14ac:dyDescent="0.25">
      <c r="B12" s="7">
        <v>-41</v>
      </c>
      <c r="C12" s="7">
        <v>161364</v>
      </c>
      <c r="G12" s="3"/>
      <c r="H12" s="3"/>
      <c r="I12" s="3"/>
    </row>
    <row r="13" spans="2:9" x14ac:dyDescent="0.25">
      <c r="B13" s="7">
        <v>-40</v>
      </c>
      <c r="C13" s="7">
        <v>150974</v>
      </c>
      <c r="G13" s="3"/>
      <c r="H13" s="3"/>
      <c r="I13" s="3"/>
    </row>
    <row r="14" spans="2:9" x14ac:dyDescent="0.25">
      <c r="B14" s="7">
        <v>-39</v>
      </c>
      <c r="C14" s="7">
        <v>141318</v>
      </c>
      <c r="G14" s="3"/>
      <c r="H14" s="3"/>
      <c r="I14" s="3"/>
    </row>
    <row r="15" spans="2:9" x14ac:dyDescent="0.25">
      <c r="B15" s="7">
        <v>-38</v>
      </c>
      <c r="C15" s="7">
        <v>132340</v>
      </c>
      <c r="G15" s="3"/>
      <c r="H15" s="3"/>
      <c r="I15" s="3"/>
    </row>
    <row r="16" spans="2:9" x14ac:dyDescent="0.25">
      <c r="B16" s="7">
        <v>-37</v>
      </c>
      <c r="C16" s="7">
        <v>123986</v>
      </c>
      <c r="G16" s="3"/>
      <c r="H16" s="3"/>
      <c r="I16" s="3"/>
    </row>
    <row r="17" spans="2:11" x14ac:dyDescent="0.25">
      <c r="B17" s="7">
        <v>-36</v>
      </c>
      <c r="C17" s="7">
        <v>116212</v>
      </c>
      <c r="G17" s="3"/>
      <c r="H17" s="3"/>
      <c r="I17" s="3"/>
    </row>
    <row r="18" spans="2:11" x14ac:dyDescent="0.25">
      <c r="B18" s="7">
        <v>-35</v>
      </c>
      <c r="C18" s="7">
        <v>108974</v>
      </c>
      <c r="G18" s="3"/>
      <c r="H18" s="3"/>
      <c r="I18" s="3"/>
    </row>
    <row r="19" spans="2:11" x14ac:dyDescent="0.25">
      <c r="B19" s="7">
        <v>-34</v>
      </c>
      <c r="C19" s="7">
        <v>102230</v>
      </c>
      <c r="G19" s="3"/>
      <c r="H19" s="3"/>
      <c r="I19" s="3"/>
    </row>
    <row r="20" spans="2:11" x14ac:dyDescent="0.25">
      <c r="B20" s="7">
        <v>-33</v>
      </c>
      <c r="C20" s="7">
        <v>95946</v>
      </c>
      <c r="G20" s="3"/>
      <c r="H20" s="3"/>
      <c r="I20" s="3"/>
    </row>
    <row r="21" spans="2:11" x14ac:dyDescent="0.25">
      <c r="B21" s="7">
        <v>-32</v>
      </c>
      <c r="C21" s="7">
        <v>90086</v>
      </c>
      <c r="G21" s="3"/>
      <c r="H21" s="3"/>
      <c r="I21" s="3"/>
    </row>
    <row r="22" spans="2:11" x14ac:dyDescent="0.25">
      <c r="B22" s="7">
        <v>-31</v>
      </c>
      <c r="C22" s="7">
        <v>84620</v>
      </c>
      <c r="G22" s="3"/>
      <c r="H22" s="3"/>
      <c r="I22" s="3"/>
    </row>
    <row r="23" spans="2:11" x14ac:dyDescent="0.25">
      <c r="B23" s="7">
        <v>-30</v>
      </c>
      <c r="C23" s="7">
        <v>79518</v>
      </c>
      <c r="G23" s="3"/>
      <c r="H23" s="3"/>
      <c r="I23" s="3"/>
    </row>
    <row r="24" spans="2:11" x14ac:dyDescent="0.25">
      <c r="B24" s="7">
        <v>-29</v>
      </c>
      <c r="C24" s="7">
        <v>74756</v>
      </c>
      <c r="G24" s="3"/>
      <c r="H24" s="3"/>
      <c r="I24" s="3"/>
    </row>
    <row r="25" spans="2:11" x14ac:dyDescent="0.25">
      <c r="B25" s="7">
        <v>-28</v>
      </c>
      <c r="C25" s="7">
        <v>70308</v>
      </c>
      <c r="E25" s="2" t="s">
        <v>4</v>
      </c>
      <c r="F25" s="2">
        <v>10</v>
      </c>
      <c r="G25" s="3"/>
      <c r="H25" s="3"/>
      <c r="I25" s="2" t="s">
        <v>4</v>
      </c>
      <c r="J25" s="2">
        <v>-20</v>
      </c>
      <c r="K25" s="3"/>
    </row>
    <row r="26" spans="2:11" x14ac:dyDescent="0.25">
      <c r="B26" s="7">
        <v>-27</v>
      </c>
      <c r="C26" s="7">
        <v>66152</v>
      </c>
      <c r="E26" t="s">
        <v>2</v>
      </c>
      <c r="F26" s="10">
        <f t="array" ref="F26:F29">TRANSPOSE(LINEST($C$3:$C$88,$B$3:$B$88^{1,2,3},TRUE,TRUE))</f>
        <v>-1.3548723571777403</v>
      </c>
      <c r="G26" s="3">
        <f>POWER($F$25,3)</f>
        <v>1000</v>
      </c>
      <c r="H26" s="3"/>
      <c r="I26" t="s">
        <v>2</v>
      </c>
      <c r="J26" s="10">
        <f t="array" ref="J26:J29">TRANSPOSE(LINEST($C$3:$C$88,$B$3:$B$88^{1,2,3},TRUE,TRUE))</f>
        <v>-1.3548723571777403</v>
      </c>
      <c r="K26" s="3">
        <f>POWER($J$25,3)</f>
        <v>-8000</v>
      </c>
    </row>
    <row r="27" spans="2:11" x14ac:dyDescent="0.25">
      <c r="B27" s="7">
        <v>-26</v>
      </c>
      <c r="C27" s="7">
        <v>62266</v>
      </c>
      <c r="E27" t="s">
        <v>3</v>
      </c>
      <c r="F27" s="10">
        <v>34.827443869612587</v>
      </c>
      <c r="G27" s="3">
        <f>POWER($F$25,2)</f>
        <v>100</v>
      </c>
      <c r="H27" s="4"/>
      <c r="I27" t="s">
        <v>3</v>
      </c>
      <c r="J27" s="10">
        <v>34.827443869612587</v>
      </c>
      <c r="K27" s="3">
        <f>POWER($J$25,2)</f>
        <v>400</v>
      </c>
    </row>
    <row r="28" spans="2:11" x14ac:dyDescent="0.25">
      <c r="B28" s="7">
        <v>-25</v>
      </c>
      <c r="C28" s="7">
        <v>58632</v>
      </c>
      <c r="E28" t="s">
        <v>6</v>
      </c>
      <c r="F28" s="10">
        <v>-156.18418413051887</v>
      </c>
      <c r="G28" s="3">
        <f>F25</f>
        <v>10</v>
      </c>
      <c r="H28" s="4"/>
      <c r="I28" t="s">
        <v>6</v>
      </c>
      <c r="J28" s="10">
        <v>-156.18418413051887</v>
      </c>
      <c r="K28" s="3">
        <f>J25</f>
        <v>-20</v>
      </c>
    </row>
    <row r="29" spans="2:11" x14ac:dyDescent="0.25">
      <c r="B29" s="7">
        <v>-24</v>
      </c>
      <c r="C29" s="7">
        <v>55232</v>
      </c>
      <c r="F29" s="10">
        <v>11822.949394924995</v>
      </c>
      <c r="G29" s="3"/>
      <c r="H29" s="4"/>
      <c r="J29" s="10">
        <v>11822.949394924995</v>
      </c>
      <c r="K29" s="3"/>
    </row>
    <row r="30" spans="2:11" x14ac:dyDescent="0.25">
      <c r="B30" s="7">
        <v>-23</v>
      </c>
      <c r="C30" s="7">
        <v>52050</v>
      </c>
      <c r="F30" s="11"/>
      <c r="G30" s="4"/>
      <c r="H30" s="4"/>
      <c r="J30" s="11"/>
      <c r="K30" s="4"/>
    </row>
    <row r="31" spans="2:11" x14ac:dyDescent="0.25">
      <c r="B31" s="7">
        <v>-22</v>
      </c>
      <c r="C31" s="7">
        <v>49070</v>
      </c>
      <c r="E31" s="5" t="s">
        <v>5</v>
      </c>
      <c r="F31" s="8">
        <f>F26*G26+F27*G27+F28*G28+F29</f>
        <v>12388.979583403325</v>
      </c>
      <c r="G31" s="4"/>
      <c r="H31" s="4"/>
      <c r="I31" s="5" t="s">
        <v>5</v>
      </c>
      <c r="J31" s="8">
        <f>J26*K26+J27*K27+J28*K28+J29</f>
        <v>39716.58948280233</v>
      </c>
      <c r="K31" s="4"/>
    </row>
    <row r="32" spans="2:11" x14ac:dyDescent="0.25">
      <c r="B32" s="7">
        <v>-21</v>
      </c>
      <c r="C32" s="7">
        <v>46278</v>
      </c>
    </row>
    <row r="33" spans="1:6" x14ac:dyDescent="0.25">
      <c r="A33" s="9">
        <f>$F$26*B33^3+$F$27*B33^2+$F$28*B33+$F$29</f>
        <v>39716.58948280233</v>
      </c>
      <c r="B33" s="7">
        <v>-20</v>
      </c>
      <c r="C33" s="7">
        <v>43664</v>
      </c>
      <c r="E33" t="s">
        <v>7</v>
      </c>
      <c r="F33" s="10">
        <f t="array" ref="F33">INDEX(LINEST(C3:C88,B3:B88^{1,2,3},TRUE,TRUE),3,1)</f>
        <v>0.9920785506741594</v>
      </c>
    </row>
    <row r="34" spans="1:6" x14ac:dyDescent="0.25">
      <c r="B34" s="7">
        <v>-19</v>
      </c>
      <c r="C34" s="7">
        <v>41210</v>
      </c>
    </row>
    <row r="35" spans="1:6" x14ac:dyDescent="0.25">
      <c r="B35" s="7">
        <v>-18</v>
      </c>
      <c r="C35" s="7">
        <v>38910</v>
      </c>
    </row>
    <row r="36" spans="1:6" x14ac:dyDescent="0.25">
      <c r="B36" s="7">
        <v>-17</v>
      </c>
      <c r="C36" s="7">
        <v>36752</v>
      </c>
    </row>
    <row r="37" spans="1:6" x14ac:dyDescent="0.25">
      <c r="B37" s="7">
        <v>-16</v>
      </c>
      <c r="C37" s="7">
        <v>34728</v>
      </c>
    </row>
    <row r="38" spans="1:6" x14ac:dyDescent="0.25">
      <c r="B38" s="7">
        <v>-15</v>
      </c>
      <c r="C38" s="7">
        <v>32826</v>
      </c>
    </row>
    <row r="39" spans="1:6" x14ac:dyDescent="0.25">
      <c r="B39" s="7">
        <v>-14</v>
      </c>
      <c r="C39" s="7">
        <v>31040</v>
      </c>
    </row>
    <row r="40" spans="1:6" x14ac:dyDescent="0.25">
      <c r="B40" s="7">
        <v>-13</v>
      </c>
      <c r="C40" s="7">
        <v>29360</v>
      </c>
    </row>
    <row r="41" spans="1:6" x14ac:dyDescent="0.25">
      <c r="B41" s="7">
        <v>-12</v>
      </c>
      <c r="C41" s="7">
        <v>27782</v>
      </c>
    </row>
    <row r="42" spans="1:6" x14ac:dyDescent="0.25">
      <c r="B42" s="7">
        <v>-11</v>
      </c>
      <c r="C42" s="7">
        <v>26300</v>
      </c>
    </row>
    <row r="43" spans="1:6" x14ac:dyDescent="0.25">
      <c r="B43" s="7">
        <v>-10</v>
      </c>
      <c r="C43" s="7">
        <v>24904</v>
      </c>
    </row>
    <row r="44" spans="1:6" x14ac:dyDescent="0.25">
      <c r="B44" s="7">
        <v>-9</v>
      </c>
      <c r="C44" s="7">
        <v>23590</v>
      </c>
    </row>
    <row r="45" spans="1:6" x14ac:dyDescent="0.25">
      <c r="B45" s="7">
        <v>-8</v>
      </c>
      <c r="C45" s="7">
        <v>22354</v>
      </c>
    </row>
    <row r="46" spans="1:6" x14ac:dyDescent="0.25">
      <c r="B46" s="7">
        <v>-7</v>
      </c>
      <c r="C46" s="7">
        <v>21188.400000000001</v>
      </c>
    </row>
    <row r="47" spans="1:6" x14ac:dyDescent="0.25">
      <c r="B47" s="7">
        <v>-6</v>
      </c>
      <c r="C47" s="7">
        <v>20091.400000000001</v>
      </c>
    </row>
    <row r="48" spans="1:6" x14ac:dyDescent="0.25">
      <c r="B48" s="7">
        <v>-5</v>
      </c>
      <c r="C48" s="7">
        <v>19057.400000000001</v>
      </c>
    </row>
    <row r="49" spans="1:3" x14ac:dyDescent="0.25">
      <c r="B49" s="7">
        <v>-4</v>
      </c>
      <c r="C49" s="7">
        <v>18082.8</v>
      </c>
    </row>
    <row r="50" spans="1:3" x14ac:dyDescent="0.25">
      <c r="B50" s="7">
        <v>-3</v>
      </c>
      <c r="C50" s="7">
        <v>17163.599999999999</v>
      </c>
    </row>
    <row r="51" spans="1:3" x14ac:dyDescent="0.25">
      <c r="B51" s="7">
        <v>-2</v>
      </c>
      <c r="C51" s="7">
        <v>16296.4</v>
      </c>
    </row>
    <row r="52" spans="1:3" x14ac:dyDescent="0.25">
      <c r="B52" s="7">
        <v>-1</v>
      </c>
      <c r="C52" s="7">
        <v>15478.2</v>
      </c>
    </row>
    <row r="53" spans="1:3" x14ac:dyDescent="0.25">
      <c r="B53" s="7">
        <v>0</v>
      </c>
      <c r="C53" s="7">
        <v>14705.6</v>
      </c>
    </row>
    <row r="54" spans="1:3" x14ac:dyDescent="0.25">
      <c r="B54" s="7">
        <v>1</v>
      </c>
      <c r="C54" s="7">
        <v>13976</v>
      </c>
    </row>
    <row r="55" spans="1:3" x14ac:dyDescent="0.25">
      <c r="B55" s="7">
        <v>2</v>
      </c>
      <c r="C55" s="7">
        <v>13287</v>
      </c>
    </row>
    <row r="56" spans="1:3" x14ac:dyDescent="0.25">
      <c r="B56" s="7">
        <v>3</v>
      </c>
      <c r="C56" s="7">
        <v>12635.8</v>
      </c>
    </row>
    <row r="57" spans="1:3" x14ac:dyDescent="0.25">
      <c r="B57" s="7">
        <v>4</v>
      </c>
      <c r="C57" s="7">
        <v>12020.2</v>
      </c>
    </row>
    <row r="58" spans="1:3" x14ac:dyDescent="0.25">
      <c r="B58" s="7">
        <v>5</v>
      </c>
      <c r="C58" s="7">
        <v>11434.2</v>
      </c>
    </row>
    <row r="59" spans="1:3" x14ac:dyDescent="0.25">
      <c r="B59" s="7">
        <v>6</v>
      </c>
      <c r="C59" s="7">
        <v>10887.6</v>
      </c>
    </row>
    <row r="60" spans="1:3" x14ac:dyDescent="0.25">
      <c r="B60" s="7">
        <v>7</v>
      </c>
      <c r="C60" s="7">
        <v>10366.6</v>
      </c>
    </row>
    <row r="61" spans="1:3" x14ac:dyDescent="0.25">
      <c r="B61" s="7">
        <v>8</v>
      </c>
      <c r="C61" s="7">
        <v>9873.6</v>
      </c>
    </row>
    <row r="62" spans="1:3" x14ac:dyDescent="0.25">
      <c r="B62" s="7">
        <v>9</v>
      </c>
      <c r="C62" s="7">
        <v>9406.7999999999993</v>
      </c>
    </row>
    <row r="63" spans="1:3" x14ac:dyDescent="0.25">
      <c r="A63" s="9">
        <f>$F$26*B63^3+$F$27*B63^2+$F$28*B63+$F$29</f>
        <v>12388.979583403325</v>
      </c>
      <c r="B63" s="7">
        <v>10</v>
      </c>
      <c r="C63" s="7">
        <v>8964.7999999999993</v>
      </c>
    </row>
    <row r="64" spans="1:3" x14ac:dyDescent="0.25">
      <c r="B64" s="7">
        <v>11</v>
      </c>
      <c r="C64" s="7">
        <v>8546</v>
      </c>
    </row>
    <row r="65" spans="2:3" x14ac:dyDescent="0.25">
      <c r="B65" s="7">
        <v>12</v>
      </c>
      <c r="C65" s="7">
        <v>8149</v>
      </c>
    </row>
    <row r="66" spans="2:3" x14ac:dyDescent="0.25">
      <c r="B66" s="7">
        <v>13</v>
      </c>
      <c r="C66" s="7">
        <v>7772.8</v>
      </c>
    </row>
    <row r="67" spans="2:3" x14ac:dyDescent="0.25">
      <c r="B67" s="7">
        <v>14</v>
      </c>
      <c r="C67" s="7">
        <v>7416</v>
      </c>
    </row>
    <row r="68" spans="2:3" x14ac:dyDescent="0.25">
      <c r="B68" s="7">
        <v>15</v>
      </c>
      <c r="C68" s="7">
        <v>7077.6</v>
      </c>
    </row>
    <row r="69" spans="2:3" x14ac:dyDescent="0.25">
      <c r="B69" s="7">
        <v>16</v>
      </c>
      <c r="C69" s="7">
        <v>6756.6</v>
      </c>
    </row>
    <row r="70" spans="2:3" x14ac:dyDescent="0.25">
      <c r="B70" s="7">
        <v>17</v>
      </c>
      <c r="C70" s="7">
        <v>6452</v>
      </c>
    </row>
    <row r="71" spans="2:3" x14ac:dyDescent="0.25">
      <c r="B71" s="7">
        <v>18</v>
      </c>
      <c r="C71" s="7">
        <v>6162.6</v>
      </c>
    </row>
    <row r="72" spans="2:3" x14ac:dyDescent="0.25">
      <c r="B72" s="7">
        <v>19</v>
      </c>
      <c r="C72" s="7">
        <v>5888</v>
      </c>
    </row>
    <row r="73" spans="2:3" x14ac:dyDescent="0.25">
      <c r="B73" s="7">
        <v>20</v>
      </c>
      <c r="C73" s="7">
        <v>5627.2</v>
      </c>
    </row>
    <row r="74" spans="2:3" x14ac:dyDescent="0.25">
      <c r="B74" s="7">
        <v>21</v>
      </c>
      <c r="C74" s="7">
        <v>5379.2</v>
      </c>
    </row>
    <row r="75" spans="2:3" x14ac:dyDescent="0.25">
      <c r="B75" s="7">
        <v>22</v>
      </c>
      <c r="C75" s="7">
        <v>5143.6000000000004</v>
      </c>
    </row>
    <row r="76" spans="2:3" x14ac:dyDescent="0.25">
      <c r="B76" s="7">
        <v>23</v>
      </c>
      <c r="C76" s="7">
        <v>4919.6000000000004</v>
      </c>
    </row>
    <row r="77" spans="2:3" x14ac:dyDescent="0.25">
      <c r="B77" s="7">
        <v>24</v>
      </c>
      <c r="C77" s="7">
        <v>4706.6000000000004</v>
      </c>
    </row>
    <row r="78" spans="2:3" x14ac:dyDescent="0.25">
      <c r="B78" s="7">
        <v>25</v>
      </c>
      <c r="C78" s="7">
        <v>4504</v>
      </c>
    </row>
    <row r="79" spans="2:3" x14ac:dyDescent="0.25">
      <c r="B79" s="7">
        <v>26</v>
      </c>
      <c r="C79" s="7">
        <v>4311.2</v>
      </c>
    </row>
    <row r="80" spans="2:3" x14ac:dyDescent="0.25">
      <c r="B80" s="7">
        <v>27</v>
      </c>
      <c r="C80" s="7">
        <v>4127.8</v>
      </c>
    </row>
    <row r="81" spans="2:3" x14ac:dyDescent="0.25">
      <c r="B81" s="7">
        <v>28</v>
      </c>
      <c r="C81" s="7">
        <v>3953.2</v>
      </c>
    </row>
    <row r="82" spans="2:3" x14ac:dyDescent="0.25">
      <c r="B82" s="7">
        <v>29</v>
      </c>
      <c r="C82" s="7">
        <v>3786.8</v>
      </c>
    </row>
    <row r="83" spans="2:3" x14ac:dyDescent="0.25">
      <c r="B83" s="7">
        <v>30</v>
      </c>
      <c r="C83" s="7">
        <v>3628.4</v>
      </c>
    </row>
    <row r="84" spans="2:3" x14ac:dyDescent="0.25">
      <c r="B84" s="7">
        <v>31</v>
      </c>
      <c r="C84" s="7">
        <v>3477.4</v>
      </c>
    </row>
    <row r="85" spans="2:3" x14ac:dyDescent="0.25">
      <c r="B85" s="7">
        <v>32</v>
      </c>
      <c r="C85" s="7">
        <v>3333.6</v>
      </c>
    </row>
    <row r="86" spans="2:3" x14ac:dyDescent="0.25">
      <c r="B86" s="7">
        <v>33</v>
      </c>
      <c r="C86" s="7">
        <v>3196.6</v>
      </c>
    </row>
    <row r="87" spans="2:3" x14ac:dyDescent="0.25">
      <c r="B87" s="7">
        <v>34</v>
      </c>
      <c r="C87" s="7">
        <v>3065.8</v>
      </c>
    </row>
    <row r="88" spans="2:3" x14ac:dyDescent="0.25">
      <c r="B88" s="7">
        <v>35</v>
      </c>
      <c r="C88" s="7">
        <v>2941.2</v>
      </c>
    </row>
  </sheetData>
  <sortState ref="B3:C88">
    <sortCondition ref="B3:B88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3"/>
  <sheetViews>
    <sheetView showGridLines="0" workbookViewId="0">
      <selection activeCell="L14" sqref="L14"/>
    </sheetView>
  </sheetViews>
  <sheetFormatPr baseColWidth="10" defaultRowHeight="15" x14ac:dyDescent="0.25"/>
  <cols>
    <col min="3" max="3" width="11.42578125" hidden="1" customWidth="1"/>
    <col min="6" max="6" width="0" hidden="1" customWidth="1"/>
    <col min="9" max="9" width="0" hidden="1" customWidth="1"/>
  </cols>
  <sheetData>
    <row r="2" spans="2:10" x14ac:dyDescent="0.25">
      <c r="B2" s="1" t="s">
        <v>0</v>
      </c>
      <c r="C2" s="1"/>
      <c r="D2" s="1" t="s">
        <v>1</v>
      </c>
      <c r="E2" s="1" t="s">
        <v>0</v>
      </c>
      <c r="F2" s="1"/>
      <c r="G2" s="1" t="s">
        <v>1</v>
      </c>
      <c r="H2" s="1" t="s">
        <v>0</v>
      </c>
      <c r="I2" s="1"/>
      <c r="J2" s="1" t="s">
        <v>1</v>
      </c>
    </row>
    <row r="3" spans="2:10" x14ac:dyDescent="0.25">
      <c r="B3" s="1">
        <v>-50</v>
      </c>
      <c r="C3" s="1">
        <v>149808</v>
      </c>
      <c r="D3" s="1">
        <f>C3*2</f>
        <v>299616</v>
      </c>
      <c r="E3" s="1">
        <v>-19</v>
      </c>
      <c r="F3" s="1">
        <v>20605</v>
      </c>
      <c r="G3" s="1">
        <f>F3*2</f>
        <v>41210</v>
      </c>
      <c r="H3" s="1">
        <v>12</v>
      </c>
      <c r="I3" s="1">
        <v>4074.5</v>
      </c>
      <c r="J3" s="1">
        <f>I3*2</f>
        <v>8149</v>
      </c>
    </row>
    <row r="4" spans="2:10" x14ac:dyDescent="0.25">
      <c r="B4" s="1">
        <v>-49</v>
      </c>
      <c r="C4" s="1">
        <v>139761</v>
      </c>
      <c r="D4" s="1">
        <f t="shared" ref="D4:D33" si="0">C4*2</f>
        <v>279522</v>
      </c>
      <c r="E4" s="1">
        <v>-18</v>
      </c>
      <c r="F4" s="1">
        <v>19455</v>
      </c>
      <c r="G4" s="1">
        <f t="shared" ref="G4:G33" si="1">F4*2</f>
        <v>38910</v>
      </c>
      <c r="H4" s="1">
        <v>13</v>
      </c>
      <c r="I4" s="1">
        <v>3886.4</v>
      </c>
      <c r="J4" s="1">
        <f t="shared" ref="J4:J26" si="2">I4*2</f>
        <v>7772.8</v>
      </c>
    </row>
    <row r="5" spans="2:10" x14ac:dyDescent="0.25">
      <c r="B5" s="1">
        <v>-48</v>
      </c>
      <c r="C5" s="1">
        <v>130264</v>
      </c>
      <c r="D5" s="1">
        <f t="shared" si="0"/>
        <v>260528</v>
      </c>
      <c r="E5" s="1">
        <v>-17</v>
      </c>
      <c r="F5" s="1">
        <v>18376</v>
      </c>
      <c r="G5" s="1">
        <f t="shared" si="1"/>
        <v>36752</v>
      </c>
      <c r="H5" s="1">
        <v>14</v>
      </c>
      <c r="I5" s="1">
        <v>3708</v>
      </c>
      <c r="J5" s="1">
        <f t="shared" si="2"/>
        <v>7416</v>
      </c>
    </row>
    <row r="6" spans="2:10" x14ac:dyDescent="0.25">
      <c r="B6" s="1">
        <v>-47</v>
      </c>
      <c r="C6" s="1">
        <v>121472</v>
      </c>
      <c r="D6" s="1">
        <f t="shared" si="0"/>
        <v>242944</v>
      </c>
      <c r="E6" s="1">
        <v>-16</v>
      </c>
      <c r="F6" s="1">
        <v>17364</v>
      </c>
      <c r="G6" s="1">
        <f t="shared" si="1"/>
        <v>34728</v>
      </c>
      <c r="H6" s="1">
        <v>15</v>
      </c>
      <c r="I6" s="1">
        <v>3538.8</v>
      </c>
      <c r="J6" s="1">
        <f t="shared" si="2"/>
        <v>7077.6</v>
      </c>
    </row>
    <row r="7" spans="2:10" x14ac:dyDescent="0.25">
      <c r="B7" s="1">
        <v>-46</v>
      </c>
      <c r="C7" s="1">
        <v>113329</v>
      </c>
      <c r="D7" s="1">
        <f t="shared" si="0"/>
        <v>226658</v>
      </c>
      <c r="E7" s="1">
        <v>-15</v>
      </c>
      <c r="F7" s="1">
        <v>16413</v>
      </c>
      <c r="G7" s="1">
        <f t="shared" si="1"/>
        <v>32826</v>
      </c>
      <c r="H7" s="1">
        <v>16</v>
      </c>
      <c r="I7" s="1">
        <v>3378.3</v>
      </c>
      <c r="J7" s="1">
        <f t="shared" si="2"/>
        <v>6756.6</v>
      </c>
    </row>
    <row r="8" spans="2:10" x14ac:dyDescent="0.25">
      <c r="B8" s="1">
        <v>-45</v>
      </c>
      <c r="C8" s="1">
        <v>105783</v>
      </c>
      <c r="D8" s="1">
        <f t="shared" si="0"/>
        <v>211566</v>
      </c>
      <c r="E8" s="1">
        <v>-14</v>
      </c>
      <c r="F8" s="1">
        <v>15520</v>
      </c>
      <c r="G8" s="1">
        <f t="shared" si="1"/>
        <v>31040</v>
      </c>
      <c r="H8" s="1">
        <v>17</v>
      </c>
      <c r="I8" s="1">
        <v>3226</v>
      </c>
      <c r="J8" s="1">
        <f t="shared" si="2"/>
        <v>6452</v>
      </c>
    </row>
    <row r="9" spans="2:10" x14ac:dyDescent="0.25">
      <c r="B9" s="1">
        <v>-44</v>
      </c>
      <c r="C9" s="1">
        <v>98787</v>
      </c>
      <c r="D9" s="1">
        <f t="shared" si="0"/>
        <v>197574</v>
      </c>
      <c r="E9" s="1">
        <v>-13</v>
      </c>
      <c r="F9" s="1">
        <v>14680</v>
      </c>
      <c r="G9" s="1">
        <f t="shared" si="1"/>
        <v>29360</v>
      </c>
      <c r="H9" s="1">
        <v>18</v>
      </c>
      <c r="I9" s="1">
        <v>3081.3</v>
      </c>
      <c r="J9" s="1">
        <f t="shared" si="2"/>
        <v>6162.6</v>
      </c>
    </row>
    <row r="10" spans="2:10" x14ac:dyDescent="0.25">
      <c r="B10" s="1">
        <v>-43</v>
      </c>
      <c r="C10" s="1">
        <v>92297</v>
      </c>
      <c r="D10" s="1">
        <f t="shared" si="0"/>
        <v>184594</v>
      </c>
      <c r="E10" s="1">
        <v>-12</v>
      </c>
      <c r="F10" s="1">
        <v>13891</v>
      </c>
      <c r="G10" s="1">
        <f t="shared" si="1"/>
        <v>27782</v>
      </c>
      <c r="H10" s="1">
        <v>19</v>
      </c>
      <c r="I10" s="1">
        <v>2944</v>
      </c>
      <c r="J10" s="1">
        <f t="shared" si="2"/>
        <v>5888</v>
      </c>
    </row>
    <row r="11" spans="2:10" x14ac:dyDescent="0.25">
      <c r="B11" s="1">
        <v>-42</v>
      </c>
      <c r="C11" s="1">
        <v>86275</v>
      </c>
      <c r="D11" s="1">
        <f t="shared" si="0"/>
        <v>172550</v>
      </c>
      <c r="E11" s="1">
        <v>-11</v>
      </c>
      <c r="F11" s="1">
        <v>13150</v>
      </c>
      <c r="G11" s="1">
        <f t="shared" si="1"/>
        <v>26300</v>
      </c>
      <c r="H11" s="1">
        <v>20</v>
      </c>
      <c r="I11" s="1">
        <v>2813.6</v>
      </c>
      <c r="J11" s="1">
        <f t="shared" si="2"/>
        <v>5627.2</v>
      </c>
    </row>
    <row r="12" spans="2:10" x14ac:dyDescent="0.25">
      <c r="B12" s="1">
        <v>-41</v>
      </c>
      <c r="C12" s="1">
        <v>80682</v>
      </c>
      <c r="D12" s="1">
        <f t="shared" si="0"/>
        <v>161364</v>
      </c>
      <c r="E12" s="1">
        <v>-10</v>
      </c>
      <c r="F12" s="1">
        <v>12452</v>
      </c>
      <c r="G12" s="1">
        <f t="shared" si="1"/>
        <v>24904</v>
      </c>
      <c r="H12" s="1">
        <v>21</v>
      </c>
      <c r="I12" s="1">
        <v>2689.6</v>
      </c>
      <c r="J12" s="1">
        <f t="shared" si="2"/>
        <v>5379.2</v>
      </c>
    </row>
    <row r="13" spans="2:10" x14ac:dyDescent="0.25">
      <c r="B13" s="1">
        <v>-40</v>
      </c>
      <c r="C13" s="1">
        <v>75487</v>
      </c>
      <c r="D13" s="1">
        <f t="shared" si="0"/>
        <v>150974</v>
      </c>
      <c r="E13" s="1">
        <v>-9</v>
      </c>
      <c r="F13" s="1">
        <v>11795</v>
      </c>
      <c r="G13" s="1">
        <f t="shared" si="1"/>
        <v>23590</v>
      </c>
      <c r="H13" s="1">
        <v>22</v>
      </c>
      <c r="I13" s="1">
        <v>2571.8000000000002</v>
      </c>
      <c r="J13" s="1">
        <f t="shared" si="2"/>
        <v>5143.6000000000004</v>
      </c>
    </row>
    <row r="14" spans="2:10" x14ac:dyDescent="0.25">
      <c r="B14" s="1">
        <v>-39</v>
      </c>
      <c r="C14" s="1">
        <v>70659</v>
      </c>
      <c r="D14" s="1">
        <f t="shared" si="0"/>
        <v>141318</v>
      </c>
      <c r="E14" s="1">
        <v>-8</v>
      </c>
      <c r="F14" s="1">
        <v>11177</v>
      </c>
      <c r="G14" s="1">
        <f t="shared" si="1"/>
        <v>22354</v>
      </c>
      <c r="H14" s="1">
        <v>23</v>
      </c>
      <c r="I14" s="1">
        <v>2459.8000000000002</v>
      </c>
      <c r="J14" s="1">
        <f t="shared" si="2"/>
        <v>4919.6000000000004</v>
      </c>
    </row>
    <row r="15" spans="2:10" x14ac:dyDescent="0.25">
      <c r="B15" s="1">
        <v>-38</v>
      </c>
      <c r="C15" s="1">
        <v>66170</v>
      </c>
      <c r="D15" s="1">
        <f t="shared" si="0"/>
        <v>132340</v>
      </c>
      <c r="E15" s="1">
        <v>-7</v>
      </c>
      <c r="F15" s="1">
        <v>10594.2</v>
      </c>
      <c r="G15" s="1">
        <f t="shared" si="1"/>
        <v>21188.400000000001</v>
      </c>
      <c r="H15" s="1">
        <v>24</v>
      </c>
      <c r="I15" s="1">
        <v>2353.3000000000002</v>
      </c>
      <c r="J15" s="1">
        <f t="shared" si="2"/>
        <v>4706.6000000000004</v>
      </c>
    </row>
    <row r="16" spans="2:10" x14ac:dyDescent="0.25">
      <c r="B16" s="1">
        <v>-37</v>
      </c>
      <c r="C16" s="1">
        <v>61993</v>
      </c>
      <c r="D16" s="1">
        <f t="shared" si="0"/>
        <v>123986</v>
      </c>
      <c r="E16" s="1">
        <v>-6</v>
      </c>
      <c r="F16" s="1">
        <v>10045.700000000001</v>
      </c>
      <c r="G16" s="1">
        <f t="shared" si="1"/>
        <v>20091.400000000001</v>
      </c>
      <c r="H16" s="1">
        <v>25</v>
      </c>
      <c r="I16" s="1">
        <v>2252</v>
      </c>
      <c r="J16" s="1">
        <f t="shared" si="2"/>
        <v>4504</v>
      </c>
    </row>
    <row r="17" spans="2:10" x14ac:dyDescent="0.25">
      <c r="B17" s="1">
        <v>-36</v>
      </c>
      <c r="C17" s="1">
        <v>58106</v>
      </c>
      <c r="D17" s="1">
        <f t="shared" si="0"/>
        <v>116212</v>
      </c>
      <c r="E17" s="1">
        <v>-5</v>
      </c>
      <c r="F17" s="1">
        <v>9528.7000000000007</v>
      </c>
      <c r="G17" s="1">
        <f t="shared" si="1"/>
        <v>19057.400000000001</v>
      </c>
      <c r="H17" s="1">
        <v>26</v>
      </c>
      <c r="I17" s="1">
        <v>2155.6</v>
      </c>
      <c r="J17" s="1">
        <f t="shared" si="2"/>
        <v>4311.2</v>
      </c>
    </row>
    <row r="18" spans="2:10" x14ac:dyDescent="0.25">
      <c r="B18" s="1">
        <v>-35</v>
      </c>
      <c r="C18" s="1">
        <v>54487</v>
      </c>
      <c r="D18" s="1">
        <f t="shared" si="0"/>
        <v>108974</v>
      </c>
      <c r="E18" s="1">
        <v>-4</v>
      </c>
      <c r="F18" s="1">
        <v>9041.4</v>
      </c>
      <c r="G18" s="1">
        <f t="shared" si="1"/>
        <v>18082.8</v>
      </c>
      <c r="H18" s="1">
        <v>27</v>
      </c>
      <c r="I18" s="1">
        <v>2063.9</v>
      </c>
      <c r="J18" s="1">
        <f t="shared" si="2"/>
        <v>4127.8</v>
      </c>
    </row>
    <row r="19" spans="2:10" x14ac:dyDescent="0.25">
      <c r="B19" s="1">
        <v>-34</v>
      </c>
      <c r="C19" s="1">
        <v>51115</v>
      </c>
      <c r="D19" s="1">
        <f t="shared" si="0"/>
        <v>102230</v>
      </c>
      <c r="E19" s="1">
        <v>-3</v>
      </c>
      <c r="F19" s="1">
        <v>8581.7999999999993</v>
      </c>
      <c r="G19" s="1">
        <f t="shared" si="1"/>
        <v>17163.599999999999</v>
      </c>
      <c r="H19" s="1">
        <v>28</v>
      </c>
      <c r="I19" s="1">
        <v>1976.6</v>
      </c>
      <c r="J19" s="1">
        <f t="shared" si="2"/>
        <v>3953.2</v>
      </c>
    </row>
    <row r="20" spans="2:10" x14ac:dyDescent="0.25">
      <c r="B20" s="1">
        <v>-33</v>
      </c>
      <c r="C20" s="1">
        <v>47973</v>
      </c>
      <c r="D20" s="1">
        <f t="shared" si="0"/>
        <v>95946</v>
      </c>
      <c r="E20" s="1">
        <v>-2</v>
      </c>
      <c r="F20" s="1">
        <v>8148.2</v>
      </c>
      <c r="G20" s="1">
        <f t="shared" si="1"/>
        <v>16296.4</v>
      </c>
      <c r="H20" s="1">
        <v>29</v>
      </c>
      <c r="I20" s="1">
        <v>1893.4</v>
      </c>
      <c r="J20" s="1">
        <f t="shared" si="2"/>
        <v>3786.8</v>
      </c>
    </row>
    <row r="21" spans="2:10" x14ac:dyDescent="0.25">
      <c r="B21" s="1">
        <v>-32</v>
      </c>
      <c r="C21" s="1">
        <v>45043</v>
      </c>
      <c r="D21" s="1">
        <f t="shared" si="0"/>
        <v>90086</v>
      </c>
      <c r="E21" s="1">
        <v>-1</v>
      </c>
      <c r="F21" s="1">
        <v>7739.1</v>
      </c>
      <c r="G21" s="1">
        <f t="shared" si="1"/>
        <v>15478.2</v>
      </c>
      <c r="H21" s="1">
        <v>30</v>
      </c>
      <c r="I21" s="1">
        <v>1814.2</v>
      </c>
      <c r="J21" s="1">
        <f t="shared" si="2"/>
        <v>3628.4</v>
      </c>
    </row>
    <row r="22" spans="2:10" x14ac:dyDescent="0.25">
      <c r="B22" s="1">
        <v>-31</v>
      </c>
      <c r="C22" s="1">
        <v>42310</v>
      </c>
      <c r="D22" s="1">
        <f t="shared" si="0"/>
        <v>84620</v>
      </c>
      <c r="E22" s="1">
        <v>0</v>
      </c>
      <c r="F22" s="1">
        <v>7352.8</v>
      </c>
      <c r="G22" s="1">
        <f t="shared" si="1"/>
        <v>14705.6</v>
      </c>
      <c r="H22" s="1">
        <v>31</v>
      </c>
      <c r="I22" s="1">
        <v>1738.7</v>
      </c>
      <c r="J22" s="1">
        <f t="shared" si="2"/>
        <v>3477.4</v>
      </c>
    </row>
    <row r="23" spans="2:10" x14ac:dyDescent="0.25">
      <c r="B23" s="1">
        <v>-30</v>
      </c>
      <c r="C23" s="1">
        <v>39759</v>
      </c>
      <c r="D23" s="1">
        <f t="shared" si="0"/>
        <v>79518</v>
      </c>
      <c r="E23" s="1">
        <v>1</v>
      </c>
      <c r="F23" s="1">
        <v>6988</v>
      </c>
      <c r="G23" s="1">
        <f t="shared" si="1"/>
        <v>13976</v>
      </c>
      <c r="H23" s="1">
        <v>32</v>
      </c>
      <c r="I23" s="1">
        <v>1666.8</v>
      </c>
      <c r="J23" s="1">
        <f t="shared" si="2"/>
        <v>3333.6</v>
      </c>
    </row>
    <row r="24" spans="2:10" x14ac:dyDescent="0.25">
      <c r="B24" s="1">
        <v>-29</v>
      </c>
      <c r="C24" s="1">
        <v>37378</v>
      </c>
      <c r="D24" s="1">
        <f t="shared" si="0"/>
        <v>74756</v>
      </c>
      <c r="E24" s="1">
        <v>2</v>
      </c>
      <c r="F24" s="1">
        <v>6643.5</v>
      </c>
      <c r="G24" s="1">
        <f t="shared" si="1"/>
        <v>13287</v>
      </c>
      <c r="H24" s="1">
        <v>33</v>
      </c>
      <c r="I24" s="1">
        <v>1598.3</v>
      </c>
      <c r="J24" s="1">
        <f t="shared" si="2"/>
        <v>3196.6</v>
      </c>
    </row>
    <row r="25" spans="2:10" x14ac:dyDescent="0.25">
      <c r="B25" s="1">
        <v>-28</v>
      </c>
      <c r="C25" s="1">
        <v>35154</v>
      </c>
      <c r="D25" s="1">
        <f t="shared" si="0"/>
        <v>70308</v>
      </c>
      <c r="E25" s="1">
        <v>3</v>
      </c>
      <c r="F25" s="1">
        <v>6317.9</v>
      </c>
      <c r="G25" s="1">
        <f t="shared" si="1"/>
        <v>12635.8</v>
      </c>
      <c r="H25" s="1">
        <v>34</v>
      </c>
      <c r="I25" s="1">
        <v>1532.9</v>
      </c>
      <c r="J25" s="1">
        <f t="shared" si="2"/>
        <v>3065.8</v>
      </c>
    </row>
    <row r="26" spans="2:10" x14ac:dyDescent="0.25">
      <c r="B26" s="1">
        <v>-27</v>
      </c>
      <c r="C26" s="1">
        <v>33076</v>
      </c>
      <c r="D26" s="1">
        <f t="shared" si="0"/>
        <v>66152</v>
      </c>
      <c r="E26" s="1">
        <v>4</v>
      </c>
      <c r="F26" s="1">
        <v>6010.1</v>
      </c>
      <c r="G26" s="1">
        <f t="shared" si="1"/>
        <v>12020.2</v>
      </c>
      <c r="H26" s="1">
        <v>35</v>
      </c>
      <c r="I26" s="1">
        <v>1470.6</v>
      </c>
      <c r="J26" s="1">
        <f t="shared" si="2"/>
        <v>2941.2</v>
      </c>
    </row>
    <row r="27" spans="2:10" x14ac:dyDescent="0.25">
      <c r="B27" s="1">
        <v>-26</v>
      </c>
      <c r="C27" s="1">
        <v>31133</v>
      </c>
      <c r="D27" s="1">
        <f t="shared" si="0"/>
        <v>62266</v>
      </c>
      <c r="E27" s="1">
        <v>5</v>
      </c>
      <c r="F27" s="1">
        <v>5717.1</v>
      </c>
      <c r="G27" s="1">
        <f t="shared" si="1"/>
        <v>11434.2</v>
      </c>
      <c r="H27" s="1"/>
      <c r="I27" s="1"/>
      <c r="J27" s="1"/>
    </row>
    <row r="28" spans="2:10" x14ac:dyDescent="0.25">
      <c r="B28" s="1">
        <v>-25</v>
      </c>
      <c r="C28" s="1">
        <v>29316</v>
      </c>
      <c r="D28" s="1">
        <f t="shared" si="0"/>
        <v>58632</v>
      </c>
      <c r="E28" s="1">
        <v>6</v>
      </c>
      <c r="F28" s="1">
        <v>5443.8</v>
      </c>
      <c r="G28" s="1">
        <f t="shared" si="1"/>
        <v>10887.6</v>
      </c>
      <c r="H28" s="1"/>
      <c r="I28" s="1"/>
      <c r="J28" s="1"/>
    </row>
    <row r="29" spans="2:10" x14ac:dyDescent="0.25">
      <c r="B29" s="1">
        <v>-24</v>
      </c>
      <c r="C29" s="1">
        <v>27616</v>
      </c>
      <c r="D29" s="1">
        <f t="shared" si="0"/>
        <v>55232</v>
      </c>
      <c r="E29" s="1">
        <v>7</v>
      </c>
      <c r="F29" s="1">
        <v>5183.3</v>
      </c>
      <c r="G29" s="1">
        <f t="shared" si="1"/>
        <v>10366.6</v>
      </c>
      <c r="H29" s="1"/>
      <c r="I29" s="1"/>
      <c r="J29" s="1"/>
    </row>
    <row r="30" spans="2:10" x14ac:dyDescent="0.25">
      <c r="B30" s="1">
        <v>-23</v>
      </c>
      <c r="C30" s="1">
        <v>26025</v>
      </c>
      <c r="D30" s="1">
        <f t="shared" si="0"/>
        <v>52050</v>
      </c>
      <c r="E30" s="1">
        <v>8</v>
      </c>
      <c r="F30" s="1">
        <v>4936.8</v>
      </c>
      <c r="G30" s="1">
        <f t="shared" si="1"/>
        <v>9873.6</v>
      </c>
      <c r="H30" s="1"/>
      <c r="I30" s="1"/>
      <c r="J30" s="1"/>
    </row>
    <row r="31" spans="2:10" x14ac:dyDescent="0.25">
      <c r="B31" s="1">
        <v>-22</v>
      </c>
      <c r="C31" s="1">
        <v>24535</v>
      </c>
      <c r="D31" s="1">
        <f t="shared" si="0"/>
        <v>49070</v>
      </c>
      <c r="E31" s="1">
        <v>9</v>
      </c>
      <c r="F31" s="1">
        <v>4703.3999999999996</v>
      </c>
      <c r="G31" s="1">
        <f t="shared" si="1"/>
        <v>9406.7999999999993</v>
      </c>
      <c r="H31" s="1"/>
      <c r="I31" s="1"/>
      <c r="J31" s="1"/>
    </row>
    <row r="32" spans="2:10" x14ac:dyDescent="0.25">
      <c r="B32" s="1">
        <v>-21</v>
      </c>
      <c r="C32" s="1">
        <v>23139</v>
      </c>
      <c r="D32" s="1">
        <f t="shared" si="0"/>
        <v>46278</v>
      </c>
      <c r="E32" s="1">
        <v>10</v>
      </c>
      <c r="F32" s="1">
        <v>4482.3999999999996</v>
      </c>
      <c r="G32" s="1">
        <f t="shared" si="1"/>
        <v>8964.7999999999993</v>
      </c>
      <c r="H32" s="1"/>
      <c r="I32" s="1"/>
      <c r="J32" s="1"/>
    </row>
    <row r="33" spans="2:10" x14ac:dyDescent="0.25">
      <c r="B33" s="1">
        <v>-20</v>
      </c>
      <c r="C33" s="1">
        <v>21832</v>
      </c>
      <c r="D33" s="1">
        <f t="shared" si="0"/>
        <v>43664</v>
      </c>
      <c r="E33" s="1">
        <v>11</v>
      </c>
      <c r="F33" s="1">
        <v>4273</v>
      </c>
      <c r="G33" s="1">
        <f t="shared" si="1"/>
        <v>8546</v>
      </c>
      <c r="H33" s="1"/>
      <c r="I33" s="1"/>
      <c r="J33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 (2)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LN</dc:creator>
  <cp:lastModifiedBy>Jean-Eric</cp:lastModifiedBy>
  <dcterms:created xsi:type="dcterms:W3CDTF">2019-01-25T21:22:52Z</dcterms:created>
  <dcterms:modified xsi:type="dcterms:W3CDTF">2019-01-26T15:41:54Z</dcterms:modified>
</cp:coreProperties>
</file>