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4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3"/>
  </bookViews>
  <sheets>
    <sheet name="18 juillet" sheetId="1" r:id="rId1"/>
    <sheet name="19 juillet" sheetId="2" r:id="rId2"/>
    <sheet name="20 juillet" sheetId="3" r:id="rId3"/>
    <sheet name="21 juillet" sheetId="4" r:id="rId4"/>
    <sheet name="Synthèse" sheetId="5" r:id="rId5"/>
    <sheet name="TCD" sheetId="6" r:id="rId6"/>
  </sheets>
  <definedNames>
    <definedName name="_xlnm._FilterDatabase" localSheetId="0" hidden="1">'18 juillet'!$C$9:$D$20</definedName>
    <definedName name="_xlnm._FilterDatabase" localSheetId="1" hidden="1">'19 juillet'!$C$9:$D$20</definedName>
    <definedName name="_xlnm._FilterDatabase" localSheetId="2" hidden="1">'20 juillet'!$C$9:$D$20</definedName>
    <definedName name="_xlnm._FilterDatabase" localSheetId="3" hidden="1">'21 juillet'!$C$9:$D$20</definedName>
  </definedNames>
  <calcPr calcId="152511"/>
  <pivotCaches>
    <pivotCache cacheId="9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0" i="4" l="1"/>
  <c r="I20" i="4"/>
  <c r="J19" i="4" s="1"/>
  <c r="D20" i="4"/>
  <c r="E18" i="4" s="1"/>
  <c r="O19" i="4"/>
  <c r="O18" i="4"/>
  <c r="J18" i="4"/>
  <c r="O17" i="4"/>
  <c r="J17" i="4"/>
  <c r="E17" i="4"/>
  <c r="O16" i="4"/>
  <c r="J16" i="4"/>
  <c r="E16" i="4"/>
  <c r="O15" i="4"/>
  <c r="O14" i="4"/>
  <c r="J14" i="4"/>
  <c r="O13" i="4"/>
  <c r="J13" i="4"/>
  <c r="E13" i="4"/>
  <c r="O12" i="4"/>
  <c r="J12" i="4"/>
  <c r="E12" i="4"/>
  <c r="O11" i="4"/>
  <c r="O10" i="4"/>
  <c r="J10" i="4"/>
  <c r="N20" i="3"/>
  <c r="O19" i="3" s="1"/>
  <c r="I20" i="3"/>
  <c r="J18" i="3" s="1"/>
  <c r="D20" i="3"/>
  <c r="E17" i="3" s="1"/>
  <c r="O18" i="3"/>
  <c r="O17" i="3"/>
  <c r="J17" i="3"/>
  <c r="O16" i="3"/>
  <c r="J16" i="3"/>
  <c r="E16" i="3"/>
  <c r="O14" i="3"/>
  <c r="O13" i="3"/>
  <c r="J13" i="3"/>
  <c r="O12" i="3"/>
  <c r="J12" i="3"/>
  <c r="E12" i="3"/>
  <c r="O10" i="3"/>
  <c r="N20" i="2"/>
  <c r="O18" i="2" s="1"/>
  <c r="I20" i="2"/>
  <c r="J17" i="2" s="1"/>
  <c r="D20" i="2"/>
  <c r="E19" i="2"/>
  <c r="E18" i="2"/>
  <c r="O17" i="2"/>
  <c r="E17" i="2"/>
  <c r="O16" i="2"/>
  <c r="J16" i="2"/>
  <c r="E16" i="2"/>
  <c r="E15" i="2"/>
  <c r="E14" i="2"/>
  <c r="O13" i="2"/>
  <c r="E13" i="2"/>
  <c r="O12" i="2"/>
  <c r="J12" i="2"/>
  <c r="E12" i="2"/>
  <c r="E11" i="2"/>
  <c r="E10" i="2"/>
  <c r="N20" i="1"/>
  <c r="O17" i="1" s="1"/>
  <c r="I20" i="1"/>
  <c r="D20" i="1"/>
  <c r="E19" i="1" s="1"/>
  <c r="J19" i="1"/>
  <c r="J18" i="1"/>
  <c r="J17" i="1"/>
  <c r="O16" i="1"/>
  <c r="J16" i="1"/>
  <c r="J15" i="1"/>
  <c r="J14" i="1"/>
  <c r="J13" i="1"/>
  <c r="O12" i="1"/>
  <c r="J12" i="1"/>
  <c r="J11" i="1"/>
  <c r="J10" i="1"/>
  <c r="E12" i="1" l="1"/>
  <c r="E16" i="1"/>
  <c r="E10" i="1"/>
  <c r="E14" i="1"/>
  <c r="E18" i="1"/>
  <c r="E13" i="1"/>
  <c r="E17" i="1"/>
  <c r="O11" i="1"/>
  <c r="O15" i="1"/>
  <c r="O19" i="1"/>
  <c r="J11" i="2"/>
  <c r="J15" i="2"/>
  <c r="J19" i="2"/>
  <c r="E11" i="3"/>
  <c r="E15" i="3"/>
  <c r="E19" i="3"/>
  <c r="O10" i="1"/>
  <c r="O14" i="1"/>
  <c r="O18" i="1"/>
  <c r="J10" i="2"/>
  <c r="O11" i="2"/>
  <c r="J14" i="2"/>
  <c r="O15" i="2"/>
  <c r="J18" i="2"/>
  <c r="O19" i="2"/>
  <c r="E10" i="3"/>
  <c r="J11" i="3"/>
  <c r="E14" i="3"/>
  <c r="J15" i="3"/>
  <c r="E18" i="3"/>
  <c r="J19" i="3"/>
  <c r="E11" i="4"/>
  <c r="E15" i="4"/>
  <c r="E19" i="4"/>
  <c r="E11" i="1"/>
  <c r="O13" i="1"/>
  <c r="E15" i="1"/>
  <c r="O10" i="2"/>
  <c r="J13" i="2"/>
  <c r="O14" i="2"/>
  <c r="J10" i="3"/>
  <c r="O11" i="3"/>
  <c r="E13" i="3"/>
  <c r="J14" i="3"/>
  <c r="O15" i="3"/>
  <c r="E10" i="4"/>
  <c r="J11" i="4"/>
  <c r="E14" i="4"/>
  <c r="J15" i="4"/>
</calcChain>
</file>

<file path=xl/sharedStrings.xml><?xml version="1.0" encoding="utf-8"?>
<sst xmlns="http://schemas.openxmlformats.org/spreadsheetml/2006/main" count="248" uniqueCount="38">
  <si>
    <t>Equipe 1</t>
  </si>
  <si>
    <t xml:space="preserve">Equipe 2 </t>
  </si>
  <si>
    <t>Equipe 3</t>
  </si>
  <si>
    <t>Référence clef</t>
  </si>
  <si>
    <t>Référence capot</t>
  </si>
  <si>
    <t>Référence manchon</t>
  </si>
  <si>
    <t>Référence aiguille</t>
  </si>
  <si>
    <t xml:space="preserve">Cause de l'arret </t>
  </si>
  <si>
    <t>Nombre d'arrets</t>
  </si>
  <si>
    <t>% cumulé des arrets</t>
  </si>
  <si>
    <t>Aiguille bloqué</t>
  </si>
  <si>
    <t xml:space="preserve">Aiguille couchée </t>
  </si>
  <si>
    <t xml:space="preserve">Clef bloquée dans le rail </t>
  </si>
  <si>
    <t>"21.13"/"21.14"</t>
  </si>
  <si>
    <t>Capot bloqué rail</t>
  </si>
  <si>
    <t>Manchon bloqué</t>
  </si>
  <si>
    <t>11.21</t>
  </si>
  <si>
    <t>21.13 / 21.14</t>
  </si>
  <si>
    <t xml:space="preserve"> "21.13"/"21.14"</t>
  </si>
  <si>
    <t>Carotte</t>
  </si>
  <si>
    <t>Capot défaut butée</t>
  </si>
  <si>
    <t xml:space="preserve">Capot défaut butée </t>
  </si>
  <si>
    <t>Clef déformée</t>
  </si>
  <si>
    <t>08.17</t>
  </si>
  <si>
    <t>Total</t>
  </si>
  <si>
    <t>Dosage colle</t>
  </si>
  <si>
    <t>11.13</t>
  </si>
  <si>
    <t>Dosage silicone</t>
  </si>
  <si>
    <t>carottes</t>
  </si>
  <si>
    <t>Date</t>
  </si>
  <si>
    <t>Equipe</t>
  </si>
  <si>
    <t>Total général</t>
  </si>
  <si>
    <t xml:space="preserve">Nombre d'arrets </t>
  </si>
  <si>
    <t>Valeurs</t>
  </si>
  <si>
    <t xml:space="preserve">Total Nombre d'arrets </t>
  </si>
  <si>
    <t>Total Cumul</t>
  </si>
  <si>
    <t>Cumul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</si>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</sst>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-#,##0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0" xfId="0" applyFont="1"/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pivotButton="1"/>
    <xf numFmtId="164" fontId="0" fillId="0" borderId="0" xfId="0" applyNumberForma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</a:t>
            </a:r>
            <a:r>
              <a:rPr lang="en-US" baseline="0"/>
              <a:t> 1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'18 juillet'!$D$9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'18 juillet'!$C$10:$C$19</c:f>
              <c:strCache>
                <c:ptCount val="10"/>
                <c:pt idx="0">
                  <c:v>Aiguille bloqué</c:v>
                </c:pt>
                <c:pt idx="1">
                  <c:v>Aiguille couchée </c:v>
                </c:pt>
                <c:pt idx="2">
                  <c:v>Capot bloqué rail</c:v>
                </c:pt>
                <c:pt idx="3">
                  <c:v>Manchon bloqué</c:v>
                </c:pt>
                <c:pt idx="4">
                  <c:v> "21.13"/"21.14"</c:v>
                </c:pt>
                <c:pt idx="5">
                  <c:v>Carotte</c:v>
                </c:pt>
                <c:pt idx="6">
                  <c:v>Capot défaut butée </c:v>
                </c:pt>
                <c:pt idx="7">
                  <c:v>Clef bloquée dans le rail 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'18 juillet'!$D$10:$D$19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406296"/>
        <c:axId val="517417664"/>
      </c:barChart>
      <c:lineChart>
        <c:grouping val="standard"/>
        <c:varyColors val="0"/>
        <c:ser>
          <c:idx val="1"/>
          <c:order val="1"/>
          <c:tx>
            <c:strRef>
              <c:f>'18 juillet'!$E$9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'18 juillet'!$C$10:$C$19</c:f>
              <c:strCache>
                <c:ptCount val="10"/>
                <c:pt idx="0">
                  <c:v>Aiguille bloqué</c:v>
                </c:pt>
                <c:pt idx="1">
                  <c:v>Aiguille couchée </c:v>
                </c:pt>
                <c:pt idx="2">
                  <c:v>Capot bloqué rail</c:v>
                </c:pt>
                <c:pt idx="3">
                  <c:v>Manchon bloqué</c:v>
                </c:pt>
                <c:pt idx="4">
                  <c:v> "21.13"/"21.14"</c:v>
                </c:pt>
                <c:pt idx="5">
                  <c:v>Carotte</c:v>
                </c:pt>
                <c:pt idx="6">
                  <c:v>Capot défaut butée </c:v>
                </c:pt>
                <c:pt idx="7">
                  <c:v>Clef bloquée dans le rail 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'18 juillet'!$E$10:$E$19</c:f>
              <c:numCache>
                <c:formatCode>0%</c:formatCode>
                <c:ptCount val="10"/>
                <c:pt idx="0">
                  <c:v>1.8181818181818181E-2</c:v>
                </c:pt>
                <c:pt idx="1">
                  <c:v>5.4545454545454543E-2</c:v>
                </c:pt>
                <c:pt idx="2">
                  <c:v>0.10909090909090909</c:v>
                </c:pt>
                <c:pt idx="3">
                  <c:v>0.18181818181818182</c:v>
                </c:pt>
                <c:pt idx="4">
                  <c:v>0.27272727272727271</c:v>
                </c:pt>
                <c:pt idx="5">
                  <c:v>0.38181818181818183</c:v>
                </c:pt>
                <c:pt idx="6">
                  <c:v>0.50909090909090904</c:v>
                </c:pt>
                <c:pt idx="7">
                  <c:v>0.65454545454545454</c:v>
                </c:pt>
                <c:pt idx="8">
                  <c:v>0.81818181818181823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408648"/>
        <c:axId val="517410216"/>
      </c:lineChart>
      <c:dateAx>
        <c:axId val="517406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7664"/>
        <c:crosses val="autoZero"/>
        <c:auto val="0"/>
        <c:lblOffset val="100"/>
        <c:baseTimeUnit val="days"/>
      </c:dateAx>
      <c:valAx>
        <c:axId val="517417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06296"/>
        <c:crosses val="autoZero"/>
        <c:crossBetween val="between"/>
      </c:valAx>
      <c:valAx>
        <c:axId val="517410216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08648"/>
        <c:crosses val="max"/>
        <c:crossBetween val="between"/>
      </c:valAx>
      <c:catAx>
        <c:axId val="51740864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41021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371167129288098E-2"/>
          <c:y val="2.5428331875182269E-2"/>
          <c:w val="0.84608592952042416"/>
          <c:h val="0.4624143336249635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'18 juillet'!$H$10:$H$19</c:f>
              <c:strCache>
                <c:ptCount val="10"/>
                <c:pt idx="0">
                  <c:v>Aiguille couchée </c:v>
                </c:pt>
                <c:pt idx="1">
                  <c:v>"21.13"/"21.14"</c:v>
                </c:pt>
                <c:pt idx="2">
                  <c:v>Aiguille bloqué</c:v>
                </c:pt>
                <c:pt idx="3">
                  <c:v>11.21</c:v>
                </c:pt>
                <c:pt idx="4">
                  <c:v>Capot bloqué rail</c:v>
                </c:pt>
                <c:pt idx="5">
                  <c:v>Clef bloquée dans le rail </c:v>
                </c:pt>
                <c:pt idx="6">
                  <c:v>Capot défaut butée</c:v>
                </c:pt>
                <c:pt idx="7">
                  <c:v>Carotte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'18 juillet'!$I$10:$I$19</c:f>
              <c:numCache>
                <c:formatCode>General</c:formatCode>
                <c:ptCount val="10"/>
                <c:pt idx="0">
                  <c:v>8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414920"/>
        <c:axId val="517418056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'18 juillet'!$H$10:$H$19</c:f>
              <c:strCache>
                <c:ptCount val="10"/>
                <c:pt idx="0">
                  <c:v>Aiguille couchée </c:v>
                </c:pt>
                <c:pt idx="1">
                  <c:v>"21.13"/"21.14"</c:v>
                </c:pt>
                <c:pt idx="2">
                  <c:v>Aiguille bloqué</c:v>
                </c:pt>
                <c:pt idx="3">
                  <c:v>11.21</c:v>
                </c:pt>
                <c:pt idx="4">
                  <c:v>Capot bloqué rail</c:v>
                </c:pt>
                <c:pt idx="5">
                  <c:v>Clef bloquée dans le rail </c:v>
                </c:pt>
                <c:pt idx="6">
                  <c:v>Capot défaut butée</c:v>
                </c:pt>
                <c:pt idx="7">
                  <c:v>Carotte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'18 juillet'!$J$10:$J$19</c:f>
              <c:numCache>
                <c:formatCode>0%</c:formatCode>
                <c:ptCount val="10"/>
                <c:pt idx="0">
                  <c:v>0.38095238095238093</c:v>
                </c:pt>
                <c:pt idx="1">
                  <c:v>0.5714285714285714</c:v>
                </c:pt>
                <c:pt idx="2">
                  <c:v>0.7142857142857143</c:v>
                </c:pt>
                <c:pt idx="3">
                  <c:v>0.80952380952380953</c:v>
                </c:pt>
                <c:pt idx="4">
                  <c:v>0.90476190476190477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420016"/>
        <c:axId val="517412568"/>
      </c:lineChart>
      <c:catAx>
        <c:axId val="517414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8056"/>
        <c:crosses val="autoZero"/>
        <c:auto val="1"/>
        <c:lblAlgn val="ctr"/>
        <c:lblOffset val="100"/>
        <c:noMultiLvlLbl val="0"/>
      </c:catAx>
      <c:valAx>
        <c:axId val="517418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4920"/>
        <c:crosses val="autoZero"/>
        <c:crossBetween val="between"/>
      </c:valAx>
      <c:valAx>
        <c:axId val="517412568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20016"/>
        <c:crosses val="max"/>
        <c:crossBetween val="between"/>
      </c:valAx>
      <c:catAx>
        <c:axId val="51742001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41256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 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'18 juillet'!$N$9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'18 juillet'!$M$10:$M$19</c:f>
              <c:strCache>
                <c:ptCount val="10"/>
                <c:pt idx="0">
                  <c:v>Clef bloquée dans le rail </c:v>
                </c:pt>
                <c:pt idx="1">
                  <c:v>Capot bloqué rail</c:v>
                </c:pt>
                <c:pt idx="2">
                  <c:v>Aiguille couchée </c:v>
                </c:pt>
                <c:pt idx="3">
                  <c:v>21.13 / 21.14</c:v>
                </c:pt>
                <c:pt idx="4">
                  <c:v>Aiguille bloqué</c:v>
                </c:pt>
                <c:pt idx="5">
                  <c:v>Capot défaut butée</c:v>
                </c:pt>
                <c:pt idx="6">
                  <c:v>Manchon bloqué</c:v>
                </c:pt>
                <c:pt idx="7">
                  <c:v>Carotte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'18 juillet'!$N$10:$N$19</c:f>
              <c:numCache>
                <c:formatCode>General</c:formatCode>
                <c:ptCount val="10"/>
                <c:pt idx="0">
                  <c:v>4</c:v>
                </c:pt>
                <c:pt idx="1">
                  <c:v>4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415312"/>
        <c:axId val="517419232"/>
      </c:barChart>
      <c:lineChart>
        <c:grouping val="standard"/>
        <c:varyColors val="0"/>
        <c:ser>
          <c:idx val="1"/>
          <c:order val="1"/>
          <c:tx>
            <c:strRef>
              <c:f>'18 juillet'!$O$9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'18 juillet'!$M$10:$M$19</c:f>
              <c:strCache>
                <c:ptCount val="10"/>
                <c:pt idx="0">
                  <c:v>Clef bloquée dans le rail </c:v>
                </c:pt>
                <c:pt idx="1">
                  <c:v>Capot bloqué rail</c:v>
                </c:pt>
                <c:pt idx="2">
                  <c:v>Aiguille couchée </c:v>
                </c:pt>
                <c:pt idx="3">
                  <c:v>21.13 / 21.14</c:v>
                </c:pt>
                <c:pt idx="4">
                  <c:v>Aiguille bloqué</c:v>
                </c:pt>
                <c:pt idx="5">
                  <c:v>Capot défaut butée</c:v>
                </c:pt>
                <c:pt idx="6">
                  <c:v>Manchon bloqué</c:v>
                </c:pt>
                <c:pt idx="7">
                  <c:v>Carotte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'18 juillet'!$O$10:$O$19</c:f>
              <c:numCache>
                <c:formatCode>0%</c:formatCode>
                <c:ptCount val="10"/>
                <c:pt idx="0">
                  <c:v>0.2857142857142857</c:v>
                </c:pt>
                <c:pt idx="1">
                  <c:v>0.5714285714285714</c:v>
                </c:pt>
                <c:pt idx="2">
                  <c:v>0.7142857142857143</c:v>
                </c:pt>
                <c:pt idx="3">
                  <c:v>0.8571428571428571</c:v>
                </c:pt>
                <c:pt idx="4">
                  <c:v>0.9285714285714286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415704"/>
        <c:axId val="517420408"/>
      </c:lineChart>
      <c:catAx>
        <c:axId val="517415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9232"/>
        <c:crosses val="autoZero"/>
        <c:auto val="1"/>
        <c:lblAlgn val="ctr"/>
        <c:lblOffset val="100"/>
        <c:noMultiLvlLbl val="0"/>
      </c:catAx>
      <c:valAx>
        <c:axId val="517419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5312"/>
        <c:crosses val="autoZero"/>
        <c:crossBetween val="between"/>
      </c:valAx>
      <c:valAx>
        <c:axId val="517420408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5704"/>
        <c:crosses val="max"/>
        <c:crossBetween val="between"/>
      </c:valAx>
      <c:catAx>
        <c:axId val="5174157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42040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</a:t>
            </a:r>
            <a:r>
              <a:rPr lang="en-US" baseline="0"/>
              <a:t> 1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'19 juillet'!$D$9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'19 juillet'!$C$10:$C$19</c:f>
              <c:strCache>
                <c:ptCount val="10"/>
                <c:pt idx="0">
                  <c:v>Dosage colle</c:v>
                </c:pt>
                <c:pt idx="1">
                  <c:v> "21.13"/"21.14"</c:v>
                </c:pt>
                <c:pt idx="2">
                  <c:v>Aiguille bloqué</c:v>
                </c:pt>
                <c:pt idx="3">
                  <c:v>11.13</c:v>
                </c:pt>
                <c:pt idx="4">
                  <c:v>Capot bloqué rail</c:v>
                </c:pt>
                <c:pt idx="5">
                  <c:v>Capot défaut butée </c:v>
                </c:pt>
                <c:pt idx="6">
                  <c:v>Aiguille couchée </c:v>
                </c:pt>
                <c:pt idx="7">
                  <c:v>Clef bloquée dans le rail </c:v>
                </c:pt>
                <c:pt idx="8">
                  <c:v>Manchon bloqué</c:v>
                </c:pt>
                <c:pt idx="9">
                  <c:v>Clef déformée</c:v>
                </c:pt>
              </c:strCache>
            </c:strRef>
          </c:cat>
          <c:val>
            <c:numRef>
              <c:f>'19 juillet'!$D$10:$D$19</c:f>
              <c:numCache>
                <c:formatCode>General</c:formatCode>
                <c:ptCount val="10"/>
                <c:pt idx="0">
                  <c:v>10</c:v>
                </c:pt>
                <c:pt idx="1">
                  <c:v>6</c:v>
                </c:pt>
                <c:pt idx="2">
                  <c:v>4</c:v>
                </c:pt>
                <c:pt idx="3">
                  <c:v>4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408256"/>
        <c:axId val="517409040"/>
      </c:barChart>
      <c:lineChart>
        <c:grouping val="standard"/>
        <c:varyColors val="0"/>
        <c:ser>
          <c:idx val="1"/>
          <c:order val="1"/>
          <c:tx>
            <c:strRef>
              <c:f>'19 juillet'!$E$9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'19 juillet'!$C$10:$C$19</c:f>
              <c:strCache>
                <c:ptCount val="10"/>
                <c:pt idx="0">
                  <c:v>Dosage colle</c:v>
                </c:pt>
                <c:pt idx="1">
                  <c:v> "21.13"/"21.14"</c:v>
                </c:pt>
                <c:pt idx="2">
                  <c:v>Aiguille bloqué</c:v>
                </c:pt>
                <c:pt idx="3">
                  <c:v>11.13</c:v>
                </c:pt>
                <c:pt idx="4">
                  <c:v>Capot bloqué rail</c:v>
                </c:pt>
                <c:pt idx="5">
                  <c:v>Capot défaut butée </c:v>
                </c:pt>
                <c:pt idx="6">
                  <c:v>Aiguille couchée </c:v>
                </c:pt>
                <c:pt idx="7">
                  <c:v>Clef bloquée dans le rail </c:v>
                </c:pt>
                <c:pt idx="8">
                  <c:v>Manchon bloqué</c:v>
                </c:pt>
                <c:pt idx="9">
                  <c:v>Clef déformée</c:v>
                </c:pt>
              </c:strCache>
            </c:strRef>
          </c:cat>
          <c:val>
            <c:numRef>
              <c:f>'19 juillet'!$E$10:$E$19</c:f>
              <c:numCache>
                <c:formatCode>0%</c:formatCode>
                <c:ptCount val="10"/>
                <c:pt idx="0">
                  <c:v>0.33333333333333331</c:v>
                </c:pt>
                <c:pt idx="1">
                  <c:v>0.53333333333333333</c:v>
                </c:pt>
                <c:pt idx="2">
                  <c:v>0.66666666666666663</c:v>
                </c:pt>
                <c:pt idx="3">
                  <c:v>0.8</c:v>
                </c:pt>
                <c:pt idx="4">
                  <c:v>0.8666666666666667</c:v>
                </c:pt>
                <c:pt idx="5">
                  <c:v>0.93333333333333335</c:v>
                </c:pt>
                <c:pt idx="6">
                  <c:v>0.96666666666666667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409432"/>
        <c:axId val="517417272"/>
      </c:lineChart>
      <c:dateAx>
        <c:axId val="517408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09040"/>
        <c:crosses val="autoZero"/>
        <c:auto val="0"/>
        <c:lblOffset val="100"/>
        <c:baseTimeUnit val="days"/>
      </c:dateAx>
      <c:valAx>
        <c:axId val="517409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08256"/>
        <c:crosses val="autoZero"/>
        <c:crossBetween val="between"/>
      </c:valAx>
      <c:valAx>
        <c:axId val="51741727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09432"/>
        <c:crosses val="max"/>
        <c:crossBetween val="between"/>
      </c:valAx>
      <c:catAx>
        <c:axId val="51740943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4172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371167129288098E-2"/>
          <c:y val="2.5428331875182269E-2"/>
          <c:w val="0.84608592952042416"/>
          <c:h val="0.4624143336249635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'19 juillet'!$H$10:$H$19</c:f>
              <c:strCache>
                <c:ptCount val="10"/>
                <c:pt idx="0">
                  <c:v>"21.13"/"21.14"</c:v>
                </c:pt>
                <c:pt idx="1">
                  <c:v>Clef bloquée dans le rail </c:v>
                </c:pt>
                <c:pt idx="2">
                  <c:v>Aiguille couchée </c:v>
                </c:pt>
                <c:pt idx="3">
                  <c:v>Dosage silicone</c:v>
                </c:pt>
                <c:pt idx="4">
                  <c:v>Dosage colle</c:v>
                </c:pt>
                <c:pt idx="5">
                  <c:v>11.13</c:v>
                </c:pt>
                <c:pt idx="6">
                  <c:v>Capot bloqué rail</c:v>
                </c:pt>
                <c:pt idx="7">
                  <c:v>Aiguille bloqué</c:v>
                </c:pt>
                <c:pt idx="8">
                  <c:v>Capot défaut butée</c:v>
                </c:pt>
                <c:pt idx="9">
                  <c:v>Carotte</c:v>
                </c:pt>
              </c:strCache>
            </c:strRef>
          </c:cat>
          <c:val>
            <c:numRef>
              <c:f>'19 juillet'!$I$10:$I$19</c:f>
              <c:numCache>
                <c:formatCode>General</c:formatCode>
                <c:ptCount val="10"/>
                <c:pt idx="0">
                  <c:v>19</c:v>
                </c:pt>
                <c:pt idx="1">
                  <c:v>10</c:v>
                </c:pt>
                <c:pt idx="2">
                  <c:v>6</c:v>
                </c:pt>
                <c:pt idx="3">
                  <c:v>6</c:v>
                </c:pt>
                <c:pt idx="4">
                  <c:v>5</c:v>
                </c:pt>
                <c:pt idx="5">
                  <c:v>4</c:v>
                </c:pt>
                <c:pt idx="6">
                  <c:v>3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418840"/>
        <c:axId val="51741060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'19 juillet'!$H$10:$H$19</c:f>
              <c:strCache>
                <c:ptCount val="10"/>
                <c:pt idx="0">
                  <c:v>"21.13"/"21.14"</c:v>
                </c:pt>
                <c:pt idx="1">
                  <c:v>Clef bloquée dans le rail </c:v>
                </c:pt>
                <c:pt idx="2">
                  <c:v>Aiguille couchée </c:v>
                </c:pt>
                <c:pt idx="3">
                  <c:v>Dosage silicone</c:v>
                </c:pt>
                <c:pt idx="4">
                  <c:v>Dosage colle</c:v>
                </c:pt>
                <c:pt idx="5">
                  <c:v>11.13</c:v>
                </c:pt>
                <c:pt idx="6">
                  <c:v>Capot bloqué rail</c:v>
                </c:pt>
                <c:pt idx="7">
                  <c:v>Aiguille bloqué</c:v>
                </c:pt>
                <c:pt idx="8">
                  <c:v>Capot défaut butée</c:v>
                </c:pt>
                <c:pt idx="9">
                  <c:v>Carotte</c:v>
                </c:pt>
              </c:strCache>
            </c:strRef>
          </c:cat>
          <c:val>
            <c:numRef>
              <c:f>'19 juillet'!$J$10:$J$19</c:f>
              <c:numCache>
                <c:formatCode>0%</c:formatCode>
                <c:ptCount val="10"/>
                <c:pt idx="0">
                  <c:v>0.34545454545454546</c:v>
                </c:pt>
                <c:pt idx="1">
                  <c:v>0.52727272727272723</c:v>
                </c:pt>
                <c:pt idx="2">
                  <c:v>0.63636363636363635</c:v>
                </c:pt>
                <c:pt idx="3">
                  <c:v>0.74545454545454548</c:v>
                </c:pt>
                <c:pt idx="4">
                  <c:v>0.83636363636363631</c:v>
                </c:pt>
                <c:pt idx="5">
                  <c:v>0.90909090909090906</c:v>
                </c:pt>
                <c:pt idx="6">
                  <c:v>0.96363636363636362</c:v>
                </c:pt>
                <c:pt idx="7">
                  <c:v>0.98181818181818181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419624"/>
        <c:axId val="517409824"/>
      </c:lineChart>
      <c:catAx>
        <c:axId val="517418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0608"/>
        <c:crosses val="autoZero"/>
        <c:auto val="1"/>
        <c:lblAlgn val="ctr"/>
        <c:lblOffset val="100"/>
        <c:noMultiLvlLbl val="0"/>
      </c:catAx>
      <c:valAx>
        <c:axId val="51741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8840"/>
        <c:crosses val="autoZero"/>
        <c:crossBetween val="between"/>
      </c:valAx>
      <c:valAx>
        <c:axId val="517409824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9624"/>
        <c:crosses val="max"/>
        <c:crossBetween val="between"/>
      </c:valAx>
      <c:catAx>
        <c:axId val="51741962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40982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 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'19 juillet'!$N$9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'19 juillet'!$M$10:$M$19</c:f>
              <c:strCache>
                <c:ptCount val="10"/>
                <c:pt idx="0">
                  <c:v>Aiguille couchée </c:v>
                </c:pt>
                <c:pt idx="1">
                  <c:v>21.13 / 21.14</c:v>
                </c:pt>
                <c:pt idx="2">
                  <c:v>Clef bloquée dans le rail </c:v>
                </c:pt>
                <c:pt idx="3">
                  <c:v>Aiguille bloqué</c:v>
                </c:pt>
                <c:pt idx="4">
                  <c:v>Capot défaut butée</c:v>
                </c:pt>
                <c:pt idx="5">
                  <c:v>Capot bloqué rail</c:v>
                </c:pt>
                <c:pt idx="6">
                  <c:v>Manchon bloqué</c:v>
                </c:pt>
                <c:pt idx="7">
                  <c:v>Carotte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'19 juillet'!$N$10:$N$19</c:f>
              <c:numCache>
                <c:formatCode>General</c:formatCode>
                <c:ptCount val="10"/>
                <c:pt idx="0">
                  <c:v>4</c:v>
                </c:pt>
                <c:pt idx="1">
                  <c:v>4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411392"/>
        <c:axId val="517412960"/>
      </c:barChart>
      <c:lineChart>
        <c:grouping val="standard"/>
        <c:varyColors val="0"/>
        <c:ser>
          <c:idx val="1"/>
          <c:order val="1"/>
          <c:tx>
            <c:strRef>
              <c:f>'19 juillet'!$O$9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'19 juillet'!$M$10:$M$19</c:f>
              <c:strCache>
                <c:ptCount val="10"/>
                <c:pt idx="0">
                  <c:v>Aiguille couchée </c:v>
                </c:pt>
                <c:pt idx="1">
                  <c:v>21.13 / 21.14</c:v>
                </c:pt>
                <c:pt idx="2">
                  <c:v>Clef bloquée dans le rail </c:v>
                </c:pt>
                <c:pt idx="3">
                  <c:v>Aiguille bloqué</c:v>
                </c:pt>
                <c:pt idx="4">
                  <c:v>Capot défaut butée</c:v>
                </c:pt>
                <c:pt idx="5">
                  <c:v>Capot bloqué rail</c:v>
                </c:pt>
                <c:pt idx="6">
                  <c:v>Manchon bloqué</c:v>
                </c:pt>
                <c:pt idx="7">
                  <c:v>Carotte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'19 juillet'!$O$10:$O$19</c:f>
              <c:numCache>
                <c:formatCode>0%</c:formatCode>
                <c:ptCount val="10"/>
                <c:pt idx="0">
                  <c:v>0.22222222222222221</c:v>
                </c:pt>
                <c:pt idx="1">
                  <c:v>0.44444444444444442</c:v>
                </c:pt>
                <c:pt idx="2">
                  <c:v>0.61111111111111116</c:v>
                </c:pt>
                <c:pt idx="3">
                  <c:v>0.77777777777777779</c:v>
                </c:pt>
                <c:pt idx="4">
                  <c:v>0.94444444444444442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413744"/>
        <c:axId val="517413352"/>
      </c:lineChart>
      <c:catAx>
        <c:axId val="517411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2960"/>
        <c:crosses val="autoZero"/>
        <c:auto val="1"/>
        <c:lblAlgn val="ctr"/>
        <c:lblOffset val="100"/>
        <c:noMultiLvlLbl val="0"/>
      </c:catAx>
      <c:valAx>
        <c:axId val="517412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1392"/>
        <c:crosses val="autoZero"/>
        <c:crossBetween val="between"/>
      </c:valAx>
      <c:valAx>
        <c:axId val="51741335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3744"/>
        <c:crosses val="max"/>
        <c:crossBetween val="between"/>
      </c:valAx>
      <c:catAx>
        <c:axId val="51741374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4133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</a:t>
            </a:r>
            <a:r>
              <a:rPr lang="en-US" baseline="0"/>
              <a:t> 1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 juillet'!$D$9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 juillet'!$C$10:$C$19</c:f>
              <c:strCache>
                <c:ptCount val="10"/>
                <c:pt idx="0">
                  <c:v>Dosage colle</c:v>
                </c:pt>
                <c:pt idx="1">
                  <c:v>Aiguille bloqué</c:v>
                </c:pt>
                <c:pt idx="2">
                  <c:v>Aiguille couchée </c:v>
                </c:pt>
                <c:pt idx="3">
                  <c:v>Clef bloquée dans le rail </c:v>
                </c:pt>
                <c:pt idx="4">
                  <c:v> "21.13"/"21.14"</c:v>
                </c:pt>
                <c:pt idx="5">
                  <c:v>11.13</c:v>
                </c:pt>
                <c:pt idx="6">
                  <c:v>Capot bloqué rail</c:v>
                </c:pt>
                <c:pt idx="7">
                  <c:v>Capot défaut butée 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'20 juillet'!$D$10:$D$19</c:f>
              <c:numCache>
                <c:formatCode>General</c:formatCode>
                <c:ptCount val="10"/>
                <c:pt idx="0">
                  <c:v>10</c:v>
                </c:pt>
                <c:pt idx="1">
                  <c:v>8</c:v>
                </c:pt>
                <c:pt idx="2">
                  <c:v>8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414136"/>
        <c:axId val="517416488"/>
      </c:barChart>
      <c:lineChart>
        <c:grouping val="standard"/>
        <c:varyColors val="0"/>
        <c:ser>
          <c:idx val="1"/>
          <c:order val="1"/>
          <c:tx>
            <c:strRef>
              <c:f>'20 juillet'!$E$9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'20 juillet'!$C$10:$C$19</c:f>
              <c:strCache>
                <c:ptCount val="10"/>
                <c:pt idx="0">
                  <c:v>Dosage colle</c:v>
                </c:pt>
                <c:pt idx="1">
                  <c:v>Aiguille bloqué</c:v>
                </c:pt>
                <c:pt idx="2">
                  <c:v>Aiguille couchée </c:v>
                </c:pt>
                <c:pt idx="3">
                  <c:v>Clef bloquée dans le rail </c:v>
                </c:pt>
                <c:pt idx="4">
                  <c:v> "21.13"/"21.14"</c:v>
                </c:pt>
                <c:pt idx="5">
                  <c:v>11.13</c:v>
                </c:pt>
                <c:pt idx="6">
                  <c:v>Capot bloqué rail</c:v>
                </c:pt>
                <c:pt idx="7">
                  <c:v>Capot défaut butée 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'20 juillet'!$E$10:$E$19</c:f>
              <c:numCache>
                <c:formatCode>0%</c:formatCode>
                <c:ptCount val="10"/>
                <c:pt idx="0">
                  <c:v>0.35714285714285715</c:v>
                </c:pt>
                <c:pt idx="1">
                  <c:v>0.6428571428571429</c:v>
                </c:pt>
                <c:pt idx="2">
                  <c:v>0.9285714285714286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421584"/>
        <c:axId val="517416880"/>
      </c:lineChart>
      <c:dateAx>
        <c:axId val="517414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6488"/>
        <c:crosses val="autoZero"/>
        <c:auto val="0"/>
        <c:lblOffset val="100"/>
        <c:baseTimeUnit val="days"/>
      </c:dateAx>
      <c:valAx>
        <c:axId val="517416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14136"/>
        <c:crosses val="autoZero"/>
        <c:crossBetween val="between"/>
      </c:valAx>
      <c:valAx>
        <c:axId val="517416880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21584"/>
        <c:crosses val="max"/>
        <c:crossBetween val="between"/>
      </c:valAx>
      <c:catAx>
        <c:axId val="51742158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41688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371167129288098E-2"/>
          <c:y val="2.5428331875182269E-2"/>
          <c:w val="0.84608592952042416"/>
          <c:h val="0.4624143336249635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 juillet'!$H$10:$H$19</c:f>
              <c:strCache>
                <c:ptCount val="10"/>
                <c:pt idx="0">
                  <c:v>Clef bloquée dans le rail </c:v>
                </c:pt>
                <c:pt idx="1">
                  <c:v>Capot bloqué rail</c:v>
                </c:pt>
                <c:pt idx="2">
                  <c:v>Dosage colle</c:v>
                </c:pt>
                <c:pt idx="3">
                  <c:v>Aiguille bloqué</c:v>
                </c:pt>
                <c:pt idx="4">
                  <c:v>Aiguille couchée </c:v>
                </c:pt>
                <c:pt idx="5">
                  <c:v>Carotte</c:v>
                </c:pt>
                <c:pt idx="6">
                  <c:v>"21.13"/"21.14"</c:v>
                </c:pt>
                <c:pt idx="7">
                  <c:v>11.13</c:v>
                </c:pt>
                <c:pt idx="8">
                  <c:v>Capot défaut butée</c:v>
                </c:pt>
                <c:pt idx="9">
                  <c:v>Dosage silicone</c:v>
                </c:pt>
              </c:strCache>
            </c:strRef>
          </c:cat>
          <c:val>
            <c:numRef>
              <c:f>'20 juillet'!$I$10:$I$19</c:f>
              <c:numCache>
                <c:formatCode>General</c:formatCode>
                <c:ptCount val="10"/>
                <c:pt idx="0">
                  <c:v>14</c:v>
                </c:pt>
                <c:pt idx="1">
                  <c:v>8</c:v>
                </c:pt>
                <c:pt idx="2">
                  <c:v>6</c:v>
                </c:pt>
                <c:pt idx="3">
                  <c:v>4</c:v>
                </c:pt>
                <c:pt idx="4">
                  <c:v>4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421976"/>
        <c:axId val="51742276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'20 juillet'!$H$10:$H$19</c:f>
              <c:strCache>
                <c:ptCount val="10"/>
                <c:pt idx="0">
                  <c:v>Clef bloquée dans le rail </c:v>
                </c:pt>
                <c:pt idx="1">
                  <c:v>Capot bloqué rail</c:v>
                </c:pt>
                <c:pt idx="2">
                  <c:v>Dosage colle</c:v>
                </c:pt>
                <c:pt idx="3">
                  <c:v>Aiguille bloqué</c:v>
                </c:pt>
                <c:pt idx="4">
                  <c:v>Aiguille couchée </c:v>
                </c:pt>
                <c:pt idx="5">
                  <c:v>Carotte</c:v>
                </c:pt>
                <c:pt idx="6">
                  <c:v>"21.13"/"21.14"</c:v>
                </c:pt>
                <c:pt idx="7">
                  <c:v>11.13</c:v>
                </c:pt>
                <c:pt idx="8">
                  <c:v>Capot défaut butée</c:v>
                </c:pt>
                <c:pt idx="9">
                  <c:v>Dosage silicone</c:v>
                </c:pt>
              </c:strCache>
            </c:strRef>
          </c:cat>
          <c:val>
            <c:numRef>
              <c:f>'20 juillet'!$J$10:$J$19</c:f>
              <c:numCache>
                <c:formatCode>0%</c:formatCode>
                <c:ptCount val="10"/>
                <c:pt idx="0">
                  <c:v>0.3783783783783784</c:v>
                </c:pt>
                <c:pt idx="1">
                  <c:v>0.59459459459459463</c:v>
                </c:pt>
                <c:pt idx="2">
                  <c:v>0.7567567567567568</c:v>
                </c:pt>
                <c:pt idx="3">
                  <c:v>0.86486486486486491</c:v>
                </c:pt>
                <c:pt idx="4">
                  <c:v>0.97297297297297303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420800"/>
        <c:axId val="517423152"/>
      </c:lineChart>
      <c:catAx>
        <c:axId val="517421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22760"/>
        <c:crosses val="autoZero"/>
        <c:auto val="1"/>
        <c:lblAlgn val="ctr"/>
        <c:lblOffset val="100"/>
        <c:noMultiLvlLbl val="0"/>
      </c:catAx>
      <c:valAx>
        <c:axId val="517422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21976"/>
        <c:crosses val="autoZero"/>
        <c:crossBetween val="between"/>
      </c:valAx>
      <c:valAx>
        <c:axId val="51742315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420800"/>
        <c:crosses val="max"/>
        <c:crossBetween val="between"/>
      </c:valAx>
      <c:catAx>
        <c:axId val="51742080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4231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 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 juillet'!$N$9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 juillet'!$M$10:$M$19</c:f>
              <c:strCache>
                <c:ptCount val="10"/>
                <c:pt idx="0">
                  <c:v>Capot défaut butée</c:v>
                </c:pt>
                <c:pt idx="1">
                  <c:v>Capot bloqué rail</c:v>
                </c:pt>
                <c:pt idx="2">
                  <c:v>Clef bloquée dans le rail </c:v>
                </c:pt>
                <c:pt idx="3">
                  <c:v>Aiguille couchée </c:v>
                </c:pt>
                <c:pt idx="4">
                  <c:v>21.13 / 21.14</c:v>
                </c:pt>
                <c:pt idx="5">
                  <c:v>Carotte</c:v>
                </c:pt>
                <c:pt idx="6">
                  <c:v>Aiguille bloqué</c:v>
                </c:pt>
                <c:pt idx="7">
                  <c:v>Dosage colle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'20 juillet'!$N$10:$N$19</c:f>
              <c:numCache>
                <c:formatCode>General</c:formatCode>
                <c:ptCount val="10"/>
                <c:pt idx="0">
                  <c:v>19</c:v>
                </c:pt>
                <c:pt idx="1">
                  <c:v>15</c:v>
                </c:pt>
                <c:pt idx="2">
                  <c:v>11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368272"/>
        <c:axId val="517365920"/>
      </c:barChart>
      <c:lineChart>
        <c:grouping val="standard"/>
        <c:varyColors val="0"/>
        <c:ser>
          <c:idx val="1"/>
          <c:order val="1"/>
          <c:tx>
            <c:strRef>
              <c:f>'20 juillet'!$O$9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'20 juillet'!$M$10:$M$19</c:f>
              <c:strCache>
                <c:ptCount val="10"/>
                <c:pt idx="0">
                  <c:v>Capot défaut butée</c:v>
                </c:pt>
                <c:pt idx="1">
                  <c:v>Capot bloqué rail</c:v>
                </c:pt>
                <c:pt idx="2">
                  <c:v>Clef bloquée dans le rail </c:v>
                </c:pt>
                <c:pt idx="3">
                  <c:v>Aiguille couchée </c:v>
                </c:pt>
                <c:pt idx="4">
                  <c:v>21.13 / 21.14</c:v>
                </c:pt>
                <c:pt idx="5">
                  <c:v>Carotte</c:v>
                </c:pt>
                <c:pt idx="6">
                  <c:v>Aiguille bloqué</c:v>
                </c:pt>
                <c:pt idx="7">
                  <c:v>Dosage colle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'20 juillet'!$O$10:$O$19</c:f>
              <c:numCache>
                <c:formatCode>0%</c:formatCode>
                <c:ptCount val="10"/>
                <c:pt idx="0">
                  <c:v>0.31147540983606559</c:v>
                </c:pt>
                <c:pt idx="1">
                  <c:v>0.55737704918032782</c:v>
                </c:pt>
                <c:pt idx="2">
                  <c:v>0.73770491803278693</c:v>
                </c:pt>
                <c:pt idx="3">
                  <c:v>0.83606557377049184</c:v>
                </c:pt>
                <c:pt idx="4">
                  <c:v>0.88524590163934425</c:v>
                </c:pt>
                <c:pt idx="5">
                  <c:v>0.93442622950819676</c:v>
                </c:pt>
                <c:pt idx="6">
                  <c:v>0.96721311475409832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368664"/>
        <c:axId val="517367880"/>
      </c:lineChart>
      <c:catAx>
        <c:axId val="517368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65920"/>
        <c:crosses val="autoZero"/>
        <c:auto val="1"/>
        <c:lblAlgn val="ctr"/>
        <c:lblOffset val="100"/>
        <c:noMultiLvlLbl val="0"/>
      </c:catAx>
      <c:valAx>
        <c:axId val="517365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68272"/>
        <c:crosses val="autoZero"/>
        <c:crossBetween val="between"/>
      </c:valAx>
      <c:valAx>
        <c:axId val="517367880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68664"/>
        <c:crosses val="max"/>
        <c:crossBetween val="between"/>
      </c:valAx>
      <c:catAx>
        <c:axId val="51736866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36788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</a:t>
            </a:r>
            <a:r>
              <a:rPr lang="en-US" baseline="0"/>
              <a:t> 1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'21 juillet'!$D$9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'21 juillet'!$C$10:$C$19</c:f>
              <c:strCache>
                <c:ptCount val="10"/>
                <c:pt idx="0">
                  <c:v>Clef bloquée dans le rail </c:v>
                </c:pt>
                <c:pt idx="1">
                  <c:v>Aiguille couchée </c:v>
                </c:pt>
                <c:pt idx="2">
                  <c:v>Aiguille bloqué</c:v>
                </c:pt>
                <c:pt idx="3">
                  <c:v>Capot bloqué rail</c:v>
                </c:pt>
                <c:pt idx="4">
                  <c:v>Capot défaut butée </c:v>
                </c:pt>
                <c:pt idx="5">
                  <c:v>Dosage colle</c:v>
                </c:pt>
                <c:pt idx="6">
                  <c:v>carottes</c:v>
                </c:pt>
                <c:pt idx="7">
                  <c:v> "21.13"/"21.14"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'21 juillet'!$D$10:$D$19</c:f>
              <c:numCache>
                <c:formatCode>General</c:formatCode>
                <c:ptCount val="10"/>
                <c:pt idx="0">
                  <c:v>35</c:v>
                </c:pt>
                <c:pt idx="1">
                  <c:v>8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2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360824"/>
        <c:axId val="517370232"/>
      </c:barChart>
      <c:lineChart>
        <c:grouping val="standard"/>
        <c:varyColors val="0"/>
        <c:ser>
          <c:idx val="1"/>
          <c:order val="1"/>
          <c:tx>
            <c:strRef>
              <c:f>'21 juillet'!$E$9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'21 juillet'!$C$10:$C$19</c:f>
              <c:strCache>
                <c:ptCount val="10"/>
                <c:pt idx="0">
                  <c:v>Clef bloquée dans le rail </c:v>
                </c:pt>
                <c:pt idx="1">
                  <c:v>Aiguille couchée </c:v>
                </c:pt>
                <c:pt idx="2">
                  <c:v>Aiguille bloqué</c:v>
                </c:pt>
                <c:pt idx="3">
                  <c:v>Capot bloqué rail</c:v>
                </c:pt>
                <c:pt idx="4">
                  <c:v>Capot défaut butée </c:v>
                </c:pt>
                <c:pt idx="5">
                  <c:v>Dosage colle</c:v>
                </c:pt>
                <c:pt idx="6">
                  <c:v>carottes</c:v>
                </c:pt>
                <c:pt idx="7">
                  <c:v> "21.13"/"21.14"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'21 juillet'!$E$10:$E$19</c:f>
              <c:numCache>
                <c:formatCode>0%</c:formatCode>
                <c:ptCount val="10"/>
                <c:pt idx="0">
                  <c:v>0.546875</c:v>
                </c:pt>
                <c:pt idx="1">
                  <c:v>0.671875</c:v>
                </c:pt>
                <c:pt idx="2">
                  <c:v>0.765625</c:v>
                </c:pt>
                <c:pt idx="3">
                  <c:v>0.859375</c:v>
                </c:pt>
                <c:pt idx="4">
                  <c:v>0.953125</c:v>
                </c:pt>
                <c:pt idx="5">
                  <c:v>0.984375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361216"/>
        <c:axId val="517363568"/>
      </c:lineChart>
      <c:dateAx>
        <c:axId val="517360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70232"/>
        <c:crosses val="autoZero"/>
        <c:auto val="0"/>
        <c:lblOffset val="100"/>
        <c:baseTimeUnit val="days"/>
      </c:dateAx>
      <c:valAx>
        <c:axId val="517370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60824"/>
        <c:crosses val="autoZero"/>
        <c:crossBetween val="between"/>
      </c:valAx>
      <c:valAx>
        <c:axId val="517363568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61216"/>
        <c:crosses val="max"/>
        <c:crossBetween val="between"/>
      </c:valAx>
      <c:catAx>
        <c:axId val="51736121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36356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371167129288098E-2"/>
          <c:y val="2.5428331875182269E-2"/>
          <c:w val="0.84608592952042416"/>
          <c:h val="0.4624143336249635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'21 juillet'!$H$10:$H$19</c:f>
              <c:strCache>
                <c:ptCount val="10"/>
                <c:pt idx="0">
                  <c:v>Capot bloqué rail</c:v>
                </c:pt>
                <c:pt idx="1">
                  <c:v>Aiguille couchée </c:v>
                </c:pt>
                <c:pt idx="2">
                  <c:v>Dosage colle</c:v>
                </c:pt>
                <c:pt idx="3">
                  <c:v>Clef bloquée dans le rail </c:v>
                </c:pt>
                <c:pt idx="4">
                  <c:v>"21.13"/"21.14"</c:v>
                </c:pt>
                <c:pt idx="5">
                  <c:v>11.13</c:v>
                </c:pt>
                <c:pt idx="6">
                  <c:v>Aiguille bloqué</c:v>
                </c:pt>
                <c:pt idx="7">
                  <c:v>Capot défaut butée</c:v>
                </c:pt>
                <c:pt idx="8">
                  <c:v>Carotte</c:v>
                </c:pt>
                <c:pt idx="9">
                  <c:v>Dosage silicone</c:v>
                </c:pt>
              </c:strCache>
            </c:strRef>
          </c:cat>
          <c:val>
            <c:numRef>
              <c:f>'21 juillet'!$I$10:$I$19</c:f>
              <c:numCache>
                <c:formatCode>General</c:formatCode>
                <c:ptCount val="10"/>
                <c:pt idx="0">
                  <c:v>15</c:v>
                </c:pt>
                <c:pt idx="1">
                  <c:v>13</c:v>
                </c:pt>
                <c:pt idx="2">
                  <c:v>10</c:v>
                </c:pt>
                <c:pt idx="3">
                  <c:v>8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358864"/>
        <c:axId val="51736160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'21 juillet'!$H$10:$H$19</c:f>
              <c:strCache>
                <c:ptCount val="10"/>
                <c:pt idx="0">
                  <c:v>Capot bloqué rail</c:v>
                </c:pt>
                <c:pt idx="1">
                  <c:v>Aiguille couchée </c:v>
                </c:pt>
                <c:pt idx="2">
                  <c:v>Dosage colle</c:v>
                </c:pt>
                <c:pt idx="3">
                  <c:v>Clef bloquée dans le rail </c:v>
                </c:pt>
                <c:pt idx="4">
                  <c:v>"21.13"/"21.14"</c:v>
                </c:pt>
                <c:pt idx="5">
                  <c:v>11.13</c:v>
                </c:pt>
                <c:pt idx="6">
                  <c:v>Aiguille bloqué</c:v>
                </c:pt>
                <c:pt idx="7">
                  <c:v>Capot défaut butée</c:v>
                </c:pt>
                <c:pt idx="8">
                  <c:v>Carotte</c:v>
                </c:pt>
                <c:pt idx="9">
                  <c:v>Dosage silicone</c:v>
                </c:pt>
              </c:strCache>
            </c:strRef>
          </c:cat>
          <c:val>
            <c:numRef>
              <c:f>'21 juillet'!$J$10:$J$19</c:f>
              <c:numCache>
                <c:formatCode>0%</c:formatCode>
                <c:ptCount val="10"/>
                <c:pt idx="0">
                  <c:v>0.30612244897959184</c:v>
                </c:pt>
                <c:pt idx="1">
                  <c:v>0.5714285714285714</c:v>
                </c:pt>
                <c:pt idx="2">
                  <c:v>0.77551020408163263</c:v>
                </c:pt>
                <c:pt idx="3">
                  <c:v>0.93877551020408168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369056"/>
        <c:axId val="517358472"/>
      </c:lineChart>
      <c:catAx>
        <c:axId val="517358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61608"/>
        <c:crosses val="autoZero"/>
        <c:auto val="1"/>
        <c:lblAlgn val="ctr"/>
        <c:lblOffset val="100"/>
        <c:noMultiLvlLbl val="0"/>
      </c:catAx>
      <c:valAx>
        <c:axId val="517361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58864"/>
        <c:crosses val="autoZero"/>
        <c:crossBetween val="between"/>
      </c:valAx>
      <c:valAx>
        <c:axId val="51735847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69056"/>
        <c:crosses val="max"/>
        <c:crossBetween val="between"/>
      </c:valAx>
      <c:catAx>
        <c:axId val="51736905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3584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 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'21 juillet'!$N$9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'21 juillet'!$M$10:$M$19</c:f>
              <c:strCache>
                <c:ptCount val="10"/>
                <c:pt idx="0">
                  <c:v>Dosage colle</c:v>
                </c:pt>
                <c:pt idx="1">
                  <c:v>Aiguille couchée </c:v>
                </c:pt>
                <c:pt idx="2">
                  <c:v>Clef bloquée dans le rail </c:v>
                </c:pt>
                <c:pt idx="3">
                  <c:v>Capot bloqué rail</c:v>
                </c:pt>
                <c:pt idx="4">
                  <c:v>Capot défaut butée</c:v>
                </c:pt>
                <c:pt idx="5">
                  <c:v>08.17</c:v>
                </c:pt>
                <c:pt idx="6">
                  <c:v>21.13 / 21.14</c:v>
                </c:pt>
                <c:pt idx="7">
                  <c:v>Aiguille bloqué</c:v>
                </c:pt>
                <c:pt idx="8">
                  <c:v>Carotte</c:v>
                </c:pt>
                <c:pt idx="9">
                  <c:v>Manchon bloqué</c:v>
                </c:pt>
              </c:strCache>
            </c:strRef>
          </c:cat>
          <c:val>
            <c:numRef>
              <c:f>'21 juillet'!$N$10:$N$19</c:f>
              <c:numCache>
                <c:formatCode>General</c:formatCode>
                <c:ptCount val="10"/>
                <c:pt idx="0">
                  <c:v>14</c:v>
                </c:pt>
                <c:pt idx="1">
                  <c:v>10</c:v>
                </c:pt>
                <c:pt idx="2">
                  <c:v>10</c:v>
                </c:pt>
                <c:pt idx="3">
                  <c:v>7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358080"/>
        <c:axId val="517367488"/>
      </c:barChart>
      <c:lineChart>
        <c:grouping val="standard"/>
        <c:varyColors val="0"/>
        <c:ser>
          <c:idx val="1"/>
          <c:order val="1"/>
          <c:tx>
            <c:strRef>
              <c:f>'21 juillet'!$O$9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'21 juillet'!$M$10:$M$19</c:f>
              <c:strCache>
                <c:ptCount val="10"/>
                <c:pt idx="0">
                  <c:v>Dosage colle</c:v>
                </c:pt>
                <c:pt idx="1">
                  <c:v>Aiguille couchée </c:v>
                </c:pt>
                <c:pt idx="2">
                  <c:v>Clef bloquée dans le rail </c:v>
                </c:pt>
                <c:pt idx="3">
                  <c:v>Capot bloqué rail</c:v>
                </c:pt>
                <c:pt idx="4">
                  <c:v>Capot défaut butée</c:v>
                </c:pt>
                <c:pt idx="5">
                  <c:v>08.17</c:v>
                </c:pt>
                <c:pt idx="6">
                  <c:v>21.13 / 21.14</c:v>
                </c:pt>
                <c:pt idx="7">
                  <c:v>Aiguille bloqué</c:v>
                </c:pt>
                <c:pt idx="8">
                  <c:v>Carotte</c:v>
                </c:pt>
                <c:pt idx="9">
                  <c:v>Manchon bloqué</c:v>
                </c:pt>
              </c:strCache>
            </c:strRef>
          </c:cat>
          <c:val>
            <c:numRef>
              <c:f>'21 juillet'!$O$10:$O$19</c:f>
              <c:numCache>
                <c:formatCode>0%</c:formatCode>
                <c:ptCount val="10"/>
                <c:pt idx="0">
                  <c:v>0.2978723404255319</c:v>
                </c:pt>
                <c:pt idx="1">
                  <c:v>0.51063829787234039</c:v>
                </c:pt>
                <c:pt idx="2">
                  <c:v>0.72340425531914898</c:v>
                </c:pt>
                <c:pt idx="3">
                  <c:v>0.87234042553191493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7364352"/>
        <c:axId val="517359256"/>
      </c:lineChart>
      <c:catAx>
        <c:axId val="517358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67488"/>
        <c:crosses val="autoZero"/>
        <c:auto val="1"/>
        <c:lblAlgn val="ctr"/>
        <c:lblOffset val="100"/>
        <c:noMultiLvlLbl val="0"/>
      </c:catAx>
      <c:valAx>
        <c:axId val="517367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58080"/>
        <c:crosses val="autoZero"/>
        <c:crossBetween val="between"/>
      </c:valAx>
      <c:valAx>
        <c:axId val="517359256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64352"/>
        <c:crosses val="max"/>
        <c:crossBetween val="between"/>
      </c:valAx>
      <c:catAx>
        <c:axId val="51736435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735925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471486</xdr:colOff>
      <xdr:row>21</xdr:row>
      <xdr:rowOff>85932</xdr:rowOff>
    </xdr:from>
    <xdr:to>
      <xdr:col>6</xdr:col>
      <xdr:colOff>19049</xdr:colOff>
      <xdr:row>35</xdr:row>
      <xdr:rowOff>162132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833435</xdr:colOff>
      <xdr:row>21</xdr:row>
      <xdr:rowOff>138112</xdr:rowOff>
    </xdr:from>
    <xdr:to>
      <xdr:col>11</xdr:col>
      <xdr:colOff>306456</xdr:colOff>
      <xdr:row>36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1062037</xdr:colOff>
      <xdr:row>21</xdr:row>
      <xdr:rowOff>80962</xdr:rowOff>
    </xdr:from>
    <xdr:to>
      <xdr:col>17</xdr:col>
      <xdr:colOff>0</xdr:colOff>
      <xdr:row>35</xdr:row>
      <xdr:rowOff>157162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471486</xdr:colOff>
      <xdr:row>21</xdr:row>
      <xdr:rowOff>85932</xdr:rowOff>
    </xdr:from>
    <xdr:to>
      <xdr:col>6</xdr:col>
      <xdr:colOff>19049</xdr:colOff>
      <xdr:row>35</xdr:row>
      <xdr:rowOff>162132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833435</xdr:colOff>
      <xdr:row>21</xdr:row>
      <xdr:rowOff>138112</xdr:rowOff>
    </xdr:from>
    <xdr:to>
      <xdr:col>11</xdr:col>
      <xdr:colOff>306456</xdr:colOff>
      <xdr:row>36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1062037</xdr:colOff>
      <xdr:row>21</xdr:row>
      <xdr:rowOff>80962</xdr:rowOff>
    </xdr:from>
    <xdr:to>
      <xdr:col>17</xdr:col>
      <xdr:colOff>0</xdr:colOff>
      <xdr:row>35</xdr:row>
      <xdr:rowOff>157162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206442</xdr:colOff>
      <xdr:row>22</xdr:row>
      <xdr:rowOff>3106</xdr:rowOff>
    </xdr:from>
    <xdr:to>
      <xdr:col>6</xdr:col>
      <xdr:colOff>231913</xdr:colOff>
      <xdr:row>36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833435</xdr:colOff>
      <xdr:row>21</xdr:row>
      <xdr:rowOff>138112</xdr:rowOff>
    </xdr:from>
    <xdr:to>
      <xdr:col>11</xdr:col>
      <xdr:colOff>306456</xdr:colOff>
      <xdr:row>36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1062037</xdr:colOff>
      <xdr:row>21</xdr:row>
      <xdr:rowOff>80962</xdr:rowOff>
    </xdr:from>
    <xdr:to>
      <xdr:col>17</xdr:col>
      <xdr:colOff>0</xdr:colOff>
      <xdr:row>35</xdr:row>
      <xdr:rowOff>157162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471486</xdr:colOff>
      <xdr:row>21</xdr:row>
      <xdr:rowOff>85932</xdr:rowOff>
    </xdr:from>
    <xdr:to>
      <xdr:col>6</xdr:col>
      <xdr:colOff>19049</xdr:colOff>
      <xdr:row>35</xdr:row>
      <xdr:rowOff>162132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833435</xdr:colOff>
      <xdr:row>21</xdr:row>
      <xdr:rowOff>138112</xdr:rowOff>
    </xdr:from>
    <xdr:to>
      <xdr:col>11</xdr:col>
      <xdr:colOff>306456</xdr:colOff>
      <xdr:row>36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1062037</xdr:colOff>
      <xdr:row>21</xdr:row>
      <xdr:rowOff>80962</xdr:rowOff>
    </xdr:from>
    <xdr:to>
      <xdr:col>17</xdr:col>
      <xdr:colOff>0</xdr:colOff>
      <xdr:row>35</xdr:row>
      <xdr:rowOff>157162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73.742103356482" createdVersion="5" refreshedVersion="5" minRefreshableVersion="3" recordCount="1">
  <cacheSource type="worksheet">
    <worksheetSource name="Tableau1"/>
  </cacheSource>
  <cacheFields count="8">
    <cacheField name="Date" numFmtId="0">
      <sharedItems containsNonDate="0" containsBlank="1" count="5">
        <m/>
        <s v="19 juillet" u="1"/>
        <s v="21 juillet" u="1"/>
        <s v="18 juillet" u="1"/>
        <s v="20 juillet" u="1"/>
      </sharedItems>
    </cacheField>
    <cacheField name="Equipe" numFmtId="0">
      <sharedItems containsNonDate="0" containsBlank="1" count="4">
        <m/>
        <s v="Equipe 2 " u="1"/>
        <s v="Equipe 1" u="1"/>
        <s v="Equipe 3" u="1"/>
      </sharedItems>
    </cacheField>
    <cacheField name="Référence clef" numFmtId="0">
      <sharedItems containsNonDate="0" containsString="0" containsBlank="1"/>
    </cacheField>
    <cacheField name="Référence capot" numFmtId="0">
      <sharedItems containsNonDate="0" containsString="0" containsBlank="1"/>
    </cacheField>
    <cacheField name="Référence manchon" numFmtId="0">
      <sharedItems containsNonDate="0" containsString="0" containsBlank="1"/>
    </cacheField>
    <cacheField name="Référence aiguille" numFmtId="0">
      <sharedItems containsNonDate="0" containsString="0" containsBlank="1"/>
    </cacheField>
    <cacheField name="Cause de l'arret " numFmtId="0">
      <sharedItems containsNonDate="0" containsString="0" containsBlank="1" containsNumber="1" minValue="8.17" maxValue="11.21" count="4">
        <m/>
        <n v="11.21" u="1"/>
        <n v="8.17" u="1"/>
        <n v="11.13" u="1"/>
      </sharedItems>
    </cacheField>
    <cacheField name="Nombre d'arret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  <m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E7" firstHeaderRow="1" firstDataRow="3" firstDataCol="1" rowPageCount="1" colPageCount="1"/>
  <pivotFields count="8">
    <pivotField axis="axisPage" compact="0" outline="0" showAll="0">
      <items count="6">
        <item m="1" x="3"/>
        <item m="1" x="1"/>
        <item m="1" x="4"/>
        <item m="1" x="2"/>
        <item x="0"/>
        <item t="default"/>
      </items>
    </pivotField>
    <pivotField axis="axisCol" compact="0" outline="0" showAll="0">
      <items count="5">
        <item m="1" x="2"/>
        <item m="1" x="1"/>
        <item m="1" x="3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5">
        <item m="1" x="2"/>
        <item m="1" x="3"/>
        <item m="1" x="1"/>
        <item x="0"/>
        <item t="default"/>
      </items>
    </pivotField>
    <pivotField dataField="1" compact="0" outline="0" showAll="0"/>
  </pivotFields>
  <rowFields count="1">
    <field x="6"/>
  </rowFields>
  <rowItems count="2">
    <i>
      <x v="3"/>
    </i>
    <i t="grand">
      <x/>
    </i>
  </rowItems>
  <colFields count="2">
    <field x="1"/>
    <field x="-2"/>
  </colFields>
  <colItems count="4">
    <i>
      <x v="3"/>
      <x/>
    </i>
    <i r="1" i="1">
      <x v="1"/>
    </i>
    <i t="grand">
      <x/>
    </i>
    <i t="grand" i="1">
      <x/>
    </i>
  </colItems>
  <pageFields count="1">
    <pageField fld="0" item="4" hier="-1"/>
  </pageFields>
  <dataFields count="2">
    <dataField name="Nombre d'arrets " fld="7" baseField="6" baseItem="0" numFmtId="164"/>
    <dataField name="Cumul" fld="7" showDataAs="percentOfCol" baseField="6" baseItem="7" numFmtId="1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" insertRow="1" totalsRowShown="0">
  <autoFilter ref="A1:H2"/>
  <tableColumns count="8">
    <tableColumn id="1" name="Date"/>
    <tableColumn id="2" name="Equipe"/>
    <tableColumn id="3" name="Référence clef"/>
    <tableColumn id="4" name="Référence capot"/>
    <tableColumn id="5" name="Référence manchon"/>
    <tableColumn id="6" name="Référence aiguille"/>
    <tableColumn id="7" name="Cause de l'arret "/>
    <tableColumn id="8" name="Nombre d'arret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C2:P20"/>
  <sheetViews>
    <sheetView zoomScale="115" zoomScaleNormal="115" workbookViewId="0">
      <selection activeCell="E11" sqref="E11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5.42578125" bestFit="1" customWidth="1"/>
    <col min="4" max="4" width="15.42578125" bestFit="1" customWidth="1"/>
    <col min="5" max="5" width="17.140625" customWidth="1"/>
    <col min="7" max="7" width="18.85546875" bestFit="1" customWidth="1"/>
    <col min="8" max="8" width="25.14062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5.2851562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7"/>
      <c r="E4" s="27"/>
      <c r="F4" s="28"/>
      <c r="H4" s="5" t="s">
        <v>3</v>
      </c>
      <c r="I4" s="27"/>
      <c r="J4" s="27"/>
      <c r="K4" s="28"/>
      <c r="M4" s="5" t="s">
        <v>3</v>
      </c>
      <c r="N4" s="27"/>
      <c r="O4" s="27"/>
      <c r="P4" s="28"/>
    </row>
    <row r="5" spans="3:16" x14ac:dyDescent="0.25">
      <c r="C5" s="6" t="s">
        <v>4</v>
      </c>
      <c r="D5" s="23"/>
      <c r="E5" s="23"/>
      <c r="F5" s="24"/>
      <c r="H5" s="6" t="s">
        <v>4</v>
      </c>
      <c r="I5" s="23"/>
      <c r="J5" s="23"/>
      <c r="K5" s="24"/>
      <c r="M5" s="6" t="s">
        <v>4</v>
      </c>
      <c r="N5" s="23"/>
      <c r="O5" s="23"/>
      <c r="P5" s="24"/>
    </row>
    <row r="6" spans="3:16" x14ac:dyDescent="0.25">
      <c r="C6" s="6" t="s">
        <v>5</v>
      </c>
      <c r="D6" s="23"/>
      <c r="E6" s="23"/>
      <c r="F6" s="24"/>
      <c r="H6" s="6" t="s">
        <v>5</v>
      </c>
      <c r="I6" s="23"/>
      <c r="J6" s="23"/>
      <c r="K6" s="24"/>
      <c r="M6" s="6" t="s">
        <v>5</v>
      </c>
      <c r="N6" s="23"/>
      <c r="O6" s="23"/>
      <c r="P6" s="24"/>
    </row>
    <row r="7" spans="3:16" ht="15.75" thickBot="1" x14ac:dyDescent="0.3">
      <c r="C7" s="7" t="s">
        <v>6</v>
      </c>
      <c r="D7" s="25"/>
      <c r="E7" s="25"/>
      <c r="F7" s="26"/>
      <c r="H7" s="7" t="s">
        <v>6</v>
      </c>
      <c r="I7" s="25"/>
      <c r="J7" s="25"/>
      <c r="K7" s="26"/>
      <c r="M7" s="7" t="s">
        <v>6</v>
      </c>
      <c r="N7" s="25"/>
      <c r="O7" s="25"/>
      <c r="P7" s="26"/>
    </row>
    <row r="8" spans="3:16" ht="15.75" thickBot="1" x14ac:dyDescent="0.3"/>
    <row r="9" spans="3:16" ht="30.75" thickBot="1" x14ac:dyDescent="0.3">
      <c r="C9" s="8" t="s">
        <v>7</v>
      </c>
      <c r="D9" s="9" t="s">
        <v>8</v>
      </c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10</v>
      </c>
      <c r="D10" s="12">
        <v>1</v>
      </c>
      <c r="E10" s="13">
        <f>SUM(D$10:D10)/D$20</f>
        <v>1.8181818181818181E-2</v>
      </c>
      <c r="H10" s="14" t="s">
        <v>11</v>
      </c>
      <c r="I10" s="12">
        <v>8</v>
      </c>
      <c r="J10" s="13">
        <f>SUM(I$10:I10)/I$20</f>
        <v>0.38095238095238093</v>
      </c>
      <c r="M10" s="11" t="s">
        <v>12</v>
      </c>
      <c r="N10" s="12">
        <v>4</v>
      </c>
      <c r="O10" s="13">
        <f>SUM(N$10:N10)/N$20</f>
        <v>0.2857142857142857</v>
      </c>
      <c r="P10" s="15"/>
    </row>
    <row r="11" spans="3:16" x14ac:dyDescent="0.25">
      <c r="C11" s="14" t="s">
        <v>11</v>
      </c>
      <c r="D11" s="16">
        <v>2</v>
      </c>
      <c r="E11" s="13">
        <f>SUM(D$10:D11)/D$20</f>
        <v>5.4545454545454543E-2</v>
      </c>
      <c r="H11" s="14" t="s">
        <v>13</v>
      </c>
      <c r="I11" s="16">
        <v>4</v>
      </c>
      <c r="J11" s="13">
        <f>SUM(I$10:I11)/I$20</f>
        <v>0.5714285714285714</v>
      </c>
      <c r="M11" s="14" t="s">
        <v>14</v>
      </c>
      <c r="N11" s="16">
        <v>4</v>
      </c>
      <c r="O11" s="13">
        <f>SUM(N$10:N11)/N$20</f>
        <v>0.5714285714285714</v>
      </c>
    </row>
    <row r="12" spans="3:16" x14ac:dyDescent="0.25">
      <c r="C12" s="14" t="s">
        <v>14</v>
      </c>
      <c r="D12" s="16">
        <v>3</v>
      </c>
      <c r="E12" s="13">
        <f>SUM(D$10:D12)/D$20</f>
        <v>0.10909090909090909</v>
      </c>
      <c r="H12" s="14" t="s">
        <v>10</v>
      </c>
      <c r="I12" s="16">
        <v>3</v>
      </c>
      <c r="J12" s="13">
        <f>SUM(I$10:I12)/I$20</f>
        <v>0.7142857142857143</v>
      </c>
      <c r="M12" s="14" t="s">
        <v>11</v>
      </c>
      <c r="N12" s="16">
        <v>2</v>
      </c>
      <c r="O12" s="13">
        <f>SUM(N$10:N12)/N$20</f>
        <v>0.7142857142857143</v>
      </c>
    </row>
    <row r="13" spans="3:16" x14ac:dyDescent="0.25">
      <c r="C13" s="14" t="s">
        <v>15</v>
      </c>
      <c r="D13" s="16">
        <v>4</v>
      </c>
      <c r="E13" s="13">
        <f>SUM(D$10:D13)/D$20</f>
        <v>0.18181818181818182</v>
      </c>
      <c r="H13" s="17" t="s">
        <v>16</v>
      </c>
      <c r="I13" s="16">
        <v>2</v>
      </c>
      <c r="J13" s="13">
        <f>SUM(I$10:I13)/I$20</f>
        <v>0.80952380952380953</v>
      </c>
      <c r="M13" s="14" t="s">
        <v>17</v>
      </c>
      <c r="N13" s="16">
        <v>2</v>
      </c>
      <c r="O13" s="13">
        <f>SUM(N$10:N13)/N$20</f>
        <v>0.8571428571428571</v>
      </c>
    </row>
    <row r="14" spans="3:16" x14ac:dyDescent="0.25">
      <c r="C14" s="14" t="s">
        <v>18</v>
      </c>
      <c r="D14" s="16">
        <v>5</v>
      </c>
      <c r="E14" s="13">
        <f>SUM(D$10:D14)/D$20</f>
        <v>0.27272727272727271</v>
      </c>
      <c r="H14" s="14" t="s">
        <v>14</v>
      </c>
      <c r="I14" s="16">
        <v>2</v>
      </c>
      <c r="J14" s="13">
        <f>SUM(I$10:I14)/I$20</f>
        <v>0.90476190476190477</v>
      </c>
      <c r="M14" s="14" t="s">
        <v>10</v>
      </c>
      <c r="N14" s="16">
        <v>1</v>
      </c>
      <c r="O14" s="13">
        <f>SUM(N$10:N14)/N$20</f>
        <v>0.9285714285714286</v>
      </c>
    </row>
    <row r="15" spans="3:16" x14ac:dyDescent="0.25">
      <c r="C15" s="14" t="s">
        <v>19</v>
      </c>
      <c r="D15" s="16">
        <v>6</v>
      </c>
      <c r="E15" s="13">
        <f>SUM(D$10:D15)/D$20</f>
        <v>0.38181818181818183</v>
      </c>
      <c r="H15" s="14" t="s">
        <v>12</v>
      </c>
      <c r="I15" s="16">
        <v>2</v>
      </c>
      <c r="J15" s="13">
        <f>SUM(I$10:I15)/I$20</f>
        <v>1</v>
      </c>
      <c r="M15" s="14" t="s">
        <v>20</v>
      </c>
      <c r="N15" s="16">
        <v>1</v>
      </c>
      <c r="O15" s="13">
        <f>SUM(N$10:N15)/N$20</f>
        <v>1</v>
      </c>
    </row>
    <row r="16" spans="3:16" x14ac:dyDescent="0.25">
      <c r="C16" s="18" t="s">
        <v>21</v>
      </c>
      <c r="D16" s="19">
        <v>7</v>
      </c>
      <c r="E16" s="13">
        <f>SUM(D$10:D16)/D$20</f>
        <v>0.50909090909090904</v>
      </c>
      <c r="H16" s="18" t="s">
        <v>20</v>
      </c>
      <c r="I16" s="19">
        <v>0</v>
      </c>
      <c r="J16" s="13">
        <f>SUM(I$10:I16)/I$20</f>
        <v>1</v>
      </c>
      <c r="M16" s="18" t="s">
        <v>15</v>
      </c>
      <c r="N16" s="19">
        <v>0</v>
      </c>
      <c r="O16" s="13">
        <f>SUM(N$10:N16)/N$20</f>
        <v>1</v>
      </c>
    </row>
    <row r="17" spans="3:15" x14ac:dyDescent="0.25">
      <c r="C17" s="18" t="s">
        <v>12</v>
      </c>
      <c r="D17" s="19">
        <v>8</v>
      </c>
      <c r="E17" s="13">
        <f>SUM(D$10:D17)/D$20</f>
        <v>0.65454545454545454</v>
      </c>
      <c r="H17" s="18" t="s">
        <v>19</v>
      </c>
      <c r="I17" s="19">
        <v>0</v>
      </c>
      <c r="J17" s="13">
        <f>SUM(I$10:I17)/I$20</f>
        <v>1</v>
      </c>
      <c r="M17" s="18" t="s">
        <v>19</v>
      </c>
      <c r="N17" s="19">
        <v>0</v>
      </c>
      <c r="O17" s="13">
        <f>SUM(N$10:N17)/N$20</f>
        <v>1</v>
      </c>
    </row>
    <row r="18" spans="3:15" x14ac:dyDescent="0.25">
      <c r="C18" s="18" t="s">
        <v>22</v>
      </c>
      <c r="D18" s="19">
        <v>9</v>
      </c>
      <c r="E18" s="13">
        <f>SUM(D$10:D18)/D$20</f>
        <v>0.81818181818181823</v>
      </c>
      <c r="H18" s="18" t="s">
        <v>22</v>
      </c>
      <c r="I18" s="19">
        <v>0</v>
      </c>
      <c r="J18" s="13">
        <f>SUM(I$10:I18)/I$20</f>
        <v>1</v>
      </c>
      <c r="M18" s="18" t="s">
        <v>22</v>
      </c>
      <c r="N18" s="19">
        <v>0</v>
      </c>
      <c r="O18" s="13">
        <f>SUM(N$10:N18)/N$20</f>
        <v>1</v>
      </c>
    </row>
    <row r="19" spans="3:15" x14ac:dyDescent="0.25">
      <c r="C19" s="18" t="s">
        <v>23</v>
      </c>
      <c r="D19" s="19">
        <v>10</v>
      </c>
      <c r="E19" s="13">
        <f>SUM(D$10:D19)/D$20</f>
        <v>1</v>
      </c>
      <c r="H19" s="18" t="s">
        <v>15</v>
      </c>
      <c r="I19" s="19">
        <v>0</v>
      </c>
      <c r="J19" s="13">
        <f>SUM(I$10:I19)/I$20</f>
        <v>1</v>
      </c>
      <c r="M19" s="18" t="s">
        <v>23</v>
      </c>
      <c r="N19" s="19">
        <v>0</v>
      </c>
      <c r="O19" s="13">
        <f>SUM(N$10:N19)/N$20</f>
        <v>1</v>
      </c>
    </row>
    <row r="20" spans="3:15" ht="15.75" thickBot="1" x14ac:dyDescent="0.3">
      <c r="C20" s="20" t="s">
        <v>24</v>
      </c>
      <c r="D20" s="21">
        <f>SUM(D10:D19)</f>
        <v>55</v>
      </c>
      <c r="E20" s="22"/>
      <c r="H20" s="20" t="s">
        <v>24</v>
      </c>
      <c r="I20" s="21">
        <f>SUM(I10:I19)</f>
        <v>21</v>
      </c>
      <c r="J20" s="22"/>
      <c r="M20" s="20" t="s">
        <v>24</v>
      </c>
      <c r="N20" s="21">
        <f>SUM(N10:N19)</f>
        <v>14</v>
      </c>
      <c r="O20" s="22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2:P20"/>
  <sheetViews>
    <sheetView topLeftCell="H1" zoomScale="115" zoomScaleNormal="115" workbookViewId="0">
      <selection activeCell="N4" sqref="N4:P7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5.42578125" bestFit="1" customWidth="1"/>
    <col min="4" max="4" width="15.42578125" bestFit="1" customWidth="1"/>
    <col min="5" max="5" width="17.140625" customWidth="1"/>
    <col min="7" max="7" width="18.85546875" bestFit="1" customWidth="1"/>
    <col min="8" max="8" width="25.14062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5.2851562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7"/>
      <c r="E4" s="27"/>
      <c r="F4" s="28"/>
      <c r="H4" s="5" t="s">
        <v>3</v>
      </c>
      <c r="I4" s="27"/>
      <c r="J4" s="27"/>
      <c r="K4" s="28"/>
      <c r="M4" s="5" t="s">
        <v>3</v>
      </c>
      <c r="N4" s="27"/>
      <c r="O4" s="27"/>
      <c r="P4" s="28"/>
    </row>
    <row r="5" spans="3:16" x14ac:dyDescent="0.25">
      <c r="C5" s="6" t="s">
        <v>4</v>
      </c>
      <c r="D5" s="23"/>
      <c r="E5" s="23"/>
      <c r="F5" s="24"/>
      <c r="H5" s="6" t="s">
        <v>4</v>
      </c>
      <c r="I5" s="23"/>
      <c r="J5" s="23"/>
      <c r="K5" s="24"/>
      <c r="M5" s="6" t="s">
        <v>4</v>
      </c>
      <c r="N5" s="23"/>
      <c r="O5" s="23"/>
      <c r="P5" s="24"/>
    </row>
    <row r="6" spans="3:16" x14ac:dyDescent="0.25">
      <c r="C6" s="6" t="s">
        <v>5</v>
      </c>
      <c r="D6" s="23"/>
      <c r="E6" s="23"/>
      <c r="F6" s="24"/>
      <c r="H6" s="6" t="s">
        <v>5</v>
      </c>
      <c r="I6" s="23"/>
      <c r="J6" s="23"/>
      <c r="K6" s="24"/>
      <c r="M6" s="6" t="s">
        <v>5</v>
      </c>
      <c r="N6" s="23"/>
      <c r="O6" s="23"/>
      <c r="P6" s="24"/>
    </row>
    <row r="7" spans="3:16" ht="15.75" thickBot="1" x14ac:dyDescent="0.3">
      <c r="C7" s="7" t="s">
        <v>6</v>
      </c>
      <c r="D7" s="25"/>
      <c r="E7" s="25"/>
      <c r="F7" s="26"/>
      <c r="H7" s="7" t="s">
        <v>6</v>
      </c>
      <c r="I7" s="25"/>
      <c r="J7" s="25"/>
      <c r="K7" s="26"/>
      <c r="M7" s="7" t="s">
        <v>6</v>
      </c>
      <c r="N7" s="25"/>
      <c r="O7" s="25"/>
      <c r="P7" s="26"/>
    </row>
    <row r="8" spans="3:16" ht="15.75" thickBot="1" x14ac:dyDescent="0.3"/>
    <row r="9" spans="3:16" ht="30.75" thickBot="1" x14ac:dyDescent="0.3">
      <c r="C9" s="8" t="s">
        <v>7</v>
      </c>
      <c r="D9" s="9" t="s">
        <v>8</v>
      </c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25</v>
      </c>
      <c r="D10" s="12">
        <v>10</v>
      </c>
      <c r="E10" s="13">
        <f>SUM(D$10:D10)/D$20</f>
        <v>0.33333333333333331</v>
      </c>
      <c r="H10" s="14" t="s">
        <v>13</v>
      </c>
      <c r="I10" s="12">
        <v>19</v>
      </c>
      <c r="J10" s="13">
        <f>SUM(I$10:I10)/I$20</f>
        <v>0.34545454545454546</v>
      </c>
      <c r="M10" s="11" t="s">
        <v>11</v>
      </c>
      <c r="N10" s="12">
        <v>4</v>
      </c>
      <c r="O10" s="13">
        <f>SUM(N$10:N10)/N$20</f>
        <v>0.22222222222222221</v>
      </c>
      <c r="P10" s="15"/>
    </row>
    <row r="11" spans="3:16" x14ac:dyDescent="0.25">
      <c r="C11" s="14" t="s">
        <v>18</v>
      </c>
      <c r="D11" s="16">
        <v>6</v>
      </c>
      <c r="E11" s="13">
        <f>SUM(D$10:D11)/D$20</f>
        <v>0.53333333333333333</v>
      </c>
      <c r="H11" s="14" t="s">
        <v>12</v>
      </c>
      <c r="I11" s="16">
        <v>10</v>
      </c>
      <c r="J11" s="13">
        <f>SUM(I$10:I11)/I$20</f>
        <v>0.52727272727272723</v>
      </c>
      <c r="M11" s="14" t="s">
        <v>17</v>
      </c>
      <c r="N11" s="16">
        <v>4</v>
      </c>
      <c r="O11" s="13">
        <f>SUM(N$10:N11)/N$20</f>
        <v>0.44444444444444442</v>
      </c>
    </row>
    <row r="12" spans="3:16" x14ac:dyDescent="0.25">
      <c r="C12" s="14" t="s">
        <v>10</v>
      </c>
      <c r="D12" s="16">
        <v>4</v>
      </c>
      <c r="E12" s="13">
        <f>SUM(D$10:D12)/D$20</f>
        <v>0.66666666666666663</v>
      </c>
      <c r="H12" s="14" t="s">
        <v>11</v>
      </c>
      <c r="I12" s="16">
        <v>6</v>
      </c>
      <c r="J12" s="13">
        <f>SUM(I$10:I12)/I$20</f>
        <v>0.63636363636363635</v>
      </c>
      <c r="M12" s="14" t="s">
        <v>12</v>
      </c>
      <c r="N12" s="16">
        <v>3</v>
      </c>
      <c r="O12" s="13">
        <f>SUM(N$10:N12)/N$20</f>
        <v>0.61111111111111116</v>
      </c>
    </row>
    <row r="13" spans="3:16" x14ac:dyDescent="0.25">
      <c r="C13" s="14" t="s">
        <v>26</v>
      </c>
      <c r="D13" s="16">
        <v>4</v>
      </c>
      <c r="E13" s="13">
        <f>SUM(D$10:D13)/D$20</f>
        <v>0.8</v>
      </c>
      <c r="H13" s="17" t="s">
        <v>27</v>
      </c>
      <c r="I13" s="16">
        <v>6</v>
      </c>
      <c r="J13" s="13">
        <f>SUM(I$10:I13)/I$20</f>
        <v>0.74545454545454548</v>
      </c>
      <c r="M13" s="14" t="s">
        <v>10</v>
      </c>
      <c r="N13" s="16">
        <v>3</v>
      </c>
      <c r="O13" s="13">
        <f>SUM(N$10:N13)/N$20</f>
        <v>0.77777777777777779</v>
      </c>
    </row>
    <row r="14" spans="3:16" x14ac:dyDescent="0.25">
      <c r="C14" s="14" t="s">
        <v>14</v>
      </c>
      <c r="D14" s="16">
        <v>2</v>
      </c>
      <c r="E14" s="13">
        <f>SUM(D$10:D14)/D$20</f>
        <v>0.8666666666666667</v>
      </c>
      <c r="H14" s="14" t="s">
        <v>25</v>
      </c>
      <c r="I14" s="16">
        <v>5</v>
      </c>
      <c r="J14" s="13">
        <f>SUM(I$10:I14)/I$20</f>
        <v>0.83636363636363631</v>
      </c>
      <c r="M14" s="14" t="s">
        <v>20</v>
      </c>
      <c r="N14" s="16">
        <v>3</v>
      </c>
      <c r="O14" s="13">
        <f>SUM(N$10:N14)/N$20</f>
        <v>0.94444444444444442</v>
      </c>
    </row>
    <row r="15" spans="3:16" x14ac:dyDescent="0.25">
      <c r="C15" s="14" t="s">
        <v>21</v>
      </c>
      <c r="D15" s="16">
        <v>2</v>
      </c>
      <c r="E15" s="13">
        <f>SUM(D$10:D15)/D$20</f>
        <v>0.93333333333333335</v>
      </c>
      <c r="H15" s="14" t="s">
        <v>26</v>
      </c>
      <c r="I15" s="16">
        <v>4</v>
      </c>
      <c r="J15" s="13">
        <f>SUM(I$10:I15)/I$20</f>
        <v>0.90909090909090906</v>
      </c>
      <c r="M15" s="14" t="s">
        <v>14</v>
      </c>
      <c r="N15" s="16">
        <v>1</v>
      </c>
      <c r="O15" s="13">
        <f>SUM(N$10:N15)/N$20</f>
        <v>1</v>
      </c>
    </row>
    <row r="16" spans="3:16" x14ac:dyDescent="0.25">
      <c r="C16" s="18" t="s">
        <v>11</v>
      </c>
      <c r="D16" s="19">
        <v>1</v>
      </c>
      <c r="E16" s="13">
        <f>SUM(D$10:D16)/D$20</f>
        <v>0.96666666666666667</v>
      </c>
      <c r="H16" s="18" t="s">
        <v>14</v>
      </c>
      <c r="I16" s="19">
        <v>3</v>
      </c>
      <c r="J16" s="13">
        <f>SUM(I$10:I16)/I$20</f>
        <v>0.96363636363636362</v>
      </c>
      <c r="M16" s="18" t="s">
        <v>15</v>
      </c>
      <c r="N16" s="19">
        <v>0</v>
      </c>
      <c r="O16" s="13">
        <f>SUM(N$10:N16)/N$20</f>
        <v>1</v>
      </c>
    </row>
    <row r="17" spans="3:15" x14ac:dyDescent="0.25">
      <c r="C17" s="18" t="s">
        <v>12</v>
      </c>
      <c r="D17" s="19">
        <v>1</v>
      </c>
      <c r="E17" s="13">
        <f>SUM(D$10:D17)/D$20</f>
        <v>1</v>
      </c>
      <c r="H17" s="18" t="s">
        <v>10</v>
      </c>
      <c r="I17" s="19">
        <v>1</v>
      </c>
      <c r="J17" s="13">
        <f>SUM(I$10:I17)/I$20</f>
        <v>0.98181818181818181</v>
      </c>
      <c r="M17" s="18" t="s">
        <v>19</v>
      </c>
      <c r="N17" s="19">
        <v>0</v>
      </c>
      <c r="O17" s="13">
        <f>SUM(N$10:N17)/N$20</f>
        <v>1</v>
      </c>
    </row>
    <row r="18" spans="3:15" x14ac:dyDescent="0.25">
      <c r="C18" s="18" t="s">
        <v>15</v>
      </c>
      <c r="D18" s="19">
        <v>0</v>
      </c>
      <c r="E18" s="13">
        <f>SUM(D$10:D18)/D$20</f>
        <v>1</v>
      </c>
      <c r="H18" s="18" t="s">
        <v>20</v>
      </c>
      <c r="I18" s="19">
        <v>1</v>
      </c>
      <c r="J18" s="13">
        <f>SUM(I$10:I18)/I$20</f>
        <v>1</v>
      </c>
      <c r="M18" s="18" t="s">
        <v>22</v>
      </c>
      <c r="N18" s="19">
        <v>0</v>
      </c>
      <c r="O18" s="13">
        <f>SUM(N$10:N18)/N$20</f>
        <v>1</v>
      </c>
    </row>
    <row r="19" spans="3:15" x14ac:dyDescent="0.25">
      <c r="C19" s="18" t="s">
        <v>22</v>
      </c>
      <c r="D19" s="19">
        <v>0</v>
      </c>
      <c r="E19" s="13">
        <f>SUM(D$10:D19)/D$20</f>
        <v>1</v>
      </c>
      <c r="H19" s="18" t="s">
        <v>19</v>
      </c>
      <c r="I19" s="19">
        <v>0</v>
      </c>
      <c r="J19" s="13">
        <f>SUM(I$10:I19)/I$20</f>
        <v>1</v>
      </c>
      <c r="M19" s="18" t="s">
        <v>23</v>
      </c>
      <c r="N19" s="19">
        <v>0</v>
      </c>
      <c r="O19" s="13">
        <f>SUM(N$10:N19)/N$20</f>
        <v>1</v>
      </c>
    </row>
    <row r="20" spans="3:15" ht="15.75" thickBot="1" x14ac:dyDescent="0.3">
      <c r="C20" s="20" t="s">
        <v>24</v>
      </c>
      <c r="D20" s="21">
        <f>SUM(D10:D19)</f>
        <v>30</v>
      </c>
      <c r="E20" s="22"/>
      <c r="H20" s="20" t="s">
        <v>24</v>
      </c>
      <c r="I20" s="21">
        <f>SUM(I10:I19)</f>
        <v>55</v>
      </c>
      <c r="J20" s="22"/>
      <c r="M20" s="20" t="s">
        <v>24</v>
      </c>
      <c r="N20" s="21">
        <f>SUM(N10:N19)</f>
        <v>18</v>
      </c>
      <c r="O20" s="22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2:P20"/>
  <sheetViews>
    <sheetView topLeftCell="I1" zoomScale="115" zoomScaleNormal="115" workbookViewId="0">
      <selection activeCell="N4" sqref="N4:P7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5.42578125" bestFit="1" customWidth="1"/>
    <col min="4" max="4" width="15.42578125" bestFit="1" customWidth="1"/>
    <col min="5" max="5" width="17.140625" customWidth="1"/>
    <col min="7" max="7" width="18.85546875" bestFit="1" customWidth="1"/>
    <col min="8" max="8" width="25.14062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5.2851562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7"/>
      <c r="E4" s="27"/>
      <c r="F4" s="28"/>
      <c r="H4" s="5" t="s">
        <v>3</v>
      </c>
      <c r="I4" s="27"/>
      <c r="J4" s="27"/>
      <c r="K4" s="28"/>
      <c r="M4" s="5" t="s">
        <v>3</v>
      </c>
      <c r="N4" s="27"/>
      <c r="O4" s="27"/>
      <c r="P4" s="28"/>
    </row>
    <row r="5" spans="3:16" x14ac:dyDescent="0.25">
      <c r="C5" s="6" t="s">
        <v>4</v>
      </c>
      <c r="D5" s="23"/>
      <c r="E5" s="23"/>
      <c r="F5" s="24"/>
      <c r="H5" s="6" t="s">
        <v>4</v>
      </c>
      <c r="I5" s="23"/>
      <c r="J5" s="23"/>
      <c r="K5" s="24"/>
      <c r="M5" s="6" t="s">
        <v>4</v>
      </c>
      <c r="N5" s="23"/>
      <c r="O5" s="23"/>
      <c r="P5" s="24"/>
    </row>
    <row r="6" spans="3:16" x14ac:dyDescent="0.25">
      <c r="C6" s="6" t="s">
        <v>5</v>
      </c>
      <c r="D6" s="23"/>
      <c r="E6" s="23"/>
      <c r="F6" s="24"/>
      <c r="H6" s="6" t="s">
        <v>5</v>
      </c>
      <c r="I6" s="23"/>
      <c r="J6" s="23"/>
      <c r="K6" s="24"/>
      <c r="M6" s="6" t="s">
        <v>5</v>
      </c>
      <c r="N6" s="23"/>
      <c r="O6" s="23"/>
      <c r="P6" s="24"/>
    </row>
    <row r="7" spans="3:16" ht="15.75" thickBot="1" x14ac:dyDescent="0.3">
      <c r="C7" s="7" t="s">
        <v>6</v>
      </c>
      <c r="D7" s="25"/>
      <c r="E7" s="25"/>
      <c r="F7" s="26"/>
      <c r="H7" s="7" t="s">
        <v>6</v>
      </c>
      <c r="I7" s="25"/>
      <c r="J7" s="25"/>
      <c r="K7" s="26"/>
      <c r="M7" s="7" t="s">
        <v>6</v>
      </c>
      <c r="N7" s="25"/>
      <c r="O7" s="25"/>
      <c r="P7" s="26"/>
    </row>
    <row r="8" spans="3:16" ht="15.75" thickBot="1" x14ac:dyDescent="0.3"/>
    <row r="9" spans="3:16" ht="30.75" thickBot="1" x14ac:dyDescent="0.3">
      <c r="C9" s="8" t="s">
        <v>7</v>
      </c>
      <c r="D9" s="9" t="s">
        <v>8</v>
      </c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25</v>
      </c>
      <c r="D10" s="12">
        <v>10</v>
      </c>
      <c r="E10" s="13">
        <f>SUM(D$10:D10)/D$20</f>
        <v>0.35714285714285715</v>
      </c>
      <c r="H10" s="14" t="s">
        <v>12</v>
      </c>
      <c r="I10" s="12">
        <v>14</v>
      </c>
      <c r="J10" s="13">
        <f>SUM(I$10:I10)/I$20</f>
        <v>0.3783783783783784</v>
      </c>
      <c r="M10" s="11" t="s">
        <v>20</v>
      </c>
      <c r="N10" s="12">
        <v>19</v>
      </c>
      <c r="O10" s="13">
        <f>SUM(N$10:N10)/N$20</f>
        <v>0.31147540983606559</v>
      </c>
      <c r="P10" s="15"/>
    </row>
    <row r="11" spans="3:16" x14ac:dyDescent="0.25">
      <c r="C11" s="14" t="s">
        <v>10</v>
      </c>
      <c r="D11" s="16">
        <v>8</v>
      </c>
      <c r="E11" s="13">
        <f>SUM(D$10:D11)/D$20</f>
        <v>0.6428571428571429</v>
      </c>
      <c r="H11" s="14" t="s">
        <v>14</v>
      </c>
      <c r="I11" s="16">
        <v>8</v>
      </c>
      <c r="J11" s="13">
        <f>SUM(I$10:I11)/I$20</f>
        <v>0.59459459459459463</v>
      </c>
      <c r="M11" s="14" t="s">
        <v>14</v>
      </c>
      <c r="N11" s="16">
        <v>15</v>
      </c>
      <c r="O11" s="13">
        <f>SUM(N$10:N11)/N$20</f>
        <v>0.55737704918032782</v>
      </c>
    </row>
    <row r="12" spans="3:16" x14ac:dyDescent="0.25">
      <c r="C12" s="14" t="s">
        <v>11</v>
      </c>
      <c r="D12" s="16">
        <v>8</v>
      </c>
      <c r="E12" s="13">
        <f>SUM(D$10:D12)/D$20</f>
        <v>0.9285714285714286</v>
      </c>
      <c r="H12" s="14" t="s">
        <v>25</v>
      </c>
      <c r="I12" s="16">
        <v>6</v>
      </c>
      <c r="J12" s="13">
        <f>SUM(I$10:I12)/I$20</f>
        <v>0.7567567567567568</v>
      </c>
      <c r="M12" s="14" t="s">
        <v>12</v>
      </c>
      <c r="N12" s="16">
        <v>11</v>
      </c>
      <c r="O12" s="13">
        <f>SUM(N$10:N12)/N$20</f>
        <v>0.73770491803278693</v>
      </c>
    </row>
    <row r="13" spans="3:16" x14ac:dyDescent="0.25">
      <c r="C13" s="14" t="s">
        <v>12</v>
      </c>
      <c r="D13" s="16">
        <v>2</v>
      </c>
      <c r="E13" s="13">
        <f>SUM(D$10:D13)/D$20</f>
        <v>1</v>
      </c>
      <c r="H13" s="17" t="s">
        <v>10</v>
      </c>
      <c r="I13" s="16">
        <v>4</v>
      </c>
      <c r="J13" s="13">
        <f>SUM(I$10:I13)/I$20</f>
        <v>0.86486486486486491</v>
      </c>
      <c r="M13" s="14" t="s">
        <v>11</v>
      </c>
      <c r="N13" s="16">
        <v>6</v>
      </c>
      <c r="O13" s="13">
        <f>SUM(N$10:N13)/N$20</f>
        <v>0.83606557377049184</v>
      </c>
    </row>
    <row r="14" spans="3:16" x14ac:dyDescent="0.25">
      <c r="C14" s="14" t="s">
        <v>18</v>
      </c>
      <c r="D14" s="16">
        <v>0</v>
      </c>
      <c r="E14" s="13">
        <f>SUM(D$10:D14)/D$20</f>
        <v>1</v>
      </c>
      <c r="H14" s="14" t="s">
        <v>11</v>
      </c>
      <c r="I14" s="16">
        <v>4</v>
      </c>
      <c r="J14" s="13">
        <f>SUM(I$10:I14)/I$20</f>
        <v>0.97297297297297303</v>
      </c>
      <c r="M14" s="14" t="s">
        <v>17</v>
      </c>
      <c r="N14" s="16">
        <v>3</v>
      </c>
      <c r="O14" s="13">
        <f>SUM(N$10:N14)/N$20</f>
        <v>0.88524590163934425</v>
      </c>
    </row>
    <row r="15" spans="3:16" x14ac:dyDescent="0.25">
      <c r="C15" s="14" t="s">
        <v>26</v>
      </c>
      <c r="D15" s="16">
        <v>0</v>
      </c>
      <c r="E15" s="13">
        <f>SUM(D$10:D15)/D$20</f>
        <v>1</v>
      </c>
      <c r="H15" s="14" t="s">
        <v>19</v>
      </c>
      <c r="I15" s="16">
        <v>1</v>
      </c>
      <c r="J15" s="13">
        <f>SUM(I$10:I15)/I$20</f>
        <v>1</v>
      </c>
      <c r="M15" s="14" t="s">
        <v>19</v>
      </c>
      <c r="N15" s="16">
        <v>3</v>
      </c>
      <c r="O15" s="13">
        <f>SUM(N$10:N15)/N$20</f>
        <v>0.93442622950819676</v>
      </c>
    </row>
    <row r="16" spans="3:16" x14ac:dyDescent="0.25">
      <c r="C16" s="18" t="s">
        <v>14</v>
      </c>
      <c r="D16" s="19">
        <v>0</v>
      </c>
      <c r="E16" s="13">
        <f>SUM(D$10:D16)/D$20</f>
        <v>1</v>
      </c>
      <c r="H16" s="18" t="s">
        <v>13</v>
      </c>
      <c r="I16" s="19">
        <v>0</v>
      </c>
      <c r="J16" s="13">
        <f>SUM(I$10:I16)/I$20</f>
        <v>1</v>
      </c>
      <c r="M16" s="18" t="s">
        <v>10</v>
      </c>
      <c r="N16" s="19">
        <v>2</v>
      </c>
      <c r="O16" s="13">
        <f>SUM(N$10:N16)/N$20</f>
        <v>0.96721311475409832</v>
      </c>
    </row>
    <row r="17" spans="3:15" x14ac:dyDescent="0.25">
      <c r="C17" s="18" t="s">
        <v>21</v>
      </c>
      <c r="D17" s="19">
        <v>0</v>
      </c>
      <c r="E17" s="13">
        <f>SUM(D$10:D17)/D$20</f>
        <v>1</v>
      </c>
      <c r="H17" s="18" t="s">
        <v>26</v>
      </c>
      <c r="I17" s="19">
        <v>0</v>
      </c>
      <c r="J17" s="13">
        <f>SUM(I$10:I17)/I$20</f>
        <v>1</v>
      </c>
      <c r="M17" s="18" t="s">
        <v>25</v>
      </c>
      <c r="N17" s="19">
        <v>2</v>
      </c>
      <c r="O17" s="13">
        <f>SUM(N$10:N17)/N$20</f>
        <v>1</v>
      </c>
    </row>
    <row r="18" spans="3:15" x14ac:dyDescent="0.25">
      <c r="C18" s="18" t="s">
        <v>22</v>
      </c>
      <c r="D18" s="19">
        <v>0</v>
      </c>
      <c r="E18" s="13">
        <f>SUM(D$10:D18)/D$20</f>
        <v>1</v>
      </c>
      <c r="H18" s="18" t="s">
        <v>20</v>
      </c>
      <c r="I18" s="19">
        <v>0</v>
      </c>
      <c r="J18" s="13">
        <f>SUM(I$10:I18)/I$20</f>
        <v>1</v>
      </c>
      <c r="M18" s="18" t="s">
        <v>22</v>
      </c>
      <c r="N18" s="19">
        <v>0</v>
      </c>
      <c r="O18" s="13">
        <f>SUM(N$10:N18)/N$20</f>
        <v>1</v>
      </c>
    </row>
    <row r="19" spans="3:15" x14ac:dyDescent="0.25">
      <c r="C19" s="18" t="s">
        <v>15</v>
      </c>
      <c r="D19" s="19">
        <v>0</v>
      </c>
      <c r="E19" s="13">
        <f>SUM(D$10:D19)/D$20</f>
        <v>1</v>
      </c>
      <c r="H19" s="18" t="s">
        <v>27</v>
      </c>
      <c r="I19" s="19">
        <v>0</v>
      </c>
      <c r="J19" s="13">
        <f>SUM(I$10:I19)/I$20</f>
        <v>1</v>
      </c>
      <c r="M19" s="18" t="s">
        <v>15</v>
      </c>
      <c r="N19" s="19">
        <v>0</v>
      </c>
      <c r="O19" s="13">
        <f>SUM(N$10:N19)/N$20</f>
        <v>1</v>
      </c>
    </row>
    <row r="20" spans="3:15" ht="15.75" thickBot="1" x14ac:dyDescent="0.3">
      <c r="C20" s="20" t="s">
        <v>24</v>
      </c>
      <c r="D20" s="21">
        <f>SUM(D10:D19)</f>
        <v>28</v>
      </c>
      <c r="E20" s="22"/>
      <c r="H20" s="20" t="s">
        <v>24</v>
      </c>
      <c r="I20" s="21">
        <f>SUM(I10:I19)</f>
        <v>37</v>
      </c>
      <c r="J20" s="22"/>
      <c r="M20" s="20" t="s">
        <v>24</v>
      </c>
      <c r="N20" s="21">
        <f>SUM(N10:N19)</f>
        <v>61</v>
      </c>
      <c r="O20" s="22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C2:P20"/>
  <sheetViews>
    <sheetView tabSelected="1" topLeftCell="I1" zoomScale="115" zoomScaleNormal="115" workbookViewId="0">
      <selection activeCell="N4" sqref="N4:P7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5.42578125" bestFit="1" customWidth="1"/>
    <col min="4" max="4" width="15.42578125" bestFit="1" customWidth="1"/>
    <col min="5" max="5" width="17.140625" customWidth="1"/>
    <col min="7" max="7" width="18.85546875" bestFit="1" customWidth="1"/>
    <col min="8" max="8" width="25.14062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5.2851562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7"/>
      <c r="E4" s="27"/>
      <c r="F4" s="28"/>
      <c r="H4" s="5" t="s">
        <v>3</v>
      </c>
      <c r="I4" s="27"/>
      <c r="J4" s="27"/>
      <c r="K4" s="28"/>
      <c r="M4" s="5" t="s">
        <v>3</v>
      </c>
      <c r="N4" s="27"/>
      <c r="O4" s="27"/>
      <c r="P4" s="28"/>
    </row>
    <row r="5" spans="3:16" x14ac:dyDescent="0.25">
      <c r="C5" s="6" t="s">
        <v>4</v>
      </c>
      <c r="D5" s="23"/>
      <c r="E5" s="23"/>
      <c r="F5" s="24"/>
      <c r="H5" s="6" t="s">
        <v>4</v>
      </c>
      <c r="I5" s="23"/>
      <c r="J5" s="23"/>
      <c r="K5" s="24"/>
      <c r="M5" s="6" t="s">
        <v>4</v>
      </c>
      <c r="N5" s="23"/>
      <c r="O5" s="23"/>
      <c r="P5" s="24"/>
    </row>
    <row r="6" spans="3:16" x14ac:dyDescent="0.25">
      <c r="C6" s="6" t="s">
        <v>5</v>
      </c>
      <c r="D6" s="23"/>
      <c r="E6" s="23"/>
      <c r="F6" s="24"/>
      <c r="H6" s="6" t="s">
        <v>5</v>
      </c>
      <c r="I6" s="23"/>
      <c r="J6" s="23"/>
      <c r="K6" s="24"/>
      <c r="M6" s="6" t="s">
        <v>5</v>
      </c>
      <c r="N6" s="23"/>
      <c r="O6" s="23"/>
      <c r="P6" s="24"/>
    </row>
    <row r="7" spans="3:16" ht="15.75" thickBot="1" x14ac:dyDescent="0.3">
      <c r="C7" s="7" t="s">
        <v>6</v>
      </c>
      <c r="D7" s="25"/>
      <c r="E7" s="25"/>
      <c r="F7" s="26"/>
      <c r="H7" s="7" t="s">
        <v>6</v>
      </c>
      <c r="I7" s="25"/>
      <c r="J7" s="25"/>
      <c r="K7" s="26"/>
      <c r="M7" s="7" t="s">
        <v>6</v>
      </c>
      <c r="N7" s="25"/>
      <c r="O7" s="25"/>
      <c r="P7" s="26"/>
    </row>
    <row r="8" spans="3:16" ht="15.75" thickBot="1" x14ac:dyDescent="0.3"/>
    <row r="9" spans="3:16" ht="30.75" thickBot="1" x14ac:dyDescent="0.3">
      <c r="C9" s="8" t="s">
        <v>7</v>
      </c>
      <c r="D9" s="9" t="s">
        <v>8</v>
      </c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12</v>
      </c>
      <c r="D10" s="12">
        <v>35</v>
      </c>
      <c r="E10" s="13">
        <f>SUM(D$10:D10)/D$20</f>
        <v>0.546875</v>
      </c>
      <c r="H10" s="14" t="s">
        <v>14</v>
      </c>
      <c r="I10" s="12">
        <v>15</v>
      </c>
      <c r="J10" s="13">
        <f>SUM(I$10:I10)/I$20</f>
        <v>0.30612244897959184</v>
      </c>
      <c r="M10" s="11" t="s">
        <v>25</v>
      </c>
      <c r="N10" s="12">
        <v>14</v>
      </c>
      <c r="O10" s="13">
        <f>SUM(N$10:N10)/N$20</f>
        <v>0.2978723404255319</v>
      </c>
      <c r="P10" s="15"/>
    </row>
    <row r="11" spans="3:16" x14ac:dyDescent="0.25">
      <c r="C11" s="14" t="s">
        <v>11</v>
      </c>
      <c r="D11" s="16">
        <v>8</v>
      </c>
      <c r="E11" s="13">
        <f>SUM(D$10:D11)/D$20</f>
        <v>0.671875</v>
      </c>
      <c r="H11" s="14" t="s">
        <v>11</v>
      </c>
      <c r="I11" s="16">
        <v>13</v>
      </c>
      <c r="J11" s="13">
        <f>SUM(I$10:I11)/I$20</f>
        <v>0.5714285714285714</v>
      </c>
      <c r="M11" s="14" t="s">
        <v>11</v>
      </c>
      <c r="N11" s="16">
        <v>10</v>
      </c>
      <c r="O11" s="13">
        <f>SUM(N$10:N11)/N$20</f>
        <v>0.51063829787234039</v>
      </c>
    </row>
    <row r="12" spans="3:16" x14ac:dyDescent="0.25">
      <c r="C12" s="14" t="s">
        <v>10</v>
      </c>
      <c r="D12" s="16">
        <v>6</v>
      </c>
      <c r="E12" s="13">
        <f>SUM(D$10:D12)/D$20</f>
        <v>0.765625</v>
      </c>
      <c r="H12" s="14" t="s">
        <v>25</v>
      </c>
      <c r="I12" s="16">
        <v>10</v>
      </c>
      <c r="J12" s="13">
        <f>SUM(I$10:I12)/I$20</f>
        <v>0.77551020408163263</v>
      </c>
      <c r="M12" s="14" t="s">
        <v>12</v>
      </c>
      <c r="N12" s="16">
        <v>10</v>
      </c>
      <c r="O12" s="13">
        <f>SUM(N$10:N12)/N$20</f>
        <v>0.72340425531914898</v>
      </c>
    </row>
    <row r="13" spans="3:16" x14ac:dyDescent="0.25">
      <c r="C13" s="14" t="s">
        <v>14</v>
      </c>
      <c r="D13" s="16">
        <v>6</v>
      </c>
      <c r="E13" s="13">
        <f>SUM(D$10:D13)/D$20</f>
        <v>0.859375</v>
      </c>
      <c r="H13" s="17" t="s">
        <v>12</v>
      </c>
      <c r="I13" s="16">
        <v>8</v>
      </c>
      <c r="J13" s="13">
        <f>SUM(I$10:I13)/I$20</f>
        <v>0.93877551020408168</v>
      </c>
      <c r="M13" s="14" t="s">
        <v>14</v>
      </c>
      <c r="N13" s="16">
        <v>7</v>
      </c>
      <c r="O13" s="13">
        <f>SUM(N$10:N13)/N$20</f>
        <v>0.87234042553191493</v>
      </c>
    </row>
    <row r="14" spans="3:16" x14ac:dyDescent="0.25">
      <c r="C14" s="14" t="s">
        <v>21</v>
      </c>
      <c r="D14" s="16">
        <v>6</v>
      </c>
      <c r="E14" s="13">
        <f>SUM(D$10:D14)/D$20</f>
        <v>0.953125</v>
      </c>
      <c r="H14" s="14" t="s">
        <v>13</v>
      </c>
      <c r="I14" s="16">
        <v>3</v>
      </c>
      <c r="J14" s="13">
        <f>SUM(I$10:I14)/I$20</f>
        <v>1</v>
      </c>
      <c r="M14" s="14" t="s">
        <v>20</v>
      </c>
      <c r="N14" s="16">
        <v>6</v>
      </c>
      <c r="O14" s="13">
        <f>SUM(N$10:N14)/N$20</f>
        <v>1</v>
      </c>
    </row>
    <row r="15" spans="3:16" x14ac:dyDescent="0.25">
      <c r="C15" s="14" t="s">
        <v>25</v>
      </c>
      <c r="D15" s="16">
        <v>2</v>
      </c>
      <c r="E15" s="13">
        <f>SUM(D$10:D15)/D$20</f>
        <v>0.984375</v>
      </c>
      <c r="H15" s="14" t="s">
        <v>26</v>
      </c>
      <c r="I15" s="16">
        <v>0</v>
      </c>
      <c r="J15" s="13">
        <f>SUM(I$10:I15)/I$20</f>
        <v>1</v>
      </c>
      <c r="M15" s="14" t="s">
        <v>23</v>
      </c>
      <c r="N15" s="16">
        <v>0</v>
      </c>
      <c r="O15" s="13">
        <f>SUM(N$10:N15)/N$20</f>
        <v>1</v>
      </c>
    </row>
    <row r="16" spans="3:16" x14ac:dyDescent="0.25">
      <c r="C16" s="18" t="s">
        <v>28</v>
      </c>
      <c r="D16" s="19">
        <v>1</v>
      </c>
      <c r="E16" s="13">
        <f>SUM(D$10:D16)/D$20</f>
        <v>1</v>
      </c>
      <c r="H16" s="18" t="s">
        <v>10</v>
      </c>
      <c r="I16" s="19">
        <v>0</v>
      </c>
      <c r="J16" s="13">
        <f>SUM(I$10:I16)/I$20</f>
        <v>1</v>
      </c>
      <c r="M16" s="18" t="s">
        <v>17</v>
      </c>
      <c r="N16" s="19">
        <v>0</v>
      </c>
      <c r="O16" s="13">
        <f>SUM(N$10:N16)/N$20</f>
        <v>1</v>
      </c>
    </row>
    <row r="17" spans="3:15" x14ac:dyDescent="0.25">
      <c r="C17" s="18" t="s">
        <v>18</v>
      </c>
      <c r="D17" s="19">
        <v>0</v>
      </c>
      <c r="E17" s="13">
        <f>SUM(D$10:D17)/D$20</f>
        <v>1</v>
      </c>
      <c r="H17" s="18" t="s">
        <v>20</v>
      </c>
      <c r="I17" s="19">
        <v>0</v>
      </c>
      <c r="J17" s="13">
        <f>SUM(I$10:I17)/I$20</f>
        <v>1</v>
      </c>
      <c r="M17" s="18" t="s">
        <v>10</v>
      </c>
      <c r="N17" s="19">
        <v>0</v>
      </c>
      <c r="O17" s="13">
        <f>SUM(N$10:N17)/N$20</f>
        <v>1</v>
      </c>
    </row>
    <row r="18" spans="3:15" x14ac:dyDescent="0.25">
      <c r="C18" s="18" t="s">
        <v>22</v>
      </c>
      <c r="D18" s="19">
        <v>0</v>
      </c>
      <c r="E18" s="13">
        <f>SUM(D$10:D18)/D$20</f>
        <v>1</v>
      </c>
      <c r="H18" s="18" t="s">
        <v>19</v>
      </c>
      <c r="I18" s="19">
        <v>0</v>
      </c>
      <c r="J18" s="13">
        <f>SUM(I$10:I18)/I$20</f>
        <v>1</v>
      </c>
      <c r="M18" s="18" t="s">
        <v>19</v>
      </c>
      <c r="N18" s="19">
        <v>0</v>
      </c>
      <c r="O18" s="13">
        <f>SUM(N$10:N18)/N$20</f>
        <v>1</v>
      </c>
    </row>
    <row r="19" spans="3:15" x14ac:dyDescent="0.25">
      <c r="C19" s="18" t="s">
        <v>15</v>
      </c>
      <c r="D19" s="19">
        <v>0</v>
      </c>
      <c r="E19" s="13">
        <f>SUM(D$10:D19)/D$20</f>
        <v>1</v>
      </c>
      <c r="H19" s="18" t="s">
        <v>27</v>
      </c>
      <c r="I19" s="19">
        <v>0</v>
      </c>
      <c r="J19" s="13">
        <f>SUM(I$10:I19)/I$20</f>
        <v>1</v>
      </c>
      <c r="M19" s="18" t="s">
        <v>15</v>
      </c>
      <c r="N19" s="19">
        <v>0</v>
      </c>
      <c r="O19" s="13">
        <f>SUM(N$10:N19)/N$20</f>
        <v>1</v>
      </c>
    </row>
    <row r="20" spans="3:15" ht="15.75" thickBot="1" x14ac:dyDescent="0.3">
      <c r="C20" s="20" t="s">
        <v>24</v>
      </c>
      <c r="D20" s="21">
        <f>SUM(D10:D19)</f>
        <v>64</v>
      </c>
      <c r="E20" s="22"/>
      <c r="H20" s="20" t="s">
        <v>24</v>
      </c>
      <c r="I20" s="21">
        <f>SUM(I10:I19)</f>
        <v>49</v>
      </c>
      <c r="J20" s="22"/>
      <c r="M20" s="20" t="s">
        <v>24</v>
      </c>
      <c r="N20" s="21">
        <f>SUM(N10:N19)</f>
        <v>47</v>
      </c>
      <c r="O20" s="22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"/>
  <sheetViews>
    <sheetView showGridLines="0" workbookViewId="0">
      <selection activeCell="B11" sqref="B11"/>
    </sheetView>
  </sheetViews>
  <sheetFormatPr baseColWidth="10" defaultRowHeight="15" x14ac:dyDescent="0.25"/>
  <cols>
    <col min="1" max="1" width="8.7109375" bestFit="1" customWidth="1"/>
    <col min="2" max="2" width="9.42578125" bestFit="1" customWidth="1"/>
    <col min="3" max="3" width="16" customWidth="1"/>
    <col min="4" max="4" width="17.5703125" customWidth="1"/>
    <col min="5" max="5" width="20.85546875" customWidth="1"/>
    <col min="6" max="6" width="19.28515625" customWidth="1"/>
    <col min="7" max="7" width="23.140625" bestFit="1" customWidth="1"/>
    <col min="8" max="8" width="17.7109375" customWidth="1"/>
  </cols>
  <sheetData>
    <row r="1" spans="1:8" x14ac:dyDescent="0.25">
      <c r="A1" t="s">
        <v>29</v>
      </c>
      <c r="B1" t="s">
        <v>30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showGridLines="0" workbookViewId="0">
      <selection activeCell="F11" sqref="F11"/>
    </sheetView>
  </sheetViews>
  <sheetFormatPr baseColWidth="10" defaultRowHeight="15" x14ac:dyDescent="0.25"/>
  <cols>
    <col min="1" max="1" width="17.42578125" customWidth="1"/>
    <col min="2" max="3" width="15.85546875" customWidth="1"/>
    <col min="4" max="4" width="20.85546875" customWidth="1"/>
    <col min="5" max="5" width="11.5703125" customWidth="1"/>
    <col min="6" max="7" width="15.85546875" customWidth="1"/>
    <col min="8" max="8" width="20.85546875" bestFit="1" customWidth="1"/>
    <col min="9" max="9" width="11.5703125" customWidth="1"/>
  </cols>
  <sheetData>
    <row r="1" spans="1:5" x14ac:dyDescent="0.25">
      <c r="A1" s="29" t="s">
        <v>29</v>
      </c>
      <c r="B1" t="s">
        <v>37</v>
      </c>
    </row>
    <row r="3" spans="1:5" x14ac:dyDescent="0.25">
      <c r="B3" s="29" t="s">
        <v>30</v>
      </c>
      <c r="C3" s="29" t="s">
        <v>33</v>
      </c>
    </row>
    <row r="4" spans="1:5" x14ac:dyDescent="0.25">
      <c r="B4" t="s">
        <v>37</v>
      </c>
      <c r="D4" t="s">
        <v>34</v>
      </c>
      <c r="E4" t="s">
        <v>35</v>
      </c>
    </row>
    <row r="5" spans="1:5" x14ac:dyDescent="0.25">
      <c r="A5" s="29" t="s">
        <v>7</v>
      </c>
      <c r="B5" t="s">
        <v>32</v>
      </c>
      <c r="C5" t="s">
        <v>36</v>
      </c>
    </row>
    <row r="6" spans="1:5" x14ac:dyDescent="0.25">
      <c r="A6" t="s">
        <v>37</v>
      </c>
      <c r="B6" s="30"/>
      <c r="C6" s="31" t="e">
        <v>#DIV/0!</v>
      </c>
      <c r="D6" s="30"/>
      <c r="E6" s="31" t="e">
        <v>#DIV/0!</v>
      </c>
    </row>
    <row r="7" spans="1:5" x14ac:dyDescent="0.25">
      <c r="A7" t="s">
        <v>31</v>
      </c>
      <c r="B7" s="30"/>
      <c r="C7" s="31" t="e">
        <v>#DIV/0!</v>
      </c>
      <c r="D7" s="30"/>
      <c r="E7" s="31" t="e"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18 juillet</vt:lpstr>
      <vt:lpstr>19 juillet</vt:lpstr>
      <vt:lpstr>20 juillet</vt:lpstr>
      <vt:lpstr>21 juillet</vt:lpstr>
      <vt:lpstr>Synthèse</vt:lpstr>
      <vt:lpstr>TCD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Dumon</dc:creator>
  <cp:lastModifiedBy>Jean-Eric Pelouas</cp:lastModifiedBy>
  <dcterms:created xsi:type="dcterms:W3CDTF">2016-07-22T12:14:26Z</dcterms:created>
  <dcterms:modified xsi:type="dcterms:W3CDTF">2016-07-22T15:49:17Z</dcterms:modified>
</cp:coreProperties>
</file>