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45621"/>
  <pivotCaches>
    <pivotCache cacheId="16" r:id="rId4"/>
  </pivotCaches>
</workbook>
</file>

<file path=xl/calcChain.xml><?xml version="1.0" encoding="utf-8"?>
<calcChain xmlns="http://schemas.openxmlformats.org/spreadsheetml/2006/main">
  <c r="E12" i="1" l="1"/>
  <c r="E3" i="1"/>
  <c r="E4" i="1"/>
  <c r="E5" i="1"/>
  <c r="E6" i="1"/>
  <c r="E7" i="1"/>
  <c r="E8" i="1"/>
  <c r="E9" i="1"/>
  <c r="E10" i="1"/>
  <c r="E11" i="1"/>
  <c r="E2" i="1"/>
  <c r="F3" i="1"/>
  <c r="F4" i="1"/>
  <c r="F5" i="1"/>
  <c r="F6" i="1"/>
  <c r="F7" i="1"/>
  <c r="F8" i="1"/>
  <c r="F9" i="1"/>
  <c r="F10" i="1"/>
  <c r="F11" i="1"/>
  <c r="F2" i="1"/>
  <c r="F12" i="1" s="1"/>
</calcChain>
</file>

<file path=xl/sharedStrings.xml><?xml version="1.0" encoding="utf-8"?>
<sst xmlns="http://schemas.openxmlformats.org/spreadsheetml/2006/main" count="34" uniqueCount="19">
  <si>
    <t>CCOM</t>
  </si>
  <si>
    <t>23.01.2014</t>
  </si>
  <si>
    <t>24.01.2014</t>
  </si>
  <si>
    <t>22.01.2014</t>
  </si>
  <si>
    <t>AFM</t>
  </si>
  <si>
    <t xml:space="preserve">Temps </t>
  </si>
  <si>
    <t>23.02.2014</t>
  </si>
  <si>
    <t>24.02.2014</t>
  </si>
  <si>
    <t>22.02.2014</t>
  </si>
  <si>
    <t>format</t>
  </si>
  <si>
    <t>date</t>
  </si>
  <si>
    <t>début</t>
  </si>
  <si>
    <t>fin</t>
  </si>
  <si>
    <t>date calculée</t>
  </si>
  <si>
    <t>Total général</t>
  </si>
  <si>
    <t>Temps total</t>
  </si>
  <si>
    <t>janv</t>
  </si>
  <si>
    <t>févr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</si>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</sst>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:ss"/>
    <numFmt numFmtId="165" formatCode="dd/mm/yy;@"/>
    <numFmt numFmtId="166" formatCode="mmm\-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1" fontId="0" fillId="0" borderId="0" xfId="0" applyNumberFormat="1"/>
    <xf numFmtId="164" fontId="0" fillId="0" borderId="0" xfId="0" applyNumberFormat="1"/>
    <xf numFmtId="0" fontId="1" fillId="0" borderId="0" xfId="0" applyFont="1"/>
    <xf numFmtId="165" fontId="1" fillId="0" borderId="0" xfId="0" applyNumberFormat="1" applyFont="1"/>
    <xf numFmtId="165" fontId="0" fillId="0" borderId="0" xfId="0" applyNumberFormat="1"/>
    <xf numFmtId="16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6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4" formatCode="[hh]:mm:ss"/>
    </dxf>
    <dxf>
      <numFmt numFmtId="26" formatCode="hh:mm:ss"/>
    </dxf>
    <dxf>
      <numFmt numFmtId="26" formatCode="hh:mm:ss"/>
    </dxf>
    <dxf>
      <numFmt numFmtId="165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15.796539814815" createdVersion="4" refreshedVersion="4" minRefreshableVersion="3" recordCount="10">
  <cacheSource type="worksheet">
    <worksheetSource name="Tableau1"/>
  </cacheSource>
  <cacheFields count="6">
    <cacheField name="format" numFmtId="0">
      <sharedItems count="2">
        <s v="CCOM"/>
        <s v="AFM"/>
      </sharedItems>
    </cacheField>
    <cacheField name="date" numFmtId="165">
      <sharedItems/>
    </cacheField>
    <cacheField name="début" numFmtId="21">
      <sharedItems containsSemiMixedTypes="0" containsNonDate="0" containsDate="1" containsString="0" minDate="1899-12-30T09:15:05" maxDate="1899-12-30T12:57:37"/>
    </cacheField>
    <cacheField name="fin" numFmtId="21">
      <sharedItems containsSemiMixedTypes="0" containsNonDate="0" containsDate="1" containsString="0" minDate="1899-12-30T09:28:01" maxDate="1899-12-30T14:08:20"/>
    </cacheField>
    <cacheField name="Temps " numFmtId="164">
      <sharedItems containsSemiMixedTypes="0" containsNonDate="0" containsDate="1" containsString="0" minDate="1899-12-30T00:12:56" maxDate="1899-12-30T02:36:16"/>
    </cacheField>
    <cacheField name="date calculée" numFmtId="14">
      <sharedItems containsSemiMixedTypes="0" containsNonDate="0" containsDate="1" containsString="0" minDate="2014-01-22T00:00:00" maxDate="2014-02-25T00:00:00" count="6">
        <d v="2014-01-23T00:00:00"/>
        <d v="2014-01-24T00:00:00"/>
        <d v="2014-01-22T00:00:00"/>
        <d v="2014-02-23T00:00:00"/>
        <d v="2014-02-24T00:00:00"/>
        <d v="2014-02-22T00:00:00"/>
      </sharedItems>
      <fieldGroup base="5">
        <rangePr groupBy="months" startDate="2014-01-22T00:00:00" endDate="2014-02-25T00:00:00"/>
        <groupItems count="14">
          <s v="&lt;22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2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s v="23.01.2014"/>
    <d v="1899-12-30T12:57:37"/>
    <d v="1899-12-30T13:57:31"/>
    <d v="1899-12-30T00:59:54"/>
    <x v="0"/>
  </r>
  <r>
    <x v="1"/>
    <s v="24.01.2014"/>
    <d v="1899-12-30T09:15:05"/>
    <d v="1899-12-30T09:28:01"/>
    <d v="1899-12-30T00:12:56"/>
    <x v="1"/>
  </r>
  <r>
    <x v="1"/>
    <s v="23.01.2014"/>
    <d v="1899-12-30T11:29:51"/>
    <d v="1899-12-30T13:19:58"/>
    <d v="1899-12-30T01:50:07"/>
    <x v="0"/>
  </r>
  <r>
    <x v="0"/>
    <s v="23.01.2014"/>
    <d v="1899-12-30T11:33:46"/>
    <d v="1899-12-30T13:20:43"/>
    <d v="1899-12-30T01:46:57"/>
    <x v="0"/>
  </r>
  <r>
    <x v="0"/>
    <s v="22.01.2014"/>
    <d v="1899-12-30T11:32:04"/>
    <d v="1899-12-30T14:08:20"/>
    <d v="1899-12-30T02:36:16"/>
    <x v="2"/>
  </r>
  <r>
    <x v="0"/>
    <s v="23.02.2014"/>
    <d v="1899-12-30T12:57:37"/>
    <d v="1899-12-30T13:57:31"/>
    <d v="1899-12-30T00:59:54"/>
    <x v="3"/>
  </r>
  <r>
    <x v="1"/>
    <s v="24.02.2014"/>
    <d v="1899-12-30T09:15:05"/>
    <d v="1899-12-30T09:28:01"/>
    <d v="1899-12-30T00:12:56"/>
    <x v="4"/>
  </r>
  <r>
    <x v="1"/>
    <s v="23.02.2014"/>
    <d v="1899-12-30T11:29:51"/>
    <d v="1899-12-30T13:19:58"/>
    <d v="1899-12-30T01:50:07"/>
    <x v="3"/>
  </r>
  <r>
    <x v="0"/>
    <s v="23.02.2014"/>
    <d v="1899-12-30T12:57:37"/>
    <d v="1899-12-30T13:57:31"/>
    <d v="1899-12-30T00:59:54"/>
    <x v="3"/>
  </r>
  <r>
    <x v="0"/>
    <s v="22.02.2014"/>
    <d v="1899-12-30T09:15:05"/>
    <d v="1899-12-30T09:28:01"/>
    <d v="1899-12-30T00:12:56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I2:L6" firstHeaderRow="1" firstDataRow="2" firstDataCol="1"/>
  <pivotFields count="6">
    <pivotField axis="axisCol" showAll="0">
      <items count="3">
        <item x="1"/>
        <item x="0"/>
        <item t="default"/>
      </items>
    </pivotField>
    <pivotField showAll="0"/>
    <pivotField numFmtId="21" showAll="0"/>
    <pivotField numFmtId="21" showAll="0"/>
    <pivotField dataField="1" numFmtId="164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5"/>
  </rowFields>
  <rowItems count="3">
    <i>
      <x v="1"/>
    </i>
    <i>
      <x v="2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Temps total" fld="4" baseField="5" baseItem="2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2" totalsRowCount="1" headerRowDxfId="1">
  <autoFilter ref="A1:F11"/>
  <tableColumns count="6">
    <tableColumn id="1" name="format" totalsRowLabel="Total"/>
    <tableColumn id="2" name="date" dataDxfId="5"/>
    <tableColumn id="3" name="début" dataDxfId="4"/>
    <tableColumn id="4" name="fin" dataDxfId="3"/>
    <tableColumn id="5" name="Temps " totalsRowFunction="sum" dataDxfId="2">
      <calculatedColumnFormula>MOD(D2-C2,1)</calculatedColumnFormula>
    </tableColumn>
    <tableColumn id="6" name="date calculée" totalsRowFunction="count" dataDxfId="0">
      <calculatedColumnFormula>SUBSTITUTE(B2,".","/")*1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J11" sqref="J11"/>
    </sheetView>
  </sheetViews>
  <sheetFormatPr baseColWidth="10" defaultRowHeight="15" x14ac:dyDescent="0.25"/>
  <cols>
    <col min="2" max="2" width="11.42578125" style="5"/>
    <col min="6" max="6" width="14.85546875" customWidth="1"/>
    <col min="7" max="8" width="6" customWidth="1"/>
    <col min="9" max="9" width="12.5703125" style="6" customWidth="1"/>
    <col min="10" max="11" width="8.140625" style="2" customWidth="1"/>
    <col min="12" max="12" width="12.5703125" style="2" bestFit="1" customWidth="1"/>
  </cols>
  <sheetData>
    <row r="1" spans="1:13" x14ac:dyDescent="0.25">
      <c r="A1" s="3" t="s">
        <v>9</v>
      </c>
      <c r="B1" s="4" t="s">
        <v>10</v>
      </c>
      <c r="C1" s="3" t="s">
        <v>11</v>
      </c>
      <c r="D1" s="3" t="s">
        <v>12</v>
      </c>
      <c r="E1" s="3" t="s">
        <v>5</v>
      </c>
      <c r="F1" s="3" t="s">
        <v>13</v>
      </c>
    </row>
    <row r="2" spans="1:13" x14ac:dyDescent="0.25">
      <c r="A2" t="s">
        <v>0</v>
      </c>
      <c r="B2" s="5" t="s">
        <v>1</v>
      </c>
      <c r="C2" s="1">
        <v>0.54001157407407407</v>
      </c>
      <c r="D2" s="1">
        <v>0.58160879629629625</v>
      </c>
      <c r="E2" s="2">
        <f>MOD(D2-C2,1)</f>
        <v>4.1597222222222174E-2</v>
      </c>
      <c r="F2" s="9">
        <f>SUBSTITUTE(B2,".","/")*1</f>
        <v>41662</v>
      </c>
      <c r="I2" s="7" t="s">
        <v>15</v>
      </c>
      <c r="J2"/>
      <c r="K2"/>
      <c r="L2"/>
    </row>
    <row r="3" spans="1:13" x14ac:dyDescent="0.25">
      <c r="A3" t="s">
        <v>4</v>
      </c>
      <c r="B3" s="5" t="s">
        <v>2</v>
      </c>
      <c r="C3" s="1">
        <v>0.38547453703703699</v>
      </c>
      <c r="D3" s="1">
        <v>0.39445601851851847</v>
      </c>
      <c r="E3" s="2">
        <f t="shared" ref="E3:E11" si="0">MOD(D3-C3,1)</f>
        <v>8.9814814814814792E-3</v>
      </c>
      <c r="F3" s="9">
        <f t="shared" ref="F3:F11" si="1">SUBSTITUTE(B3,".","/")*1</f>
        <v>41663</v>
      </c>
      <c r="I3"/>
      <c r="J3" t="s">
        <v>4</v>
      </c>
      <c r="K3" t="s">
        <v>0</v>
      </c>
      <c r="L3" t="s">
        <v>14</v>
      </c>
    </row>
    <row r="4" spans="1:13" x14ac:dyDescent="0.25">
      <c r="A4" t="s">
        <v>4</v>
      </c>
      <c r="B4" s="5" t="s">
        <v>1</v>
      </c>
      <c r="C4" s="1">
        <v>0.4790625</v>
      </c>
      <c r="D4" s="1">
        <v>0.55553240740740739</v>
      </c>
      <c r="E4" s="2">
        <f t="shared" si="0"/>
        <v>7.6469907407407389E-2</v>
      </c>
      <c r="F4" s="9">
        <f t="shared" si="1"/>
        <v>41662</v>
      </c>
      <c r="I4" s="8" t="s">
        <v>16</v>
      </c>
      <c r="J4" s="2">
        <v>8.5451388888888882E-2</v>
      </c>
      <c r="K4" s="2">
        <v>0.22438657407407409</v>
      </c>
      <c r="L4" s="2">
        <v>0.30983796296296295</v>
      </c>
    </row>
    <row r="5" spans="1:13" x14ac:dyDescent="0.25">
      <c r="A5" t="s">
        <v>0</v>
      </c>
      <c r="B5" s="5" t="s">
        <v>1</v>
      </c>
      <c r="C5" s="1">
        <v>0.48178240740740735</v>
      </c>
      <c r="D5" s="1">
        <v>0.5560532407407407</v>
      </c>
      <c r="E5" s="2">
        <f t="shared" si="0"/>
        <v>7.4270833333333341E-2</v>
      </c>
      <c r="F5" s="9">
        <f t="shared" si="1"/>
        <v>41662</v>
      </c>
      <c r="I5" s="8" t="s">
        <v>17</v>
      </c>
      <c r="J5" s="2">
        <v>8.5451388888888882E-2</v>
      </c>
      <c r="K5" s="2">
        <v>9.2175925925925925E-2</v>
      </c>
      <c r="L5" s="2">
        <v>0.17762731481481481</v>
      </c>
    </row>
    <row r="6" spans="1:13" x14ac:dyDescent="0.25">
      <c r="A6" t="s">
        <v>0</v>
      </c>
      <c r="B6" s="5" t="s">
        <v>3</v>
      </c>
      <c r="C6" s="1">
        <v>0.48060185185185184</v>
      </c>
      <c r="D6" s="1">
        <v>0.58912037037037035</v>
      </c>
      <c r="E6" s="2">
        <f t="shared" si="0"/>
        <v>0.10851851851851851</v>
      </c>
      <c r="F6" s="9">
        <f t="shared" si="1"/>
        <v>41661</v>
      </c>
      <c r="I6" s="8" t="s">
        <v>14</v>
      </c>
      <c r="J6" s="2">
        <v>0.17090277777777776</v>
      </c>
      <c r="K6" s="2">
        <v>0.31656250000000002</v>
      </c>
      <c r="L6" s="2">
        <v>0.48746527777777776</v>
      </c>
    </row>
    <row r="7" spans="1:13" x14ac:dyDescent="0.25">
      <c r="A7" t="s">
        <v>0</v>
      </c>
      <c r="B7" s="5" t="s">
        <v>6</v>
      </c>
      <c r="C7" s="1">
        <v>0.54001157407407407</v>
      </c>
      <c r="D7" s="1">
        <v>0.58160879629629625</v>
      </c>
      <c r="E7" s="2">
        <f t="shared" si="0"/>
        <v>4.1597222222222174E-2</v>
      </c>
      <c r="F7" s="9">
        <f t="shared" si="1"/>
        <v>41693</v>
      </c>
      <c r="I7"/>
      <c r="J7"/>
      <c r="K7"/>
      <c r="L7"/>
      <c r="M7" s="2"/>
    </row>
    <row r="8" spans="1:13" x14ac:dyDescent="0.25">
      <c r="A8" t="s">
        <v>4</v>
      </c>
      <c r="B8" s="5" t="s">
        <v>7</v>
      </c>
      <c r="C8" s="1">
        <v>0.38547453703703699</v>
      </c>
      <c r="D8" s="1">
        <v>0.39445601851851847</v>
      </c>
      <c r="E8" s="2">
        <f t="shared" si="0"/>
        <v>8.9814814814814792E-3</v>
      </c>
      <c r="F8" s="9">
        <f t="shared" si="1"/>
        <v>41694</v>
      </c>
      <c r="I8"/>
      <c r="J8"/>
      <c r="K8"/>
      <c r="L8"/>
      <c r="M8" s="2"/>
    </row>
    <row r="9" spans="1:13" x14ac:dyDescent="0.25">
      <c r="A9" t="s">
        <v>4</v>
      </c>
      <c r="B9" s="5" t="s">
        <v>6</v>
      </c>
      <c r="C9" s="1">
        <v>0.4790625</v>
      </c>
      <c r="D9" s="1">
        <v>0.55553240740740739</v>
      </c>
      <c r="E9" s="2">
        <f t="shared" si="0"/>
        <v>7.6469907407407389E-2</v>
      </c>
      <c r="F9" s="9">
        <f t="shared" si="1"/>
        <v>41693</v>
      </c>
      <c r="I9"/>
      <c r="J9"/>
      <c r="K9"/>
      <c r="L9"/>
      <c r="M9" s="2"/>
    </row>
    <row r="10" spans="1:13" x14ac:dyDescent="0.25">
      <c r="A10" t="s">
        <v>0</v>
      </c>
      <c r="B10" s="5" t="s">
        <v>6</v>
      </c>
      <c r="C10" s="1">
        <v>0.54001157407407407</v>
      </c>
      <c r="D10" s="1">
        <v>0.58160879629629625</v>
      </c>
      <c r="E10" s="2">
        <f t="shared" si="0"/>
        <v>4.1597222222222174E-2</v>
      </c>
      <c r="F10" s="9">
        <f t="shared" si="1"/>
        <v>41693</v>
      </c>
      <c r="I10"/>
      <c r="J10"/>
      <c r="K10"/>
      <c r="L10"/>
      <c r="M10" s="2"/>
    </row>
    <row r="11" spans="1:13" x14ac:dyDescent="0.25">
      <c r="A11" t="s">
        <v>0</v>
      </c>
      <c r="B11" s="5" t="s">
        <v>8</v>
      </c>
      <c r="C11" s="1">
        <v>0.38547453703703699</v>
      </c>
      <c r="D11" s="1">
        <v>0.39445601851851847</v>
      </c>
      <c r="E11" s="2">
        <f t="shared" si="0"/>
        <v>8.9814814814814792E-3</v>
      </c>
      <c r="F11" s="9">
        <f t="shared" si="1"/>
        <v>41692</v>
      </c>
      <c r="I11"/>
      <c r="J11"/>
      <c r="K11"/>
      <c r="L11"/>
      <c r="M11" s="2"/>
    </row>
    <row r="12" spans="1:13" x14ac:dyDescent="0.25">
      <c r="A12" t="s">
        <v>18</v>
      </c>
      <c r="B12"/>
      <c r="E12" s="2">
        <f>SUBTOTAL(109,Tableau1[[Temps ]])</f>
        <v>0.48746527777777759</v>
      </c>
      <c r="F12">
        <f>SUBTOTAL(103,Tableau1[date calculée])</f>
        <v>10</v>
      </c>
      <c r="I12"/>
      <c r="J12"/>
      <c r="K12"/>
      <c r="L12"/>
    </row>
    <row r="13" spans="1:13" x14ac:dyDescent="0.25">
      <c r="I13"/>
      <c r="J13"/>
      <c r="K13"/>
      <c r="L13"/>
    </row>
    <row r="14" spans="1:13" x14ac:dyDescent="0.25">
      <c r="I14"/>
      <c r="J14"/>
      <c r="K14"/>
      <c r="L14"/>
    </row>
    <row r="15" spans="1:13" x14ac:dyDescent="0.25">
      <c r="I15"/>
      <c r="J15"/>
      <c r="K15"/>
      <c r="L15"/>
    </row>
    <row r="16" spans="1:13" x14ac:dyDescent="0.25">
      <c r="I16"/>
      <c r="J16"/>
      <c r="K16"/>
      <c r="L16"/>
    </row>
    <row r="17" spans="9:12" x14ac:dyDescent="0.25">
      <c r="I17"/>
      <c r="J17"/>
      <c r="K17"/>
      <c r="L17"/>
    </row>
    <row r="18" spans="9:12" x14ac:dyDescent="0.25">
      <c r="I18"/>
      <c r="J18"/>
      <c r="K18"/>
      <c r="L18"/>
    </row>
    <row r="19" spans="9:12" x14ac:dyDescent="0.25">
      <c r="I19"/>
      <c r="J19"/>
      <c r="K19"/>
      <c r="L19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RDG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RADEAU Florian</dc:creator>
  <cp:lastModifiedBy>Jean-Eric</cp:lastModifiedBy>
  <dcterms:created xsi:type="dcterms:W3CDTF">2014-06-25T10:03:22Z</dcterms:created>
  <dcterms:modified xsi:type="dcterms:W3CDTF">2014-06-25T17:17:44Z</dcterms:modified>
</cp:coreProperties>
</file>