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927" codeName="{DF908ECD-C663-F43C-BE37-009161E9072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activeTab="1"/>
  </bookViews>
  <sheets>
    <sheet name="Export_1" sheetId="1" r:id="rId1"/>
    <sheet name="Report_Fac" sheetId="11" r:id="rId2"/>
  </sheets>
  <definedNames>
    <definedName name="_xlnm._FilterDatabase" localSheetId="0" hidden="1">Export_1!$D$1:$D$7</definedName>
    <definedName name="_xlnm._FilterDatabase" localSheetId="1" hidden="1">Report_Fac!#REF!</definedName>
    <definedName name="_xlnm.Extract" localSheetId="1">Report_Fac!#REF!</definedName>
  </definedNames>
  <calcPr calcId="162913"/>
  <pivotCaches>
    <pivotCache cacheId="22" r:id="rId3"/>
  </pivotCaches>
</workbook>
</file>

<file path=xl/calcChain.xml><?xml version="1.0" encoding="utf-8"?>
<calcChain xmlns="http://schemas.openxmlformats.org/spreadsheetml/2006/main">
  <c r="W2" i="1" l="1"/>
  <c r="W3" i="1"/>
  <c r="W4" i="1"/>
  <c r="W5" i="1"/>
  <c r="W6" i="1"/>
  <c r="W7" i="1"/>
  <c r="V2" i="1" l="1"/>
  <c r="V3" i="1"/>
  <c r="V4" i="1"/>
  <c r="V5" i="1"/>
  <c r="V6" i="1"/>
  <c r="V7" i="1"/>
  <c r="U2" i="1"/>
  <c r="U3" i="1"/>
  <c r="U4" i="1"/>
  <c r="U5" i="1"/>
  <c r="U6" i="1"/>
  <c r="U7" i="1"/>
</calcChain>
</file>

<file path=xl/sharedStrings.xml><?xml version="1.0" encoding="utf-8"?>
<sst xmlns="http://schemas.openxmlformats.org/spreadsheetml/2006/main" count="127" uniqueCount="61">
  <si>
    <t>Société</t>
  </si>
  <si>
    <t>Site</t>
  </si>
  <si>
    <t>Date</t>
  </si>
  <si>
    <t>N° fac</t>
  </si>
  <si>
    <t>N° clt</t>
  </si>
  <si>
    <t>Client</t>
  </si>
  <si>
    <t>N° clt grp</t>
  </si>
  <si>
    <t>Ccial</t>
  </si>
  <si>
    <t>CP</t>
  </si>
  <si>
    <t>Type ligne</t>
  </si>
  <si>
    <t>Ligne facture</t>
  </si>
  <si>
    <t>Article</t>
  </si>
  <si>
    <t>Désignation</t>
  </si>
  <si>
    <t>Qté</t>
  </si>
  <si>
    <t>Prix HT</t>
  </si>
  <si>
    <t>Montant HT</t>
  </si>
  <si>
    <t>Etat</t>
  </si>
  <si>
    <t>Code</t>
  </si>
  <si>
    <t>Intitulé</t>
  </si>
  <si>
    <t>Compte</t>
  </si>
  <si>
    <t>Validée</t>
  </si>
  <si>
    <t>MARCHIE</t>
  </si>
  <si>
    <t>PRESTA</t>
  </si>
  <si>
    <t>Mois</t>
  </si>
  <si>
    <t>Année</t>
  </si>
  <si>
    <t>Jour</t>
  </si>
  <si>
    <t>Société A</t>
  </si>
  <si>
    <t>Société B</t>
  </si>
  <si>
    <t>Société C</t>
  </si>
  <si>
    <t>A01</t>
  </si>
  <si>
    <t>B01</t>
  </si>
  <si>
    <t>C02</t>
  </si>
  <si>
    <t>Facture 1</t>
  </si>
  <si>
    <t>Facture 2</t>
  </si>
  <si>
    <t>Facture 3</t>
  </si>
  <si>
    <t>Facture 4</t>
  </si>
  <si>
    <t>Facture 5</t>
  </si>
  <si>
    <t xml:space="preserve">Client 1 </t>
  </si>
  <si>
    <t>Client 2</t>
  </si>
  <si>
    <t>Client 3</t>
  </si>
  <si>
    <t>Client 4</t>
  </si>
  <si>
    <t xml:space="preserve">N°1 </t>
  </si>
  <si>
    <t>N°2</t>
  </si>
  <si>
    <t>N°3</t>
  </si>
  <si>
    <t>N°4</t>
  </si>
  <si>
    <t>TLM</t>
  </si>
  <si>
    <t xml:space="preserve">Matériel </t>
  </si>
  <si>
    <t>Assurance</t>
  </si>
  <si>
    <t>SAV</t>
  </si>
  <si>
    <t>Maintenance</t>
  </si>
  <si>
    <t>Total général</t>
  </si>
  <si>
    <t>Total Facture 1</t>
  </si>
  <si>
    <t>Total Facture 2</t>
  </si>
  <si>
    <t>Total Facture 3</t>
  </si>
  <si>
    <t>Total Facture 4</t>
  </si>
  <si>
    <t>Total Facture 5</t>
  </si>
  <si>
    <t xml:space="preserve">TVA </t>
  </si>
  <si>
    <t xml:space="preserve">Tx TVA </t>
  </si>
  <si>
    <t>HT</t>
  </si>
  <si>
    <t xml:space="preserve">TTC </t>
  </si>
  <si>
    <t>REPORT FACTURES (EUR)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</si>
</sst>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#,##0.00_ ;[Red]\-#,##0.00\ "/>
    <numFmt numFmtId="166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65" fontId="0" fillId="0" borderId="0" xfId="0" applyNumberFormat="1"/>
    <xf numFmtId="166" fontId="0" fillId="0" borderId="0" xfId="0" applyNumberFormat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bgColor auto="1"/>
        </patternFill>
      </fill>
    </dxf>
    <dxf>
      <font>
        <strike val="0"/>
        <color theme="0"/>
      </font>
      <fill>
        <patternFill>
          <fgColor theme="0" tint="-0.34998626667073579"/>
          <bgColor theme="0" tint="-0.34998626667073579"/>
        </patternFill>
      </fill>
    </dxf>
    <dxf>
      <font>
        <b/>
        <i val="0"/>
        <strike val="0"/>
        <color theme="0"/>
      </font>
      <fill>
        <patternFill>
          <bgColor theme="0" tint="-0.499984740745262"/>
        </patternFill>
      </fill>
    </dxf>
  </dxfs>
  <tableStyles count="1" defaultTableStyle="TableStyleMedium2" defaultPivotStyle="PivotStyleLight16">
    <tableStyle name="Style de tableau 1" pivot="0" count="3">
      <tableStyleElement type="headerRow" dxfId="6"/>
      <tableStyleElement type="firstColumn" dxfId="5"/>
      <tableStyleElement type="firstColumn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35.431993865743" createdVersion="6" refreshedVersion="6" minRefreshableVersion="3" recordCount="6">
  <cacheSource type="worksheet">
    <worksheetSource name="Tableau1"/>
  </cacheSource>
  <cacheFields count="26">
    <cacheField name="Société" numFmtId="0">
      <sharedItems/>
    </cacheField>
    <cacheField name="Site" numFmtId="0">
      <sharedItems/>
    </cacheField>
    <cacheField name="Date" numFmtId="14">
      <sharedItems containsSemiMixedTypes="0" containsNonDate="0" containsDate="1" containsString="0" minDate="2015-02-27T00:00:00" maxDate="2017-04-02T00:00:00" count="5">
        <d v="2015-02-27T00:00:00"/>
        <d v="2016-05-12T00:00:00"/>
        <d v="2016-03-08T00:00:00"/>
        <d v="2017-02-10T00:00:00"/>
        <d v="2017-04-01T00:00:00"/>
      </sharedItems>
    </cacheField>
    <cacheField name="N° fac" numFmtId="0">
      <sharedItems count="5">
        <s v="Facture 1"/>
        <s v="Facture 2"/>
        <s v="Facture 3"/>
        <s v="Facture 4"/>
        <s v="Facture 5"/>
      </sharedItems>
    </cacheField>
    <cacheField name="N° clt" numFmtId="0">
      <sharedItems count="4">
        <s v="N°1 "/>
        <s v="N°2"/>
        <s v="N°3"/>
        <s v="N°4"/>
      </sharedItems>
    </cacheField>
    <cacheField name="Client" numFmtId="0">
      <sharedItems count="4">
        <s v="Client 1 "/>
        <s v="Client 2"/>
        <s v="Client 3"/>
        <s v="Client 4"/>
      </sharedItems>
    </cacheField>
    <cacheField name="N° clt grp" numFmtId="0">
      <sharedItems containsSemiMixedTypes="0" containsString="0" containsNumber="1" containsInteger="1" minValue="1" maxValue="4"/>
    </cacheField>
    <cacheField name="Ccial" numFmtId="0">
      <sharedItems/>
    </cacheField>
    <cacheField name="CP" numFmtId="0">
      <sharedItems containsNonDate="0" containsString="0" containsBlank="1"/>
    </cacheField>
    <cacheField name="Type ligne" numFmtId="0">
      <sharedItems containsNonDate="0" containsString="0" containsBlank="1"/>
    </cacheField>
    <cacheField name="Ligne facture" numFmtId="0">
      <sharedItems containsNonDate="0" containsString="0" containsBlank="1"/>
    </cacheField>
    <cacheField name="Article" numFmtId="0">
      <sharedItems containsNonDate="0" containsString="0" containsBlank="1"/>
    </cacheField>
    <cacheField name="Désignation" numFmtId="0">
      <sharedItems count="4">
        <s v="Matériel "/>
        <s v="Maintenance"/>
        <s v="Assurance"/>
        <s v="SAV"/>
      </sharedItems>
    </cacheField>
    <cacheField name="Qté" numFmtId="0">
      <sharedItems containsSemiMixedTypes="0" containsString="0" containsNumber="1" containsInteger="1" minValue="12" maxValue="36"/>
    </cacheField>
    <cacheField name="Prix HT" numFmtId="0">
      <sharedItems containsSemiMixedTypes="0" containsString="0" containsNumber="1" containsInteger="1" minValue="0" maxValue="40"/>
    </cacheField>
    <cacheField name="Montant HT" numFmtId="0">
      <sharedItems containsSemiMixedTypes="0" containsString="0" containsNumber="1" containsInteger="1" minValue="120" maxValue="480"/>
    </cacheField>
    <cacheField name="Etat" numFmtId="0">
      <sharedItems/>
    </cacheField>
    <cacheField name="Code" numFmtId="0">
      <sharedItems count="2">
        <s v="MARCHIE"/>
        <s v="PRESTA"/>
      </sharedItems>
    </cacheField>
    <cacheField name="Intitulé" numFmtId="0">
      <sharedItems/>
    </cacheField>
    <cacheField name="Compte" numFmtId="0">
      <sharedItems containsNonDate="0" containsString="0" containsBlank="1"/>
    </cacheField>
    <cacheField name="Mois" numFmtId="0">
      <sharedItems containsSemiMixedTypes="0" containsString="0" containsNumber="1" containsInteger="1" minValue="2" maxValue="5"/>
    </cacheField>
    <cacheField name="Année" numFmtId="0">
      <sharedItems containsSemiMixedTypes="0" containsString="0" containsNumber="1" containsInteger="1" minValue="2015" maxValue="2017"/>
    </cacheField>
    <cacheField name="Jour" numFmtId="0">
      <sharedItems containsSemiMixedTypes="0" containsString="0" containsNumber="1" containsInteger="1" minValue="1" maxValue="27"/>
    </cacheField>
    <cacheField name="TVA" numFmtId="0" formula="'Montant HT' *0.2" databaseField="0"/>
    <cacheField name="Tx TVA" numFmtId="0" formula="TVA /'Montant HT'" databaseField="0"/>
    <cacheField name="TTC" numFmtId="0" formula="'Montant HT' +TVA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Société A"/>
    <s v="A01"/>
    <x v="0"/>
    <x v="0"/>
    <x v="0"/>
    <x v="0"/>
    <n v="1"/>
    <s v="TLM"/>
    <m/>
    <m/>
    <m/>
    <m/>
    <x v="0"/>
    <n v="12"/>
    <n v="0"/>
    <n v="150"/>
    <s v="Validée"/>
    <x v="0"/>
    <s v="Client"/>
    <m/>
    <n v="2"/>
    <n v="2015"/>
    <n v="27"/>
  </r>
  <r>
    <s v="Société A"/>
    <s v="A01"/>
    <x v="0"/>
    <x v="0"/>
    <x v="0"/>
    <x v="0"/>
    <n v="1"/>
    <s v="TLM"/>
    <m/>
    <m/>
    <m/>
    <m/>
    <x v="1"/>
    <n v="12"/>
    <n v="10"/>
    <n v="120"/>
    <s v="Validée"/>
    <x v="1"/>
    <s v="Client"/>
    <m/>
    <n v="2"/>
    <n v="2015"/>
    <n v="27"/>
  </r>
  <r>
    <s v="Société B"/>
    <s v="B01"/>
    <x v="1"/>
    <x v="1"/>
    <x v="1"/>
    <x v="1"/>
    <n v="2"/>
    <s v="TLM"/>
    <m/>
    <m/>
    <m/>
    <m/>
    <x v="2"/>
    <n v="12"/>
    <n v="0"/>
    <n v="300"/>
    <s v="Validée"/>
    <x v="1"/>
    <s v="Client"/>
    <m/>
    <n v="5"/>
    <n v="2016"/>
    <n v="12"/>
  </r>
  <r>
    <s v="Société C"/>
    <s v="C02"/>
    <x v="2"/>
    <x v="2"/>
    <x v="0"/>
    <x v="0"/>
    <n v="1"/>
    <s v="TLM"/>
    <m/>
    <m/>
    <m/>
    <m/>
    <x v="3"/>
    <n v="12"/>
    <n v="0"/>
    <n v="120"/>
    <s v="Validée"/>
    <x v="1"/>
    <s v="Client"/>
    <m/>
    <n v="3"/>
    <n v="2016"/>
    <n v="8"/>
  </r>
  <r>
    <s v="Société A"/>
    <s v="A01"/>
    <x v="3"/>
    <x v="3"/>
    <x v="2"/>
    <x v="2"/>
    <n v="2"/>
    <s v="TLM"/>
    <m/>
    <m/>
    <m/>
    <m/>
    <x v="0"/>
    <n v="36"/>
    <n v="0"/>
    <n v="150"/>
    <s v="Validée"/>
    <x v="0"/>
    <s v="Client"/>
    <m/>
    <n v="2"/>
    <n v="2017"/>
    <n v="10"/>
  </r>
  <r>
    <s v="Société B"/>
    <s v="B01"/>
    <x v="4"/>
    <x v="4"/>
    <x v="3"/>
    <x v="3"/>
    <n v="4"/>
    <s v="TLM"/>
    <m/>
    <m/>
    <m/>
    <m/>
    <x v="1"/>
    <n v="12"/>
    <n v="40"/>
    <n v="480"/>
    <s v="Validée"/>
    <x v="1"/>
    <s v="Client"/>
    <m/>
    <n v="4"/>
    <n v="2017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J15" firstHeaderRow="0" firstDataRow="1" firstDataCol="6"/>
  <pivotFields count="26">
    <pivotField compact="0" outline="0" subtotalTop="0" showAll="0" defaultSubtotal="0"/>
    <pivotField compact="0" outline="0" subtotalTop="0" showAll="0" defaultSubtotal="0"/>
    <pivotField axis="axisRow" compact="0" numFmtId="14" outline="0" subtotalTop="0" showAll="0" defaultSubtotal="0">
      <items count="5">
        <item x="0"/>
        <item x="2"/>
        <item x="1"/>
        <item x="3"/>
        <item x="4"/>
      </items>
    </pivotField>
    <pivotField axis="axisRow" compact="0" outline="0" subtotalTop="0" showAll="0">
      <items count="6">
        <item x="0"/>
        <item x="1"/>
        <item x="2"/>
        <item x="3"/>
        <item x="4"/>
        <item t="default"/>
      </items>
    </pivotField>
    <pivotField axis="axisRow" compact="0" outline="0" subtotalTop="0" showAll="0" defaultSubtotal="0">
      <items count="4">
        <item x="0"/>
        <item x="1"/>
        <item x="2"/>
        <item x="3"/>
      </items>
    </pivotField>
    <pivotField axis="axisRow" compact="0" outline="0" subtotalTop="0" showAll="0" defaultSubtotal="0">
      <items count="4">
        <item x="0"/>
        <item x="1"/>
        <item x="2"/>
        <item x="3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4">
        <item x="2"/>
        <item x="1"/>
        <item x="0"/>
        <item x="3"/>
      </items>
    </pivotField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2">
        <item x="0"/>
        <item x="1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6">
    <field x="3"/>
    <field x="4"/>
    <field x="2"/>
    <field x="5"/>
    <field x="12"/>
    <field x="17"/>
  </rowFields>
  <rowItems count="12">
    <i>
      <x/>
      <x/>
      <x/>
      <x/>
      <x v="1"/>
      <x v="1"/>
    </i>
    <i r="4">
      <x v="2"/>
      <x/>
    </i>
    <i t="default">
      <x/>
    </i>
    <i>
      <x v="1"/>
      <x v="1"/>
      <x v="2"/>
      <x v="1"/>
      <x/>
      <x v="1"/>
    </i>
    <i t="default">
      <x v="1"/>
    </i>
    <i>
      <x v="2"/>
      <x/>
      <x v="1"/>
      <x/>
      <x v="3"/>
      <x v="1"/>
    </i>
    <i t="default">
      <x v="2"/>
    </i>
    <i>
      <x v="3"/>
      <x v="2"/>
      <x v="3"/>
      <x v="2"/>
      <x v="2"/>
      <x/>
    </i>
    <i t="default">
      <x v="3"/>
    </i>
    <i>
      <x v="4"/>
      <x v="3"/>
      <x v="4"/>
      <x v="3"/>
      <x v="1"/>
      <x v="1"/>
    </i>
    <i t="default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HT" fld="15" baseField="17" baseItem="0" numFmtId="165"/>
    <dataField name="Tx TVA " fld="24" baseField="17" baseItem="1" numFmtId="166"/>
    <dataField name="TVA " fld="23" baseField="17" baseItem="1" numFmtId="165"/>
    <dataField name="TTC " fld="25" baseField="3" baseItem="1" numFmtId="165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W7" totalsRowShown="0">
  <tableColumns count="23">
    <tableColumn id="1" name="Société"/>
    <tableColumn id="2" name="Site"/>
    <tableColumn id="3" name="Date" dataDxfId="3"/>
    <tableColumn id="4" name="N° fac"/>
    <tableColumn id="5" name="N° clt"/>
    <tableColumn id="6" name="Client"/>
    <tableColumn id="7" name="N° clt grp"/>
    <tableColumn id="8" name="Ccial"/>
    <tableColumn id="9" name="CP"/>
    <tableColumn id="10" name="Type ligne"/>
    <tableColumn id="11" name="Ligne facture"/>
    <tableColumn id="12" name="Article"/>
    <tableColumn id="13" name="Désignation"/>
    <tableColumn id="14" name="Qté"/>
    <tableColumn id="15" name="Prix HT"/>
    <tableColumn id="16" name="Montant HT"/>
    <tableColumn id="17" name="Etat"/>
    <tableColumn id="18" name="Code"/>
    <tableColumn id="19" name="Intitulé"/>
    <tableColumn id="20" name="Compte"/>
    <tableColumn id="21" name="Mois" dataDxfId="2">
      <calculatedColumnFormula>MONTH(Tableau1[[#This Row],[Date]])</calculatedColumnFormula>
    </tableColumn>
    <tableColumn id="22" name="Année" dataDxfId="1">
      <calculatedColumnFormula>YEAR(Tableau1[[#This Row],[Date]])</calculatedColumnFormula>
    </tableColumn>
    <tableColumn id="23" name="Jour" dataDxfId="0">
      <calculatedColumnFormula>DAY(Tableau1[[#This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X7"/>
  <sheetViews>
    <sheetView showGridLines="0" topLeftCell="G1" zoomScaleNormal="100" workbookViewId="0">
      <selection activeCell="I25" sqref="I25"/>
    </sheetView>
  </sheetViews>
  <sheetFormatPr baseColWidth="10" defaultRowHeight="15" x14ac:dyDescent="0.25"/>
  <cols>
    <col min="4" max="4" width="13.5703125" bestFit="1" customWidth="1"/>
    <col min="6" max="6" width="22.85546875" customWidth="1"/>
    <col min="10" max="10" width="12.28515625" customWidth="1"/>
    <col min="11" max="11" width="14.5703125" customWidth="1"/>
    <col min="13" max="13" width="21.42578125" customWidth="1"/>
    <col min="16" max="16" width="13.5703125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23</v>
      </c>
      <c r="V1" t="s">
        <v>24</v>
      </c>
      <c r="W1" t="s">
        <v>25</v>
      </c>
      <c r="X1" s="1"/>
    </row>
    <row r="2" spans="1:24" x14ac:dyDescent="0.25">
      <c r="A2" t="s">
        <v>26</v>
      </c>
      <c r="B2" t="s">
        <v>29</v>
      </c>
      <c r="C2" s="1">
        <v>42062</v>
      </c>
      <c r="D2" t="s">
        <v>32</v>
      </c>
      <c r="E2" t="s">
        <v>41</v>
      </c>
      <c r="F2" t="s">
        <v>37</v>
      </c>
      <c r="G2">
        <v>1</v>
      </c>
      <c r="H2" t="s">
        <v>45</v>
      </c>
      <c r="M2" t="s">
        <v>46</v>
      </c>
      <c r="N2">
        <v>12</v>
      </c>
      <c r="O2">
        <v>0</v>
      </c>
      <c r="P2">
        <v>150</v>
      </c>
      <c r="Q2" t="s">
        <v>20</v>
      </c>
      <c r="R2" t="s">
        <v>21</v>
      </c>
      <c r="S2" t="s">
        <v>5</v>
      </c>
      <c r="U2">
        <f>MONTH(Tableau1[[#This Row],[Date]])</f>
        <v>2</v>
      </c>
      <c r="V2">
        <f>YEAR(Tableau1[[#This Row],[Date]])</f>
        <v>2015</v>
      </c>
      <c r="W2">
        <f>DAY(Tableau1[[#This Row],[Date]])</f>
        <v>27</v>
      </c>
    </row>
    <row r="3" spans="1:24" x14ac:dyDescent="0.25">
      <c r="A3" t="s">
        <v>26</v>
      </c>
      <c r="B3" t="s">
        <v>29</v>
      </c>
      <c r="C3" s="1">
        <v>42062</v>
      </c>
      <c r="D3" t="s">
        <v>32</v>
      </c>
      <c r="E3" t="s">
        <v>41</v>
      </c>
      <c r="F3" t="s">
        <v>37</v>
      </c>
      <c r="G3">
        <v>1</v>
      </c>
      <c r="H3" t="s">
        <v>45</v>
      </c>
      <c r="M3" t="s">
        <v>49</v>
      </c>
      <c r="N3">
        <v>12</v>
      </c>
      <c r="O3">
        <v>10</v>
      </c>
      <c r="P3">
        <v>120</v>
      </c>
      <c r="Q3" t="s">
        <v>20</v>
      </c>
      <c r="R3" t="s">
        <v>22</v>
      </c>
      <c r="S3" t="s">
        <v>5</v>
      </c>
      <c r="U3">
        <f>MONTH(Tableau1[[#This Row],[Date]])</f>
        <v>2</v>
      </c>
      <c r="V3">
        <f>YEAR(Tableau1[[#This Row],[Date]])</f>
        <v>2015</v>
      </c>
      <c r="W3">
        <f>DAY(Tableau1[[#This Row],[Date]])</f>
        <v>27</v>
      </c>
    </row>
    <row r="4" spans="1:24" x14ac:dyDescent="0.25">
      <c r="A4" t="s">
        <v>27</v>
      </c>
      <c r="B4" t="s">
        <v>30</v>
      </c>
      <c r="C4" s="1">
        <v>42502</v>
      </c>
      <c r="D4" t="s">
        <v>33</v>
      </c>
      <c r="E4" t="s">
        <v>42</v>
      </c>
      <c r="F4" t="s">
        <v>38</v>
      </c>
      <c r="G4">
        <v>2</v>
      </c>
      <c r="H4" t="s">
        <v>45</v>
      </c>
      <c r="M4" t="s">
        <v>47</v>
      </c>
      <c r="N4">
        <v>12</v>
      </c>
      <c r="O4">
        <v>0</v>
      </c>
      <c r="P4">
        <v>300</v>
      </c>
      <c r="Q4" t="s">
        <v>20</v>
      </c>
      <c r="R4" t="s">
        <v>22</v>
      </c>
      <c r="S4" t="s">
        <v>5</v>
      </c>
      <c r="U4">
        <f>MONTH(Tableau1[[#This Row],[Date]])</f>
        <v>5</v>
      </c>
      <c r="V4">
        <f>YEAR(Tableau1[[#This Row],[Date]])</f>
        <v>2016</v>
      </c>
      <c r="W4">
        <f>DAY(Tableau1[[#This Row],[Date]])</f>
        <v>12</v>
      </c>
    </row>
    <row r="5" spans="1:24" x14ac:dyDescent="0.25">
      <c r="A5" t="s">
        <v>28</v>
      </c>
      <c r="B5" t="s">
        <v>31</v>
      </c>
      <c r="C5" s="1">
        <v>42437</v>
      </c>
      <c r="D5" t="s">
        <v>34</v>
      </c>
      <c r="E5" t="s">
        <v>41</v>
      </c>
      <c r="F5" t="s">
        <v>37</v>
      </c>
      <c r="G5">
        <v>1</v>
      </c>
      <c r="H5" t="s">
        <v>45</v>
      </c>
      <c r="M5" t="s">
        <v>48</v>
      </c>
      <c r="N5">
        <v>12</v>
      </c>
      <c r="O5">
        <v>0</v>
      </c>
      <c r="P5">
        <v>120</v>
      </c>
      <c r="Q5" t="s">
        <v>20</v>
      </c>
      <c r="R5" t="s">
        <v>22</v>
      </c>
      <c r="S5" t="s">
        <v>5</v>
      </c>
      <c r="U5">
        <f>MONTH(Tableau1[[#This Row],[Date]])</f>
        <v>3</v>
      </c>
      <c r="V5">
        <f>YEAR(Tableau1[[#This Row],[Date]])</f>
        <v>2016</v>
      </c>
      <c r="W5">
        <f>DAY(Tableau1[[#This Row],[Date]])</f>
        <v>8</v>
      </c>
    </row>
    <row r="6" spans="1:24" x14ac:dyDescent="0.25">
      <c r="A6" t="s">
        <v>26</v>
      </c>
      <c r="B6" t="s">
        <v>29</v>
      </c>
      <c r="C6" s="1">
        <v>42776</v>
      </c>
      <c r="D6" t="s">
        <v>35</v>
      </c>
      <c r="E6" t="s">
        <v>43</v>
      </c>
      <c r="F6" t="s">
        <v>39</v>
      </c>
      <c r="G6">
        <v>2</v>
      </c>
      <c r="H6" t="s">
        <v>45</v>
      </c>
      <c r="M6" t="s">
        <v>46</v>
      </c>
      <c r="N6">
        <v>36</v>
      </c>
      <c r="O6">
        <v>0</v>
      </c>
      <c r="P6">
        <v>150</v>
      </c>
      <c r="Q6" t="s">
        <v>20</v>
      </c>
      <c r="R6" t="s">
        <v>21</v>
      </c>
      <c r="S6" t="s">
        <v>5</v>
      </c>
      <c r="U6">
        <f>MONTH(Tableau1[[#This Row],[Date]])</f>
        <v>2</v>
      </c>
      <c r="V6">
        <f>YEAR(Tableau1[[#This Row],[Date]])</f>
        <v>2017</v>
      </c>
      <c r="W6">
        <f>DAY(Tableau1[[#This Row],[Date]])</f>
        <v>10</v>
      </c>
    </row>
    <row r="7" spans="1:24" x14ac:dyDescent="0.25">
      <c r="A7" t="s">
        <v>27</v>
      </c>
      <c r="B7" t="s">
        <v>30</v>
      </c>
      <c r="C7" s="1">
        <v>42826</v>
      </c>
      <c r="D7" t="s">
        <v>36</v>
      </c>
      <c r="E7" t="s">
        <v>44</v>
      </c>
      <c r="F7" t="s">
        <v>40</v>
      </c>
      <c r="G7">
        <v>4</v>
      </c>
      <c r="H7" t="s">
        <v>45</v>
      </c>
      <c r="M7" t="s">
        <v>49</v>
      </c>
      <c r="N7">
        <v>12</v>
      </c>
      <c r="O7">
        <v>40</v>
      </c>
      <c r="P7">
        <v>480</v>
      </c>
      <c r="Q7" t="s">
        <v>20</v>
      </c>
      <c r="R7" t="s">
        <v>22</v>
      </c>
      <c r="S7" t="s">
        <v>5</v>
      </c>
      <c r="U7">
        <f>MONTH(Tableau1[[#This Row],[Date]])</f>
        <v>4</v>
      </c>
      <c r="V7">
        <f>YEAR(Tableau1[[#This Row],[Date]])</f>
        <v>2017</v>
      </c>
      <c r="W7">
        <f>DAY(Tableau1[[#This Row],[Date]])</f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J15"/>
  <sheetViews>
    <sheetView showGridLines="0" tabSelected="1" workbookViewId="0">
      <selection activeCell="E20" sqref="E20"/>
    </sheetView>
  </sheetViews>
  <sheetFormatPr baseColWidth="10" defaultRowHeight="15" x14ac:dyDescent="0.25"/>
  <cols>
    <col min="1" max="1" width="21" customWidth="1"/>
    <col min="2" max="2" width="8" customWidth="1"/>
    <col min="3" max="3" width="15.5703125" bestFit="1" customWidth="1"/>
    <col min="4" max="4" width="10" bestFit="1" customWidth="1"/>
    <col min="5" max="5" width="14.42578125" bestFit="1" customWidth="1"/>
    <col min="6" max="6" width="9.140625" customWidth="1"/>
    <col min="7" max="7" width="8.42578125" customWidth="1"/>
    <col min="8" max="8" width="7.42578125" customWidth="1"/>
    <col min="9" max="9" width="7" customWidth="1"/>
    <col min="10" max="10" width="8.42578125" customWidth="1"/>
  </cols>
  <sheetData>
    <row r="1" spans="1:10" ht="18.75" x14ac:dyDescent="0.3">
      <c r="A1" s="5" t="s">
        <v>60</v>
      </c>
    </row>
    <row r="3" spans="1:10" x14ac:dyDescent="0.25">
      <c r="A3" s="2" t="s">
        <v>3</v>
      </c>
      <c r="B3" s="2" t="s">
        <v>4</v>
      </c>
      <c r="C3" s="2" t="s">
        <v>2</v>
      </c>
      <c r="D3" s="2" t="s">
        <v>5</v>
      </c>
      <c r="E3" s="2" t="s">
        <v>12</v>
      </c>
      <c r="F3" s="2" t="s">
        <v>17</v>
      </c>
      <c r="G3" t="s">
        <v>58</v>
      </c>
      <c r="H3" t="s">
        <v>57</v>
      </c>
      <c r="I3" t="s">
        <v>56</v>
      </c>
      <c r="J3" t="s">
        <v>59</v>
      </c>
    </row>
    <row r="4" spans="1:10" x14ac:dyDescent="0.25">
      <c r="A4" t="s">
        <v>32</v>
      </c>
      <c r="B4" t="s">
        <v>41</v>
      </c>
      <c r="C4" s="1">
        <v>42062</v>
      </c>
      <c r="D4" t="s">
        <v>37</v>
      </c>
      <c r="E4" t="s">
        <v>49</v>
      </c>
      <c r="F4" t="s">
        <v>22</v>
      </c>
      <c r="G4" s="3">
        <v>120</v>
      </c>
      <c r="H4" s="4">
        <v>0.2</v>
      </c>
      <c r="I4" s="3">
        <v>24</v>
      </c>
      <c r="J4" s="3">
        <v>144</v>
      </c>
    </row>
    <row r="5" spans="1:10" x14ac:dyDescent="0.25">
      <c r="E5" t="s">
        <v>46</v>
      </c>
      <c r="F5" t="s">
        <v>21</v>
      </c>
      <c r="G5" s="3">
        <v>150</v>
      </c>
      <c r="H5" s="4">
        <v>0.2</v>
      </c>
      <c r="I5" s="3">
        <v>30</v>
      </c>
      <c r="J5" s="3">
        <v>180</v>
      </c>
    </row>
    <row r="6" spans="1:10" x14ac:dyDescent="0.25">
      <c r="A6" t="s">
        <v>51</v>
      </c>
      <c r="G6" s="3">
        <v>270</v>
      </c>
      <c r="H6" s="4">
        <v>0.2</v>
      </c>
      <c r="I6" s="3">
        <v>54</v>
      </c>
      <c r="J6" s="3">
        <v>324</v>
      </c>
    </row>
    <row r="7" spans="1:10" x14ac:dyDescent="0.25">
      <c r="A7" t="s">
        <v>33</v>
      </c>
      <c r="B7" t="s">
        <v>42</v>
      </c>
      <c r="C7" s="1">
        <v>42502</v>
      </c>
      <c r="D7" t="s">
        <v>38</v>
      </c>
      <c r="E7" t="s">
        <v>47</v>
      </c>
      <c r="F7" t="s">
        <v>22</v>
      </c>
      <c r="G7" s="3">
        <v>300</v>
      </c>
      <c r="H7" s="4">
        <v>0.2</v>
      </c>
      <c r="I7" s="3">
        <v>60</v>
      </c>
      <c r="J7" s="3">
        <v>360</v>
      </c>
    </row>
    <row r="8" spans="1:10" x14ac:dyDescent="0.25">
      <c r="A8" t="s">
        <v>52</v>
      </c>
      <c r="G8" s="3">
        <v>300</v>
      </c>
      <c r="H8" s="4">
        <v>0.2</v>
      </c>
      <c r="I8" s="3">
        <v>60</v>
      </c>
      <c r="J8" s="3">
        <v>360</v>
      </c>
    </row>
    <row r="9" spans="1:10" x14ac:dyDescent="0.25">
      <c r="A9" t="s">
        <v>34</v>
      </c>
      <c r="B9" t="s">
        <v>41</v>
      </c>
      <c r="C9" s="1">
        <v>42437</v>
      </c>
      <c r="D9" t="s">
        <v>37</v>
      </c>
      <c r="E9" t="s">
        <v>48</v>
      </c>
      <c r="F9" t="s">
        <v>22</v>
      </c>
      <c r="G9" s="3">
        <v>120</v>
      </c>
      <c r="H9" s="4">
        <v>0.2</v>
      </c>
      <c r="I9" s="3">
        <v>24</v>
      </c>
      <c r="J9" s="3">
        <v>144</v>
      </c>
    </row>
    <row r="10" spans="1:10" x14ac:dyDescent="0.25">
      <c r="A10" t="s">
        <v>53</v>
      </c>
      <c r="G10" s="3">
        <v>120</v>
      </c>
      <c r="H10" s="4">
        <v>0.2</v>
      </c>
      <c r="I10" s="3">
        <v>24</v>
      </c>
      <c r="J10" s="3">
        <v>144</v>
      </c>
    </row>
    <row r="11" spans="1:10" x14ac:dyDescent="0.25">
      <c r="A11" t="s">
        <v>35</v>
      </c>
      <c r="B11" t="s">
        <v>43</v>
      </c>
      <c r="C11" s="1">
        <v>42776</v>
      </c>
      <c r="D11" t="s">
        <v>39</v>
      </c>
      <c r="E11" t="s">
        <v>46</v>
      </c>
      <c r="F11" t="s">
        <v>21</v>
      </c>
      <c r="G11" s="3">
        <v>150</v>
      </c>
      <c r="H11" s="4">
        <v>0.2</v>
      </c>
      <c r="I11" s="3">
        <v>30</v>
      </c>
      <c r="J11" s="3">
        <v>180</v>
      </c>
    </row>
    <row r="12" spans="1:10" x14ac:dyDescent="0.25">
      <c r="A12" t="s">
        <v>54</v>
      </c>
      <c r="G12" s="3">
        <v>150</v>
      </c>
      <c r="H12" s="4">
        <v>0.2</v>
      </c>
      <c r="I12" s="3">
        <v>30</v>
      </c>
      <c r="J12" s="3">
        <v>180</v>
      </c>
    </row>
    <row r="13" spans="1:10" x14ac:dyDescent="0.25">
      <c r="A13" t="s">
        <v>36</v>
      </c>
      <c r="B13" t="s">
        <v>44</v>
      </c>
      <c r="C13" s="1">
        <v>42826</v>
      </c>
      <c r="D13" t="s">
        <v>40</v>
      </c>
      <c r="E13" t="s">
        <v>49</v>
      </c>
      <c r="F13" t="s">
        <v>22</v>
      </c>
      <c r="G13" s="3">
        <v>480</v>
      </c>
      <c r="H13" s="4">
        <v>0.2</v>
      </c>
      <c r="I13" s="3">
        <v>96</v>
      </c>
      <c r="J13" s="3">
        <v>576</v>
      </c>
    </row>
    <row r="14" spans="1:10" x14ac:dyDescent="0.25">
      <c r="A14" t="s">
        <v>55</v>
      </c>
      <c r="G14" s="3">
        <v>480</v>
      </c>
      <c r="H14" s="4">
        <v>0.2</v>
      </c>
      <c r="I14" s="3">
        <v>96</v>
      </c>
      <c r="J14" s="3">
        <v>576</v>
      </c>
    </row>
    <row r="15" spans="1:10" x14ac:dyDescent="0.25">
      <c r="A15" t="s">
        <v>50</v>
      </c>
      <c r="G15" s="3">
        <v>1320</v>
      </c>
      <c r="H15" s="4">
        <v>0.2</v>
      </c>
      <c r="I15" s="3">
        <v>264</v>
      </c>
      <c r="J15" s="3">
        <v>1584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Export_1</vt:lpstr>
      <vt:lpstr>Report_Fac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Jean-Eric Pelouas</cp:lastModifiedBy>
  <cp:lastPrinted>2017-04-03T12:34:20Z</cp:lastPrinted>
  <dcterms:created xsi:type="dcterms:W3CDTF">2017-03-27T14:40:22Z</dcterms:created>
  <dcterms:modified xsi:type="dcterms:W3CDTF">2017-04-10T08:22:12Z</dcterms:modified>
</cp:coreProperties>
</file>