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filterPrivacy="1" defaultThemeVersion="166925"/>
  <bookViews>
    <workbookView xWindow="0" yWindow="0" windowWidth="24000" windowHeight="9270"/>
  </bookViews>
  <sheets>
    <sheet name="Feuil1" sheetId="1" r:id="rId1"/>
    <sheet name="Feuil2" sheetId="2" r:id="rId2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</calcChain>
</file>

<file path=xl/sharedStrings.xml><?xml version="1.0" encoding="utf-8"?>
<sst xmlns="http://schemas.openxmlformats.org/spreadsheetml/2006/main" count="175" uniqueCount="95">
  <si>
    <t>Codes Art</t>
  </si>
  <si>
    <t>Designation d'articles</t>
  </si>
  <si>
    <t>Qtes</t>
  </si>
  <si>
    <t>DI</t>
  </si>
  <si>
    <t>MVTS</t>
  </si>
  <si>
    <t>Montant</t>
  </si>
  <si>
    <t>FRDIV038</t>
  </si>
  <si>
    <t>Papier recycler</t>
  </si>
  <si>
    <t>001/17</t>
  </si>
  <si>
    <t>FRDIV031</t>
  </si>
  <si>
    <t>Papier en tête TEKNET</t>
  </si>
  <si>
    <t>FRDIV046</t>
  </si>
  <si>
    <t>Sous chemise</t>
  </si>
  <si>
    <t>FRCHE001</t>
  </si>
  <si>
    <t>Chemise</t>
  </si>
  <si>
    <t>PAPIER EN TETE</t>
  </si>
  <si>
    <t>002/17</t>
  </si>
  <si>
    <t>FRDIV023</t>
  </si>
  <si>
    <t>Post-it MM</t>
  </si>
  <si>
    <t>FRDIV027</t>
  </si>
  <si>
    <t>Pochette transpare</t>
  </si>
  <si>
    <t>FRDIV100</t>
  </si>
  <si>
    <t>Trombonne</t>
  </si>
  <si>
    <t>APZSP001</t>
  </si>
  <si>
    <t>Batterie pour Iphone 4</t>
  </si>
  <si>
    <t>KARCHER -  HP K4 compact</t>
  </si>
  <si>
    <t>004/17</t>
  </si>
  <si>
    <t>,</t>
  </si>
  <si>
    <t>JEU DE MACHOIRE FREIN AR</t>
  </si>
  <si>
    <t>005/17</t>
  </si>
  <si>
    <t>LAMPE FEU AR</t>
  </si>
  <si>
    <t>MOTO 4PRO 20W50 B1L ELF 2SG</t>
  </si>
  <si>
    <t>FRDIV029</t>
  </si>
  <si>
    <t>PARAPHEUR</t>
  </si>
  <si>
    <t>006/17</t>
  </si>
  <si>
    <t>AUTOCOLANT</t>
  </si>
  <si>
    <t>008/17</t>
  </si>
  <si>
    <t>SRECR...</t>
  </si>
  <si>
    <t>Ecran 23" fullHD résolution</t>
  </si>
  <si>
    <t>009/17</t>
  </si>
  <si>
    <t>FRBNT001</t>
  </si>
  <si>
    <t>Bloc Note GM</t>
  </si>
  <si>
    <t>010/17</t>
  </si>
  <si>
    <t>FRSTY001</t>
  </si>
  <si>
    <t>Stylo BLEU</t>
  </si>
  <si>
    <t>FRDIV002</t>
  </si>
  <si>
    <t>Agrafeuse</t>
  </si>
  <si>
    <t>FREVP005</t>
  </si>
  <si>
    <t>Enveloppe Kraft A4</t>
  </si>
  <si>
    <t>011/17</t>
  </si>
  <si>
    <t>FRDIV037</t>
  </si>
  <si>
    <t>Rame papier A4</t>
  </si>
  <si>
    <t>SRCAB...</t>
  </si>
  <si>
    <t>CABLE IMPRIMANTE USB</t>
  </si>
  <si>
    <t>012/17</t>
  </si>
  <si>
    <t>Code</t>
  </si>
  <si>
    <t>Désignation</t>
  </si>
  <si>
    <t>Date</t>
  </si>
  <si>
    <t>Type</t>
  </si>
  <si>
    <t>NMVT</t>
  </si>
  <si>
    <t>BS</t>
  </si>
  <si>
    <t>NUM</t>
  </si>
  <si>
    <t>CHEMISE CARTONNEE pqt 100</t>
  </si>
  <si>
    <t>Ms</t>
  </si>
  <si>
    <t>MS3068</t>
  </si>
  <si>
    <t>BS-0001/17 INT</t>
  </si>
  <si>
    <t>0001/17</t>
  </si>
  <si>
    <t>PAPIER EN TETE TEKNET</t>
  </si>
  <si>
    <t>RAME PAPIER RECYCLE</t>
  </si>
  <si>
    <t>BATTERIES  (BKK)</t>
  </si>
  <si>
    <t>MS3015</t>
  </si>
  <si>
    <t>BS-0002/17 INT</t>
  </si>
  <si>
    <t>0002/17</t>
  </si>
  <si>
    <t>POST IT MM 75X75</t>
  </si>
  <si>
    <t>POCHETTE PLASTIQUE PERFOREE</t>
  </si>
  <si>
    <t>TROMBONE 33mm</t>
  </si>
  <si>
    <t>MS3016</t>
  </si>
  <si>
    <t>BS-0006/17 INT</t>
  </si>
  <si>
    <t>0006/17</t>
  </si>
  <si>
    <t>BLOC NOTE GM</t>
  </si>
  <si>
    <t>MS3017</t>
  </si>
  <si>
    <t>BS-0010/17 INT</t>
  </si>
  <si>
    <t>0010/17</t>
  </si>
  <si>
    <t>AGRAFEUSE</t>
  </si>
  <si>
    <t>STYLO BLEU</t>
  </si>
  <si>
    <t>RAME PAPIER A4</t>
  </si>
  <si>
    <t>MS3018</t>
  </si>
  <si>
    <t>BS-0011/17 INT</t>
  </si>
  <si>
    <t>0011/17</t>
  </si>
  <si>
    <t>ENVELOPPE KRAFT A4</t>
  </si>
  <si>
    <t>MS3019</t>
  </si>
  <si>
    <t>BS-0014/17 INT</t>
  </si>
  <si>
    <t>0014/17</t>
  </si>
  <si>
    <t>FREVP004</t>
  </si>
  <si>
    <t>ENVELOPPE KRAFT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</si>
</sst>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164" fontId="0" fillId="0" borderId="0" xfId="0" applyNumberFormat="1"/>
    <xf numFmtId="4" fontId="0" fillId="0" borderId="0" xfId="0" applyNumberFormat="1"/>
    <xf numFmtId="3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7">
    <dxf>
      <numFmt numFmtId="165" formatCode="[$-40C]dddd\ d\ mmmm\ yyyy"/>
    </dxf>
    <dxf>
      <fill>
        <patternFill patternType="solid">
          <fgColor indexed="64"/>
          <bgColor theme="0" tint="-4.9989318521683403E-2"/>
        </patternFill>
      </fill>
    </dxf>
    <dxf>
      <numFmt numFmtId="19" formatCode="dd/mm/yyyy"/>
    </dxf>
    <dxf>
      <fill>
        <patternFill patternType="solid">
          <fgColor indexed="64"/>
          <bgColor theme="0" tint="-4.9989318521683403E-2"/>
        </patternFill>
      </fill>
    </dxf>
    <dxf>
      <numFmt numFmtId="4" formatCode="#,##0.0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3" totalsRowShown="0">
  <autoFilter ref="A1:F23"/>
  <tableColumns count="6">
    <tableColumn id="1" name="Codes Art"/>
    <tableColumn id="2" name="Designation d'articles"/>
    <tableColumn id="3" name="Qtes" dataDxfId="6"/>
    <tableColumn id="4" name="DI"/>
    <tableColumn id="5" name="MVTS" dataDxfId="5">
      <calculatedColumnFormula>SUMPRODUCT((Tableau2[Code]=Tableau1[[#This Row],[Codes Art]])*(Tableau2[NUM]=Tableau1[[#This Row],[DI]]),Tableau2[MVTS])</calculatedColumnFormula>
    </tableColumn>
    <tableColumn id="6" name="Montant" dataDxfId="4">
      <calculatedColumnFormula>SUMPRODUCT((Tableau2[Code]=Tableau1[[#This Row],[Codes Art]])*(Tableau2[NUM]=Tableau1[[#This Row],[DI]]),Tableau2[Montant])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I17" totalsRowShown="0">
  <autoFilter ref="A1:I17"/>
  <tableColumns count="9">
    <tableColumn id="1" name="Code" dataDxfId="3"/>
    <tableColumn id="2" name="Désignation"/>
    <tableColumn id="3" name="Date" dataDxfId="2"/>
    <tableColumn id="4" name="Type"/>
    <tableColumn id="5" name="NMVT"/>
    <tableColumn id="6" name="BS"/>
    <tableColumn id="7" name="NUM" dataDxfId="1"/>
    <tableColumn id="8" name="MVTS"/>
    <tableColumn id="9" name="Montant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1" width="11.85546875" bestFit="1" customWidth="1"/>
    <col min="2" max="2" width="37.140625" customWidth="1"/>
    <col min="3" max="3" width="7.42578125" bestFit="1" customWidth="1"/>
    <col min="5" max="5" width="8.425781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s="4">
        <v>1</v>
      </c>
      <c r="D2" t="s">
        <v>8</v>
      </c>
      <c r="E2" s="4">
        <f>SUMPRODUCT((Tableau2[Code]=Tableau1[[#This Row],[Codes Art]])*(Tableau2[NUM]=Tableau1[[#This Row],[DI]]),Tableau2[MVTS])</f>
        <v>0</v>
      </c>
      <c r="F2" s="3">
        <f>SUMPRODUCT((Tableau2[Code]=Tableau1[[#This Row],[Codes Art]])*(Tableau2[NUM]=Tableau1[[#This Row],[DI]]),Tableau2[Montant])</f>
        <v>0</v>
      </c>
    </row>
    <row r="3" spans="1:6" x14ac:dyDescent="0.25">
      <c r="A3" t="s">
        <v>9</v>
      </c>
      <c r="B3" t="s">
        <v>10</v>
      </c>
      <c r="C3" s="4">
        <v>50</v>
      </c>
      <c r="D3" t="s">
        <v>8</v>
      </c>
      <c r="E3" s="4">
        <f>SUMPRODUCT((Tableau2[Code]=Tableau1[[#This Row],[Codes Art]])*(Tableau2[NUM]=Tableau1[[#This Row],[DI]]),Tableau2[MVTS])</f>
        <v>0</v>
      </c>
      <c r="F3" s="3">
        <f>SUMPRODUCT((Tableau2[Code]=Tableau1[[#This Row],[Codes Art]])*(Tableau2[NUM]=Tableau1[[#This Row],[DI]]),Tableau2[Montant])</f>
        <v>0</v>
      </c>
    </row>
    <row r="4" spans="1:6" x14ac:dyDescent="0.25">
      <c r="A4" t="s">
        <v>11</v>
      </c>
      <c r="B4" t="s">
        <v>12</v>
      </c>
      <c r="C4" s="4">
        <v>30</v>
      </c>
      <c r="D4" t="s">
        <v>8</v>
      </c>
      <c r="E4" s="4">
        <f>SUMPRODUCT((Tableau2[Code]=Tableau1[[#This Row],[Codes Art]])*(Tableau2[NUM]=Tableau1[[#This Row],[DI]]),Tableau2[MVTS])</f>
        <v>0</v>
      </c>
      <c r="F4" s="3">
        <f>SUMPRODUCT((Tableau2[Code]=Tableau1[[#This Row],[Codes Art]])*(Tableau2[NUM]=Tableau1[[#This Row],[DI]]),Tableau2[Montant])</f>
        <v>0</v>
      </c>
    </row>
    <row r="5" spans="1:6" x14ac:dyDescent="0.25">
      <c r="A5" t="s">
        <v>13</v>
      </c>
      <c r="B5" t="s">
        <v>14</v>
      </c>
      <c r="C5" s="4">
        <v>30</v>
      </c>
      <c r="D5" t="s">
        <v>8</v>
      </c>
      <c r="E5" s="4">
        <f>SUMPRODUCT((Tableau2[Code]=Tableau1[[#This Row],[Codes Art]])*(Tableau2[NUM]=Tableau1[[#This Row],[DI]]),Tableau2[MVTS])</f>
        <v>0</v>
      </c>
      <c r="F5" s="3">
        <f>SUMPRODUCT((Tableau2[Code]=Tableau1[[#This Row],[Codes Art]])*(Tableau2[NUM]=Tableau1[[#This Row],[DI]]),Tableau2[Montant])</f>
        <v>0</v>
      </c>
    </row>
    <row r="6" spans="1:6" x14ac:dyDescent="0.25">
      <c r="A6" t="s">
        <v>9</v>
      </c>
      <c r="B6" t="s">
        <v>15</v>
      </c>
      <c r="C6" s="4">
        <v>100</v>
      </c>
      <c r="D6" t="s">
        <v>16</v>
      </c>
      <c r="E6" s="4">
        <f>SUMPRODUCT((Tableau2[Code]=Tableau1[[#This Row],[Codes Art]])*(Tableau2[NUM]=Tableau1[[#This Row],[DI]]),Tableau2[MVTS])</f>
        <v>0</v>
      </c>
      <c r="F6" s="3">
        <f>SUMPRODUCT((Tableau2[Code]=Tableau1[[#This Row],[Codes Art]])*(Tableau2[NUM]=Tableau1[[#This Row],[DI]]),Tableau2[Montant])</f>
        <v>0</v>
      </c>
    </row>
    <row r="7" spans="1:6" x14ac:dyDescent="0.25">
      <c r="A7" t="s">
        <v>17</v>
      </c>
      <c r="B7" t="s">
        <v>18</v>
      </c>
      <c r="C7" s="4">
        <v>3</v>
      </c>
      <c r="D7" t="s">
        <v>16</v>
      </c>
      <c r="E7" s="4">
        <f>SUMPRODUCT((Tableau2[Code]=Tableau1[[#This Row],[Codes Art]])*(Tableau2[NUM]=Tableau1[[#This Row],[DI]]),Tableau2[MVTS])</f>
        <v>0</v>
      </c>
      <c r="F7" s="3">
        <f>SUMPRODUCT((Tableau2[Code]=Tableau1[[#This Row],[Codes Art]])*(Tableau2[NUM]=Tableau1[[#This Row],[DI]]),Tableau2[Montant])</f>
        <v>0</v>
      </c>
    </row>
    <row r="8" spans="1:6" x14ac:dyDescent="0.25">
      <c r="A8" t="s">
        <v>19</v>
      </c>
      <c r="B8" t="s">
        <v>20</v>
      </c>
      <c r="C8" s="4">
        <v>15</v>
      </c>
      <c r="D8" t="s">
        <v>16</v>
      </c>
      <c r="E8" s="4">
        <f>SUMPRODUCT((Tableau2[Code]=Tableau1[[#This Row],[Codes Art]])*(Tableau2[NUM]=Tableau1[[#This Row],[DI]]),Tableau2[MVTS])</f>
        <v>0</v>
      </c>
      <c r="F8" s="3">
        <f>SUMPRODUCT((Tableau2[Code]=Tableau1[[#This Row],[Codes Art]])*(Tableau2[NUM]=Tableau1[[#This Row],[DI]]),Tableau2[Montant])</f>
        <v>0</v>
      </c>
    </row>
    <row r="9" spans="1:6" x14ac:dyDescent="0.25">
      <c r="A9" t="s">
        <v>21</v>
      </c>
      <c r="B9" t="s">
        <v>22</v>
      </c>
      <c r="C9" s="4">
        <v>1</v>
      </c>
      <c r="D9" t="s">
        <v>16</v>
      </c>
      <c r="E9" s="4">
        <f>SUMPRODUCT((Tableau2[Code]=Tableau1[[#This Row],[Codes Art]])*(Tableau2[NUM]=Tableau1[[#This Row],[DI]]),Tableau2[MVTS])</f>
        <v>0</v>
      </c>
      <c r="F9" s="3">
        <f>SUMPRODUCT((Tableau2[Code]=Tableau1[[#This Row],[Codes Art]])*(Tableau2[NUM]=Tableau1[[#This Row],[DI]]),Tableau2[Montant])</f>
        <v>0</v>
      </c>
    </row>
    <row r="10" spans="1:6" x14ac:dyDescent="0.25">
      <c r="A10" t="s">
        <v>23</v>
      </c>
      <c r="B10" t="s">
        <v>24</v>
      </c>
      <c r="C10" s="4">
        <v>1</v>
      </c>
      <c r="D10" t="s">
        <v>16</v>
      </c>
      <c r="E10" s="4">
        <f>SUMPRODUCT((Tableau2[Code]=Tableau1[[#This Row],[Codes Art]])*(Tableau2[NUM]=Tableau1[[#This Row],[DI]]),Tableau2[MVTS])</f>
        <v>0</v>
      </c>
      <c r="F10" s="3">
        <f>SUMPRODUCT((Tableau2[Code]=Tableau1[[#This Row],[Codes Art]])*(Tableau2[NUM]=Tableau1[[#This Row],[DI]]),Tableau2[Montant])</f>
        <v>0</v>
      </c>
    </row>
    <row r="11" spans="1:6" x14ac:dyDescent="0.25">
      <c r="B11" t="s">
        <v>25</v>
      </c>
      <c r="C11" s="4">
        <v>1</v>
      </c>
      <c r="D11" t="s">
        <v>26</v>
      </c>
      <c r="E11" s="4">
        <f>SUMPRODUCT((Tableau2[Code]=Tableau1[[#This Row],[Codes Art]])*(Tableau2[NUM]=Tableau1[[#This Row],[DI]]),Tableau2[MVTS])</f>
        <v>0</v>
      </c>
      <c r="F11" s="3">
        <f>SUMPRODUCT((Tableau2[Code]=Tableau1[[#This Row],[Codes Art]])*(Tableau2[NUM]=Tableau1[[#This Row],[DI]]),Tableau2[Montant])</f>
        <v>0</v>
      </c>
    </row>
    <row r="12" spans="1:6" x14ac:dyDescent="0.25">
      <c r="A12" t="s">
        <v>27</v>
      </c>
      <c r="B12" t="s">
        <v>28</v>
      </c>
      <c r="C12" s="4">
        <v>1</v>
      </c>
      <c r="D12" t="s">
        <v>29</v>
      </c>
      <c r="E12" s="4">
        <f>SUMPRODUCT((Tableau2[Code]=Tableau1[[#This Row],[Codes Art]])*(Tableau2[NUM]=Tableau1[[#This Row],[DI]]),Tableau2[MVTS])</f>
        <v>0</v>
      </c>
      <c r="F12" s="3">
        <f>SUMPRODUCT((Tableau2[Code]=Tableau1[[#This Row],[Codes Art]])*(Tableau2[NUM]=Tableau1[[#This Row],[DI]]),Tableau2[Montant])</f>
        <v>0</v>
      </c>
    </row>
    <row r="13" spans="1:6" x14ac:dyDescent="0.25">
      <c r="A13" t="s">
        <v>27</v>
      </c>
      <c r="B13" t="s">
        <v>30</v>
      </c>
      <c r="C13" s="4">
        <v>1</v>
      </c>
      <c r="D13" t="s">
        <v>29</v>
      </c>
      <c r="E13" s="4">
        <f>SUMPRODUCT((Tableau2[Code]=Tableau1[[#This Row],[Codes Art]])*(Tableau2[NUM]=Tableau1[[#This Row],[DI]]),Tableau2[MVTS])</f>
        <v>0</v>
      </c>
      <c r="F13" s="3">
        <f>SUMPRODUCT((Tableau2[Code]=Tableau1[[#This Row],[Codes Art]])*(Tableau2[NUM]=Tableau1[[#This Row],[DI]]),Tableau2[Montant])</f>
        <v>0</v>
      </c>
    </row>
    <row r="14" spans="1:6" x14ac:dyDescent="0.25">
      <c r="A14" t="s">
        <v>27</v>
      </c>
      <c r="B14" t="s">
        <v>31</v>
      </c>
      <c r="C14" s="4">
        <v>1</v>
      </c>
      <c r="D14" t="s">
        <v>29</v>
      </c>
      <c r="E14" s="4">
        <f>SUMPRODUCT((Tableau2[Code]=Tableau1[[#This Row],[Codes Art]])*(Tableau2[NUM]=Tableau1[[#This Row],[DI]]),Tableau2[MVTS])</f>
        <v>0</v>
      </c>
      <c r="F14" s="3">
        <f>SUMPRODUCT((Tableau2[Code]=Tableau1[[#This Row],[Codes Art]])*(Tableau2[NUM]=Tableau1[[#This Row],[DI]]),Tableau2[Montant])</f>
        <v>0</v>
      </c>
    </row>
    <row r="15" spans="1:6" x14ac:dyDescent="0.25">
      <c r="A15" t="s">
        <v>32</v>
      </c>
      <c r="B15" t="s">
        <v>33</v>
      </c>
      <c r="C15" s="4">
        <v>1</v>
      </c>
      <c r="D15" t="s">
        <v>34</v>
      </c>
      <c r="E15" s="4">
        <f>SUMPRODUCT((Tableau2[Code]=Tableau1[[#This Row],[Codes Art]])*(Tableau2[NUM]=Tableau1[[#This Row],[DI]]),Tableau2[MVTS])</f>
        <v>0</v>
      </c>
      <c r="F15" s="3">
        <f>SUMPRODUCT((Tableau2[Code]=Tableau1[[#This Row],[Codes Art]])*(Tableau2[NUM]=Tableau1[[#This Row],[DI]]),Tableau2[Montant])</f>
        <v>0</v>
      </c>
    </row>
    <row r="16" spans="1:6" x14ac:dyDescent="0.25">
      <c r="B16" t="s">
        <v>35</v>
      </c>
      <c r="C16" s="4">
        <v>100</v>
      </c>
      <c r="D16" t="s">
        <v>36</v>
      </c>
      <c r="E16" s="4">
        <f>SUMPRODUCT((Tableau2[Code]=Tableau1[[#This Row],[Codes Art]])*(Tableau2[NUM]=Tableau1[[#This Row],[DI]]),Tableau2[MVTS])</f>
        <v>0</v>
      </c>
      <c r="F16" s="3">
        <f>SUMPRODUCT((Tableau2[Code]=Tableau1[[#This Row],[Codes Art]])*(Tableau2[NUM]=Tableau1[[#This Row],[DI]]),Tableau2[Montant])</f>
        <v>0</v>
      </c>
    </row>
    <row r="17" spans="1:6" x14ac:dyDescent="0.25">
      <c r="A17" t="s">
        <v>37</v>
      </c>
      <c r="B17" t="s">
        <v>38</v>
      </c>
      <c r="C17" s="4">
        <v>1</v>
      </c>
      <c r="D17" t="s">
        <v>39</v>
      </c>
      <c r="E17" s="4">
        <f>SUMPRODUCT((Tableau2[Code]=Tableau1[[#This Row],[Codes Art]])*(Tableau2[NUM]=Tableau1[[#This Row],[DI]]),Tableau2[MVTS])</f>
        <v>0</v>
      </c>
      <c r="F17" s="3">
        <f>SUMPRODUCT((Tableau2[Code]=Tableau1[[#This Row],[Codes Art]])*(Tableau2[NUM]=Tableau1[[#This Row],[DI]]),Tableau2[Montant])</f>
        <v>0</v>
      </c>
    </row>
    <row r="18" spans="1:6" x14ac:dyDescent="0.25">
      <c r="A18" t="s">
        <v>40</v>
      </c>
      <c r="B18" t="s">
        <v>41</v>
      </c>
      <c r="C18" s="4">
        <v>4</v>
      </c>
      <c r="D18" t="s">
        <v>42</v>
      </c>
      <c r="E18" s="4">
        <f>SUMPRODUCT((Tableau2[Code]=Tableau1[[#This Row],[Codes Art]])*(Tableau2[NUM]=Tableau1[[#This Row],[DI]]),Tableau2[MVTS])</f>
        <v>0</v>
      </c>
      <c r="F18" s="3">
        <f>SUMPRODUCT((Tableau2[Code]=Tableau1[[#This Row],[Codes Art]])*(Tableau2[NUM]=Tableau1[[#This Row],[DI]]),Tableau2[Montant])</f>
        <v>0</v>
      </c>
    </row>
    <row r="19" spans="1:6" x14ac:dyDescent="0.25">
      <c r="A19" t="s">
        <v>43</v>
      </c>
      <c r="B19" t="s">
        <v>44</v>
      </c>
      <c r="C19" s="4">
        <v>4</v>
      </c>
      <c r="D19" t="s">
        <v>42</v>
      </c>
      <c r="E19" s="4">
        <f>SUMPRODUCT((Tableau2[Code]=Tableau1[[#This Row],[Codes Art]])*(Tableau2[NUM]=Tableau1[[#This Row],[DI]]),Tableau2[MVTS])</f>
        <v>0</v>
      </c>
      <c r="F19" s="3">
        <f>SUMPRODUCT((Tableau2[Code]=Tableau1[[#This Row],[Codes Art]])*(Tableau2[NUM]=Tableau1[[#This Row],[DI]]),Tableau2[Montant])</f>
        <v>0</v>
      </c>
    </row>
    <row r="20" spans="1:6" x14ac:dyDescent="0.25">
      <c r="A20" t="s">
        <v>45</v>
      </c>
      <c r="B20" t="s">
        <v>46</v>
      </c>
      <c r="C20" s="4">
        <v>1</v>
      </c>
      <c r="D20" t="s">
        <v>42</v>
      </c>
      <c r="E20" s="4">
        <f>SUMPRODUCT((Tableau2[Code]=Tableau1[[#This Row],[Codes Art]])*(Tableau2[NUM]=Tableau1[[#This Row],[DI]]),Tableau2[MVTS])</f>
        <v>0</v>
      </c>
      <c r="F20" s="3">
        <f>SUMPRODUCT((Tableau2[Code]=Tableau1[[#This Row],[Codes Art]])*(Tableau2[NUM]=Tableau1[[#This Row],[DI]]),Tableau2[Montant])</f>
        <v>0</v>
      </c>
    </row>
    <row r="21" spans="1:6" x14ac:dyDescent="0.25">
      <c r="A21" t="s">
        <v>47</v>
      </c>
      <c r="B21" t="s">
        <v>48</v>
      </c>
      <c r="C21" s="4">
        <v>10</v>
      </c>
      <c r="D21" t="s">
        <v>49</v>
      </c>
      <c r="E21" s="4">
        <f>SUMPRODUCT((Tableau2[Code]=Tableau1[[#This Row],[Codes Art]])*(Tableau2[NUM]=Tableau1[[#This Row],[DI]]),Tableau2[MVTS])</f>
        <v>0</v>
      </c>
      <c r="F21" s="3">
        <f>SUMPRODUCT((Tableau2[Code]=Tableau1[[#This Row],[Codes Art]])*(Tableau2[NUM]=Tableau1[[#This Row],[DI]]),Tableau2[Montant])</f>
        <v>0</v>
      </c>
    </row>
    <row r="22" spans="1:6" x14ac:dyDescent="0.25">
      <c r="A22" t="s">
        <v>50</v>
      </c>
      <c r="B22" t="s">
        <v>51</v>
      </c>
      <c r="C22" s="4">
        <v>1</v>
      </c>
      <c r="D22" t="s">
        <v>49</v>
      </c>
      <c r="E22" s="4">
        <f>SUMPRODUCT((Tableau2[Code]=Tableau1[[#This Row],[Codes Art]])*(Tableau2[NUM]=Tableau1[[#This Row],[DI]]),Tableau2[MVTS])</f>
        <v>0</v>
      </c>
      <c r="F22" s="3">
        <f>SUMPRODUCT((Tableau2[Code]=Tableau1[[#This Row],[Codes Art]])*(Tableau2[NUM]=Tableau1[[#This Row],[DI]]),Tableau2[Montant])</f>
        <v>0</v>
      </c>
    </row>
    <row r="23" spans="1:6" x14ac:dyDescent="0.25">
      <c r="A23" t="s">
        <v>52</v>
      </c>
      <c r="B23" t="s">
        <v>53</v>
      </c>
      <c r="C23" s="4">
        <v>1</v>
      </c>
      <c r="D23" t="s">
        <v>54</v>
      </c>
      <c r="E23" s="4">
        <f>SUMPRODUCT((Tableau2[Code]=Tableau1[[#This Row],[Codes Art]])*(Tableau2[NUM]=Tableau1[[#This Row],[DI]]),Tableau2[MVTS])</f>
        <v>0</v>
      </c>
      <c r="F23" s="3">
        <f>SUMPRODUCT((Tableau2[Code]=Tableau1[[#This Row],[Codes Art]])*(Tableau2[NUM]=Tableau1[[#This Row],[DI]]),Tableau2[Montant])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showGridLines="0" workbookViewId="0">
      <selection activeCell="I8" sqref="I8"/>
    </sheetView>
  </sheetViews>
  <sheetFormatPr baseColWidth="10" defaultRowHeight="15" x14ac:dyDescent="0.25"/>
  <cols>
    <col min="2" max="2" width="29.85546875" customWidth="1"/>
    <col min="6" max="6" width="22.7109375" customWidth="1"/>
  </cols>
  <sheetData>
    <row r="1" spans="1:9" x14ac:dyDescent="0.25">
      <c r="A1" t="s">
        <v>55</v>
      </c>
      <c r="B1" t="s">
        <v>56</v>
      </c>
      <c r="C1" t="s">
        <v>57</v>
      </c>
      <c r="D1" t="s">
        <v>58</v>
      </c>
      <c r="E1" t="s">
        <v>59</v>
      </c>
      <c r="F1" t="s">
        <v>60</v>
      </c>
      <c r="G1" t="s">
        <v>61</v>
      </c>
      <c r="H1" t="s">
        <v>4</v>
      </c>
      <c r="I1" t="s">
        <v>5</v>
      </c>
    </row>
    <row r="2" spans="1:9" x14ac:dyDescent="0.25">
      <c r="A2" s="1" t="s">
        <v>13</v>
      </c>
      <c r="B2" t="s">
        <v>62</v>
      </c>
      <c r="C2" s="5">
        <v>42737</v>
      </c>
      <c r="D2" t="s">
        <v>63</v>
      </c>
      <c r="E2" t="s">
        <v>64</v>
      </c>
      <c r="F2" t="s">
        <v>65</v>
      </c>
      <c r="G2" s="1" t="s">
        <v>66</v>
      </c>
      <c r="H2">
        <v>30</v>
      </c>
      <c r="I2" s="2">
        <v>50.27</v>
      </c>
    </row>
    <row r="3" spans="1:9" x14ac:dyDescent="0.25">
      <c r="A3" s="1" t="s">
        <v>9</v>
      </c>
      <c r="B3" t="s">
        <v>67</v>
      </c>
      <c r="C3" s="5">
        <v>42737</v>
      </c>
      <c r="D3" t="s">
        <v>63</v>
      </c>
      <c r="E3" t="s">
        <v>64</v>
      </c>
      <c r="F3" t="s">
        <v>65</v>
      </c>
      <c r="G3" s="1" t="s">
        <v>66</v>
      </c>
      <c r="H3">
        <v>50</v>
      </c>
      <c r="I3" s="2">
        <v>346</v>
      </c>
    </row>
    <row r="4" spans="1:9" x14ac:dyDescent="0.25">
      <c r="A4" s="1" t="s">
        <v>6</v>
      </c>
      <c r="B4" t="s">
        <v>68</v>
      </c>
      <c r="C4" s="5">
        <v>42737</v>
      </c>
      <c r="D4" t="s">
        <v>63</v>
      </c>
      <c r="E4" t="s">
        <v>64</v>
      </c>
      <c r="F4" t="s">
        <v>65</v>
      </c>
      <c r="G4" s="1" t="s">
        <v>66</v>
      </c>
      <c r="H4">
        <v>1</v>
      </c>
      <c r="I4" s="2">
        <v>5000</v>
      </c>
    </row>
    <row r="5" spans="1:9" x14ac:dyDescent="0.25">
      <c r="A5" s="1" t="s">
        <v>23</v>
      </c>
      <c r="B5" t="s">
        <v>69</v>
      </c>
      <c r="C5" s="5">
        <v>42739</v>
      </c>
      <c r="D5" t="s">
        <v>63</v>
      </c>
      <c r="E5" t="s">
        <v>70</v>
      </c>
      <c r="F5" t="s">
        <v>71</v>
      </c>
      <c r="G5" s="1" t="s">
        <v>72</v>
      </c>
      <c r="H5">
        <v>1</v>
      </c>
      <c r="I5" s="2">
        <v>56700</v>
      </c>
    </row>
    <row r="6" spans="1:9" x14ac:dyDescent="0.25">
      <c r="A6" s="1" t="s">
        <v>17</v>
      </c>
      <c r="B6" t="s">
        <v>73</v>
      </c>
      <c r="C6" s="5">
        <v>42739</v>
      </c>
      <c r="D6" t="s">
        <v>63</v>
      </c>
      <c r="E6" t="s">
        <v>70</v>
      </c>
      <c r="F6" t="s">
        <v>71</v>
      </c>
      <c r="G6" s="1" t="s">
        <v>72</v>
      </c>
      <c r="H6">
        <v>2</v>
      </c>
      <c r="I6" s="2">
        <v>3133.34</v>
      </c>
    </row>
    <row r="7" spans="1:9" x14ac:dyDescent="0.25">
      <c r="A7" s="1" t="s">
        <v>19</v>
      </c>
      <c r="B7" t="s">
        <v>74</v>
      </c>
      <c r="C7" s="5">
        <v>42739</v>
      </c>
      <c r="D7" t="s">
        <v>63</v>
      </c>
      <c r="E7" t="s">
        <v>70</v>
      </c>
      <c r="F7" t="s">
        <v>71</v>
      </c>
      <c r="G7" s="1" t="s">
        <v>72</v>
      </c>
      <c r="H7">
        <v>15</v>
      </c>
      <c r="I7" s="2">
        <v>109.33</v>
      </c>
    </row>
    <row r="8" spans="1:9" x14ac:dyDescent="0.25">
      <c r="A8" s="1" t="s">
        <v>9</v>
      </c>
      <c r="B8" t="s">
        <v>67</v>
      </c>
      <c r="C8" s="5">
        <v>42739</v>
      </c>
      <c r="D8" t="s">
        <v>63</v>
      </c>
      <c r="E8" t="s">
        <v>70</v>
      </c>
      <c r="F8" t="s">
        <v>71</v>
      </c>
      <c r="G8" s="1" t="s">
        <v>72</v>
      </c>
      <c r="H8">
        <v>100</v>
      </c>
      <c r="I8" s="2">
        <v>346</v>
      </c>
    </row>
    <row r="9" spans="1:9" x14ac:dyDescent="0.25">
      <c r="A9" s="1" t="s">
        <v>21</v>
      </c>
      <c r="B9" t="s">
        <v>75</v>
      </c>
      <c r="C9" s="5">
        <v>42739</v>
      </c>
      <c r="D9" t="s">
        <v>63</v>
      </c>
      <c r="E9" t="s">
        <v>70</v>
      </c>
      <c r="F9" t="s">
        <v>71</v>
      </c>
      <c r="G9" s="1" t="s">
        <v>72</v>
      </c>
      <c r="H9">
        <v>1</v>
      </c>
      <c r="I9" s="2">
        <v>740</v>
      </c>
    </row>
    <row r="10" spans="1:9" x14ac:dyDescent="0.25">
      <c r="A10" s="1" t="s">
        <v>32</v>
      </c>
      <c r="B10" t="s">
        <v>33</v>
      </c>
      <c r="C10" s="5">
        <v>42739</v>
      </c>
      <c r="D10" t="s">
        <v>63</v>
      </c>
      <c r="E10" t="s">
        <v>76</v>
      </c>
      <c r="F10" t="s">
        <v>77</v>
      </c>
      <c r="G10" s="1" t="s">
        <v>78</v>
      </c>
      <c r="H10">
        <v>1</v>
      </c>
      <c r="I10" s="2">
        <v>5000</v>
      </c>
    </row>
    <row r="11" spans="1:9" x14ac:dyDescent="0.25">
      <c r="A11" s="1" t="s">
        <v>40</v>
      </c>
      <c r="B11" t="s">
        <v>79</v>
      </c>
      <c r="C11" s="5">
        <v>42745</v>
      </c>
      <c r="D11" t="s">
        <v>63</v>
      </c>
      <c r="E11" t="s">
        <v>80</v>
      </c>
      <c r="F11" t="s">
        <v>81</v>
      </c>
      <c r="G11" s="1" t="s">
        <v>82</v>
      </c>
      <c r="H11">
        <v>4</v>
      </c>
      <c r="I11" s="2">
        <v>2253.33</v>
      </c>
    </row>
    <row r="12" spans="1:9" x14ac:dyDescent="0.25">
      <c r="A12" s="1" t="s">
        <v>45</v>
      </c>
      <c r="B12" t="s">
        <v>83</v>
      </c>
      <c r="C12" s="5">
        <v>42745</v>
      </c>
      <c r="D12" t="s">
        <v>63</v>
      </c>
      <c r="E12" t="s">
        <v>80</v>
      </c>
      <c r="F12" t="s">
        <v>81</v>
      </c>
      <c r="G12" s="1" t="s">
        <v>82</v>
      </c>
      <c r="H12">
        <v>1</v>
      </c>
      <c r="I12" s="2">
        <v>11090</v>
      </c>
    </row>
    <row r="13" spans="1:9" x14ac:dyDescent="0.25">
      <c r="A13" s="1" t="s">
        <v>43</v>
      </c>
      <c r="B13" t="s">
        <v>84</v>
      </c>
      <c r="C13" s="5">
        <v>42745</v>
      </c>
      <c r="D13" t="s">
        <v>63</v>
      </c>
      <c r="E13" t="s">
        <v>80</v>
      </c>
      <c r="F13" t="s">
        <v>81</v>
      </c>
      <c r="G13" s="1" t="s">
        <v>82</v>
      </c>
      <c r="H13">
        <v>4</v>
      </c>
      <c r="I13" s="2">
        <v>411.15</v>
      </c>
    </row>
    <row r="14" spans="1:9" x14ac:dyDescent="0.25">
      <c r="A14" s="1" t="s">
        <v>50</v>
      </c>
      <c r="B14" t="s">
        <v>85</v>
      </c>
      <c r="C14" s="5">
        <v>42747</v>
      </c>
      <c r="D14" t="s">
        <v>63</v>
      </c>
      <c r="E14" t="s">
        <v>86</v>
      </c>
      <c r="F14" t="s">
        <v>87</v>
      </c>
      <c r="G14" s="1" t="s">
        <v>88</v>
      </c>
      <c r="H14">
        <v>1</v>
      </c>
      <c r="I14" s="2">
        <v>10300</v>
      </c>
    </row>
    <row r="15" spans="1:9" x14ac:dyDescent="0.25">
      <c r="A15" s="1" t="s">
        <v>47</v>
      </c>
      <c r="B15" t="s">
        <v>89</v>
      </c>
      <c r="C15" s="5">
        <v>42747</v>
      </c>
      <c r="D15" t="s">
        <v>63</v>
      </c>
      <c r="E15" t="s">
        <v>86</v>
      </c>
      <c r="F15" t="s">
        <v>87</v>
      </c>
      <c r="G15" s="1" t="s">
        <v>88</v>
      </c>
      <c r="H15">
        <v>10</v>
      </c>
      <c r="I15" s="2">
        <v>212.44</v>
      </c>
    </row>
    <row r="16" spans="1:9" x14ac:dyDescent="0.25">
      <c r="A16" s="1" t="s">
        <v>50</v>
      </c>
      <c r="B16" t="s">
        <v>85</v>
      </c>
      <c r="C16" s="5">
        <v>42744</v>
      </c>
      <c r="D16" t="s">
        <v>63</v>
      </c>
      <c r="E16" t="s">
        <v>90</v>
      </c>
      <c r="F16" t="s">
        <v>91</v>
      </c>
      <c r="G16" s="1" t="s">
        <v>92</v>
      </c>
      <c r="H16">
        <v>1</v>
      </c>
      <c r="I16" s="2">
        <v>10300</v>
      </c>
    </row>
    <row r="17" spans="1:9" x14ac:dyDescent="0.25">
      <c r="A17" s="1" t="s">
        <v>93</v>
      </c>
      <c r="B17" t="s">
        <v>94</v>
      </c>
      <c r="C17" s="5">
        <v>42744</v>
      </c>
      <c r="D17" t="s">
        <v>63</v>
      </c>
      <c r="E17" t="s">
        <v>90</v>
      </c>
      <c r="F17" t="s">
        <v>91</v>
      </c>
      <c r="G17" s="1" t="s">
        <v>92</v>
      </c>
      <c r="H17">
        <v>10</v>
      </c>
      <c r="I17" s="2">
        <v>201.51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2017-05-09T06:20:26Z</dcterms:created>
  <dcterms:modified xsi:type="dcterms:W3CDTF">2017-05-09T06:24:48Z</dcterms:modified>
</cp:coreProperties>
</file>