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" i="1" l="1"/>
  <c r="O11" i="1"/>
  <c r="N11" i="1"/>
  <c r="M11" i="1"/>
  <c r="L11" i="1"/>
  <c r="K11" i="1"/>
  <c r="J11" i="1"/>
  <c r="I11" i="1"/>
  <c r="H11" i="1"/>
  <c r="G11" i="1"/>
  <c r="F11" i="1"/>
  <c r="E11" i="1"/>
  <c r="P8" i="1"/>
  <c r="O8" i="1"/>
  <c r="N8" i="1"/>
  <c r="M8" i="1"/>
  <c r="L8" i="1"/>
  <c r="K8" i="1"/>
  <c r="J8" i="1"/>
  <c r="I8" i="1"/>
  <c r="H8" i="1"/>
  <c r="G8" i="1"/>
  <c r="F8" i="1"/>
  <c r="E8" i="1"/>
  <c r="P5" i="1"/>
  <c r="O5" i="1"/>
  <c r="N5" i="1"/>
  <c r="M5" i="1"/>
  <c r="L5" i="1"/>
  <c r="K5" i="1"/>
  <c r="J5" i="1"/>
  <c r="I5" i="1"/>
  <c r="H5" i="1"/>
  <c r="G5" i="1"/>
  <c r="F5" i="1"/>
  <c r="E5" i="1"/>
</calcChain>
</file>

<file path=xl/sharedStrings.xml><?xml version="1.0" encoding="utf-8"?>
<sst xmlns="http://schemas.openxmlformats.org/spreadsheetml/2006/main" count="62" uniqueCount="36">
  <si>
    <t>Date</t>
  </si>
  <si>
    <t>Quantité</t>
  </si>
  <si>
    <t>Coûts</t>
  </si>
  <si>
    <t>FY17</t>
  </si>
  <si>
    <t>Oct</t>
  </si>
  <si>
    <t>Nov</t>
  </si>
  <si>
    <t>Janv</t>
  </si>
  <si>
    <t>Mars</t>
  </si>
  <si>
    <t>Avril</t>
  </si>
  <si>
    <t>Mai</t>
  </si>
  <si>
    <t>Juin</t>
  </si>
  <si>
    <t>Juill</t>
  </si>
  <si>
    <t>Sept</t>
  </si>
  <si>
    <t>FY18</t>
  </si>
  <si>
    <t>FY16</t>
  </si>
  <si>
    <t>Déc</t>
  </si>
  <si>
    <t>Févr</t>
  </si>
  <si>
    <t>Août</t>
  </si>
  <si>
    <t>Somme de Quantité</t>
  </si>
  <si>
    <t>Total général</t>
  </si>
  <si>
    <t>2016</t>
  </si>
  <si>
    <t>nov</t>
  </si>
  <si>
    <t>déc</t>
  </si>
  <si>
    <t>2017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</si>
  <si>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</si>
  <si>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</si>
  <si>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</si>
  <si>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</si>
  <si>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</si>
  <si>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</si>
  <si>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</si>
  <si>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</si>
  <si>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</si>
  <si>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</si>
  <si>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2018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</si>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</sst>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5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4" formatCode="#,##0.00"/>
      <alignment horizontal="general" vertical="top" textRotation="0" wrapText="0" indent="0" justifyLastLine="0" shrinkToFit="0" readingOrder="0"/>
    </dxf>
    <dxf>
      <numFmt numFmtId="4" formatCode="#,##0.00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47.384583217594" createdVersion="6" refreshedVersion="6" minRefreshableVersion="3" recordCount="53">
  <cacheSource type="worksheet">
    <worksheetSource name="Tableau1"/>
  </cacheSource>
  <cacheFields count="4">
    <cacheField name="Date" numFmtId="14">
      <sharedItems containsSemiMixedTypes="0" containsNonDate="0" containsDate="1" containsString="0" minDate="2016-11-02T00:00:00" maxDate="2018-02-07T00:00:00" count="22">
        <d v="2018-02-06T00:00:00"/>
        <d v="2018-01-04T16:12:08"/>
        <d v="2017-12-11T10:39:04"/>
        <d v="2017-12-01T09:44:16"/>
        <d v="2017-11-10T10:41:00"/>
        <d v="2017-11-07T13:06:24"/>
        <d v="2017-10-02T17:19:32"/>
        <d v="2017-09-06T09:07:31"/>
        <d v="2017-08-02T08:14:06"/>
        <d v="2017-07-17T13:56:10"/>
        <d v="2017-07-05T15:45:39"/>
        <d v="2017-06-02T08:37:45"/>
        <d v="2017-05-18T15:01:39"/>
        <d v="2017-05-04T09:07:40"/>
        <d v="2017-04-03T15:57:10"/>
        <d v="2017-03-01T14:06:32"/>
        <d v="2017-02-28T08:50:00"/>
        <d v="2017-02-02T08:50:34"/>
        <d v="2017-01-04T07:29:13"/>
        <d v="2017-01-04T00:00:00"/>
        <d v="2016-12-05T00:00:00"/>
        <d v="2016-11-02T00:00:00"/>
      </sharedItems>
      <fieldGroup par="3" base="0">
        <rangePr groupBy="months" startDate="2016-11-02T00:00:00" endDate="2018-02-07T00:00:00"/>
        <groupItems count="14">
          <s v="&lt;02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8"/>
        </groupItems>
      </fieldGroup>
    </cacheField>
    <cacheField name="Quantité" numFmtId="4">
      <sharedItems containsSemiMixedTypes="0" containsString="0" containsNumber="1" containsInteger="1" minValue="24" maxValue="200"/>
    </cacheField>
    <cacheField name="Coûts" numFmtId="4">
      <sharedItems containsSemiMixedTypes="0" containsString="0" containsNumber="1" minValue="15.6" maxValue="130"/>
    </cacheField>
    <cacheField name="Années" numFmtId="0" databaseField="0">
      <fieldGroup base="0">
        <rangePr groupBy="years" startDate="2016-11-02T00:00:00" endDate="2018-02-07T00:00:00"/>
        <groupItems count="5">
          <s v="&lt;02/11/2016"/>
          <s v="2016"/>
          <s v="2017"/>
          <s v="2018"/>
          <s v="&gt;07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n v="72"/>
    <n v="46.8"/>
  </r>
  <r>
    <x v="0"/>
    <n v="72"/>
    <n v="46.8"/>
  </r>
  <r>
    <x v="1"/>
    <n v="72"/>
    <n v="46.8"/>
  </r>
  <r>
    <x v="1"/>
    <n v="72"/>
    <n v="46.8"/>
  </r>
  <r>
    <x v="1"/>
    <n v="72"/>
    <n v="46.8"/>
  </r>
  <r>
    <x v="1"/>
    <n v="72"/>
    <n v="46.8"/>
  </r>
  <r>
    <x v="2"/>
    <n v="72"/>
    <n v="46.8"/>
  </r>
  <r>
    <x v="3"/>
    <n v="72"/>
    <n v="46.8"/>
  </r>
  <r>
    <x v="4"/>
    <n v="48"/>
    <n v="31.2"/>
  </r>
  <r>
    <x v="5"/>
    <n v="72"/>
    <n v="46.8"/>
  </r>
  <r>
    <x v="5"/>
    <n v="72"/>
    <n v="46.8"/>
  </r>
  <r>
    <x v="5"/>
    <n v="72"/>
    <n v="46.8"/>
  </r>
  <r>
    <x v="5"/>
    <n v="72"/>
    <n v="46.8"/>
  </r>
  <r>
    <x v="6"/>
    <n v="72"/>
    <n v="46.8"/>
  </r>
  <r>
    <x v="6"/>
    <n v="72"/>
    <n v="46.8"/>
  </r>
  <r>
    <x v="6"/>
    <n v="48"/>
    <n v="31.2"/>
  </r>
  <r>
    <x v="6"/>
    <n v="96"/>
    <n v="62.4"/>
  </r>
  <r>
    <x v="6"/>
    <n v="72"/>
    <n v="46.8"/>
  </r>
  <r>
    <x v="7"/>
    <n v="72"/>
    <n v="46.8"/>
  </r>
  <r>
    <x v="7"/>
    <n v="72"/>
    <n v="46.8"/>
  </r>
  <r>
    <x v="7"/>
    <n v="92"/>
    <n v="59.8"/>
  </r>
  <r>
    <x v="7"/>
    <n v="72"/>
    <n v="46.8"/>
  </r>
  <r>
    <x v="7"/>
    <n v="72"/>
    <n v="46.8"/>
  </r>
  <r>
    <x v="8"/>
    <n v="120"/>
    <n v="78"/>
  </r>
  <r>
    <x v="8"/>
    <n v="72"/>
    <n v="46.8"/>
  </r>
  <r>
    <x v="9"/>
    <n v="64"/>
    <n v="41.6"/>
  </r>
  <r>
    <x v="10"/>
    <n v="48"/>
    <n v="31.2"/>
  </r>
  <r>
    <x v="10"/>
    <n v="24"/>
    <n v="15.6"/>
  </r>
  <r>
    <x v="11"/>
    <n v="96"/>
    <n v="62.4"/>
  </r>
  <r>
    <x v="11"/>
    <n v="96"/>
    <n v="62.4"/>
  </r>
  <r>
    <x v="11"/>
    <n v="48"/>
    <n v="31.2"/>
  </r>
  <r>
    <x v="11"/>
    <n v="72"/>
    <n v="46.8"/>
  </r>
  <r>
    <x v="11"/>
    <n v="72"/>
    <n v="46.8"/>
  </r>
  <r>
    <x v="12"/>
    <n v="96"/>
    <n v="62.4"/>
  </r>
  <r>
    <x v="13"/>
    <n v="96"/>
    <n v="62.4"/>
  </r>
  <r>
    <x v="13"/>
    <n v="96"/>
    <n v="62.4"/>
  </r>
  <r>
    <x v="13"/>
    <n v="200"/>
    <n v="130"/>
  </r>
  <r>
    <x v="14"/>
    <n v="96"/>
    <n v="62.4"/>
  </r>
  <r>
    <x v="14"/>
    <n v="48"/>
    <n v="31.2"/>
  </r>
  <r>
    <x v="15"/>
    <n v="92"/>
    <n v="59.8"/>
  </r>
  <r>
    <x v="15"/>
    <n v="48"/>
    <n v="31.2"/>
  </r>
  <r>
    <x v="15"/>
    <n v="96"/>
    <n v="62.4"/>
  </r>
  <r>
    <x v="15"/>
    <n v="92"/>
    <n v="59.8"/>
  </r>
  <r>
    <x v="16"/>
    <n v="96"/>
    <n v="62.4"/>
  </r>
  <r>
    <x v="17"/>
    <n v="48"/>
    <n v="31.2"/>
  </r>
  <r>
    <x v="17"/>
    <n v="72"/>
    <n v="46.8"/>
  </r>
  <r>
    <x v="17"/>
    <n v="72"/>
    <n v="46.8"/>
  </r>
  <r>
    <x v="18"/>
    <n v="120"/>
    <n v="78"/>
  </r>
  <r>
    <x v="18"/>
    <n v="72"/>
    <n v="46.8"/>
  </r>
  <r>
    <x v="19"/>
    <n v="72"/>
    <n v="46.8"/>
  </r>
  <r>
    <x v="20"/>
    <n v="72"/>
    <n v="46.8"/>
  </r>
  <r>
    <x v="21"/>
    <n v="72"/>
    <n v="46.8"/>
  </r>
  <r>
    <x v="21"/>
    <n v="74"/>
    <n v="48.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5:R20" firstHeaderRow="1" firstDataRow="2" firstDataCol="1"/>
  <pivotFields count="4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4" outline="0" showAll="0"/>
    <pivotField compact="0" numFmtId="4" outline="0" showAll="0"/>
    <pivotField axis="axisRow" compact="0" outline="0" showAll="0" defaultSubtotal="0">
      <items count="5">
        <item x="0"/>
        <item x="1"/>
        <item x="2"/>
        <item x="3"/>
        <item x="4"/>
      </items>
    </pivotField>
  </pivotFields>
  <rowFields count="1">
    <field x="3"/>
  </rowFields>
  <rowItems count="4">
    <i>
      <x v="1"/>
    </i>
    <i>
      <x v="2"/>
    </i>
    <i>
      <x v="3"/>
    </i>
    <i t="grand">
      <x/>
    </i>
  </rowItems>
  <colFields count="1"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Quantité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54" totalsRowShown="0" headerRowDxfId="0" dataDxfId="1">
  <autoFilter ref="A1:C54"/>
  <tableColumns count="3">
    <tableColumn id="1" name="Date" dataDxfId="4"/>
    <tableColumn id="2" name="Quantité" dataDxfId="3"/>
    <tableColumn id="3" name="Coûts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"/>
  <sheetViews>
    <sheetView tabSelected="1" topLeftCell="A2" workbookViewId="0">
      <selection activeCell="E5" sqref="E5"/>
    </sheetView>
  </sheetViews>
  <sheetFormatPr baseColWidth="10" defaultRowHeight="15" x14ac:dyDescent="0.25"/>
  <cols>
    <col min="5" max="5" width="18.85546875" customWidth="1"/>
    <col min="6" max="17" width="7.42578125" customWidth="1"/>
    <col min="18" max="18" width="12.570312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</row>
    <row r="2" spans="1:18" x14ac:dyDescent="0.25">
      <c r="A2" s="2">
        <v>43137</v>
      </c>
      <c r="B2" s="3">
        <v>72</v>
      </c>
      <c r="C2" s="3">
        <v>46.8</v>
      </c>
    </row>
    <row r="3" spans="1:18" x14ac:dyDescent="0.25">
      <c r="A3" s="2">
        <v>43137</v>
      </c>
      <c r="B3" s="3">
        <v>72</v>
      </c>
      <c r="C3" s="3">
        <v>46.8</v>
      </c>
      <c r="E3" s="5" t="s">
        <v>14</v>
      </c>
      <c r="F3" s="6"/>
      <c r="G3" s="6"/>
      <c r="H3" s="6"/>
      <c r="I3" s="6"/>
      <c r="J3" s="6"/>
      <c r="K3" s="6"/>
      <c r="L3" s="6"/>
      <c r="M3" s="6"/>
      <c r="N3" s="6"/>
      <c r="O3" s="6"/>
      <c r="P3" s="7"/>
    </row>
    <row r="4" spans="1:18" x14ac:dyDescent="0.25">
      <c r="A4" s="2">
        <v>43104.675092592603</v>
      </c>
      <c r="B4" s="3">
        <v>72</v>
      </c>
      <c r="C4" s="3">
        <v>46.8</v>
      </c>
      <c r="E4" s="4" t="s">
        <v>4</v>
      </c>
      <c r="F4" s="4" t="s">
        <v>5</v>
      </c>
      <c r="G4" s="4" t="s">
        <v>15</v>
      </c>
      <c r="H4" s="4" t="s">
        <v>6</v>
      </c>
      <c r="I4" s="4" t="s">
        <v>16</v>
      </c>
      <c r="J4" s="4" t="s">
        <v>7</v>
      </c>
      <c r="K4" s="4" t="s">
        <v>8</v>
      </c>
      <c r="L4" s="4" t="s">
        <v>9</v>
      </c>
      <c r="M4" s="4" t="s">
        <v>10</v>
      </c>
      <c r="N4" s="4" t="s">
        <v>11</v>
      </c>
      <c r="O4" s="4" t="s">
        <v>17</v>
      </c>
      <c r="P4" s="4" t="s">
        <v>12</v>
      </c>
    </row>
    <row r="5" spans="1:18" x14ac:dyDescent="0.25">
      <c r="A5" s="2">
        <v>43104.675092592603</v>
      </c>
      <c r="B5" s="3">
        <v>72</v>
      </c>
      <c r="C5" s="3">
        <v>46.8</v>
      </c>
      <c r="E5" s="4">
        <f>SUMPRODUCT((YEAR(Tableau1[Date])=2016)*(MONTH(Tableau1[Date])=MONTH(1&amp;E4))*(Tableau1[Quantité]))</f>
        <v>0</v>
      </c>
      <c r="F5" s="4">
        <f>SUMPRODUCT((YEAR(Tableau1[Date])=2016)*(MONTH(Tableau1[Date])=MONTH(1&amp;F4))*(Tableau1[Quantité]))</f>
        <v>146</v>
      </c>
      <c r="G5" s="4">
        <f>SUMPRODUCT((YEAR(Tableau1[Date])=2016)*(MONTH(Tableau1[Date])=MONTH(1&amp;G4))*(Tableau1[Quantité]))</f>
        <v>72</v>
      </c>
      <c r="H5" s="4">
        <f>SUMPRODUCT((YEAR(Tableau1[Date])=2016)*(MONTH(Tableau1[Date])=MONTH(1&amp;H4))*(Tableau1[Quantité]))</f>
        <v>0</v>
      </c>
      <c r="I5" s="4">
        <f>SUMPRODUCT((YEAR(Tableau1[Date])=2016)*(MONTH(Tableau1[Date])=MONTH(1&amp;I4))*(Tableau1[Quantité]))</f>
        <v>0</v>
      </c>
      <c r="J5" s="4">
        <f>SUMPRODUCT((YEAR(Tableau1[Date])=2016)*(MONTH(Tableau1[Date])=MONTH(1&amp;J4))*(Tableau1[Quantité]))</f>
        <v>0</v>
      </c>
      <c r="K5" s="4">
        <f>SUMPRODUCT((YEAR(Tableau1[Date])=2016)*(MONTH(Tableau1[Date])=MONTH(1&amp;K4))*(Tableau1[Quantité]))</f>
        <v>0</v>
      </c>
      <c r="L5" s="4">
        <f>SUMPRODUCT((YEAR(Tableau1[Date])=2016)*(MONTH(Tableau1[Date])=MONTH(1&amp;L4))*(Tableau1[Quantité]))</f>
        <v>0</v>
      </c>
      <c r="M5" s="4">
        <f>SUMPRODUCT((YEAR(Tableau1[Date])=2016)*(MONTH(Tableau1[Date])=MONTH(1&amp;M4))*(Tableau1[Quantité]))</f>
        <v>0</v>
      </c>
      <c r="N5" s="4">
        <f>SUMPRODUCT((YEAR(Tableau1[Date])=2016)*(MONTH(Tableau1[Date])=MONTH(1&amp;N4))*(Tableau1[Quantité]))</f>
        <v>0</v>
      </c>
      <c r="O5" s="4">
        <f>SUMPRODUCT((YEAR(Tableau1[Date])=2016)*(MONTH(Tableau1[Date])=MONTH(1&amp;O4))*(Tableau1[Quantité]))</f>
        <v>0</v>
      </c>
      <c r="P5" s="4">
        <f>SUMPRODUCT((YEAR(Tableau1[Date])=2016)*(MONTH(Tableau1[Date])=MONTH(1&amp;P4))*(Tableau1[Quantité]))</f>
        <v>0</v>
      </c>
    </row>
    <row r="6" spans="1:18" x14ac:dyDescent="0.25">
      <c r="A6" s="2">
        <v>43104.675092592603</v>
      </c>
      <c r="B6" s="3">
        <v>72</v>
      </c>
      <c r="C6" s="3">
        <v>46.8</v>
      </c>
      <c r="E6" s="5" t="s">
        <v>3</v>
      </c>
      <c r="F6" s="6"/>
      <c r="G6" s="6"/>
      <c r="H6" s="6"/>
      <c r="I6" s="6"/>
      <c r="J6" s="6"/>
      <c r="K6" s="6"/>
      <c r="L6" s="6"/>
      <c r="M6" s="6"/>
      <c r="N6" s="6"/>
      <c r="O6" s="6"/>
      <c r="P6" s="7"/>
    </row>
    <row r="7" spans="1:18" x14ac:dyDescent="0.25">
      <c r="A7" s="2">
        <v>43104.675092592603</v>
      </c>
      <c r="B7" s="3">
        <v>72</v>
      </c>
      <c r="C7" s="3">
        <v>46.8</v>
      </c>
      <c r="E7" s="4" t="s">
        <v>4</v>
      </c>
      <c r="F7" s="4" t="s">
        <v>5</v>
      </c>
      <c r="G7" s="4" t="s">
        <v>15</v>
      </c>
      <c r="H7" s="4" t="s">
        <v>6</v>
      </c>
      <c r="I7" s="4" t="s">
        <v>16</v>
      </c>
      <c r="J7" s="4" t="s">
        <v>7</v>
      </c>
      <c r="K7" s="4" t="s">
        <v>8</v>
      </c>
      <c r="L7" s="4" t="s">
        <v>9</v>
      </c>
      <c r="M7" s="4" t="s">
        <v>10</v>
      </c>
      <c r="N7" s="4" t="s">
        <v>11</v>
      </c>
      <c r="O7" s="4" t="s">
        <v>17</v>
      </c>
      <c r="P7" s="4" t="s">
        <v>12</v>
      </c>
    </row>
    <row r="8" spans="1:18" x14ac:dyDescent="0.25">
      <c r="A8" s="2">
        <v>43080.443796296298</v>
      </c>
      <c r="B8" s="3">
        <v>72</v>
      </c>
      <c r="C8" s="3">
        <v>46.8</v>
      </c>
      <c r="E8" s="4">
        <f>SUMPRODUCT((YEAR(Tableau1[Date])=2017)*(MONTH(Tableau1[Date])=MONTH(1&amp;E7))*(Tableau1[Quantité]))</f>
        <v>360</v>
      </c>
      <c r="F8" s="4">
        <f>SUMPRODUCT((YEAR(Tableau1[Date])=2017)*(MONTH(Tableau1[Date])=MONTH(1&amp;F7))*(Tableau1[Quantité]))</f>
        <v>336</v>
      </c>
      <c r="G8" s="4">
        <f>SUMPRODUCT((YEAR(Tableau1[Date])=2017)*(MONTH(Tableau1[Date])=MONTH(1&amp;G7))*(Tableau1[Quantité]))</f>
        <v>144</v>
      </c>
      <c r="H8" s="4">
        <f>SUMPRODUCT((YEAR(Tableau1[Date])=2017)*(MONTH(Tableau1[Date])=MONTH(1&amp;H7))*(Tableau1[Quantité]))</f>
        <v>264</v>
      </c>
      <c r="I8" s="4">
        <f>SUMPRODUCT((YEAR(Tableau1[Date])=2017)*(MONTH(Tableau1[Date])=MONTH(1&amp;I7))*(Tableau1[Quantité]))</f>
        <v>288</v>
      </c>
      <c r="J8" s="4">
        <f>SUMPRODUCT((YEAR(Tableau1[Date])=2017)*(MONTH(Tableau1[Date])=MONTH(1&amp;J7))*(Tableau1[Quantité]))</f>
        <v>328</v>
      </c>
      <c r="K8" s="4">
        <f>SUMPRODUCT((YEAR(Tableau1[Date])=2017)*(MONTH(Tableau1[Date])=MONTH(1&amp;K7))*(Tableau1[Quantité]))</f>
        <v>144</v>
      </c>
      <c r="L8" s="4">
        <f>SUMPRODUCT((YEAR(Tableau1[Date])=2017)*(MONTH(Tableau1[Date])=MONTH(1&amp;L7))*(Tableau1[Quantité]))</f>
        <v>488</v>
      </c>
      <c r="M8" s="4">
        <f>SUMPRODUCT((YEAR(Tableau1[Date])=2017)*(MONTH(Tableau1[Date])=MONTH(1&amp;M7))*(Tableau1[Quantité]))</f>
        <v>384</v>
      </c>
      <c r="N8" s="4">
        <f>SUMPRODUCT((YEAR(Tableau1[Date])=2017)*(MONTH(Tableau1[Date])=MONTH(1&amp;N7))*(Tableau1[Quantité]))</f>
        <v>136</v>
      </c>
      <c r="O8" s="4">
        <f>SUMPRODUCT((YEAR(Tableau1[Date])=2017)*(MONTH(Tableau1[Date])=MONTH(1&amp;O7))*(Tableau1[Quantité]))</f>
        <v>192</v>
      </c>
      <c r="P8" s="4">
        <f>SUMPRODUCT((YEAR(Tableau1[Date])=2017)*(MONTH(Tableau1[Date])=MONTH(1&amp;P7))*(Tableau1[Quantité]))</f>
        <v>380</v>
      </c>
    </row>
    <row r="9" spans="1:18" x14ac:dyDescent="0.25">
      <c r="A9" s="2">
        <v>43070.405740740702</v>
      </c>
      <c r="B9" s="3">
        <v>72</v>
      </c>
      <c r="C9" s="3">
        <v>46.8</v>
      </c>
      <c r="E9" s="5" t="s">
        <v>13</v>
      </c>
      <c r="F9" s="6"/>
      <c r="G9" s="6"/>
      <c r="H9" s="6"/>
      <c r="I9" s="6"/>
      <c r="J9" s="6"/>
      <c r="K9" s="6"/>
      <c r="L9" s="6"/>
      <c r="M9" s="6"/>
      <c r="N9" s="6"/>
      <c r="O9" s="6"/>
      <c r="P9" s="7"/>
    </row>
    <row r="10" spans="1:18" x14ac:dyDescent="0.25">
      <c r="A10" s="2">
        <v>43049.445138888899</v>
      </c>
      <c r="B10" s="3">
        <v>48</v>
      </c>
      <c r="C10" s="3">
        <v>31.2</v>
      </c>
      <c r="E10" s="4" t="s">
        <v>4</v>
      </c>
      <c r="F10" s="4" t="s">
        <v>5</v>
      </c>
      <c r="G10" s="4" t="s">
        <v>15</v>
      </c>
      <c r="H10" s="4" t="s">
        <v>6</v>
      </c>
      <c r="I10" s="4" t="s">
        <v>16</v>
      </c>
      <c r="J10" s="4" t="s">
        <v>7</v>
      </c>
      <c r="K10" s="4" t="s">
        <v>8</v>
      </c>
      <c r="L10" s="4" t="s">
        <v>9</v>
      </c>
      <c r="M10" s="4" t="s">
        <v>10</v>
      </c>
      <c r="N10" s="4" t="s">
        <v>11</v>
      </c>
      <c r="O10" s="4" t="s">
        <v>17</v>
      </c>
      <c r="P10" s="4" t="s">
        <v>12</v>
      </c>
    </row>
    <row r="11" spans="1:18" x14ac:dyDescent="0.25">
      <c r="A11" s="2">
        <v>43046.5461111111</v>
      </c>
      <c r="B11" s="3">
        <v>72</v>
      </c>
      <c r="C11" s="3">
        <v>46.8</v>
      </c>
      <c r="E11" s="4">
        <f>SUMPRODUCT((YEAR(Tableau1[Date])=2018)*(MONTH(Tableau1[Date])=MONTH(1&amp;E10))*(Tableau1[Quantité]))</f>
        <v>0</v>
      </c>
      <c r="F11" s="4">
        <f>SUMPRODUCT((YEAR(Tableau1[Date])=2018)*(MONTH(Tableau1[Date])=MONTH(1&amp;F10))*(Tableau1[Quantité]))</f>
        <v>0</v>
      </c>
      <c r="G11" s="4">
        <f>SUMPRODUCT((YEAR(Tableau1[Date])=2018)*(MONTH(Tableau1[Date])=MONTH(1&amp;G10))*(Tableau1[Quantité]))</f>
        <v>0</v>
      </c>
      <c r="H11" s="4">
        <f>SUMPRODUCT((YEAR(Tableau1[Date])=2018)*(MONTH(Tableau1[Date])=MONTH(1&amp;H10))*(Tableau1[Quantité]))</f>
        <v>288</v>
      </c>
      <c r="I11" s="4">
        <f>SUMPRODUCT((YEAR(Tableau1[Date])=2018)*(MONTH(Tableau1[Date])=MONTH(1&amp;I10))*(Tableau1[Quantité]))</f>
        <v>144</v>
      </c>
      <c r="J11" s="4">
        <f>SUMPRODUCT((YEAR(Tableau1[Date])=2018)*(MONTH(Tableau1[Date])=MONTH(1&amp;J10))*(Tableau1[Quantité]))</f>
        <v>0</v>
      </c>
      <c r="K11" s="4">
        <f>SUMPRODUCT((YEAR(Tableau1[Date])=2018)*(MONTH(Tableau1[Date])=MONTH(1&amp;K10))*(Tableau1[Quantité]))</f>
        <v>0</v>
      </c>
      <c r="L11" s="4">
        <f>SUMPRODUCT((YEAR(Tableau1[Date])=2018)*(MONTH(Tableau1[Date])=MONTH(1&amp;L10))*(Tableau1[Quantité]))</f>
        <v>0</v>
      </c>
      <c r="M11" s="4">
        <f>SUMPRODUCT((YEAR(Tableau1[Date])=2018)*(MONTH(Tableau1[Date])=MONTH(1&amp;M10))*(Tableau1[Quantité]))</f>
        <v>0</v>
      </c>
      <c r="N11" s="4">
        <f>SUMPRODUCT((YEAR(Tableau1[Date])=2018)*(MONTH(Tableau1[Date])=MONTH(1&amp;N10))*(Tableau1[Quantité]))</f>
        <v>0</v>
      </c>
      <c r="O11" s="4">
        <f>SUMPRODUCT((YEAR(Tableau1[Date])=2018)*(MONTH(Tableau1[Date])=MONTH(1&amp;O10))*(Tableau1[Quantité]))</f>
        <v>0</v>
      </c>
      <c r="P11" s="4">
        <f>SUMPRODUCT((YEAR(Tableau1[Date])=2018)*(MONTH(Tableau1[Date])=MONTH(1&amp;P10))*(Tableau1[Quantité]))</f>
        <v>0</v>
      </c>
    </row>
    <row r="12" spans="1:18" x14ac:dyDescent="0.25">
      <c r="A12" s="2">
        <v>43046.5461111111</v>
      </c>
      <c r="B12" s="3">
        <v>72</v>
      </c>
      <c r="C12" s="3">
        <v>46.8</v>
      </c>
    </row>
    <row r="13" spans="1:18" x14ac:dyDescent="0.25">
      <c r="A13" s="2">
        <v>43046.5461111111</v>
      </c>
      <c r="B13" s="3">
        <v>72</v>
      </c>
      <c r="C13" s="3">
        <v>46.8</v>
      </c>
    </row>
    <row r="14" spans="1:18" x14ac:dyDescent="0.25">
      <c r="A14" s="2">
        <v>43046.5461111111</v>
      </c>
      <c r="B14" s="3">
        <v>72</v>
      </c>
      <c r="C14" s="3">
        <v>46.8</v>
      </c>
    </row>
    <row r="15" spans="1:18" x14ac:dyDescent="0.25">
      <c r="A15" s="2">
        <v>43010.721898148098</v>
      </c>
      <c r="B15" s="3">
        <v>72</v>
      </c>
      <c r="C15" s="3">
        <v>46.8</v>
      </c>
      <c r="E15" s="9" t="s">
        <v>18</v>
      </c>
      <c r="F15" s="9" t="s">
        <v>0</v>
      </c>
    </row>
    <row r="16" spans="1:18" x14ac:dyDescent="0.25">
      <c r="A16" s="2">
        <v>43010.721898148098</v>
      </c>
      <c r="B16" s="3">
        <v>72</v>
      </c>
      <c r="C16" s="3">
        <v>46.8</v>
      </c>
      <c r="E16" s="9" t="s">
        <v>35</v>
      </c>
      <c r="F16" s="10" t="s">
        <v>24</v>
      </c>
      <c r="G16" s="10" t="s">
        <v>25</v>
      </c>
      <c r="H16" s="10" t="s">
        <v>26</v>
      </c>
      <c r="I16" s="10" t="s">
        <v>27</v>
      </c>
      <c r="J16" s="10" t="s">
        <v>28</v>
      </c>
      <c r="K16" s="10" t="s">
        <v>29</v>
      </c>
      <c r="L16" s="10" t="s">
        <v>30</v>
      </c>
      <c r="M16" s="10" t="s">
        <v>31</v>
      </c>
      <c r="N16" s="10" t="s">
        <v>32</v>
      </c>
      <c r="O16" s="10" t="s">
        <v>33</v>
      </c>
      <c r="P16" s="10" t="s">
        <v>21</v>
      </c>
      <c r="Q16" s="10" t="s">
        <v>22</v>
      </c>
      <c r="R16" s="10" t="s">
        <v>19</v>
      </c>
    </row>
    <row r="17" spans="1:18" x14ac:dyDescent="0.25">
      <c r="A17" s="2">
        <v>43010.721898148098</v>
      </c>
      <c r="B17" s="3">
        <v>48</v>
      </c>
      <c r="C17" s="3">
        <v>31.2</v>
      </c>
      <c r="E17" t="s">
        <v>20</v>
      </c>
      <c r="F17" s="8"/>
      <c r="G17" s="8"/>
      <c r="H17" s="8"/>
      <c r="I17" s="8"/>
      <c r="J17" s="8"/>
      <c r="K17" s="8"/>
      <c r="L17" s="8"/>
      <c r="M17" s="8"/>
      <c r="N17" s="8"/>
      <c r="O17" s="8"/>
      <c r="P17" s="8">
        <v>146</v>
      </c>
      <c r="Q17" s="8">
        <v>72</v>
      </c>
      <c r="R17" s="8">
        <v>218</v>
      </c>
    </row>
    <row r="18" spans="1:18" x14ac:dyDescent="0.25">
      <c r="A18" s="2">
        <v>43010.721898148098</v>
      </c>
      <c r="B18" s="3">
        <v>96</v>
      </c>
      <c r="C18" s="3">
        <v>62.4</v>
      </c>
      <c r="E18" t="s">
        <v>23</v>
      </c>
      <c r="F18" s="8">
        <v>264</v>
      </c>
      <c r="G18" s="8">
        <v>288</v>
      </c>
      <c r="H18" s="8">
        <v>328</v>
      </c>
      <c r="I18" s="8">
        <v>144</v>
      </c>
      <c r="J18" s="8">
        <v>488</v>
      </c>
      <c r="K18" s="8">
        <v>384</v>
      </c>
      <c r="L18" s="8">
        <v>136</v>
      </c>
      <c r="M18" s="8">
        <v>192</v>
      </c>
      <c r="N18" s="8">
        <v>380</v>
      </c>
      <c r="O18" s="8">
        <v>360</v>
      </c>
      <c r="P18" s="8">
        <v>336</v>
      </c>
      <c r="Q18" s="8">
        <v>144</v>
      </c>
      <c r="R18" s="8">
        <v>3444</v>
      </c>
    </row>
    <row r="19" spans="1:18" x14ac:dyDescent="0.25">
      <c r="A19" s="2">
        <v>43010.721898148098</v>
      </c>
      <c r="B19" s="3">
        <v>72</v>
      </c>
      <c r="C19" s="3">
        <v>46.8</v>
      </c>
      <c r="E19" t="s">
        <v>34</v>
      </c>
      <c r="F19" s="8">
        <v>288</v>
      </c>
      <c r="G19" s="8">
        <v>144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8">
        <v>432</v>
      </c>
    </row>
    <row r="20" spans="1:18" x14ac:dyDescent="0.25">
      <c r="A20" s="2">
        <v>42984.380219907398</v>
      </c>
      <c r="B20" s="3">
        <v>72</v>
      </c>
      <c r="C20" s="3">
        <v>46.8</v>
      </c>
      <c r="E20" t="s">
        <v>19</v>
      </c>
      <c r="F20" s="8">
        <v>552</v>
      </c>
      <c r="G20" s="8">
        <v>432</v>
      </c>
      <c r="H20" s="8">
        <v>328</v>
      </c>
      <c r="I20" s="8">
        <v>144</v>
      </c>
      <c r="J20" s="8">
        <v>488</v>
      </c>
      <c r="K20" s="8">
        <v>384</v>
      </c>
      <c r="L20" s="8">
        <v>136</v>
      </c>
      <c r="M20" s="8">
        <v>192</v>
      </c>
      <c r="N20" s="8">
        <v>380</v>
      </c>
      <c r="O20" s="8">
        <v>360</v>
      </c>
      <c r="P20" s="8">
        <v>482</v>
      </c>
      <c r="Q20" s="8">
        <v>216</v>
      </c>
      <c r="R20" s="8">
        <v>4094</v>
      </c>
    </row>
    <row r="21" spans="1:18" x14ac:dyDescent="0.25">
      <c r="A21" s="2">
        <v>42984.380219907398</v>
      </c>
      <c r="B21" s="3">
        <v>72</v>
      </c>
      <c r="C21" s="3">
        <v>46.8</v>
      </c>
    </row>
    <row r="22" spans="1:18" x14ac:dyDescent="0.25">
      <c r="A22" s="2">
        <v>42984.380219907398</v>
      </c>
      <c r="B22" s="3">
        <v>92</v>
      </c>
      <c r="C22" s="3">
        <v>59.8</v>
      </c>
    </row>
    <row r="23" spans="1:18" x14ac:dyDescent="0.25">
      <c r="A23" s="2">
        <v>42984.380219907398</v>
      </c>
      <c r="B23" s="3">
        <v>72</v>
      </c>
      <c r="C23" s="3">
        <v>46.8</v>
      </c>
    </row>
    <row r="24" spans="1:18" x14ac:dyDescent="0.25">
      <c r="A24" s="2">
        <v>42984.380219907398</v>
      </c>
      <c r="B24" s="3">
        <v>72</v>
      </c>
      <c r="C24" s="3">
        <v>46.8</v>
      </c>
    </row>
    <row r="25" spans="1:18" x14ac:dyDescent="0.25">
      <c r="A25" s="2">
        <v>42949.343124999999</v>
      </c>
      <c r="B25" s="3">
        <v>120</v>
      </c>
      <c r="C25" s="3">
        <v>78</v>
      </c>
    </row>
    <row r="26" spans="1:18" x14ac:dyDescent="0.25">
      <c r="A26" s="2">
        <v>42949.343124999999</v>
      </c>
      <c r="B26" s="3">
        <v>72</v>
      </c>
      <c r="C26" s="3">
        <v>46.8</v>
      </c>
    </row>
    <row r="27" spans="1:18" x14ac:dyDescent="0.25">
      <c r="A27" s="2">
        <v>42933.580671296302</v>
      </c>
      <c r="B27" s="3">
        <v>64</v>
      </c>
      <c r="C27" s="3">
        <v>41.6</v>
      </c>
    </row>
    <row r="28" spans="1:18" x14ac:dyDescent="0.25">
      <c r="A28" s="2">
        <v>42921.6567013889</v>
      </c>
      <c r="B28" s="3">
        <v>48</v>
      </c>
      <c r="C28" s="3">
        <v>31.2</v>
      </c>
    </row>
    <row r="29" spans="1:18" x14ac:dyDescent="0.25">
      <c r="A29" s="2">
        <v>42921.6567013889</v>
      </c>
      <c r="B29" s="3">
        <v>24</v>
      </c>
      <c r="C29" s="3">
        <v>15.6</v>
      </c>
    </row>
    <row r="30" spans="1:18" x14ac:dyDescent="0.25">
      <c r="A30" s="2">
        <v>42888.359548611101</v>
      </c>
      <c r="B30" s="3">
        <v>96</v>
      </c>
      <c r="C30" s="3">
        <v>62.4</v>
      </c>
    </row>
    <row r="31" spans="1:18" x14ac:dyDescent="0.25">
      <c r="A31" s="2">
        <v>42888.359548611101</v>
      </c>
      <c r="B31" s="3">
        <v>96</v>
      </c>
      <c r="C31" s="3">
        <v>62.4</v>
      </c>
    </row>
    <row r="32" spans="1:18" x14ac:dyDescent="0.25">
      <c r="A32" s="2">
        <v>42888.359548611101</v>
      </c>
      <c r="B32" s="3">
        <v>48</v>
      </c>
      <c r="C32" s="3">
        <v>31.2</v>
      </c>
    </row>
    <row r="33" spans="1:3" x14ac:dyDescent="0.25">
      <c r="A33" s="2">
        <v>42888.359548611101</v>
      </c>
      <c r="B33" s="3">
        <v>72</v>
      </c>
      <c r="C33" s="3">
        <v>46.8</v>
      </c>
    </row>
    <row r="34" spans="1:3" x14ac:dyDescent="0.25">
      <c r="A34" s="2">
        <v>42888.359548611101</v>
      </c>
      <c r="B34" s="3">
        <v>72</v>
      </c>
      <c r="C34" s="3">
        <v>46.8</v>
      </c>
    </row>
    <row r="35" spans="1:3" x14ac:dyDescent="0.25">
      <c r="A35" s="2">
        <v>42873.626145833303</v>
      </c>
      <c r="B35" s="3">
        <v>96</v>
      </c>
      <c r="C35" s="3">
        <v>62.4</v>
      </c>
    </row>
    <row r="36" spans="1:3" x14ac:dyDescent="0.25">
      <c r="A36" s="2">
        <v>42859.380324074104</v>
      </c>
      <c r="B36" s="3">
        <v>96</v>
      </c>
      <c r="C36" s="3">
        <v>62.4</v>
      </c>
    </row>
    <row r="37" spans="1:3" x14ac:dyDescent="0.25">
      <c r="A37" s="2">
        <v>42859.380324074104</v>
      </c>
      <c r="B37" s="3">
        <v>96</v>
      </c>
      <c r="C37" s="3">
        <v>62.4</v>
      </c>
    </row>
    <row r="38" spans="1:3" x14ac:dyDescent="0.25">
      <c r="A38" s="2">
        <v>42859.380324074104</v>
      </c>
      <c r="B38" s="3">
        <v>200</v>
      </c>
      <c r="C38" s="3">
        <v>130</v>
      </c>
    </row>
    <row r="39" spans="1:3" x14ac:dyDescent="0.25">
      <c r="A39" s="2">
        <v>42828.664699074099</v>
      </c>
      <c r="B39" s="3">
        <v>96</v>
      </c>
      <c r="C39" s="3">
        <v>62.4</v>
      </c>
    </row>
    <row r="40" spans="1:3" x14ac:dyDescent="0.25">
      <c r="A40" s="2">
        <v>42828.664699074099</v>
      </c>
      <c r="B40" s="3">
        <v>48</v>
      </c>
      <c r="C40" s="3">
        <v>31.2</v>
      </c>
    </row>
    <row r="41" spans="1:3" x14ac:dyDescent="0.25">
      <c r="A41" s="2">
        <v>42795.5878703704</v>
      </c>
      <c r="B41" s="3">
        <v>92</v>
      </c>
      <c r="C41" s="3">
        <v>59.8</v>
      </c>
    </row>
    <row r="42" spans="1:3" x14ac:dyDescent="0.25">
      <c r="A42" s="2">
        <v>42795.5878703704</v>
      </c>
      <c r="B42" s="3">
        <v>48</v>
      </c>
      <c r="C42" s="3">
        <v>31.2</v>
      </c>
    </row>
    <row r="43" spans="1:3" x14ac:dyDescent="0.25">
      <c r="A43" s="2">
        <v>42795.5878703704</v>
      </c>
      <c r="B43" s="3">
        <v>96</v>
      </c>
      <c r="C43" s="3">
        <v>62.4</v>
      </c>
    </row>
    <row r="44" spans="1:3" x14ac:dyDescent="0.25">
      <c r="A44" s="2">
        <v>42795.5878703704</v>
      </c>
      <c r="B44" s="3">
        <v>92</v>
      </c>
      <c r="C44" s="3">
        <v>59.8</v>
      </c>
    </row>
    <row r="45" spans="1:3" x14ac:dyDescent="0.25">
      <c r="A45" s="2">
        <v>42794.368055555598</v>
      </c>
      <c r="B45" s="3">
        <v>96</v>
      </c>
      <c r="C45" s="3">
        <v>62.4</v>
      </c>
    </row>
    <row r="46" spans="1:3" x14ac:dyDescent="0.25">
      <c r="A46" s="2">
        <v>42768.3684490741</v>
      </c>
      <c r="B46" s="3">
        <v>48</v>
      </c>
      <c r="C46" s="3">
        <v>31.2</v>
      </c>
    </row>
    <row r="47" spans="1:3" x14ac:dyDescent="0.25">
      <c r="A47" s="2">
        <v>42768.3684490741</v>
      </c>
      <c r="B47" s="3">
        <v>72</v>
      </c>
      <c r="C47" s="3">
        <v>46.8</v>
      </c>
    </row>
    <row r="48" spans="1:3" x14ac:dyDescent="0.25">
      <c r="A48" s="2">
        <v>42768.3684490741</v>
      </c>
      <c r="B48" s="3">
        <v>72</v>
      </c>
      <c r="C48" s="3">
        <v>46.8</v>
      </c>
    </row>
    <row r="49" spans="1:3" x14ac:dyDescent="0.25">
      <c r="A49" s="2">
        <v>42739.3119560185</v>
      </c>
      <c r="B49" s="3">
        <v>120</v>
      </c>
      <c r="C49" s="3">
        <v>78</v>
      </c>
    </row>
    <row r="50" spans="1:3" x14ac:dyDescent="0.25">
      <c r="A50" s="2">
        <v>42739.3119560185</v>
      </c>
      <c r="B50" s="3">
        <v>72</v>
      </c>
      <c r="C50" s="3">
        <v>46.8</v>
      </c>
    </row>
    <row r="51" spans="1:3" x14ac:dyDescent="0.25">
      <c r="A51" s="2">
        <v>42739</v>
      </c>
      <c r="B51" s="3">
        <v>72</v>
      </c>
      <c r="C51" s="3">
        <v>46.8</v>
      </c>
    </row>
    <row r="52" spans="1:3" x14ac:dyDescent="0.25">
      <c r="A52" s="2">
        <v>42709</v>
      </c>
      <c r="B52" s="3">
        <v>72</v>
      </c>
      <c r="C52" s="3">
        <v>46.8</v>
      </c>
    </row>
    <row r="53" spans="1:3" x14ac:dyDescent="0.25">
      <c r="A53" s="2">
        <v>42676</v>
      </c>
      <c r="B53" s="3">
        <v>72</v>
      </c>
      <c r="C53" s="3">
        <v>46.8</v>
      </c>
    </row>
    <row r="54" spans="1:3" x14ac:dyDescent="0.25">
      <c r="A54" s="2">
        <v>42676</v>
      </c>
      <c r="B54" s="3">
        <v>74</v>
      </c>
      <c r="C54" s="3">
        <v>48.1</v>
      </c>
    </row>
  </sheetData>
  <mergeCells count="3">
    <mergeCell ref="E3:P3"/>
    <mergeCell ref="E6:P6"/>
    <mergeCell ref="E9:P9"/>
  </mergeCell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Adient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Jean Pascal Cuzzupi</dc:creator>
  <cp:lastModifiedBy>Jean-Eric Pelouas</cp:lastModifiedBy>
  <dcterms:created xsi:type="dcterms:W3CDTF">2018-02-16T07:34:42Z</dcterms:created>
  <dcterms:modified xsi:type="dcterms:W3CDTF">2018-02-16T08:15:08Z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5210792-6e5f-4945-9946-e33b2c1b77aa_Enabled">
    <vt:lpwstr>True</vt:lpwstr>
  </property>
  <property fmtid="{D5CDD505-2E9C-101B-9397-08002B2CF9AE}" pid="3" name="MSIP_Label_f5210792-6e5f-4945-9946-e33b2c1b77aa_SiteId">
    <vt:lpwstr>21f195bc-13e5-4339-82ea-ef8b8ecdd0a9</vt:lpwstr>
  </property>
  <property fmtid="{D5CDD505-2E9C-101B-9397-08002B2CF9AE}" pid="4" name="MSIP_Label_f5210792-6e5f-4945-9946-e33b2c1b77aa_Ref">
    <vt:lpwstr>https://api.informationprotection.azure.com/api/21f195bc-13e5-4339-82ea-ef8b8ecdd0a9</vt:lpwstr>
  </property>
  <property fmtid="{D5CDD505-2E9C-101B-9397-08002B2CF9AE}" pid="5" name="MSIP_Label_f5210792-6e5f-4945-9946-e33b2c1b77aa_SetBy">
    <vt:lpwstr>acuzzuj@adient.com</vt:lpwstr>
  </property>
  <property fmtid="{D5CDD505-2E9C-101B-9397-08002B2CF9AE}" pid="6" name="MSIP_Label_f5210792-6e5f-4945-9946-e33b2c1b77aa_SetDate">
    <vt:lpwstr>2018-02-16T08:36:54.7355570+01:00</vt:lpwstr>
  </property>
  <property fmtid="{D5CDD505-2E9C-101B-9397-08002B2CF9AE}" pid="7" name="MSIP_Label_f5210792-6e5f-4945-9946-e33b2c1b77aa_Name">
    <vt:lpwstr>Internal</vt:lpwstr>
  </property>
  <property fmtid="{D5CDD505-2E9C-101B-9397-08002B2CF9AE}" pid="8" name="MSIP_Label_f5210792-6e5f-4945-9946-e33b2c1b77aa_Application">
    <vt:lpwstr>Microsoft Azure Information Protection</vt:lpwstr>
  </property>
  <property fmtid="{D5CDD505-2E9C-101B-9397-08002B2CF9AE}" pid="9" name="MSIP_Label_f5210792-6e5f-4945-9946-e33b2c1b77aa_Extended_MSFT_Method">
    <vt:lpwstr>Automatic</vt:lpwstr>
  </property>
  <property fmtid="{D5CDD505-2E9C-101B-9397-08002B2CF9AE}" pid="10" name="MSIP_Label_dd77c177-921f-4c67-aad2-9844fb8189cd_Enabled">
    <vt:lpwstr>True</vt:lpwstr>
  </property>
  <property fmtid="{D5CDD505-2E9C-101B-9397-08002B2CF9AE}" pid="11" name="MSIP_Label_dd77c177-921f-4c67-aad2-9844fb8189cd_SiteId">
    <vt:lpwstr>21f195bc-13e5-4339-82ea-ef8b8ecdd0a9</vt:lpwstr>
  </property>
  <property fmtid="{D5CDD505-2E9C-101B-9397-08002B2CF9AE}" pid="12" name="MSIP_Label_dd77c177-921f-4c67-aad2-9844fb8189cd_Ref">
    <vt:lpwstr>https://api.informationprotection.azure.com/api/21f195bc-13e5-4339-82ea-ef8b8ecdd0a9</vt:lpwstr>
  </property>
  <property fmtid="{D5CDD505-2E9C-101B-9397-08002B2CF9AE}" pid="13" name="MSIP_Label_dd77c177-921f-4c67-aad2-9844fb8189cd_SetBy">
    <vt:lpwstr>acuzzuj@adient.com</vt:lpwstr>
  </property>
  <property fmtid="{D5CDD505-2E9C-101B-9397-08002B2CF9AE}" pid="14" name="MSIP_Label_dd77c177-921f-4c67-aad2-9844fb8189cd_SetDate">
    <vt:lpwstr>2018-02-16T08:36:54.7360861+01:00</vt:lpwstr>
  </property>
  <property fmtid="{D5CDD505-2E9C-101B-9397-08002B2CF9AE}" pid="15" name="MSIP_Label_dd77c177-921f-4c67-aad2-9844fb8189cd_Name">
    <vt:lpwstr>Adient INTERNAL</vt:lpwstr>
  </property>
  <property fmtid="{D5CDD505-2E9C-101B-9397-08002B2CF9AE}" pid="16" name="MSIP_Label_dd77c177-921f-4c67-aad2-9844fb8189cd_Application">
    <vt:lpwstr>Microsoft Azure Information Protection</vt:lpwstr>
  </property>
  <property fmtid="{D5CDD505-2E9C-101B-9397-08002B2CF9AE}" pid="17" name="MSIP_Label_dd77c177-921f-4c67-aad2-9844fb8189cd_Extended_MSFT_Method">
    <vt:lpwstr>Automatic</vt:lpwstr>
  </property>
  <property fmtid="{D5CDD505-2E9C-101B-9397-08002B2CF9AE}" pid="18" name="MSIP_Label_dd77c177-921f-4c67-aad2-9844fb8189cd_Parent">
    <vt:lpwstr>f5210792-6e5f-4945-9946-e33b2c1b77aa</vt:lpwstr>
  </property>
  <property fmtid="{D5CDD505-2E9C-101B-9397-08002B2CF9AE}" pid="19" name="Sensitivity">
    <vt:lpwstr>Internal Adient INTERNAL</vt:lpwstr>
  </property>
</Properties>
</file>