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8760"/>
  </bookViews>
  <sheets>
    <sheet name="Informations" sheetId="1" r:id="rId1"/>
    <sheet name="Données" sheetId="2" r:id="rId2"/>
    <sheet name="TCD" sheetId="3" r:id="rId3"/>
  </sheets>
  <definedNames>
    <definedName name="d.Charges">tblCharges[Charges]</definedName>
    <definedName name="d.TVA">tblTVA[numTVA]</definedName>
  </definedNames>
  <calcPr calcId="145621"/>
  <pivotCaches>
    <pivotCache cacheId="4" r:id="rId4"/>
  </pivotCaches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E2" i="2"/>
  <c r="F2" i="2" s="1"/>
  <c r="G2" i="2" s="1"/>
  <c r="E3" i="2"/>
  <c r="E4" i="2"/>
  <c r="E5" i="2"/>
  <c r="E6" i="2"/>
  <c r="E7" i="2"/>
  <c r="E8" i="2"/>
  <c r="E9" i="2"/>
  <c r="E10" i="2"/>
  <c r="G3" i="2"/>
  <c r="G5" i="2"/>
  <c r="G7" i="2"/>
  <c r="G9" i="2"/>
  <c r="G8" i="2"/>
  <c r="G10" i="2"/>
  <c r="G6" i="2"/>
  <c r="G4" i="2"/>
</calcChain>
</file>

<file path=xl/sharedStrings.xml><?xml version="1.0" encoding="utf-8"?>
<sst xmlns="http://schemas.openxmlformats.org/spreadsheetml/2006/main" count="41" uniqueCount="25">
  <si>
    <t>Charges</t>
  </si>
  <si>
    <t>Fournitures administratives</t>
  </si>
  <si>
    <t>Carburant</t>
  </si>
  <si>
    <t>Fournitures entretien</t>
  </si>
  <si>
    <t>Date</t>
  </si>
  <si>
    <t>HT</t>
  </si>
  <si>
    <t>TVA</t>
  </si>
  <si>
    <t>TTC</t>
  </si>
  <si>
    <t>txTVA</t>
  </si>
  <si>
    <t>numTVA</t>
  </si>
  <si>
    <t>Total général</t>
  </si>
  <si>
    <t xml:space="preserve">TTC </t>
  </si>
  <si>
    <t>Trimestre1</t>
  </si>
  <si>
    <t>Trimestre2</t>
  </si>
  <si>
    <t>Trimestre3</t>
  </si>
  <si>
    <t>Trimestre4</t>
  </si>
  <si>
    <t>janv</t>
  </si>
  <si>
    <t>févr</t>
  </si>
  <si>
    <t>mars</t>
  </si>
  <si>
    <t>avr</t>
  </si>
  <si>
    <t>mai</t>
  </si>
  <si>
    <t>juil</t>
  </si>
  <si>
    <t>août</t>
  </si>
  <si>
    <t>oct</t>
  </si>
  <si>
    <t>(*) commencer par la date pour ajout d'une nouvelle 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</si>
</sst>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9" fontId="0" fillId="0" borderId="0" xfId="0" applyNumberFormat="1"/>
    <xf numFmtId="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2" fillId="0" borderId="0" xfId="0" applyFont="1"/>
    <xf numFmtId="9" fontId="0" fillId="0" borderId="0" xfId="1" applyFont="1"/>
  </cellXfs>
  <cellStyles count="2">
    <cellStyle name="Normal" xfId="0" builtinId="0"/>
    <cellStyle name="Pourcentage" xfId="1" builtinId="5"/>
  </cellStyles>
  <dxfs count="4">
    <dxf>
      <numFmt numFmtId="4" formatCode="#,##0.00"/>
    </dxf>
    <dxf>
      <numFmt numFmtId="4" formatCode="#,##0.00"/>
    </dxf>
    <dxf>
      <numFmt numFmtId="4" formatCode="#,##0.00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10.492456365741" createdVersion="4" refreshedVersion="4" minRefreshableVersion="3" recordCount="9">
  <cacheSource type="worksheet">
    <worksheetSource name="tblDonnées"/>
  </cacheSource>
  <cacheFields count="7">
    <cacheField name="Charges" numFmtId="0">
      <sharedItems count="3">
        <s v="Fournitures administratives"/>
        <s v="Carburant"/>
        <s v="Fournitures entretien"/>
      </sharedItems>
    </cacheField>
    <cacheField name="Date" numFmtId="14">
      <sharedItems containsSemiMixedTypes="0" containsNonDate="0" containsDate="1" containsString="0" minDate="2014-01-01T00:00:00" maxDate="2014-10-02T00:00:00" count="8">
        <d v="2014-01-01T00:00:00"/>
        <d v="2014-02-01T00:00:00"/>
        <d v="2014-03-01T00:00:00"/>
        <d v="2014-04-01T00:00:00"/>
        <d v="2014-05-01T00:00:00"/>
        <d v="2014-07-01T00:00:00"/>
        <d v="2014-08-01T00:00:00"/>
        <d v="2014-10-01T00:00:00"/>
      </sharedItems>
      <fieldGroup par="6" base="1">
        <rangePr groupBy="months" startDate="2014-01-01T00:00:00" endDate="2014-10-02T00:00:00"/>
        <groupItems count="14">
          <s v="&lt;01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14"/>
        </groupItems>
      </fieldGroup>
    </cacheField>
    <cacheField name="HT" numFmtId="4">
      <sharedItems containsSemiMixedTypes="0" containsString="0" containsNumber="1" containsInteger="1" minValue="100" maxValue="678"/>
    </cacheField>
    <cacheField name="numTVA" numFmtId="0">
      <sharedItems containsSemiMixedTypes="0" containsString="0" containsNumber="1" containsInteger="1" minValue="1" maxValue="2"/>
    </cacheField>
    <cacheField name="TVA" numFmtId="4">
      <sharedItems containsSemiMixedTypes="0" containsString="0" containsNumber="1" minValue="7.0000000000000009" maxValue="135.6"/>
    </cacheField>
    <cacheField name="TTC" numFmtId="4">
      <sharedItems containsSemiMixedTypes="0" containsString="0" containsNumber="1" minValue="107" maxValue="813.6"/>
    </cacheField>
    <cacheField name="Trimestres" numFmtId="0" databaseField="0">
      <fieldGroup base="1">
        <rangePr groupBy="quarters" startDate="2014-01-01T00:00:00" endDate="2014-10-02T00:00:00"/>
        <groupItems count="6">
          <s v="&lt;01/01/2014"/>
          <s v="Trimestre1"/>
          <s v="Trimestre2"/>
          <s v="Trimestre3"/>
          <s v="Trimestre4"/>
          <s v="&gt;02/10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100"/>
    <n v="1"/>
    <n v="7.0000000000000009"/>
    <n v="107"/>
  </r>
  <r>
    <x v="1"/>
    <x v="1"/>
    <n v="150"/>
    <n v="2"/>
    <n v="30"/>
    <n v="180"/>
  </r>
  <r>
    <x v="2"/>
    <x v="2"/>
    <n v="267"/>
    <n v="2"/>
    <n v="53.400000000000006"/>
    <n v="320.39999999999998"/>
  </r>
  <r>
    <x v="0"/>
    <x v="3"/>
    <n v="345"/>
    <n v="1"/>
    <n v="24.150000000000002"/>
    <n v="369.15"/>
  </r>
  <r>
    <x v="1"/>
    <x v="3"/>
    <n v="213"/>
    <n v="1"/>
    <n v="14.910000000000002"/>
    <n v="227.91"/>
  </r>
  <r>
    <x v="2"/>
    <x v="4"/>
    <n v="678"/>
    <n v="2"/>
    <n v="135.6"/>
    <n v="813.6"/>
  </r>
  <r>
    <x v="0"/>
    <x v="5"/>
    <n v="123"/>
    <n v="2"/>
    <n v="24.6"/>
    <n v="147.6"/>
  </r>
  <r>
    <x v="1"/>
    <x v="6"/>
    <n v="179"/>
    <n v="1"/>
    <n v="12.530000000000001"/>
    <n v="191.53"/>
  </r>
  <r>
    <x v="2"/>
    <x v="7"/>
    <n v="500"/>
    <n v="2"/>
    <n v="100"/>
    <n v="6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A2:J8" firstHeaderRow="1" firstDataRow="3" firstDataCol="1"/>
  <pivotFields count="7">
    <pivotField axis="axisRow" showAll="0">
      <items count="4">
        <item x="1"/>
        <item x="0"/>
        <item x="2"/>
        <item t="default"/>
      </items>
    </pivotField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4" showAll="0"/>
    <pivotField showAll="0"/>
    <pivotField numFmtId="4" showAll="0"/>
    <pivotField dataField="1" numFmtId="4" showAll="0"/>
    <pivotField axis="axisCol" showAll="0" defaultSubtotal="0">
      <items count="6">
        <item x="0"/>
        <item x="1"/>
        <item x="2"/>
        <item x="3"/>
        <item x="4"/>
        <item x="5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2">
    <field x="6"/>
    <field x="1"/>
  </colFields>
  <colItems count="9">
    <i>
      <x v="1"/>
      <x v="1"/>
    </i>
    <i r="1">
      <x v="2"/>
    </i>
    <i r="1">
      <x v="3"/>
    </i>
    <i>
      <x v="2"/>
      <x v="4"/>
    </i>
    <i r="1">
      <x v="5"/>
    </i>
    <i>
      <x v="3"/>
      <x v="7"/>
    </i>
    <i r="1">
      <x v="8"/>
    </i>
    <i>
      <x v="4"/>
      <x v="10"/>
    </i>
    <i t="grand">
      <x/>
    </i>
  </colItems>
  <dataFields count="1">
    <dataField name="TTC " fld="5" baseField="0" baseItem="1" numFmtId="4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Charges" displayName="tblCharges" ref="A1:A4" totalsRowShown="0">
  <autoFilter ref="A1:A4"/>
  <tableColumns count="1">
    <tableColumn id="1" name="Charg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blTVA" displayName="tblTVA" ref="C1:D3" totalsRowShown="0">
  <autoFilter ref="C1:D3"/>
  <tableColumns count="2">
    <tableColumn id="1" name="numTVA"/>
    <tableColumn id="2" name="txTVA" dataDxfId="3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tblDonnées" displayName="tblDonnées" ref="A1:G10" totalsRowShown="0">
  <autoFilter ref="A1:G10"/>
  <tableColumns count="7">
    <tableColumn id="1" name="Charges"/>
    <tableColumn id="2" name="Date"/>
    <tableColumn id="3" name="HT" dataDxfId="2"/>
    <tableColumn id="7" name="numTVA"/>
    <tableColumn id="8" name="txTVA" dataCellStyle="Pourcentage">
      <calculatedColumnFormula>IFERROR(VLOOKUP(tblDonnées[[#This Row],[numTVA]],tblTVA[],2,FALSE),0)</calculatedColumnFormula>
    </tableColumn>
    <tableColumn id="4" name="TVA" dataDxfId="0">
      <calculatedColumnFormula>tblDonnées[[#This Row],[HT]]*tblDonnées[[#This Row],[txTVA]]</calculatedColumnFormula>
    </tableColumn>
    <tableColumn id="5" name="TTC" dataDxfId="1">
      <calculatedColumnFormula>tblDonnées[[#This Row],[HT]]+tblDonnées[[#This Row],[TVA]]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showGridLines="0" tabSelected="1" workbookViewId="0">
      <selection activeCell="A12" sqref="A12"/>
    </sheetView>
  </sheetViews>
  <sheetFormatPr baseColWidth="10" defaultRowHeight="15" x14ac:dyDescent="0.25"/>
  <cols>
    <col min="1" max="1" width="25.7109375" bestFit="1" customWidth="1"/>
  </cols>
  <sheetData>
    <row r="1" spans="1:4" x14ac:dyDescent="0.25">
      <c r="A1" t="s">
        <v>0</v>
      </c>
      <c r="C1" t="s">
        <v>9</v>
      </c>
      <c r="D1" t="s">
        <v>8</v>
      </c>
    </row>
    <row r="2" spans="1:4" x14ac:dyDescent="0.25">
      <c r="A2" t="s">
        <v>1</v>
      </c>
      <c r="C2">
        <v>1</v>
      </c>
      <c r="D2" s="2">
        <v>7.0000000000000007E-2</v>
      </c>
    </row>
    <row r="3" spans="1:4" x14ac:dyDescent="0.25">
      <c r="A3" t="s">
        <v>2</v>
      </c>
      <c r="C3">
        <v>2</v>
      </c>
      <c r="D3" s="2">
        <v>0.2</v>
      </c>
    </row>
    <row r="4" spans="1:4" x14ac:dyDescent="0.25">
      <c r="A4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B6" sqref="B6"/>
    </sheetView>
  </sheetViews>
  <sheetFormatPr baseColWidth="10" defaultRowHeight="15" x14ac:dyDescent="0.25"/>
  <cols>
    <col min="1" max="1" width="25.7109375" bestFit="1" customWidth="1"/>
    <col min="4" max="4" width="10.85546875" bestFit="1" customWidth="1"/>
    <col min="7" max="9" width="8.7109375" customWidth="1"/>
  </cols>
  <sheetData>
    <row r="1" spans="1:9" x14ac:dyDescent="0.25">
      <c r="A1" t="s">
        <v>0</v>
      </c>
      <c r="B1" t="s">
        <v>4</v>
      </c>
      <c r="C1" t="s">
        <v>5</v>
      </c>
      <c r="D1" t="s">
        <v>9</v>
      </c>
      <c r="E1" t="s">
        <v>8</v>
      </c>
      <c r="F1" t="s">
        <v>6</v>
      </c>
      <c r="G1" t="s">
        <v>7</v>
      </c>
    </row>
    <row r="2" spans="1:9" x14ac:dyDescent="0.25">
      <c r="A2" t="s">
        <v>1</v>
      </c>
      <c r="B2" s="1">
        <v>41640</v>
      </c>
      <c r="C2" s="3">
        <v>100</v>
      </c>
      <c r="D2">
        <v>1</v>
      </c>
      <c r="E2" s="7">
        <f>IFERROR(VLOOKUP(tblDonnées[[#This Row],[numTVA]],tblTVA[],2,FALSE),0)</f>
        <v>7.0000000000000007E-2</v>
      </c>
      <c r="F2" s="3">
        <f>tblDonnées[[#This Row],[HT]]*tblDonnées[[#This Row],[txTVA]]</f>
        <v>7.0000000000000009</v>
      </c>
      <c r="G2" s="3">
        <f>tblDonnées[[#This Row],[HT]]+tblDonnées[[#This Row],[TVA]]</f>
        <v>107</v>
      </c>
      <c r="I2" s="6" t="s">
        <v>24</v>
      </c>
    </row>
    <row r="3" spans="1:9" x14ac:dyDescent="0.25">
      <c r="A3" t="s">
        <v>2</v>
      </c>
      <c r="B3" s="1">
        <v>41671</v>
      </c>
      <c r="C3" s="3">
        <v>150</v>
      </c>
      <c r="D3">
        <v>2</v>
      </c>
      <c r="E3" s="7">
        <f>IFERROR(VLOOKUP(tblDonnées[[#This Row],[numTVA]],tblTVA[],2,FALSE),0)</f>
        <v>0.2</v>
      </c>
      <c r="F3" s="3">
        <f>tblDonnées[[#This Row],[HT]]*tblDonnées[[#This Row],[txTVA]]</f>
        <v>30</v>
      </c>
      <c r="G3" s="3">
        <f>tblDonnées[[#This Row],[HT]]+tblDonnées[[#This Row],[TVA]]</f>
        <v>180</v>
      </c>
    </row>
    <row r="4" spans="1:9" x14ac:dyDescent="0.25">
      <c r="A4" t="s">
        <v>3</v>
      </c>
      <c r="B4" s="1">
        <v>41699</v>
      </c>
      <c r="C4" s="3">
        <v>267</v>
      </c>
      <c r="D4">
        <v>2</v>
      </c>
      <c r="E4" s="7">
        <f>IFERROR(VLOOKUP(tblDonnées[[#This Row],[numTVA]],tblTVA[],2,FALSE),0)</f>
        <v>0.2</v>
      </c>
      <c r="F4" s="3">
        <f>tblDonnées[[#This Row],[HT]]*tblDonnées[[#This Row],[txTVA]]</f>
        <v>53.400000000000006</v>
      </c>
      <c r="G4" s="3">
        <f>tblDonnées[[#This Row],[HT]]+tblDonnées[[#This Row],[TVA]]</f>
        <v>320.39999999999998</v>
      </c>
    </row>
    <row r="5" spans="1:9" x14ac:dyDescent="0.25">
      <c r="A5" t="s">
        <v>1</v>
      </c>
      <c r="B5" s="1">
        <v>41730</v>
      </c>
      <c r="C5" s="3">
        <v>345</v>
      </c>
      <c r="D5">
        <v>1</v>
      </c>
      <c r="E5" s="7">
        <f>IFERROR(VLOOKUP(tblDonnées[[#This Row],[numTVA]],tblTVA[],2,FALSE),0)</f>
        <v>7.0000000000000007E-2</v>
      </c>
      <c r="F5" s="3">
        <f>tblDonnées[[#This Row],[HT]]*tblDonnées[[#This Row],[txTVA]]</f>
        <v>24.150000000000002</v>
      </c>
      <c r="G5" s="3">
        <f>tblDonnées[[#This Row],[HT]]+tblDonnées[[#This Row],[TVA]]</f>
        <v>369.15</v>
      </c>
    </row>
    <row r="6" spans="1:9" x14ac:dyDescent="0.25">
      <c r="A6" t="s">
        <v>2</v>
      </c>
      <c r="B6" s="1">
        <v>41730</v>
      </c>
      <c r="C6" s="3">
        <v>213</v>
      </c>
      <c r="D6">
        <v>1</v>
      </c>
      <c r="E6" s="7">
        <f>IFERROR(VLOOKUP(tblDonnées[[#This Row],[numTVA]],tblTVA[],2,FALSE),0)</f>
        <v>7.0000000000000007E-2</v>
      </c>
      <c r="F6" s="3">
        <f>tblDonnées[[#This Row],[HT]]*tblDonnées[[#This Row],[txTVA]]</f>
        <v>14.910000000000002</v>
      </c>
      <c r="G6" s="3">
        <f>tblDonnées[[#This Row],[HT]]+tblDonnées[[#This Row],[TVA]]</f>
        <v>227.91</v>
      </c>
    </row>
    <row r="7" spans="1:9" x14ac:dyDescent="0.25">
      <c r="A7" t="s">
        <v>3</v>
      </c>
      <c r="B7" s="1">
        <v>41760</v>
      </c>
      <c r="C7" s="3">
        <v>678</v>
      </c>
      <c r="D7">
        <v>2</v>
      </c>
      <c r="E7" s="7">
        <f>IFERROR(VLOOKUP(tblDonnées[[#This Row],[numTVA]],tblTVA[],2,FALSE),0)</f>
        <v>0.2</v>
      </c>
      <c r="F7" s="3">
        <f>tblDonnées[[#This Row],[HT]]*tblDonnées[[#This Row],[txTVA]]</f>
        <v>135.6</v>
      </c>
      <c r="G7" s="3">
        <f>tblDonnées[[#This Row],[HT]]+tblDonnées[[#This Row],[TVA]]</f>
        <v>813.6</v>
      </c>
    </row>
    <row r="8" spans="1:9" x14ac:dyDescent="0.25">
      <c r="A8" t="s">
        <v>1</v>
      </c>
      <c r="B8" s="1">
        <v>41821</v>
      </c>
      <c r="C8" s="3">
        <v>123</v>
      </c>
      <c r="D8">
        <v>2</v>
      </c>
      <c r="E8" s="7">
        <f>IFERROR(VLOOKUP(tblDonnées[[#This Row],[numTVA]],tblTVA[],2,FALSE),0)</f>
        <v>0.2</v>
      </c>
      <c r="F8" s="3">
        <f>tblDonnées[[#This Row],[HT]]*tblDonnées[[#This Row],[txTVA]]</f>
        <v>24.6</v>
      </c>
      <c r="G8" s="3">
        <f>tblDonnées[[#This Row],[HT]]+tblDonnées[[#This Row],[TVA]]</f>
        <v>147.6</v>
      </c>
    </row>
    <row r="9" spans="1:9" x14ac:dyDescent="0.25">
      <c r="A9" t="s">
        <v>2</v>
      </c>
      <c r="B9" s="1">
        <v>41852</v>
      </c>
      <c r="C9" s="3">
        <v>179</v>
      </c>
      <c r="D9">
        <v>1</v>
      </c>
      <c r="E9" s="7">
        <f>IFERROR(VLOOKUP(tblDonnées[[#This Row],[numTVA]],tblTVA[],2,FALSE),0)</f>
        <v>7.0000000000000007E-2</v>
      </c>
      <c r="F9" s="3">
        <f>tblDonnées[[#This Row],[HT]]*tblDonnées[[#This Row],[txTVA]]</f>
        <v>12.530000000000001</v>
      </c>
      <c r="G9" s="3">
        <f>tblDonnées[[#This Row],[HT]]+tblDonnées[[#This Row],[TVA]]</f>
        <v>191.53</v>
      </c>
    </row>
    <row r="10" spans="1:9" x14ac:dyDescent="0.25">
      <c r="A10" t="s">
        <v>3</v>
      </c>
      <c r="B10" s="1">
        <v>41913</v>
      </c>
      <c r="C10" s="3">
        <v>500</v>
      </c>
      <c r="D10">
        <v>2</v>
      </c>
      <c r="E10" s="7">
        <f>IFERROR(VLOOKUP(tblDonnées[[#This Row],[numTVA]],tblTVA[],2,FALSE),0)</f>
        <v>0.2</v>
      </c>
      <c r="F10" s="3">
        <f>tblDonnées[[#This Row],[HT]]*tblDonnées[[#This Row],[txTVA]]</f>
        <v>100</v>
      </c>
      <c r="G10" s="3">
        <f>tblDonnées[[#This Row],[HT]]+tblDonnées[[#This Row],[TVA]]</f>
        <v>600</v>
      </c>
    </row>
  </sheetData>
  <dataValidations count="2">
    <dataValidation type="list" allowBlank="1" showInputMessage="1" showErrorMessage="1" sqref="A2:A10">
      <formula1>d.Charges</formula1>
    </dataValidation>
    <dataValidation type="list" allowBlank="1" showInputMessage="1" showErrorMessage="1" sqref="D2:D10">
      <formula1>d.TVA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"/>
  <sheetViews>
    <sheetView workbookViewId="0">
      <selection activeCell="A10" sqref="A10"/>
    </sheetView>
  </sheetViews>
  <sheetFormatPr baseColWidth="10" defaultRowHeight="15" x14ac:dyDescent="0.25"/>
  <cols>
    <col min="1" max="1" width="25.7109375" bestFit="1" customWidth="1"/>
    <col min="2" max="2" width="12.42578125" customWidth="1"/>
    <col min="3" max="4" width="6.5703125" customWidth="1"/>
    <col min="5" max="5" width="12.42578125" customWidth="1"/>
    <col min="6" max="6" width="6.5703125" customWidth="1"/>
    <col min="7" max="7" width="12.42578125" customWidth="1"/>
    <col min="8" max="8" width="6.5703125" customWidth="1"/>
    <col min="9" max="9" width="12.42578125" customWidth="1"/>
    <col min="10" max="10" width="12.5703125" customWidth="1"/>
    <col min="11" max="11" width="6.5703125" customWidth="1"/>
    <col min="12" max="12" width="12.42578125" bestFit="1" customWidth="1"/>
    <col min="13" max="13" width="6.5703125" customWidth="1"/>
    <col min="14" max="14" width="5.5703125" customWidth="1"/>
    <col min="15" max="15" width="6.5703125" customWidth="1"/>
    <col min="16" max="16" width="12.42578125" bestFit="1" customWidth="1"/>
    <col min="17" max="17" width="6.5703125" customWidth="1"/>
    <col min="18" max="18" width="9.85546875" customWidth="1"/>
    <col min="19" max="19" width="9.42578125" customWidth="1"/>
  </cols>
  <sheetData>
    <row r="2" spans="1:10" x14ac:dyDescent="0.25">
      <c r="A2" s="4" t="s">
        <v>11</v>
      </c>
    </row>
    <row r="3" spans="1:10" x14ac:dyDescent="0.25">
      <c r="B3" t="s">
        <v>12</v>
      </c>
      <c r="E3" t="s">
        <v>13</v>
      </c>
      <c r="G3" t="s">
        <v>14</v>
      </c>
      <c r="I3" t="s">
        <v>15</v>
      </c>
      <c r="J3" t="s">
        <v>10</v>
      </c>
    </row>
    <row r="4" spans="1:10" x14ac:dyDescent="0.25"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</row>
    <row r="5" spans="1:10" x14ac:dyDescent="0.25">
      <c r="A5" s="5" t="s">
        <v>2</v>
      </c>
      <c r="B5" s="3"/>
      <c r="C5" s="3">
        <v>180</v>
      </c>
      <c r="D5" s="3"/>
      <c r="E5" s="3">
        <v>227.91</v>
      </c>
      <c r="F5" s="3"/>
      <c r="G5" s="3"/>
      <c r="H5" s="3">
        <v>191.53</v>
      </c>
      <c r="I5" s="3"/>
      <c r="J5" s="3">
        <v>599.43999999999994</v>
      </c>
    </row>
    <row r="6" spans="1:10" x14ac:dyDescent="0.25">
      <c r="A6" s="5" t="s">
        <v>1</v>
      </c>
      <c r="B6" s="3">
        <v>107</v>
      </c>
      <c r="C6" s="3"/>
      <c r="D6" s="3"/>
      <c r="E6" s="3">
        <v>369.15</v>
      </c>
      <c r="F6" s="3"/>
      <c r="G6" s="3">
        <v>147.6</v>
      </c>
      <c r="H6" s="3"/>
      <c r="I6" s="3"/>
      <c r="J6" s="3">
        <v>623.75</v>
      </c>
    </row>
    <row r="7" spans="1:10" x14ac:dyDescent="0.25">
      <c r="A7" s="5" t="s">
        <v>3</v>
      </c>
      <c r="B7" s="3"/>
      <c r="C7" s="3"/>
      <c r="D7" s="3">
        <v>320.39999999999998</v>
      </c>
      <c r="E7" s="3"/>
      <c r="F7" s="3">
        <v>813.6</v>
      </c>
      <c r="G7" s="3"/>
      <c r="H7" s="3"/>
      <c r="I7" s="3">
        <v>600</v>
      </c>
      <c r="J7" s="3">
        <v>1734</v>
      </c>
    </row>
    <row r="8" spans="1:10" x14ac:dyDescent="0.25">
      <c r="A8" s="5" t="s">
        <v>10</v>
      </c>
      <c r="B8" s="3">
        <v>107</v>
      </c>
      <c r="C8" s="3">
        <v>180</v>
      </c>
      <c r="D8" s="3">
        <v>320.39999999999998</v>
      </c>
      <c r="E8" s="3">
        <v>597.05999999999995</v>
      </c>
      <c r="F8" s="3">
        <v>813.6</v>
      </c>
      <c r="G8" s="3">
        <v>147.6</v>
      </c>
      <c r="H8" s="3">
        <v>191.53</v>
      </c>
      <c r="I8" s="3">
        <v>600</v>
      </c>
      <c r="J8" s="3">
        <v>2957.19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Informations</vt:lpstr>
      <vt:lpstr>Données</vt:lpstr>
      <vt:lpstr>TCD</vt:lpstr>
      <vt:lpstr>d.Charges</vt:lpstr>
      <vt:lpstr>d.TVA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2014-03-12T10:32:36Z</dcterms:created>
  <dcterms:modified xsi:type="dcterms:W3CDTF">2014-03-12T10:59:01Z</dcterms:modified>
</cp:coreProperties>
</file>