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0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8676A95-5DB5-4189-A3D5-E59BF1C31FBA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PO_DASHBOARD" sheetId="2" r:id="rId1"/>
    <sheet name="Import-PO" sheetId="1" r:id="rId2"/>
    <sheet name="Sheet1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3" l="1" a="1"/>
  <c r="I3" i="3" s="1"/>
  <c r="N3" i="3" a="1"/>
  <c r="N3" i="3" s="1"/>
  <c r="F3" i="3"/>
  <c r="G3" i="3" s="1"/>
  <c r="G25" i="3"/>
  <c r="G24" i="3"/>
  <c r="G23" i="3"/>
  <c r="B2" i="2" l="1"/>
  <c r="B1" i="2"/>
  <c r="O3" i="3" l="1"/>
  <c r="O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<sst xmlns="http://schemas.openxmlformats.org/spreadsheetml/2006/main" count="182" uniqueCount="21">
  <si>
    <t>Type de prévision</t>
  </si>
  <si>
    <t>Date ouv
prévisionnelle</t>
  </si>
  <si>
    <t>Ouverture</t>
  </si>
  <si>
    <t>Transfert</t>
  </si>
  <si>
    <t>Démolition Reconstruction</t>
  </si>
  <si>
    <t>AAA</t>
  </si>
  <si>
    <t>BBB</t>
  </si>
  <si>
    <t>Prévisions OUVERTURE</t>
  </si>
  <si>
    <t xml:space="preserve">Modernisation </t>
  </si>
  <si>
    <t>INFO</t>
  </si>
  <si>
    <t>Date du jour :</t>
  </si>
  <si>
    <t xml:space="preserve">Date à + 3 mois : </t>
  </si>
  <si>
    <t>Nombre d'ouverture hors modernisation dans les 3 prochains mois :</t>
  </si>
  <si>
    <t>Date ouv prévisionnelle</t>
  </si>
  <si>
    <t>Début</t>
  </si>
  <si>
    <t>Fin</t>
  </si>
  <si>
    <t>Nombre</t>
  </si>
  <si>
    <t>Modernisation</t>
  </si>
  <si>
    <t xml:space="preserve">I3 : </t>
  </si>
  <si>
    <t xml:space="preserve">N3 : </t>
  </si>
  <si>
    <t xml:space="preserve">O3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</si>
</sst>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ddd\ dd/mm/yy;@"/>
  </numFmts>
  <fonts count="13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i/>
      <sz val="10"/>
      <color rgb="FF7F7F7F"/>
      <name val="Frutiger LT Com 55 Roman"/>
      <family val="2"/>
    </font>
    <font>
      <sz val="11"/>
      <color rgb="FF0070C0"/>
      <name val="Calibri"/>
      <family val="2"/>
      <scheme val="minor"/>
    </font>
    <font>
      <b/>
      <i/>
      <sz val="10"/>
      <color rgb="FF7F7F7F"/>
      <name val="Frutiger LT Com 55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3">
    <xf numFmtId="0" fontId="0" fillId="0" borderId="0" xfId="0"/>
    <xf numFmtId="0" fontId="10" fillId="0" borderId="0" xfId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164" fontId="1" fillId="0" borderId="0" xfId="0" applyNumberFormat="1" applyFont="1" applyAlignment="1">
      <alignment horizontal="centerContinuous" vertical="center"/>
    </xf>
    <xf numFmtId="3" fontId="1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164" fontId="3" fillId="0" borderId="0" xfId="0" applyNumberFormat="1" applyFont="1" applyAlignment="1">
      <alignment horizontal="centerContinuous" vertical="center"/>
    </xf>
    <xf numFmtId="3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3" fontId="5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top"/>
    </xf>
    <xf numFmtId="1" fontId="2" fillId="0" borderId="0" xfId="0" applyNumberFormat="1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vertical="top"/>
      <protection locked="0"/>
    </xf>
    <xf numFmtId="164" fontId="4" fillId="0" borderId="0" xfId="0" applyNumberFormat="1" applyFont="1" applyAlignment="1" applyProtection="1">
      <alignment horizontal="left" vertical="top"/>
      <protection locked="0"/>
    </xf>
    <xf numFmtId="0" fontId="6" fillId="4" borderId="0" xfId="0" applyFont="1" applyFill="1" applyAlignment="1">
      <alignment horizontal="center" vertical="center"/>
    </xf>
    <xf numFmtId="3" fontId="5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164" fontId="4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165" fontId="8" fillId="0" borderId="3" xfId="0" applyNumberFormat="1" applyFont="1" applyBorder="1" applyAlignment="1" applyProtection="1">
      <alignment horizontal="center" vertical="center"/>
      <protection locked="0"/>
    </xf>
    <xf numFmtId="164" fontId="4" fillId="0" borderId="0" xfId="0" applyNumberFormat="1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14" fontId="10" fillId="0" borderId="0" xfId="1" applyNumberForma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4" xfId="1" applyFont="1" applyBorder="1" applyAlignment="1">
      <alignment vertical="top" wrapText="1"/>
    </xf>
    <xf numFmtId="14" fontId="12" fillId="0" borderId="4" xfId="1" applyNumberFormat="1" applyFont="1" applyBorder="1" applyAlignment="1">
      <alignment vertical="top" wrapText="1"/>
    </xf>
  </cellXfs>
  <cellStyles count="2">
    <cellStyle name="Explanatory Text" xfId="1" builtinId="53"/>
    <cellStyle name="Normal" xfId="0" builtinId="0"/>
  </cellStyles>
  <dxfs count="17">
    <dxf>
      <font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FFCC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u val="double"/>
        <color rgb="FFFF0000"/>
      </font>
    </dxf>
    <dxf>
      <font>
        <b/>
        <i/>
      </font>
      <fill>
        <patternFill>
          <bgColor theme="0" tint="-0.14996795556505021"/>
        </patternFill>
      </fill>
    </dxf>
    <dxf>
      <numFmt numFmtId="19" formatCode="dd/mm/yyyy"/>
    </dxf>
    <dxf>
      <alignment horizontal="general" vertical="top" textRotation="0" wrapText="1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ddd\ dd/mm/yy;@"/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hair">
          <color theme="0" tint="-0.34998626667073579"/>
        </top>
        <bottom style="hair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border outline="0">
        <right style="thin">
          <color theme="0" tint="-0.34998626667073579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1" defaultPivotStyle="PivotStyleLight16">
    <tableStyle name="Jean-Eric" pivot="0" count="2" xr9:uid="{238070E1-3419-47A4-84B5-C75F9849C83D}">
      <tableStyleElement type="wholeTable" dxfId="10"/>
      <tableStyleElement type="header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1</xdr:row>
          <xdr:rowOff>66675</xdr:rowOff>
        </xdr:from>
        <xdr:to>
          <xdr:col>7</xdr:col>
          <xdr:colOff>657225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HQ\Departments\IT-Ouverture_magasins\IT-Ouverture_magasins\16%20MATERIEL\07%20EMMANUEL\00%20Application_GeStock\Outil-Gestion-Stock_V8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! Instructions TO DO &amp; READ !"/>
      <sheetName val="ALERTES_DASHBOARD"/>
      <sheetName val="PO_DASHBOARD"/>
      <sheetName val="PO_CDE-SYMAG"/>
      <sheetName val="PO_CDE-INTERWAY"/>
      <sheetName val="ETAT-STOCK"/>
      <sheetName val="REFERENTIEL"/>
      <sheetName val="COMMANDES"/>
      <sheetName val="FOURNISSEURS"/>
      <sheetName val="Import-SYMAG"/>
      <sheetName val="Import-INTERWAY"/>
      <sheetName val="Import-PO"/>
      <sheetName val="Installateur par DR"/>
      <sheetName val="Listes"/>
      <sheetName val="Criteres"/>
      <sheetName val="Outil-Gestion-Stock_V8-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03E70-12D8-40BA-816D-3FA8468FC163}" name="Tablo_PO" displayName="Tablo_PO" ref="A8:C48" totalsRowShown="0" headerRowDxfId="16" dataDxfId="15" tableBorderDxfId="14">
  <autoFilter ref="A8:C48" xr:uid="{94B08DD3-9816-4889-82CA-F8CC00AF7312}">
    <filterColumn colId="1">
      <filters>
        <filter val="Démolition Reconstruction"/>
        <filter val="Ouverture"/>
        <filter val="Transfert"/>
      </filters>
    </filterColumn>
    <filterColumn colId="2">
      <customFilters>
        <customFilter operator="lessThanOrEqual" val="44098"/>
      </customFilters>
    </filterColumn>
  </autoFilter>
  <tableColumns count="3">
    <tableColumn id="1" xr3:uid="{D6056B09-F2F6-4542-9315-8FDBC2DDDFEA}" name="INFO" dataDxfId="13">
      <calculatedColumnFormula>VLOOKUP(#REF!,[1]!Tablo_installDR[#Data],2)</calculatedColumnFormula>
    </tableColumn>
    <tableColumn id="5" xr3:uid="{C2D05C39-2296-4A59-AE18-43F6E11268DF}" name="Type de prévision" dataDxfId="12"/>
    <tableColumn id="14" xr3:uid="{0D55E673-6511-4D02-8E60-0561A6995205}" name="Date ouv_x000a_prévisionnell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38AE85-0FD8-4933-A1FB-36EB2AFBC854}" name="Data" displayName="Data" ref="B2:D42" totalsRowShown="0" headerRowDxfId="8">
  <autoFilter ref="B2:D42" xr:uid="{2E74DCFA-0163-44FE-874D-117284DF3587}"/>
  <tableColumns count="3">
    <tableColumn id="1" xr3:uid="{36C8BA44-2EB7-45D4-9CE6-EE1B52C0BDA7}" name="INFO"/>
    <tableColumn id="2" xr3:uid="{380FAB23-C938-48AE-81DC-178533E43C13}" name="Type de prévision"/>
    <tableColumn id="3" xr3:uid="{3618493C-B638-4145-8D6E-342DF82888F3}" name="Date ouv prévisionnelle" dataDxfId="7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A0FB-15D2-4108-9B9D-22E73995E0EA}">
  <sheetPr codeName="Feuil2"/>
  <dimension ref="A1:G4"/>
  <sheetViews>
    <sheetView workbookViewId="0">
      <selection activeCell="B2" sqref="B2"/>
    </sheetView>
  </sheetViews>
  <sheetFormatPr defaultColWidth="11.42578125" defaultRowHeight="15" x14ac:dyDescent="0.25"/>
  <cols>
    <col min="1" max="1" width="15.140625" bestFit="1" customWidth="1"/>
  </cols>
  <sheetData>
    <row r="1" spans="1:7" x14ac:dyDescent="0.25">
      <c r="A1" t="s">
        <v>10</v>
      </c>
      <c r="B1" s="35">
        <f ca="1">TODAY()</f>
        <v>44006</v>
      </c>
    </row>
    <row r="2" spans="1:7" x14ac:dyDescent="0.25">
      <c r="A2" t="s">
        <v>11</v>
      </c>
      <c r="B2" s="35">
        <f ca="1">TODAY()+91</f>
        <v>44097</v>
      </c>
    </row>
    <row r="3" spans="1:7" x14ac:dyDescent="0.25">
      <c r="B3" s="35"/>
      <c r="F3" s="36" t="s">
        <v>5</v>
      </c>
      <c r="G3" s="36" t="s">
        <v>6</v>
      </c>
    </row>
    <row r="4" spans="1:7" x14ac:dyDescent="0.25">
      <c r="A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48"/>
  <sheetViews>
    <sheetView showGridLines="0" workbookViewId="0">
      <selection activeCell="A10" sqref="A10:A32"/>
    </sheetView>
  </sheetViews>
  <sheetFormatPr defaultColWidth="11.42578125" defaultRowHeight="11.25" x14ac:dyDescent="0.25"/>
  <cols>
    <col min="1" max="1" width="10.7109375" style="6" customWidth="1"/>
    <col min="2" max="2" width="31.42578125" style="6" customWidth="1"/>
    <col min="3" max="3" width="13.7109375" style="32" customWidth="1"/>
    <col min="4" max="4" width="3.7109375" style="24" customWidth="1"/>
    <col min="5" max="244" width="11.42578125" style="6"/>
    <col min="245" max="245" width="13.7109375" style="6" bestFit="1" customWidth="1"/>
    <col min="246" max="500" width="11.42578125" style="6"/>
    <col min="501" max="501" width="13.7109375" style="6" bestFit="1" customWidth="1"/>
    <col min="502" max="756" width="11.42578125" style="6"/>
    <col min="757" max="757" width="13.7109375" style="6" bestFit="1" customWidth="1"/>
    <col min="758" max="1012" width="11.42578125" style="6"/>
    <col min="1013" max="1013" width="13.7109375" style="6" bestFit="1" customWidth="1"/>
    <col min="1014" max="1268" width="11.42578125" style="6"/>
    <col min="1269" max="1269" width="13.7109375" style="6" bestFit="1" customWidth="1"/>
    <col min="1270" max="1524" width="11.42578125" style="6"/>
    <col min="1525" max="1525" width="13.7109375" style="6" bestFit="1" customWidth="1"/>
    <col min="1526" max="1780" width="11.42578125" style="6"/>
    <col min="1781" max="1781" width="13.7109375" style="6" bestFit="1" customWidth="1"/>
    <col min="1782" max="2036" width="11.42578125" style="6"/>
    <col min="2037" max="2037" width="13.7109375" style="6" bestFit="1" customWidth="1"/>
    <col min="2038" max="2292" width="11.42578125" style="6"/>
    <col min="2293" max="2293" width="13.7109375" style="6" bestFit="1" customWidth="1"/>
    <col min="2294" max="2548" width="11.42578125" style="6"/>
    <col min="2549" max="2549" width="13.7109375" style="6" bestFit="1" customWidth="1"/>
    <col min="2550" max="2804" width="11.42578125" style="6"/>
    <col min="2805" max="2805" width="13.7109375" style="6" bestFit="1" customWidth="1"/>
    <col min="2806" max="3060" width="11.42578125" style="6"/>
    <col min="3061" max="3061" width="13.7109375" style="6" bestFit="1" customWidth="1"/>
    <col min="3062" max="3316" width="11.42578125" style="6"/>
    <col min="3317" max="3317" width="13.7109375" style="6" bestFit="1" customWidth="1"/>
    <col min="3318" max="3572" width="11.42578125" style="6"/>
    <col min="3573" max="3573" width="13.7109375" style="6" bestFit="1" customWidth="1"/>
    <col min="3574" max="3828" width="11.42578125" style="6"/>
    <col min="3829" max="3829" width="13.7109375" style="6" bestFit="1" customWidth="1"/>
    <col min="3830" max="4084" width="11.42578125" style="6"/>
    <col min="4085" max="4085" width="13.7109375" style="6" bestFit="1" customWidth="1"/>
    <col min="4086" max="4340" width="11.42578125" style="6"/>
    <col min="4341" max="4341" width="13.7109375" style="6" bestFit="1" customWidth="1"/>
    <col min="4342" max="4596" width="11.42578125" style="6"/>
    <col min="4597" max="4597" width="13.7109375" style="6" bestFit="1" customWidth="1"/>
    <col min="4598" max="4852" width="11.42578125" style="6"/>
    <col min="4853" max="4853" width="13.7109375" style="6" bestFit="1" customWidth="1"/>
    <col min="4854" max="5108" width="11.42578125" style="6"/>
    <col min="5109" max="5109" width="13.7109375" style="6" bestFit="1" customWidth="1"/>
    <col min="5110" max="5364" width="11.42578125" style="6"/>
    <col min="5365" max="5365" width="13.7109375" style="6" bestFit="1" customWidth="1"/>
    <col min="5366" max="5620" width="11.42578125" style="6"/>
    <col min="5621" max="5621" width="13.7109375" style="6" bestFit="1" customWidth="1"/>
    <col min="5622" max="5876" width="11.42578125" style="6"/>
    <col min="5877" max="5877" width="13.7109375" style="6" bestFit="1" customWidth="1"/>
    <col min="5878" max="6132" width="11.42578125" style="6"/>
    <col min="6133" max="6133" width="13.7109375" style="6" bestFit="1" customWidth="1"/>
    <col min="6134" max="6388" width="11.42578125" style="6"/>
    <col min="6389" max="6389" width="13.7109375" style="6" bestFit="1" customWidth="1"/>
    <col min="6390" max="6644" width="11.42578125" style="6"/>
    <col min="6645" max="6645" width="13.7109375" style="6" bestFit="1" customWidth="1"/>
    <col min="6646" max="6900" width="11.42578125" style="6"/>
    <col min="6901" max="6901" width="13.7109375" style="6" bestFit="1" customWidth="1"/>
    <col min="6902" max="7156" width="11.42578125" style="6"/>
    <col min="7157" max="7157" width="13.7109375" style="6" bestFit="1" customWidth="1"/>
    <col min="7158" max="7412" width="11.42578125" style="6"/>
    <col min="7413" max="7413" width="13.7109375" style="6" bestFit="1" customWidth="1"/>
    <col min="7414" max="7668" width="11.42578125" style="6"/>
    <col min="7669" max="7669" width="13.7109375" style="6" bestFit="1" customWidth="1"/>
    <col min="7670" max="7924" width="11.42578125" style="6"/>
    <col min="7925" max="7925" width="13.7109375" style="6" bestFit="1" customWidth="1"/>
    <col min="7926" max="8180" width="11.42578125" style="6"/>
    <col min="8181" max="8181" width="13.7109375" style="6" bestFit="1" customWidth="1"/>
    <col min="8182" max="8436" width="11.42578125" style="6"/>
    <col min="8437" max="8437" width="13.7109375" style="6" bestFit="1" customWidth="1"/>
    <col min="8438" max="8692" width="11.42578125" style="6"/>
    <col min="8693" max="8693" width="13.7109375" style="6" bestFit="1" customWidth="1"/>
    <col min="8694" max="8948" width="11.42578125" style="6"/>
    <col min="8949" max="8949" width="13.7109375" style="6" bestFit="1" customWidth="1"/>
    <col min="8950" max="9204" width="11.42578125" style="6"/>
    <col min="9205" max="9205" width="13.7109375" style="6" bestFit="1" customWidth="1"/>
    <col min="9206" max="9460" width="11.42578125" style="6"/>
    <col min="9461" max="9461" width="13.7109375" style="6" bestFit="1" customWidth="1"/>
    <col min="9462" max="9716" width="11.42578125" style="6"/>
    <col min="9717" max="9717" width="13.7109375" style="6" bestFit="1" customWidth="1"/>
    <col min="9718" max="9972" width="11.42578125" style="6"/>
    <col min="9973" max="9973" width="13.7109375" style="6" bestFit="1" customWidth="1"/>
    <col min="9974" max="10228" width="11.42578125" style="6"/>
    <col min="10229" max="10229" width="13.7109375" style="6" bestFit="1" customWidth="1"/>
    <col min="10230" max="10484" width="11.42578125" style="6"/>
    <col min="10485" max="10485" width="13.7109375" style="6" bestFit="1" customWidth="1"/>
    <col min="10486" max="10740" width="11.42578125" style="6"/>
    <col min="10741" max="10741" width="13.7109375" style="6" bestFit="1" customWidth="1"/>
    <col min="10742" max="10996" width="11.42578125" style="6"/>
    <col min="10997" max="10997" width="13.7109375" style="6" bestFit="1" customWidth="1"/>
    <col min="10998" max="11252" width="11.42578125" style="6"/>
    <col min="11253" max="11253" width="13.7109375" style="6" bestFit="1" customWidth="1"/>
    <col min="11254" max="11508" width="11.42578125" style="6"/>
    <col min="11509" max="11509" width="13.7109375" style="6" bestFit="1" customWidth="1"/>
    <col min="11510" max="11764" width="11.42578125" style="6"/>
    <col min="11765" max="11765" width="13.7109375" style="6" bestFit="1" customWidth="1"/>
    <col min="11766" max="12020" width="11.42578125" style="6"/>
    <col min="12021" max="12021" width="13.7109375" style="6" bestFit="1" customWidth="1"/>
    <col min="12022" max="12276" width="11.42578125" style="6"/>
    <col min="12277" max="12277" width="13.7109375" style="6" bestFit="1" customWidth="1"/>
    <col min="12278" max="12532" width="11.42578125" style="6"/>
    <col min="12533" max="12533" width="13.7109375" style="6" bestFit="1" customWidth="1"/>
    <col min="12534" max="12788" width="11.42578125" style="6"/>
    <col min="12789" max="12789" width="13.7109375" style="6" bestFit="1" customWidth="1"/>
    <col min="12790" max="13044" width="11.42578125" style="6"/>
    <col min="13045" max="13045" width="13.7109375" style="6" bestFit="1" customWidth="1"/>
    <col min="13046" max="13300" width="11.42578125" style="6"/>
    <col min="13301" max="13301" width="13.7109375" style="6" bestFit="1" customWidth="1"/>
    <col min="13302" max="13556" width="11.42578125" style="6"/>
    <col min="13557" max="13557" width="13.7109375" style="6" bestFit="1" customWidth="1"/>
    <col min="13558" max="13812" width="11.42578125" style="6"/>
    <col min="13813" max="13813" width="13.7109375" style="6" bestFit="1" customWidth="1"/>
    <col min="13814" max="14068" width="11.42578125" style="6"/>
    <col min="14069" max="14069" width="13.7109375" style="6" bestFit="1" customWidth="1"/>
    <col min="14070" max="14324" width="11.42578125" style="6"/>
    <col min="14325" max="14325" width="13.7109375" style="6" bestFit="1" customWidth="1"/>
    <col min="14326" max="14580" width="11.42578125" style="6"/>
    <col min="14581" max="14581" width="13.7109375" style="6" bestFit="1" customWidth="1"/>
    <col min="14582" max="14836" width="11.42578125" style="6"/>
    <col min="14837" max="14837" width="13.7109375" style="6" bestFit="1" customWidth="1"/>
    <col min="14838" max="15092" width="11.42578125" style="6"/>
    <col min="15093" max="15093" width="13.7109375" style="6" bestFit="1" customWidth="1"/>
    <col min="15094" max="15348" width="11.42578125" style="6"/>
    <col min="15349" max="15349" width="13.7109375" style="6" bestFit="1" customWidth="1"/>
    <col min="15350" max="15604" width="11.42578125" style="6"/>
    <col min="15605" max="15605" width="13.7109375" style="6" bestFit="1" customWidth="1"/>
    <col min="15606" max="15860" width="11.42578125" style="6"/>
    <col min="15861" max="15861" width="13.7109375" style="6" bestFit="1" customWidth="1"/>
    <col min="15862" max="16116" width="11.42578125" style="6"/>
    <col min="16117" max="16117" width="13.7109375" style="6" bestFit="1" customWidth="1"/>
    <col min="16118" max="16384" width="11.42578125" style="6"/>
  </cols>
  <sheetData>
    <row r="1" spans="1:4" s="2" customFormat="1" ht="21" customHeight="1" x14ac:dyDescent="0.25">
      <c r="B1" s="3"/>
      <c r="C1" s="4"/>
      <c r="D1" s="5"/>
    </row>
    <row r="2" spans="1:4" ht="24" customHeight="1" x14ac:dyDescent="0.25">
      <c r="B2" s="7" t="s">
        <v>7</v>
      </c>
      <c r="C2" s="9"/>
      <c r="D2" s="10"/>
    </row>
    <row r="3" spans="1:4" ht="11.25" customHeight="1" x14ac:dyDescent="0.25">
      <c r="B3" s="8"/>
      <c r="C3" s="9"/>
      <c r="D3" s="10"/>
    </row>
    <row r="4" spans="1:4" s="11" customFormat="1" ht="12.75" customHeight="1" x14ac:dyDescent="0.25">
      <c r="B4" s="12"/>
      <c r="C4" s="33"/>
      <c r="D4" s="13"/>
    </row>
    <row r="5" spans="1:4" s="14" customFormat="1" ht="24" customHeight="1" x14ac:dyDescent="0.25">
      <c r="B5" s="15"/>
      <c r="C5" s="17"/>
      <c r="D5" s="16"/>
    </row>
    <row r="6" spans="1:4" s="11" customFormat="1" ht="12.75" customHeight="1" x14ac:dyDescent="0.25">
      <c r="B6" s="18"/>
      <c r="C6" s="34"/>
      <c r="D6" s="19"/>
    </row>
    <row r="7" spans="1:4" ht="29.25" customHeight="1" x14ac:dyDescent="0.25">
      <c r="B7" s="20"/>
      <c r="C7" s="21"/>
      <c r="D7" s="22"/>
    </row>
    <row r="8" spans="1:4" s="23" customFormat="1" ht="40.9" customHeight="1" x14ac:dyDescent="0.25">
      <c r="A8" s="23" t="s">
        <v>9</v>
      </c>
      <c r="B8" s="25" t="s">
        <v>0</v>
      </c>
      <c r="C8" s="26" t="s">
        <v>1</v>
      </c>
      <c r="D8" s="27"/>
    </row>
    <row r="9" spans="1:4" ht="13.15" customHeight="1" x14ac:dyDescent="0.25">
      <c r="A9" s="6" t="s">
        <v>5</v>
      </c>
      <c r="B9" s="28" t="s">
        <v>2</v>
      </c>
      <c r="C9" s="29">
        <v>44006</v>
      </c>
      <c r="D9" s="30"/>
    </row>
    <row r="10" spans="1:4" ht="13.15" customHeight="1" x14ac:dyDescent="0.25">
      <c r="A10" s="6" t="s">
        <v>6</v>
      </c>
      <c r="B10" s="28" t="s">
        <v>3</v>
      </c>
      <c r="C10" s="29">
        <v>44006</v>
      </c>
      <c r="D10" s="30"/>
    </row>
    <row r="11" spans="1:4" ht="13.15" customHeight="1" x14ac:dyDescent="0.25">
      <c r="A11" s="6" t="s">
        <v>6</v>
      </c>
      <c r="B11" s="28" t="s">
        <v>3</v>
      </c>
      <c r="C11" s="29">
        <v>44006</v>
      </c>
      <c r="D11" s="30"/>
    </row>
    <row r="12" spans="1:4" ht="13.15" customHeight="1" x14ac:dyDescent="0.25">
      <c r="A12" s="6" t="s">
        <v>5</v>
      </c>
      <c r="B12" s="28" t="s">
        <v>3</v>
      </c>
      <c r="C12" s="29">
        <v>44006</v>
      </c>
      <c r="D12" s="30"/>
    </row>
    <row r="13" spans="1:4" ht="13.15" hidden="1" customHeight="1" x14ac:dyDescent="0.25">
      <c r="A13" s="6" t="s">
        <v>6</v>
      </c>
      <c r="B13" s="28" t="s">
        <v>8</v>
      </c>
      <c r="C13" s="29">
        <v>44006</v>
      </c>
      <c r="D13" s="30"/>
    </row>
    <row r="14" spans="1:4" ht="13.15" customHeight="1" x14ac:dyDescent="0.25">
      <c r="A14" s="6" t="s">
        <v>5</v>
      </c>
      <c r="B14" s="28" t="s">
        <v>3</v>
      </c>
      <c r="C14" s="29">
        <v>44013</v>
      </c>
      <c r="D14" s="30"/>
    </row>
    <row r="15" spans="1:4" ht="13.15" customHeight="1" x14ac:dyDescent="0.25">
      <c r="A15" s="6" t="s">
        <v>5</v>
      </c>
      <c r="B15" s="28" t="s">
        <v>4</v>
      </c>
      <c r="C15" s="29">
        <v>44013</v>
      </c>
      <c r="D15" s="30"/>
    </row>
    <row r="16" spans="1:4" ht="13.15" customHeight="1" x14ac:dyDescent="0.25">
      <c r="A16" s="6" t="s">
        <v>6</v>
      </c>
      <c r="B16" s="28" t="s">
        <v>2</v>
      </c>
      <c r="C16" s="29">
        <v>44020</v>
      </c>
      <c r="D16" s="30"/>
    </row>
    <row r="17" spans="1:4" ht="13.15" customHeight="1" x14ac:dyDescent="0.25">
      <c r="A17" s="6" t="s">
        <v>5</v>
      </c>
      <c r="B17" s="28" t="s">
        <v>3</v>
      </c>
      <c r="C17" s="29">
        <v>44020</v>
      </c>
      <c r="D17" s="30"/>
    </row>
    <row r="18" spans="1:4" ht="13.15" hidden="1" customHeight="1" x14ac:dyDescent="0.25">
      <c r="A18" s="6" t="s">
        <v>6</v>
      </c>
      <c r="B18" s="28" t="s">
        <v>8</v>
      </c>
      <c r="C18" s="29">
        <v>44027</v>
      </c>
      <c r="D18" s="30"/>
    </row>
    <row r="19" spans="1:4" ht="13.15" customHeight="1" x14ac:dyDescent="0.25">
      <c r="A19" s="6" t="s">
        <v>5</v>
      </c>
      <c r="B19" s="28" t="s">
        <v>2</v>
      </c>
      <c r="C19" s="29">
        <v>44034</v>
      </c>
      <c r="D19" s="30"/>
    </row>
    <row r="20" spans="1:4" ht="13.15" customHeight="1" x14ac:dyDescent="0.25">
      <c r="A20" s="6" t="s">
        <v>6</v>
      </c>
      <c r="B20" s="28" t="s">
        <v>2</v>
      </c>
      <c r="C20" s="29">
        <v>44034</v>
      </c>
      <c r="D20" s="30"/>
    </row>
    <row r="21" spans="1:4" ht="13.15" hidden="1" customHeight="1" x14ac:dyDescent="0.25">
      <c r="A21" s="6" t="s">
        <v>5</v>
      </c>
      <c r="B21" s="28" t="s">
        <v>8</v>
      </c>
      <c r="C21" s="29">
        <v>44034</v>
      </c>
      <c r="D21" s="30"/>
    </row>
    <row r="22" spans="1:4" ht="12.75" hidden="1" customHeight="1" x14ac:dyDescent="0.25">
      <c r="A22" s="6" t="s">
        <v>6</v>
      </c>
      <c r="B22" s="28" t="s">
        <v>8</v>
      </c>
      <c r="C22" s="29">
        <v>44048</v>
      </c>
      <c r="D22" s="30"/>
    </row>
    <row r="23" spans="1:4" ht="13.15" hidden="1" customHeight="1" x14ac:dyDescent="0.25">
      <c r="A23" s="6" t="s">
        <v>5</v>
      </c>
      <c r="B23" s="28" t="s">
        <v>8</v>
      </c>
      <c r="C23" s="29">
        <v>44048</v>
      </c>
      <c r="D23" s="30"/>
    </row>
    <row r="24" spans="1:4" ht="13.15" customHeight="1" x14ac:dyDescent="0.25">
      <c r="A24" s="6" t="s">
        <v>5</v>
      </c>
      <c r="B24" s="28" t="s">
        <v>4</v>
      </c>
      <c r="C24" s="29">
        <v>44055</v>
      </c>
      <c r="D24" s="30"/>
    </row>
    <row r="25" spans="1:4" ht="13.15" customHeight="1" x14ac:dyDescent="0.25">
      <c r="A25" s="6" t="s">
        <v>6</v>
      </c>
      <c r="B25" s="28" t="s">
        <v>4</v>
      </c>
      <c r="C25" s="31">
        <v>44069</v>
      </c>
      <c r="D25" s="30"/>
    </row>
    <row r="26" spans="1:4" ht="13.15" customHeight="1" x14ac:dyDescent="0.25">
      <c r="A26" s="6" t="s">
        <v>6</v>
      </c>
      <c r="B26" s="28" t="s">
        <v>4</v>
      </c>
      <c r="C26" s="29">
        <v>44069</v>
      </c>
      <c r="D26" s="30"/>
    </row>
    <row r="27" spans="1:4" ht="13.15" customHeight="1" x14ac:dyDescent="0.25">
      <c r="A27" s="6" t="s">
        <v>6</v>
      </c>
      <c r="B27" s="28" t="s">
        <v>2</v>
      </c>
      <c r="C27" s="29">
        <v>44083</v>
      </c>
      <c r="D27" s="30"/>
    </row>
    <row r="28" spans="1:4" ht="13.15" customHeight="1" x14ac:dyDescent="0.25">
      <c r="A28" s="6" t="s">
        <v>6</v>
      </c>
      <c r="B28" s="28" t="s">
        <v>3</v>
      </c>
      <c r="C28" s="29">
        <v>44090</v>
      </c>
      <c r="D28" s="30"/>
    </row>
    <row r="29" spans="1:4" ht="13.15" hidden="1" customHeight="1" x14ac:dyDescent="0.25">
      <c r="A29" s="6" t="s">
        <v>5</v>
      </c>
      <c r="B29" s="28" t="s">
        <v>8</v>
      </c>
      <c r="C29" s="29">
        <v>44090</v>
      </c>
      <c r="D29" s="30"/>
    </row>
    <row r="30" spans="1:4" ht="13.15" hidden="1" customHeight="1" x14ac:dyDescent="0.25">
      <c r="A30" s="6" t="s">
        <v>5</v>
      </c>
      <c r="B30" s="28" t="s">
        <v>8</v>
      </c>
      <c r="C30" s="29">
        <v>44090</v>
      </c>
      <c r="D30" s="30"/>
    </row>
    <row r="31" spans="1:4" ht="13.15" customHeight="1" x14ac:dyDescent="0.25">
      <c r="A31" s="6" t="s">
        <v>6</v>
      </c>
      <c r="B31" s="28" t="s">
        <v>2</v>
      </c>
      <c r="C31" s="29">
        <v>44097</v>
      </c>
      <c r="D31" s="30"/>
    </row>
    <row r="32" spans="1:4" ht="13.15" customHeight="1" x14ac:dyDescent="0.25">
      <c r="A32" s="6" t="s">
        <v>6</v>
      </c>
      <c r="B32" s="28" t="s">
        <v>4</v>
      </c>
      <c r="C32" s="29">
        <v>44097</v>
      </c>
      <c r="D32" s="30"/>
    </row>
    <row r="33" spans="1:4" ht="13.15" customHeight="1" x14ac:dyDescent="0.25">
      <c r="A33" s="6" t="s">
        <v>5</v>
      </c>
      <c r="B33" s="28" t="s">
        <v>4</v>
      </c>
      <c r="C33" s="29">
        <v>44097</v>
      </c>
      <c r="D33" s="30"/>
    </row>
    <row r="34" spans="1:4" ht="13.15" hidden="1" customHeight="1" x14ac:dyDescent="0.25">
      <c r="A34" s="6" t="s">
        <v>6</v>
      </c>
      <c r="B34" s="28" t="s">
        <v>8</v>
      </c>
      <c r="C34" s="29">
        <v>44097</v>
      </c>
      <c r="D34" s="30"/>
    </row>
    <row r="35" spans="1:4" ht="13.15" hidden="1" customHeight="1" x14ac:dyDescent="0.25">
      <c r="A35" s="6" t="s">
        <v>6</v>
      </c>
      <c r="B35" s="28" t="s">
        <v>2</v>
      </c>
      <c r="C35" s="29">
        <v>44104</v>
      </c>
      <c r="D35" s="30"/>
    </row>
    <row r="36" spans="1:4" ht="13.15" hidden="1" customHeight="1" x14ac:dyDescent="0.25">
      <c r="A36" s="6" t="s">
        <v>5</v>
      </c>
      <c r="B36" s="28" t="s">
        <v>8</v>
      </c>
      <c r="C36" s="29">
        <v>44104</v>
      </c>
      <c r="D36" s="30"/>
    </row>
    <row r="37" spans="1:4" ht="13.15" hidden="1" customHeight="1" x14ac:dyDescent="0.25">
      <c r="A37" s="6" t="s">
        <v>5</v>
      </c>
      <c r="B37" s="28" t="s">
        <v>2</v>
      </c>
      <c r="C37" s="29">
        <v>44111</v>
      </c>
      <c r="D37" s="30"/>
    </row>
    <row r="38" spans="1:4" ht="13.15" hidden="1" customHeight="1" x14ac:dyDescent="0.25">
      <c r="A38" s="6" t="s">
        <v>6</v>
      </c>
      <c r="B38" s="28" t="s">
        <v>3</v>
      </c>
      <c r="C38" s="29">
        <v>44111</v>
      </c>
      <c r="D38" s="30"/>
    </row>
    <row r="39" spans="1:4" ht="13.15" hidden="1" customHeight="1" x14ac:dyDescent="0.25">
      <c r="A39" s="6" t="s">
        <v>6</v>
      </c>
      <c r="B39" s="28" t="s">
        <v>4</v>
      </c>
      <c r="C39" s="29">
        <v>44111</v>
      </c>
      <c r="D39" s="30"/>
    </row>
    <row r="40" spans="1:4" ht="13.15" hidden="1" customHeight="1" x14ac:dyDescent="0.25">
      <c r="A40" s="6" t="s">
        <v>6</v>
      </c>
      <c r="B40" s="28" t="s">
        <v>8</v>
      </c>
      <c r="C40" s="29">
        <v>44111</v>
      </c>
      <c r="D40" s="30"/>
    </row>
    <row r="41" spans="1:4" ht="13.15" hidden="1" customHeight="1" x14ac:dyDescent="0.25">
      <c r="A41" s="6" t="s">
        <v>5</v>
      </c>
      <c r="B41" s="28" t="s">
        <v>4</v>
      </c>
      <c r="C41" s="29">
        <v>44118</v>
      </c>
      <c r="D41" s="30"/>
    </row>
    <row r="42" spans="1:4" ht="13.15" hidden="1" customHeight="1" x14ac:dyDescent="0.25">
      <c r="A42" s="6" t="s">
        <v>6</v>
      </c>
      <c r="B42" s="28" t="s">
        <v>2</v>
      </c>
      <c r="C42" s="29">
        <v>44125</v>
      </c>
      <c r="D42" s="30"/>
    </row>
    <row r="43" spans="1:4" ht="13.15" hidden="1" customHeight="1" x14ac:dyDescent="0.25">
      <c r="A43" s="6" t="s">
        <v>6</v>
      </c>
      <c r="B43" s="28" t="s">
        <v>3</v>
      </c>
      <c r="C43" s="29">
        <v>44125</v>
      </c>
      <c r="D43" s="30"/>
    </row>
    <row r="44" spans="1:4" ht="13.15" hidden="1" customHeight="1" x14ac:dyDescent="0.25">
      <c r="A44" s="6" t="s">
        <v>5</v>
      </c>
      <c r="B44" s="28" t="s">
        <v>3</v>
      </c>
      <c r="C44" s="29">
        <v>44125</v>
      </c>
      <c r="D44" s="30"/>
    </row>
    <row r="45" spans="1:4" ht="13.15" hidden="1" customHeight="1" x14ac:dyDescent="0.25">
      <c r="A45" s="6" t="s">
        <v>5</v>
      </c>
      <c r="B45" s="28" t="s">
        <v>8</v>
      </c>
      <c r="C45" s="29">
        <v>44125</v>
      </c>
      <c r="D45" s="30"/>
    </row>
    <row r="46" spans="1:4" ht="13.15" hidden="1" customHeight="1" x14ac:dyDescent="0.25">
      <c r="A46" s="6" t="s">
        <v>6</v>
      </c>
      <c r="B46" s="28" t="s">
        <v>3</v>
      </c>
      <c r="C46" s="29">
        <v>44132</v>
      </c>
      <c r="D46" s="30"/>
    </row>
    <row r="47" spans="1:4" ht="12.75" hidden="1" customHeight="1" x14ac:dyDescent="0.25">
      <c r="A47" s="6" t="s">
        <v>6</v>
      </c>
      <c r="B47" s="28" t="s">
        <v>2</v>
      </c>
      <c r="C47" s="29">
        <v>44139</v>
      </c>
      <c r="D47" s="30"/>
    </row>
    <row r="48" spans="1:4" ht="12.75" hidden="1" customHeight="1" x14ac:dyDescent="0.25">
      <c r="A48" s="6" t="s">
        <v>6</v>
      </c>
      <c r="B48" s="28" t="s">
        <v>3</v>
      </c>
      <c r="C48" s="29">
        <v>44139</v>
      </c>
      <c r="D48" s="30"/>
    </row>
  </sheetData>
  <conditionalFormatting sqref="C9:C48">
    <cfRule type="expression" dxfId="6" priority="15">
      <formula>OR(WEEKDAY(#REF!)=7,WEEKDAY(#REF!)=1)</formula>
    </cfRule>
  </conditionalFormatting>
  <conditionalFormatting sqref="C9:C48">
    <cfRule type="expression" dxfId="5" priority="16">
      <formula>#REF!="nouveauté"</formula>
    </cfRule>
  </conditionalFormatting>
  <conditionalFormatting sqref="B9:B48">
    <cfRule type="expression" dxfId="4" priority="17">
      <formula>#REF!=3</formula>
    </cfRule>
    <cfRule type="expression" dxfId="3" priority="18">
      <formula>#REF!=4</formula>
    </cfRule>
    <cfRule type="expression" dxfId="2" priority="19">
      <formula>#REF!=2</formula>
    </cfRule>
    <cfRule type="expression" dxfId="1" priority="20">
      <formula>#REF!=1</formula>
    </cfRule>
    <cfRule type="expression" dxfId="0" priority="21">
      <formula>OR(#REF!=5,#REF!=6,#REF!=7,#REF!=8)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_PO">
                <anchor moveWithCells="1" sizeWithCells="1">
                  <from>
                    <xdr:col>5</xdr:col>
                    <xdr:colOff>200025</xdr:colOff>
                    <xdr:row>1</xdr:row>
                    <xdr:rowOff>66675</xdr:rowOff>
                  </from>
                  <to>
                    <xdr:col>7</xdr:col>
                    <xdr:colOff>657225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793C0-4386-4619-BEF1-5EF607E48C6A}">
  <sheetPr codeName="Sheet1"/>
  <dimension ref="B2:O42"/>
  <sheetViews>
    <sheetView showGridLines="0" tabSelected="1" workbookViewId="0">
      <selection activeCell="D18" sqref="D18"/>
    </sheetView>
  </sheetViews>
  <sheetFormatPr defaultRowHeight="15" x14ac:dyDescent="0.25"/>
  <cols>
    <col min="1" max="1" width="1.7109375" customWidth="1"/>
    <col min="2" max="2" width="7.5703125" customWidth="1"/>
    <col min="3" max="3" width="25.140625" customWidth="1"/>
    <col min="4" max="4" width="16.28515625" customWidth="1"/>
    <col min="5" max="5" width="9.140625" customWidth="1"/>
    <col min="6" max="8" width="10.7109375" bestFit="1" customWidth="1"/>
    <col min="9" max="9" width="9.140625" style="1"/>
    <col min="10" max="10" width="25.140625" style="1" bestFit="1" customWidth="1"/>
    <col min="11" max="11" width="15.85546875" style="38" customWidth="1"/>
  </cols>
  <sheetData>
    <row r="2" spans="2:15" ht="30" x14ac:dyDescent="0.25">
      <c r="B2" s="37" t="s">
        <v>9</v>
      </c>
      <c r="C2" s="37" t="s">
        <v>0</v>
      </c>
      <c r="D2" s="37" t="s">
        <v>13</v>
      </c>
      <c r="F2" s="41" t="s">
        <v>14</v>
      </c>
      <c r="G2" s="41" t="s">
        <v>15</v>
      </c>
      <c r="I2" s="41" t="s">
        <v>9</v>
      </c>
      <c r="J2" s="41" t="s">
        <v>0</v>
      </c>
      <c r="K2" s="42" t="s">
        <v>13</v>
      </c>
      <c r="N2" s="41" t="s">
        <v>9</v>
      </c>
      <c r="O2" s="41" t="s">
        <v>16</v>
      </c>
    </row>
    <row r="3" spans="2:15" x14ac:dyDescent="0.25">
      <c r="B3" t="s">
        <v>5</v>
      </c>
      <c r="C3" t="s">
        <v>2</v>
      </c>
      <c r="D3" s="35">
        <v>44006</v>
      </c>
      <c r="F3" s="38">
        <f ca="1">TODAY()</f>
        <v>44006</v>
      </c>
      <c r="G3" s="38">
        <f ca="1">F3+91</f>
        <v>44097</v>
      </c>
      <c r="I3" s="1" t="str" cm="1">
        <f t="array" aca="1" ref="I3:K20" ca="1">_xlfn._xlws.FILTER(Data[],(Data[Type de prévision]&lt;&gt;"Modernisation")*(Data[Date ouv prévisionnelle]&gt;=F3)*(Data[Date ouv prévisionnelle]&lt;=G3))</f>
        <v>AAA</v>
      </c>
      <c r="J3" s="1" t="str">
        <f ca="1"/>
        <v>Ouverture</v>
      </c>
      <c r="K3" s="38">
        <f ca="1"/>
        <v>44006</v>
      </c>
      <c r="N3" s="1" t="str" cm="1">
        <f t="array" ref="N3:N4">_xlfn.UNIQUE(Data[INFO])</f>
        <v>AAA</v>
      </c>
      <c r="O3" s="1">
        <f ca="1">COUNTIF(I:I,N3)</f>
        <v>8</v>
      </c>
    </row>
    <row r="4" spans="2:15" x14ac:dyDescent="0.25">
      <c r="B4" t="s">
        <v>6</v>
      </c>
      <c r="C4" t="s">
        <v>3</v>
      </c>
      <c r="D4" s="35">
        <v>44006</v>
      </c>
      <c r="I4" s="1" t="str">
        <f ca="1"/>
        <v>BBB</v>
      </c>
      <c r="J4" s="1" t="str">
        <f ca="1"/>
        <v>Transfert</v>
      </c>
      <c r="K4" s="38">
        <f ca="1"/>
        <v>44006</v>
      </c>
      <c r="N4" s="1" t="str">
        <v>BBB</v>
      </c>
      <c r="O4" s="1">
        <f ca="1">COUNTIF(I:I,N4)</f>
        <v>10</v>
      </c>
    </row>
    <row r="5" spans="2:15" x14ac:dyDescent="0.25">
      <c r="B5" t="s">
        <v>6</v>
      </c>
      <c r="C5" t="s">
        <v>3</v>
      </c>
      <c r="D5" s="35">
        <v>44006</v>
      </c>
      <c r="I5" s="1" t="str">
        <f ca="1"/>
        <v>BBB</v>
      </c>
      <c r="J5" s="1" t="str">
        <f ca="1"/>
        <v>Transfert</v>
      </c>
      <c r="K5" s="38">
        <f ca="1"/>
        <v>44006</v>
      </c>
    </row>
    <row r="6" spans="2:15" x14ac:dyDescent="0.25">
      <c r="B6" t="s">
        <v>5</v>
      </c>
      <c r="C6" t="s">
        <v>3</v>
      </c>
      <c r="D6" s="35">
        <v>44006</v>
      </c>
      <c r="I6" s="1" t="str">
        <f ca="1"/>
        <v>AAA</v>
      </c>
      <c r="J6" s="1" t="str">
        <f ca="1"/>
        <v>Transfert</v>
      </c>
      <c r="K6" s="38">
        <f ca="1"/>
        <v>44006</v>
      </c>
    </row>
    <row r="7" spans="2:15" x14ac:dyDescent="0.25">
      <c r="B7" t="s">
        <v>6</v>
      </c>
      <c r="C7" t="s">
        <v>17</v>
      </c>
      <c r="D7" s="35">
        <v>44006</v>
      </c>
      <c r="I7" s="1" t="str">
        <f ca="1"/>
        <v>AAA</v>
      </c>
      <c r="J7" s="1" t="str">
        <f ca="1"/>
        <v>Transfert</v>
      </c>
      <c r="K7" s="38">
        <f ca="1"/>
        <v>44013</v>
      </c>
    </row>
    <row r="8" spans="2:15" x14ac:dyDescent="0.25">
      <c r="B8" t="s">
        <v>5</v>
      </c>
      <c r="C8" t="s">
        <v>3</v>
      </c>
      <c r="D8" s="35">
        <v>44013</v>
      </c>
      <c r="I8" s="1" t="str">
        <f ca="1"/>
        <v>AAA</v>
      </c>
      <c r="J8" s="1" t="str">
        <f ca="1"/>
        <v>Démolition Reconstruction</v>
      </c>
      <c r="K8" s="38">
        <f ca="1"/>
        <v>44013</v>
      </c>
    </row>
    <row r="9" spans="2:15" x14ac:dyDescent="0.25">
      <c r="B9" t="s">
        <v>5</v>
      </c>
      <c r="C9" t="s">
        <v>4</v>
      </c>
      <c r="D9" s="35">
        <v>44013</v>
      </c>
      <c r="I9" s="1" t="str">
        <f ca="1"/>
        <v>BBB</v>
      </c>
      <c r="J9" s="1" t="str">
        <f ca="1"/>
        <v>Ouverture</v>
      </c>
      <c r="K9" s="38">
        <f ca="1"/>
        <v>44020</v>
      </c>
    </row>
    <row r="10" spans="2:15" x14ac:dyDescent="0.25">
      <c r="B10" t="s">
        <v>6</v>
      </c>
      <c r="C10" t="s">
        <v>2</v>
      </c>
      <c r="D10" s="35">
        <v>44020</v>
      </c>
      <c r="I10" s="1" t="str">
        <f ca="1"/>
        <v>AAA</v>
      </c>
      <c r="J10" s="1" t="str">
        <f ca="1"/>
        <v>Transfert</v>
      </c>
      <c r="K10" s="38">
        <f ca="1"/>
        <v>44020</v>
      </c>
    </row>
    <row r="11" spans="2:15" x14ac:dyDescent="0.25">
      <c r="B11" t="s">
        <v>5</v>
      </c>
      <c r="C11" t="s">
        <v>3</v>
      </c>
      <c r="D11" s="35">
        <v>44020</v>
      </c>
      <c r="I11" s="1" t="str">
        <f ca="1"/>
        <v>AAA</v>
      </c>
      <c r="J11" s="1" t="str">
        <f ca="1"/>
        <v>Ouverture</v>
      </c>
      <c r="K11" s="38">
        <f ca="1"/>
        <v>44034</v>
      </c>
    </row>
    <row r="12" spans="2:15" x14ac:dyDescent="0.25">
      <c r="B12" t="s">
        <v>6</v>
      </c>
      <c r="C12" t="s">
        <v>17</v>
      </c>
      <c r="D12" s="35">
        <v>44027</v>
      </c>
      <c r="I12" s="1" t="str">
        <f ca="1"/>
        <v>BBB</v>
      </c>
      <c r="J12" s="1" t="str">
        <f ca="1"/>
        <v>Ouverture</v>
      </c>
      <c r="K12" s="38">
        <f ca="1"/>
        <v>44034</v>
      </c>
    </row>
    <row r="13" spans="2:15" x14ac:dyDescent="0.25">
      <c r="B13" t="s">
        <v>5</v>
      </c>
      <c r="C13" t="s">
        <v>2</v>
      </c>
      <c r="D13" s="35">
        <v>44034</v>
      </c>
      <c r="I13" s="1" t="str">
        <f ca="1"/>
        <v>AAA</v>
      </c>
      <c r="J13" s="1" t="str">
        <f ca="1"/>
        <v>Démolition Reconstruction</v>
      </c>
      <c r="K13" s="38">
        <f ca="1"/>
        <v>44055</v>
      </c>
    </row>
    <row r="14" spans="2:15" x14ac:dyDescent="0.25">
      <c r="B14" t="s">
        <v>6</v>
      </c>
      <c r="C14" t="s">
        <v>2</v>
      </c>
      <c r="D14" s="35">
        <v>44034</v>
      </c>
      <c r="I14" s="1" t="str">
        <f ca="1"/>
        <v>BBB</v>
      </c>
      <c r="J14" s="1" t="str">
        <f ca="1"/>
        <v>Démolition Reconstruction</v>
      </c>
      <c r="K14" s="38">
        <f ca="1"/>
        <v>44069</v>
      </c>
    </row>
    <row r="15" spans="2:15" x14ac:dyDescent="0.25">
      <c r="B15" t="s">
        <v>5</v>
      </c>
      <c r="C15" t="s">
        <v>17</v>
      </c>
      <c r="D15" s="35">
        <v>44034</v>
      </c>
      <c r="I15" s="1" t="str">
        <f ca="1"/>
        <v>BBB</v>
      </c>
      <c r="J15" s="1" t="str">
        <f ca="1"/>
        <v>Démolition Reconstruction</v>
      </c>
      <c r="K15" s="38">
        <f ca="1"/>
        <v>44069</v>
      </c>
    </row>
    <row r="16" spans="2:15" x14ac:dyDescent="0.25">
      <c r="B16" t="s">
        <v>6</v>
      </c>
      <c r="C16" t="s">
        <v>17</v>
      </c>
      <c r="D16" s="35">
        <v>44048</v>
      </c>
      <c r="I16" s="1" t="str">
        <f ca="1"/>
        <v>BBB</v>
      </c>
      <c r="J16" s="1" t="str">
        <f ca="1"/>
        <v>Ouverture</v>
      </c>
      <c r="K16" s="38">
        <f ca="1"/>
        <v>44083</v>
      </c>
    </row>
    <row r="17" spans="2:11" x14ac:dyDescent="0.25">
      <c r="B17" t="s">
        <v>5</v>
      </c>
      <c r="C17" t="s">
        <v>17</v>
      </c>
      <c r="D17" s="35">
        <v>44048</v>
      </c>
      <c r="I17" s="1" t="str">
        <f ca="1"/>
        <v>BBB</v>
      </c>
      <c r="J17" s="1" t="str">
        <f ca="1"/>
        <v>Transfert</v>
      </c>
      <c r="K17" s="38">
        <f ca="1"/>
        <v>44090</v>
      </c>
    </row>
    <row r="18" spans="2:11" x14ac:dyDescent="0.25">
      <c r="B18" t="s">
        <v>5</v>
      </c>
      <c r="C18" t="s">
        <v>4</v>
      </c>
      <c r="D18" s="35">
        <v>44055</v>
      </c>
      <c r="I18" s="1" t="str">
        <f ca="1"/>
        <v>BBB</v>
      </c>
      <c r="J18" s="1" t="str">
        <f ca="1"/>
        <v>Ouverture</v>
      </c>
      <c r="K18" s="38">
        <f ca="1"/>
        <v>44097</v>
      </c>
    </row>
    <row r="19" spans="2:11" x14ac:dyDescent="0.25">
      <c r="B19" t="s">
        <v>6</v>
      </c>
      <c r="C19" t="s">
        <v>4</v>
      </c>
      <c r="D19" s="35">
        <v>44069</v>
      </c>
      <c r="I19" s="1" t="str">
        <f ca="1"/>
        <v>BBB</v>
      </c>
      <c r="J19" s="1" t="str">
        <f ca="1"/>
        <v>Démolition Reconstruction</v>
      </c>
      <c r="K19" s="38">
        <f ca="1"/>
        <v>44097</v>
      </c>
    </row>
    <row r="20" spans="2:11" x14ac:dyDescent="0.25">
      <c r="B20" t="s">
        <v>6</v>
      </c>
      <c r="C20" t="s">
        <v>4</v>
      </c>
      <c r="D20" s="35">
        <v>44069</v>
      </c>
      <c r="I20" s="1" t="str">
        <f ca="1"/>
        <v>AAA</v>
      </c>
      <c r="J20" s="1" t="str">
        <f ca="1"/>
        <v>Démolition Reconstruction</v>
      </c>
      <c r="K20" s="38">
        <f ca="1"/>
        <v>44097</v>
      </c>
    </row>
    <row r="21" spans="2:11" x14ac:dyDescent="0.25">
      <c r="B21" t="s">
        <v>6</v>
      </c>
      <c r="C21" t="s">
        <v>2</v>
      </c>
      <c r="D21" s="35">
        <v>44083</v>
      </c>
    </row>
    <row r="22" spans="2:11" x14ac:dyDescent="0.25">
      <c r="B22" t="s">
        <v>6</v>
      </c>
      <c r="C22" t="s">
        <v>3</v>
      </c>
      <c r="D22" s="35">
        <v>44090</v>
      </c>
    </row>
    <row r="23" spans="2:11" x14ac:dyDescent="0.25">
      <c r="B23" t="s">
        <v>5</v>
      </c>
      <c r="C23" t="s">
        <v>17</v>
      </c>
      <c r="D23" s="35">
        <v>44090</v>
      </c>
      <c r="F23" s="39" t="s">
        <v>18</v>
      </c>
      <c r="G23" s="40" t="str">
        <f ca="1">_xlfn.FORMULATEXT(I3)</f>
        <v>=FILTER(Data;(Data[Type de prévision]&lt;&gt;"Modernisation")*(Data[Date ouv prévisionnelle]&gt;=F3)*(Data[Date ouv prévisionnelle]&lt;=G3))</v>
      </c>
    </row>
    <row r="24" spans="2:11" x14ac:dyDescent="0.25">
      <c r="B24" t="s">
        <v>5</v>
      </c>
      <c r="C24" t="s">
        <v>17</v>
      </c>
      <c r="D24" s="35">
        <v>44090</v>
      </c>
      <c r="F24" s="39" t="s">
        <v>19</v>
      </c>
      <c r="G24" s="40" t="str">
        <f ca="1">_xlfn.FORMULATEXT(N3)</f>
        <v>=UNIQUE(Data[INFO])</v>
      </c>
    </row>
    <row r="25" spans="2:11" x14ac:dyDescent="0.25">
      <c r="B25" t="s">
        <v>6</v>
      </c>
      <c r="C25" t="s">
        <v>2</v>
      </c>
      <c r="D25" s="35">
        <v>44097</v>
      </c>
      <c r="F25" s="39" t="s">
        <v>20</v>
      </c>
      <c r="G25" s="40" t="str">
        <f ca="1">_xlfn.FORMULATEXT(O3)</f>
        <v>=COUNTIF(I:I;N3)</v>
      </c>
    </row>
    <row r="26" spans="2:11" x14ac:dyDescent="0.25">
      <c r="B26" t="s">
        <v>6</v>
      </c>
      <c r="C26" t="s">
        <v>4</v>
      </c>
      <c r="D26" s="35">
        <v>44097</v>
      </c>
    </row>
    <row r="27" spans="2:11" x14ac:dyDescent="0.25">
      <c r="B27" t="s">
        <v>5</v>
      </c>
      <c r="C27" t="s">
        <v>4</v>
      </c>
      <c r="D27" s="35">
        <v>44097</v>
      </c>
    </row>
    <row r="28" spans="2:11" x14ac:dyDescent="0.25">
      <c r="B28" t="s">
        <v>6</v>
      </c>
      <c r="C28" t="s">
        <v>17</v>
      </c>
      <c r="D28" s="35">
        <v>44097</v>
      </c>
    </row>
    <row r="29" spans="2:11" x14ac:dyDescent="0.25">
      <c r="B29" t="s">
        <v>6</v>
      </c>
      <c r="C29" t="s">
        <v>2</v>
      </c>
      <c r="D29" s="35">
        <v>44104</v>
      </c>
    </row>
    <row r="30" spans="2:11" x14ac:dyDescent="0.25">
      <c r="B30" t="s">
        <v>5</v>
      </c>
      <c r="C30" t="s">
        <v>17</v>
      </c>
      <c r="D30" s="35">
        <v>44104</v>
      </c>
    </row>
    <row r="31" spans="2:11" x14ac:dyDescent="0.25">
      <c r="B31" t="s">
        <v>5</v>
      </c>
      <c r="C31" t="s">
        <v>2</v>
      </c>
      <c r="D31" s="35">
        <v>44111</v>
      </c>
    </row>
    <row r="32" spans="2:11" x14ac:dyDescent="0.25">
      <c r="B32" t="s">
        <v>6</v>
      </c>
      <c r="C32" t="s">
        <v>3</v>
      </c>
      <c r="D32" s="35">
        <v>44111</v>
      </c>
    </row>
    <row r="33" spans="2:4" x14ac:dyDescent="0.25">
      <c r="B33" t="s">
        <v>6</v>
      </c>
      <c r="C33" t="s">
        <v>4</v>
      </c>
      <c r="D33" s="35">
        <v>44111</v>
      </c>
    </row>
    <row r="34" spans="2:4" x14ac:dyDescent="0.25">
      <c r="B34" t="s">
        <v>6</v>
      </c>
      <c r="C34" t="s">
        <v>17</v>
      </c>
      <c r="D34" s="35">
        <v>44111</v>
      </c>
    </row>
    <row r="35" spans="2:4" x14ac:dyDescent="0.25">
      <c r="B35" t="s">
        <v>5</v>
      </c>
      <c r="C35" t="s">
        <v>4</v>
      </c>
      <c r="D35" s="35">
        <v>44118</v>
      </c>
    </row>
    <row r="36" spans="2:4" x14ac:dyDescent="0.25">
      <c r="B36" t="s">
        <v>6</v>
      </c>
      <c r="C36" t="s">
        <v>2</v>
      </c>
      <c r="D36" s="35">
        <v>44125</v>
      </c>
    </row>
    <row r="37" spans="2:4" x14ac:dyDescent="0.25">
      <c r="B37" t="s">
        <v>6</v>
      </c>
      <c r="C37" t="s">
        <v>3</v>
      </c>
      <c r="D37" s="35">
        <v>44125</v>
      </c>
    </row>
    <row r="38" spans="2:4" x14ac:dyDescent="0.25">
      <c r="B38" t="s">
        <v>5</v>
      </c>
      <c r="C38" t="s">
        <v>3</v>
      </c>
      <c r="D38" s="35">
        <v>44125</v>
      </c>
    </row>
    <row r="39" spans="2:4" x14ac:dyDescent="0.25">
      <c r="B39" t="s">
        <v>5</v>
      </c>
      <c r="C39" t="s">
        <v>17</v>
      </c>
      <c r="D39" s="35">
        <v>44125</v>
      </c>
    </row>
    <row r="40" spans="2:4" x14ac:dyDescent="0.25">
      <c r="B40" t="s">
        <v>6</v>
      </c>
      <c r="C40" t="s">
        <v>3</v>
      </c>
      <c r="D40" s="35">
        <v>44132</v>
      </c>
    </row>
    <row r="41" spans="2:4" x14ac:dyDescent="0.25">
      <c r="B41" t="s">
        <v>6</v>
      </c>
      <c r="C41" t="s">
        <v>2</v>
      </c>
      <c r="D41" s="35">
        <v>44139</v>
      </c>
    </row>
    <row r="42" spans="2:4" x14ac:dyDescent="0.25">
      <c r="B42" t="s">
        <v>6</v>
      </c>
      <c r="C42" t="s">
        <v>3</v>
      </c>
      <c r="D42" s="35">
        <v>44139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PO_DASHBOARD</vt:lpstr>
      <vt:lpstr>Import-PO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HUMBERT, EMMANUEL</dc:creator>
  <cp:lastModifiedBy>Jean-Eric</cp:lastModifiedBy>
  <dcterms:created xsi:type="dcterms:W3CDTF">2015-06-05T18:19:34Z</dcterms:created>
  <dcterms:modified xsi:type="dcterms:W3CDTF">2020-06-24T15:39:53Z</dcterms:modified>
</cp:coreProperties>
</file>