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7" i="1" l="1"/>
  <c r="B12" i="1" a="1"/>
  <c r="B12" i="1" s="1"/>
  <c r="A12" i="1" a="1"/>
  <c r="A12" i="1" s="1"/>
  <c r="A15" i="1"/>
  <c r="A19" i="1"/>
  <c r="A23" i="1"/>
  <c r="A27" i="1"/>
  <c r="B27" i="1" l="1"/>
  <c r="B23" i="1"/>
  <c r="B19" i="1"/>
  <c r="B15" i="1"/>
  <c r="B14" i="1"/>
  <c r="B26" i="1"/>
  <c r="B22" i="1"/>
  <c r="B18" i="1"/>
  <c r="B25" i="1"/>
  <c r="B21" i="1"/>
  <c r="B17" i="1"/>
  <c r="B13" i="1"/>
  <c r="B24" i="1"/>
  <c r="B20" i="1"/>
  <c r="B16" i="1"/>
  <c r="A26" i="1"/>
  <c r="A22" i="1"/>
  <c r="A18" i="1"/>
  <c r="A14" i="1"/>
  <c r="A25" i="1"/>
  <c r="A21" i="1"/>
  <c r="A17" i="1"/>
  <c r="A13" i="1"/>
  <c r="A24" i="1"/>
  <c r="A20" i="1"/>
  <c r="A16" i="1"/>
  <c r="C14" i="1"/>
  <c r="C18" i="1"/>
  <c r="C22" i="1"/>
  <c r="C12" i="1"/>
  <c r="C16" i="1" l="1"/>
  <c r="C20" i="1"/>
  <c r="F5" i="1"/>
  <c r="C26" i="1"/>
  <c r="C24" i="1"/>
  <c r="B5" i="1"/>
  <c r="N5" i="1"/>
  <c r="O5" i="1"/>
  <c r="H5" i="1"/>
  <c r="P5" i="1"/>
  <c r="I5" i="1"/>
  <c r="D18" i="1"/>
  <c r="E14" i="1"/>
  <c r="F14" i="1" s="1"/>
  <c r="C25" i="1"/>
  <c r="C21" i="1"/>
  <c r="C17" i="1"/>
  <c r="C13" i="1"/>
  <c r="D14" i="1"/>
  <c r="E16" i="1"/>
  <c r="F16" i="1" s="1"/>
  <c r="E20" i="1"/>
  <c r="F20" i="1" s="1"/>
  <c r="C27" i="1"/>
  <c r="C23" i="1"/>
  <c r="C19" i="1"/>
  <c r="C15" i="1"/>
  <c r="D12" i="1"/>
  <c r="D24" i="1"/>
  <c r="D16" i="1"/>
  <c r="E26" i="1"/>
  <c r="F26" i="1" s="1"/>
  <c r="E18" i="1"/>
  <c r="F18" i="1" s="1"/>
  <c r="Q4" i="1"/>
  <c r="D20" i="1" l="1"/>
  <c r="E24" i="1"/>
  <c r="F24" i="1" s="1"/>
  <c r="D22" i="1"/>
  <c r="D26" i="1"/>
  <c r="L5" i="1"/>
  <c r="K5" i="1"/>
  <c r="J5" i="1"/>
  <c r="M5" i="1"/>
  <c r="G5" i="1"/>
  <c r="A5" i="1"/>
  <c r="E12" i="1"/>
  <c r="F12" i="1" s="1"/>
  <c r="E22" i="1"/>
  <c r="F22" i="1" s="1"/>
  <c r="E5" i="1"/>
  <c r="D5" i="1"/>
  <c r="C5" i="1"/>
  <c r="E23" i="1"/>
  <c r="F23" i="1" s="1"/>
  <c r="D23" i="1"/>
  <c r="E27" i="1"/>
  <c r="F27" i="1" s="1"/>
  <c r="D27" i="1"/>
  <c r="E17" i="1"/>
  <c r="F17" i="1" s="1"/>
  <c r="D17" i="1"/>
  <c r="E15" i="1"/>
  <c r="F15" i="1" s="1"/>
  <c r="D15" i="1"/>
  <c r="E21" i="1"/>
  <c r="F21" i="1" s="1"/>
  <c r="D21" i="1"/>
  <c r="E13" i="1"/>
  <c r="F13" i="1" s="1"/>
  <c r="D13" i="1"/>
  <c r="E19" i="1"/>
  <c r="F19" i="1" s="1"/>
  <c r="D19" i="1"/>
  <c r="E25" i="1"/>
  <c r="F25" i="1" s="1"/>
  <c r="D25" i="1"/>
  <c r="Q5" i="1" l="1"/>
  <c r="F29" i="1"/>
</calcChain>
</file>

<file path=xl/sharedStrings.xml><?xml version="1.0" encoding="utf-8"?>
<sst xmlns="http://schemas.openxmlformats.org/spreadsheetml/2006/main" count="5" uniqueCount="5">
  <si>
    <t>valeur</t>
  </si>
  <si>
    <t>haut</t>
  </si>
  <si>
    <t>bas</t>
  </si>
  <si>
    <t>retenu</t>
  </si>
  <si>
    <t>tendance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</si>
</sst>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14" fontId="0" fillId="0" borderId="0" xfId="0" applyNumberFormat="1"/>
    <xf numFmtId="2" fontId="0" fillId="2" borderId="0" xfId="0" applyNumberFormat="1" applyFill="1"/>
    <xf numFmtId="2" fontId="0" fillId="0" borderId="0" xfId="0" applyNumberFormat="1" applyFill="1"/>
    <xf numFmtId="2" fontId="1" fillId="0" borderId="0" xfId="0" applyNumberFormat="1" applyFont="1"/>
    <xf numFmtId="16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Sheet1!$B$11</c:f>
              <c:strCache>
                <c:ptCount val="1"/>
                <c:pt idx="0">
                  <c:v>valeur</c:v>
                </c:pt>
              </c:strCache>
            </c:strRef>
          </c:tx>
          <c:marker>
            <c:symbol val="none"/>
          </c:marker>
          <c:dLbls>
            <c:numFmt formatCode="#,##0.00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Sheet1!$A$12:$A$27</c:f>
              <c:numCache>
                <c:formatCode>m/d/yyyy</c:formatCode>
                <c:ptCount val="16"/>
                <c:pt idx="0">
                  <c:v>41518</c:v>
                </c:pt>
                <c:pt idx="1">
                  <c:v>41548</c:v>
                </c:pt>
                <c:pt idx="2">
                  <c:v>41579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  <c:pt idx="6">
                  <c:v>41699</c:v>
                </c:pt>
                <c:pt idx="7">
                  <c:v>41730</c:v>
                </c:pt>
                <c:pt idx="8">
                  <c:v>41760</c:v>
                </c:pt>
                <c:pt idx="9">
                  <c:v>41791</c:v>
                </c:pt>
                <c:pt idx="10">
                  <c:v>41821</c:v>
                </c:pt>
                <c:pt idx="11">
                  <c:v>41852</c:v>
                </c:pt>
                <c:pt idx="12">
                  <c:v>41883</c:v>
                </c:pt>
                <c:pt idx="13">
                  <c:v>41913</c:v>
                </c:pt>
                <c:pt idx="14">
                  <c:v>41944</c:v>
                </c:pt>
                <c:pt idx="15">
                  <c:v>41974</c:v>
                </c:pt>
              </c:numCache>
            </c:numRef>
          </c:cat>
          <c:val>
            <c:numRef>
              <c:f>Sheet1!$B$12:$B$27</c:f>
              <c:numCache>
                <c:formatCode>0.00</c:formatCode>
                <c:ptCount val="16"/>
                <c:pt idx="0">
                  <c:v>296.88788844153402</c:v>
                </c:pt>
                <c:pt idx="1">
                  <c:v>301.40135641654712</c:v>
                </c:pt>
                <c:pt idx="2">
                  <c:v>293.67971891810777</c:v>
                </c:pt>
                <c:pt idx="3">
                  <c:v>292.55215451719829</c:v>
                </c:pt>
                <c:pt idx="4">
                  <c:v>290.67992186640367</c:v>
                </c:pt>
                <c:pt idx="5">
                  <c:v>300.72240221827678</c:v>
                </c:pt>
                <c:pt idx="6">
                  <c:v>326.50050144665471</c:v>
                </c:pt>
                <c:pt idx="7">
                  <c:v>290.80365357200975</c:v>
                </c:pt>
                <c:pt idx="8">
                  <c:v>285.93673228842397</c:v>
                </c:pt>
                <c:pt idx="9">
                  <c:v>290.69656435323299</c:v>
                </c:pt>
                <c:pt idx="10">
                  <c:v>287.60117629114171</c:v>
                </c:pt>
                <c:pt idx="11">
                  <c:v>286.56094986381879</c:v>
                </c:pt>
                <c:pt idx="12">
                  <c:v>285.03364622295408</c:v>
                </c:pt>
                <c:pt idx="13">
                  <c:v>290.42561119371612</c:v>
                </c:pt>
                <c:pt idx="14">
                  <c:v>284.20171086578802</c:v>
                </c:pt>
                <c:pt idx="15">
                  <c:v>280.53866624713766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Sheet1!$D$11</c:f>
              <c:strCache>
                <c:ptCount val="1"/>
                <c:pt idx="0">
                  <c:v>bas</c:v>
                </c:pt>
              </c:strCache>
            </c:strRef>
          </c:tx>
          <c:marker>
            <c:symbol val="none"/>
          </c:marker>
          <c:cat>
            <c:numRef>
              <c:f>Sheet1!$A$12:$A$27</c:f>
              <c:numCache>
                <c:formatCode>m/d/yyyy</c:formatCode>
                <c:ptCount val="16"/>
                <c:pt idx="0">
                  <c:v>41518</c:v>
                </c:pt>
                <c:pt idx="1">
                  <c:v>41548</c:v>
                </c:pt>
                <c:pt idx="2">
                  <c:v>41579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  <c:pt idx="6">
                  <c:v>41699</c:v>
                </c:pt>
                <c:pt idx="7">
                  <c:v>41730</c:v>
                </c:pt>
                <c:pt idx="8">
                  <c:v>41760</c:v>
                </c:pt>
                <c:pt idx="9">
                  <c:v>41791</c:v>
                </c:pt>
                <c:pt idx="10">
                  <c:v>41821</c:v>
                </c:pt>
                <c:pt idx="11">
                  <c:v>41852</c:v>
                </c:pt>
                <c:pt idx="12">
                  <c:v>41883</c:v>
                </c:pt>
                <c:pt idx="13">
                  <c:v>41913</c:v>
                </c:pt>
                <c:pt idx="14">
                  <c:v>41944</c:v>
                </c:pt>
                <c:pt idx="15">
                  <c:v>41974</c:v>
                </c:pt>
              </c:numCache>
            </c:numRef>
          </c:cat>
          <c:val>
            <c:numRef>
              <c:f>Sheet1!$D$12:$D$27</c:f>
              <c:numCache>
                <c:formatCode>0.00</c:formatCode>
                <c:ptCount val="16"/>
                <c:pt idx="0">
                  <c:v>291.89309891636753</c:v>
                </c:pt>
                <c:pt idx="1">
                  <c:v>290.7593614199734</c:v>
                </c:pt>
                <c:pt idx="2">
                  <c:v>289.58783267369949</c:v>
                </c:pt>
                <c:pt idx="3">
                  <c:v>288.45409517730513</c:v>
                </c:pt>
                <c:pt idx="4">
                  <c:v>287.28256643103123</c:v>
                </c:pt>
                <c:pt idx="5">
                  <c:v>286.11103768475709</c:v>
                </c:pt>
                <c:pt idx="6">
                  <c:v>285.05288268812251</c:v>
                </c:pt>
                <c:pt idx="7">
                  <c:v>283.8813539418486</c:v>
                </c:pt>
                <c:pt idx="8">
                  <c:v>282.74761644545447</c:v>
                </c:pt>
                <c:pt idx="9">
                  <c:v>281.57608769918033</c:v>
                </c:pt>
                <c:pt idx="10">
                  <c:v>280.4423502027862</c:v>
                </c:pt>
                <c:pt idx="11">
                  <c:v>279.27082145651207</c:v>
                </c:pt>
                <c:pt idx="12">
                  <c:v>278.09929271023816</c:v>
                </c:pt>
                <c:pt idx="13">
                  <c:v>276.96555521384403</c:v>
                </c:pt>
                <c:pt idx="14">
                  <c:v>275.79402646756989</c:v>
                </c:pt>
                <c:pt idx="15">
                  <c:v>274.66028897117576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Sheet1!$E$11</c:f>
              <c:strCache>
                <c:ptCount val="1"/>
                <c:pt idx="0">
                  <c:v>haut</c:v>
                </c:pt>
              </c:strCache>
            </c:strRef>
          </c:tx>
          <c:marker>
            <c:symbol val="none"/>
          </c:marker>
          <c:cat>
            <c:numRef>
              <c:f>Sheet1!$A$12:$A$27</c:f>
              <c:numCache>
                <c:formatCode>m/d/yyyy</c:formatCode>
                <c:ptCount val="16"/>
                <c:pt idx="0">
                  <c:v>41518</c:v>
                </c:pt>
                <c:pt idx="1">
                  <c:v>41548</c:v>
                </c:pt>
                <c:pt idx="2">
                  <c:v>41579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  <c:pt idx="6">
                  <c:v>41699</c:v>
                </c:pt>
                <c:pt idx="7">
                  <c:v>41730</c:v>
                </c:pt>
                <c:pt idx="8">
                  <c:v>41760</c:v>
                </c:pt>
                <c:pt idx="9">
                  <c:v>41791</c:v>
                </c:pt>
                <c:pt idx="10">
                  <c:v>41821</c:v>
                </c:pt>
                <c:pt idx="11">
                  <c:v>41852</c:v>
                </c:pt>
                <c:pt idx="12">
                  <c:v>41883</c:v>
                </c:pt>
                <c:pt idx="13">
                  <c:v>41913</c:v>
                </c:pt>
                <c:pt idx="14">
                  <c:v>41944</c:v>
                </c:pt>
                <c:pt idx="15">
                  <c:v>41974</c:v>
                </c:pt>
              </c:numCache>
            </c:numRef>
          </c:cat>
          <c:val>
            <c:numRef>
              <c:f>Sheet1!$E$12:$E$27</c:f>
              <c:numCache>
                <c:formatCode>0.00</c:formatCode>
                <c:ptCount val="16"/>
                <c:pt idx="0">
                  <c:v>310.84864724425211</c:v>
                </c:pt>
                <c:pt idx="1">
                  <c:v>309.71490974785797</c:v>
                </c:pt>
                <c:pt idx="2">
                  <c:v>308.54338100158407</c:v>
                </c:pt>
                <c:pt idx="3">
                  <c:v>307.40964350518971</c:v>
                </c:pt>
                <c:pt idx="4">
                  <c:v>306.2381147589158</c:v>
                </c:pt>
                <c:pt idx="5">
                  <c:v>305.06658601264166</c:v>
                </c:pt>
                <c:pt idx="6">
                  <c:v>304.00843101600708</c:v>
                </c:pt>
                <c:pt idx="7">
                  <c:v>302.83690226973317</c:v>
                </c:pt>
                <c:pt idx="8">
                  <c:v>301.70316477333904</c:v>
                </c:pt>
                <c:pt idx="9">
                  <c:v>300.53163602706491</c:v>
                </c:pt>
                <c:pt idx="10">
                  <c:v>299.39789853067077</c:v>
                </c:pt>
                <c:pt idx="11">
                  <c:v>298.22636978439664</c:v>
                </c:pt>
                <c:pt idx="12">
                  <c:v>297.05484103812273</c:v>
                </c:pt>
                <c:pt idx="13">
                  <c:v>295.9211035417286</c:v>
                </c:pt>
                <c:pt idx="14">
                  <c:v>294.74957479545446</c:v>
                </c:pt>
                <c:pt idx="15">
                  <c:v>293.61583729906033</c:v>
                </c:pt>
              </c:numCache>
            </c:numRef>
          </c:val>
          <c:smooth val="0"/>
        </c:ser>
        <c:ser>
          <c:idx val="1"/>
          <c:order val="3"/>
          <c:tx>
            <c:strRef>
              <c:f>Sheet1!$C$11</c:f>
              <c:strCache>
                <c:ptCount val="1"/>
                <c:pt idx="0">
                  <c:v>tendance</c:v>
                </c:pt>
              </c:strCache>
            </c:strRef>
          </c:tx>
          <c:marker>
            <c:symbol val="none"/>
          </c:marker>
          <c:cat>
            <c:numRef>
              <c:f>Sheet1!$A$12:$A$27</c:f>
              <c:numCache>
                <c:formatCode>m/d/yyyy</c:formatCode>
                <c:ptCount val="16"/>
                <c:pt idx="0">
                  <c:v>41518</c:v>
                </c:pt>
                <c:pt idx="1">
                  <c:v>41548</c:v>
                </c:pt>
                <c:pt idx="2">
                  <c:v>41579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  <c:pt idx="6">
                  <c:v>41699</c:v>
                </c:pt>
                <c:pt idx="7">
                  <c:v>41730</c:v>
                </c:pt>
                <c:pt idx="8">
                  <c:v>41760</c:v>
                </c:pt>
                <c:pt idx="9">
                  <c:v>41791</c:v>
                </c:pt>
                <c:pt idx="10">
                  <c:v>41821</c:v>
                </c:pt>
                <c:pt idx="11">
                  <c:v>41852</c:v>
                </c:pt>
                <c:pt idx="12">
                  <c:v>41883</c:v>
                </c:pt>
                <c:pt idx="13">
                  <c:v>41913</c:v>
                </c:pt>
                <c:pt idx="14">
                  <c:v>41944</c:v>
                </c:pt>
                <c:pt idx="15">
                  <c:v>41974</c:v>
                </c:pt>
              </c:numCache>
            </c:numRef>
          </c:cat>
          <c:val>
            <c:numRef>
              <c:f>Sheet1!$C$12:$C$27</c:f>
              <c:numCache>
                <c:formatCode>0.00</c:formatCode>
                <c:ptCount val="16"/>
                <c:pt idx="0">
                  <c:v>301.37087308030982</c:v>
                </c:pt>
                <c:pt idx="1">
                  <c:v>300.23713558391569</c:v>
                </c:pt>
                <c:pt idx="2">
                  <c:v>299.06560683764178</c:v>
                </c:pt>
                <c:pt idx="3">
                  <c:v>297.93186934124742</c:v>
                </c:pt>
                <c:pt idx="4">
                  <c:v>296.76034059497351</c:v>
                </c:pt>
                <c:pt idx="5">
                  <c:v>295.58881184869938</c:v>
                </c:pt>
                <c:pt idx="6">
                  <c:v>294.53065685206479</c:v>
                </c:pt>
                <c:pt idx="7">
                  <c:v>293.35912810579089</c:v>
                </c:pt>
                <c:pt idx="8">
                  <c:v>292.22539060939675</c:v>
                </c:pt>
                <c:pt idx="9">
                  <c:v>291.05386186312262</c:v>
                </c:pt>
                <c:pt idx="10">
                  <c:v>289.92012436672849</c:v>
                </c:pt>
                <c:pt idx="11">
                  <c:v>288.74859562045435</c:v>
                </c:pt>
                <c:pt idx="12">
                  <c:v>287.57706687418045</c:v>
                </c:pt>
                <c:pt idx="13">
                  <c:v>286.44332937778631</c:v>
                </c:pt>
                <c:pt idx="14">
                  <c:v>285.27180063151218</c:v>
                </c:pt>
                <c:pt idx="15">
                  <c:v>284.13806313511805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9255680"/>
        <c:axId val="149782528"/>
      </c:lineChart>
      <c:dateAx>
        <c:axId val="1492556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49782528"/>
        <c:crosses val="autoZero"/>
        <c:auto val="1"/>
        <c:lblOffset val="100"/>
        <c:baseTimeUnit val="months"/>
      </c:dateAx>
      <c:valAx>
        <c:axId val="149782528"/>
        <c:scaling>
          <c:orientation val="minMax"/>
          <c:min val="260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49255680"/>
        <c:crosses val="autoZero"/>
        <c:crossBetween val="between"/>
        <c:majorUnit val="5"/>
        <c:minorUnit val="2.5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238124</xdr:colOff>
      <xdr:row>9</xdr:row>
      <xdr:rowOff>42862</xdr:rowOff>
    </xdr:from>
    <xdr:to>
      <xdr:col>19</xdr:col>
      <xdr:colOff>600074</xdr:colOff>
      <xdr:row>28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29"/>
  <sheetViews>
    <sheetView tabSelected="1" workbookViewId="0">
      <selection activeCell="A5" sqref="A5"/>
    </sheetView>
  </sheetViews>
  <sheetFormatPr baseColWidth="10" defaultColWidth="9.140625" defaultRowHeight="15" x14ac:dyDescent="0.25"/>
  <cols>
    <col min="1" max="16" width="10.7109375" bestFit="1" customWidth="1"/>
    <col min="17" max="17" width="6.5703125" bestFit="1" customWidth="1"/>
  </cols>
  <sheetData>
    <row r="3" spans="1:17" x14ac:dyDescent="0.25">
      <c r="A3" s="2">
        <v>41518</v>
      </c>
      <c r="B3" s="2">
        <v>41548</v>
      </c>
      <c r="C3" s="2">
        <v>41579</v>
      </c>
      <c r="D3" s="2">
        <v>41609</v>
      </c>
      <c r="E3" s="2">
        <v>41640</v>
      </c>
      <c r="F3" s="2">
        <v>41671</v>
      </c>
      <c r="G3" s="2">
        <v>41699</v>
      </c>
      <c r="H3" s="2">
        <v>41730</v>
      </c>
      <c r="I3" s="2">
        <v>41760</v>
      </c>
      <c r="J3" s="2">
        <v>41791</v>
      </c>
      <c r="K3" s="2">
        <v>41821</v>
      </c>
      <c r="L3" s="2">
        <v>41852</v>
      </c>
      <c r="M3" s="2">
        <v>41883</v>
      </c>
      <c r="N3" s="2">
        <v>41913</v>
      </c>
      <c r="O3" s="2">
        <v>41944</v>
      </c>
      <c r="P3" s="2">
        <v>41974</v>
      </c>
    </row>
    <row r="4" spans="1:17" x14ac:dyDescent="0.25">
      <c r="A4" s="1">
        <v>296.88788844153402</v>
      </c>
      <c r="B4" s="1">
        <v>301.40135641654712</v>
      </c>
      <c r="C4" s="4">
        <v>293.67971891810777</v>
      </c>
      <c r="D4" s="1">
        <v>292.55215451719829</v>
      </c>
      <c r="E4" s="1">
        <v>290.67992186640367</v>
      </c>
      <c r="F4" s="3">
        <v>300.72240221827678</v>
      </c>
      <c r="G4" s="3">
        <v>326.50050144665471</v>
      </c>
      <c r="H4" s="1">
        <v>290.80365357200975</v>
      </c>
      <c r="I4" s="1">
        <v>285.93673228842397</v>
      </c>
      <c r="J4" s="1">
        <v>290.69656435323299</v>
      </c>
      <c r="K4" s="1">
        <v>287.60117629114171</v>
      </c>
      <c r="L4" s="1">
        <v>286.56094986381879</v>
      </c>
      <c r="M4" s="1">
        <v>285.03364622295408</v>
      </c>
      <c r="N4" s="1">
        <v>290.42561119371612</v>
      </c>
      <c r="O4" s="1">
        <v>284.20171086578802</v>
      </c>
      <c r="P4" s="1">
        <v>280.53866624713766</v>
      </c>
      <c r="Q4" s="1">
        <f>AVERAGE(A4:P4)</f>
        <v>292.76391592018405</v>
      </c>
    </row>
    <row r="5" spans="1:17" x14ac:dyDescent="0.25">
      <c r="A5" s="5">
        <f>IF(A4&gt;TREND($A$4:$P$4,$A$3:$P$3,A3)+$A$7,"",A4)</f>
        <v>296.88788844153402</v>
      </c>
      <c r="B5" s="5">
        <f t="shared" ref="B5:I5" si="0">IF(B4&gt;TREND($A$4:$P$4,$A$3:$P$3,B3)+$A$7,"",B4)</f>
        <v>301.40135641654712</v>
      </c>
      <c r="C5" s="5">
        <f t="shared" si="0"/>
        <v>293.67971891810777</v>
      </c>
      <c r="D5" s="5">
        <f t="shared" si="0"/>
        <v>292.55215451719829</v>
      </c>
      <c r="E5" s="5">
        <f t="shared" si="0"/>
        <v>290.67992186640367</v>
      </c>
      <c r="F5" s="5">
        <f t="shared" si="0"/>
        <v>300.72240221827678</v>
      </c>
      <c r="G5" s="5" t="str">
        <f t="shared" si="0"/>
        <v/>
      </c>
      <c r="H5" s="5">
        <f t="shared" si="0"/>
        <v>290.80365357200975</v>
      </c>
      <c r="I5" s="5">
        <f t="shared" si="0"/>
        <v>285.93673228842397</v>
      </c>
      <c r="J5" s="5">
        <f>IF(J4&gt;TREND($A$4:$P$4,$A$3:$P$3,J3)+$A$7,"",J4)</f>
        <v>290.69656435323299</v>
      </c>
      <c r="K5" s="5">
        <f t="shared" ref="K5" si="1">IF(K4&gt;TREND($A$4:$P$4,$A$3:$P$3,K3)+$A$7,"",K4)</f>
        <v>287.60117629114171</v>
      </c>
      <c r="L5" s="5">
        <f t="shared" ref="L5" si="2">IF(L4&gt;TREND($A$4:$P$4,$A$3:$P$3,L3)+$A$7,"",L4)</f>
        <v>286.56094986381879</v>
      </c>
      <c r="M5" s="5">
        <f t="shared" ref="M5" si="3">IF(M4&gt;TREND($A$4:$P$4,$A$3:$P$3,M3)+$A$7,"",M4)</f>
        <v>285.03364622295408</v>
      </c>
      <c r="N5" s="5">
        <f t="shared" ref="N5" si="4">IF(N4&gt;TREND($A$4:$P$4,$A$3:$P$3,N3)+$A$7,"",N4)</f>
        <v>290.42561119371612</v>
      </c>
      <c r="O5" s="5">
        <f t="shared" ref="O5" si="5">IF(O4&gt;TREND($A$4:$P$4,$A$3:$P$3,O3)+$A$7,"",O4)</f>
        <v>284.20171086578802</v>
      </c>
      <c r="P5" s="5">
        <f t="shared" ref="P5" si="6">IF(P4&gt;TREND($A$4:$P$4,$A$3:$P$3,P3)+$A$7,"",P4)</f>
        <v>280.53866624713766</v>
      </c>
      <c r="Q5" s="5">
        <f>AVERAGE(A5:P5)</f>
        <v>290.51481021841937</v>
      </c>
    </row>
    <row r="7" spans="1:17" x14ac:dyDescent="0.25">
      <c r="A7" s="6">
        <f>STEYX($A$4:$P$4,$A$3:$P$3)</f>
        <v>9.4777741639422786</v>
      </c>
      <c r="G7" s="1"/>
    </row>
    <row r="8" spans="1:17" x14ac:dyDescent="0.25">
      <c r="A8" s="1"/>
    </row>
    <row r="11" spans="1:17" x14ac:dyDescent="0.25">
      <c r="B11" t="s">
        <v>0</v>
      </c>
      <c r="C11" t="s">
        <v>4</v>
      </c>
      <c r="D11" t="s">
        <v>2</v>
      </c>
      <c r="E11" t="s">
        <v>1</v>
      </c>
      <c r="F11" t="s">
        <v>3</v>
      </c>
    </row>
    <row r="12" spans="1:17" x14ac:dyDescent="0.25">
      <c r="A12" s="2">
        <f t="array" ref="A12:A27">TRANSPOSE(A3:P3)</f>
        <v>41518</v>
      </c>
      <c r="B12" s="1">
        <f t="array" ref="B12:B27">TRANSPOSE(A4:P4)</f>
        <v>296.88788844153402</v>
      </c>
      <c r="C12" s="1">
        <f>TREND($B$12:$B$27,$A$12:$A$27,A12)</f>
        <v>301.37087308030982</v>
      </c>
      <c r="D12" s="1">
        <f>C12-$A$7</f>
        <v>291.89309891636753</v>
      </c>
      <c r="E12" s="1">
        <f>C12+$A$7</f>
        <v>310.84864724425211</v>
      </c>
      <c r="F12" s="1">
        <f t="shared" ref="F12:F27" si="7">IF(B12&gt;E12,"",B12)</f>
        <v>296.88788844153402</v>
      </c>
    </row>
    <row r="13" spans="1:17" x14ac:dyDescent="0.25">
      <c r="A13" s="2">
        <v>41548</v>
      </c>
      <c r="B13" s="1">
        <v>301.40135641654712</v>
      </c>
      <c r="C13" s="1">
        <f t="shared" ref="C13:C27" si="8">TREND($B$12:$B$27,$A$12:$A$27,A13)</f>
        <v>300.23713558391569</v>
      </c>
      <c r="D13" s="1">
        <f t="shared" ref="D13:D27" si="9">C13-$A$7</f>
        <v>290.7593614199734</v>
      </c>
      <c r="E13" s="1">
        <f t="shared" ref="E13:E27" si="10">C13+$A$7</f>
        <v>309.71490974785797</v>
      </c>
      <c r="F13" s="1">
        <f t="shared" si="7"/>
        <v>301.40135641654712</v>
      </c>
    </row>
    <row r="14" spans="1:17" x14ac:dyDescent="0.25">
      <c r="A14" s="2">
        <v>41579</v>
      </c>
      <c r="B14" s="1">
        <v>293.67971891810777</v>
      </c>
      <c r="C14" s="1">
        <f t="shared" si="8"/>
        <v>299.06560683764178</v>
      </c>
      <c r="D14" s="1">
        <f t="shared" si="9"/>
        <v>289.58783267369949</v>
      </c>
      <c r="E14" s="1">
        <f t="shared" si="10"/>
        <v>308.54338100158407</v>
      </c>
      <c r="F14" s="1">
        <f t="shared" si="7"/>
        <v>293.67971891810777</v>
      </c>
    </row>
    <row r="15" spans="1:17" x14ac:dyDescent="0.25">
      <c r="A15" s="2">
        <v>41609</v>
      </c>
      <c r="B15" s="1">
        <v>292.55215451719829</v>
      </c>
      <c r="C15" s="1">
        <f t="shared" si="8"/>
        <v>297.93186934124742</v>
      </c>
      <c r="D15" s="1">
        <f t="shared" si="9"/>
        <v>288.45409517730513</v>
      </c>
      <c r="E15" s="1">
        <f t="shared" si="10"/>
        <v>307.40964350518971</v>
      </c>
      <c r="F15" s="1">
        <f t="shared" si="7"/>
        <v>292.55215451719829</v>
      </c>
    </row>
    <row r="16" spans="1:17" x14ac:dyDescent="0.25">
      <c r="A16" s="2">
        <v>41640</v>
      </c>
      <c r="B16" s="1">
        <v>290.67992186640367</v>
      </c>
      <c r="C16" s="1">
        <f t="shared" si="8"/>
        <v>296.76034059497351</v>
      </c>
      <c r="D16" s="1">
        <f t="shared" si="9"/>
        <v>287.28256643103123</v>
      </c>
      <c r="E16" s="1">
        <f t="shared" si="10"/>
        <v>306.2381147589158</v>
      </c>
      <c r="F16" s="1">
        <f t="shared" si="7"/>
        <v>290.67992186640367</v>
      </c>
    </row>
    <row r="17" spans="1:6" x14ac:dyDescent="0.25">
      <c r="A17" s="2">
        <v>41671</v>
      </c>
      <c r="B17" s="1">
        <v>300.72240221827678</v>
      </c>
      <c r="C17" s="1">
        <f t="shared" si="8"/>
        <v>295.58881184869938</v>
      </c>
      <c r="D17" s="1">
        <f t="shared" si="9"/>
        <v>286.11103768475709</v>
      </c>
      <c r="E17" s="1">
        <f t="shared" si="10"/>
        <v>305.06658601264166</v>
      </c>
      <c r="F17" s="1">
        <f t="shared" si="7"/>
        <v>300.72240221827678</v>
      </c>
    </row>
    <row r="18" spans="1:6" x14ac:dyDescent="0.25">
      <c r="A18" s="2">
        <v>41699</v>
      </c>
      <c r="B18" s="1">
        <v>326.50050144665471</v>
      </c>
      <c r="C18" s="1">
        <f t="shared" si="8"/>
        <v>294.53065685206479</v>
      </c>
      <c r="D18" s="1">
        <f t="shared" si="9"/>
        <v>285.05288268812251</v>
      </c>
      <c r="E18" s="1">
        <f t="shared" si="10"/>
        <v>304.00843101600708</v>
      </c>
      <c r="F18" s="1" t="str">
        <f t="shared" si="7"/>
        <v/>
      </c>
    </row>
    <row r="19" spans="1:6" x14ac:dyDescent="0.25">
      <c r="A19" s="2">
        <v>41730</v>
      </c>
      <c r="B19" s="1">
        <v>290.80365357200975</v>
      </c>
      <c r="C19" s="1">
        <f t="shared" si="8"/>
        <v>293.35912810579089</v>
      </c>
      <c r="D19" s="1">
        <f t="shared" si="9"/>
        <v>283.8813539418486</v>
      </c>
      <c r="E19" s="1">
        <f t="shared" si="10"/>
        <v>302.83690226973317</v>
      </c>
      <c r="F19" s="1">
        <f t="shared" si="7"/>
        <v>290.80365357200975</v>
      </c>
    </row>
    <row r="20" spans="1:6" x14ac:dyDescent="0.25">
      <c r="A20" s="2">
        <v>41760</v>
      </c>
      <c r="B20" s="1">
        <v>285.93673228842397</v>
      </c>
      <c r="C20" s="1">
        <f t="shared" si="8"/>
        <v>292.22539060939675</v>
      </c>
      <c r="D20" s="1">
        <f t="shared" si="9"/>
        <v>282.74761644545447</v>
      </c>
      <c r="E20" s="1">
        <f t="shared" si="10"/>
        <v>301.70316477333904</v>
      </c>
      <c r="F20" s="1">
        <f t="shared" si="7"/>
        <v>285.93673228842397</v>
      </c>
    </row>
    <row r="21" spans="1:6" x14ac:dyDescent="0.25">
      <c r="A21" s="2">
        <v>41791</v>
      </c>
      <c r="B21" s="1">
        <v>290.69656435323299</v>
      </c>
      <c r="C21" s="1">
        <f t="shared" si="8"/>
        <v>291.05386186312262</v>
      </c>
      <c r="D21" s="1">
        <f t="shared" si="9"/>
        <v>281.57608769918033</v>
      </c>
      <c r="E21" s="1">
        <f t="shared" si="10"/>
        <v>300.53163602706491</v>
      </c>
      <c r="F21" s="1">
        <f t="shared" si="7"/>
        <v>290.69656435323299</v>
      </c>
    </row>
    <row r="22" spans="1:6" x14ac:dyDescent="0.25">
      <c r="A22" s="2">
        <v>41821</v>
      </c>
      <c r="B22" s="1">
        <v>287.60117629114171</v>
      </c>
      <c r="C22" s="1">
        <f t="shared" si="8"/>
        <v>289.92012436672849</v>
      </c>
      <c r="D22" s="1">
        <f t="shared" si="9"/>
        <v>280.4423502027862</v>
      </c>
      <c r="E22" s="1">
        <f t="shared" si="10"/>
        <v>299.39789853067077</v>
      </c>
      <c r="F22" s="1">
        <f t="shared" si="7"/>
        <v>287.60117629114171</v>
      </c>
    </row>
    <row r="23" spans="1:6" x14ac:dyDescent="0.25">
      <c r="A23" s="2">
        <v>41852</v>
      </c>
      <c r="B23" s="1">
        <v>286.56094986381879</v>
      </c>
      <c r="C23" s="1">
        <f t="shared" si="8"/>
        <v>288.74859562045435</v>
      </c>
      <c r="D23" s="1">
        <f t="shared" si="9"/>
        <v>279.27082145651207</v>
      </c>
      <c r="E23" s="1">
        <f t="shared" si="10"/>
        <v>298.22636978439664</v>
      </c>
      <c r="F23" s="1">
        <f t="shared" si="7"/>
        <v>286.56094986381879</v>
      </c>
    </row>
    <row r="24" spans="1:6" x14ac:dyDescent="0.25">
      <c r="A24" s="2">
        <v>41883</v>
      </c>
      <c r="B24" s="1">
        <v>285.03364622295408</v>
      </c>
      <c r="C24" s="1">
        <f t="shared" si="8"/>
        <v>287.57706687418045</v>
      </c>
      <c r="D24" s="1">
        <f t="shared" si="9"/>
        <v>278.09929271023816</v>
      </c>
      <c r="E24" s="1">
        <f t="shared" si="10"/>
        <v>297.05484103812273</v>
      </c>
      <c r="F24" s="1">
        <f t="shared" si="7"/>
        <v>285.03364622295408</v>
      </c>
    </row>
    <row r="25" spans="1:6" x14ac:dyDescent="0.25">
      <c r="A25" s="2">
        <v>41913</v>
      </c>
      <c r="B25" s="1">
        <v>290.42561119371612</v>
      </c>
      <c r="C25" s="1">
        <f t="shared" si="8"/>
        <v>286.44332937778631</v>
      </c>
      <c r="D25" s="1">
        <f t="shared" si="9"/>
        <v>276.96555521384403</v>
      </c>
      <c r="E25" s="1">
        <f t="shared" si="10"/>
        <v>295.9211035417286</v>
      </c>
      <c r="F25" s="1">
        <f t="shared" si="7"/>
        <v>290.42561119371612</v>
      </c>
    </row>
    <row r="26" spans="1:6" x14ac:dyDescent="0.25">
      <c r="A26" s="2">
        <v>41944</v>
      </c>
      <c r="B26" s="1">
        <v>284.20171086578802</v>
      </c>
      <c r="C26" s="1">
        <f t="shared" si="8"/>
        <v>285.27180063151218</v>
      </c>
      <c r="D26" s="1">
        <f t="shared" si="9"/>
        <v>275.79402646756989</v>
      </c>
      <c r="E26" s="1">
        <f t="shared" si="10"/>
        <v>294.74957479545446</v>
      </c>
      <c r="F26" s="1">
        <f t="shared" si="7"/>
        <v>284.20171086578802</v>
      </c>
    </row>
    <row r="27" spans="1:6" x14ac:dyDescent="0.25">
      <c r="A27" s="2">
        <v>41974</v>
      </c>
      <c r="B27" s="1">
        <v>280.53866624713766</v>
      </c>
      <c r="C27" s="1">
        <f t="shared" si="8"/>
        <v>284.13806313511805</v>
      </c>
      <c r="D27" s="1">
        <f t="shared" si="9"/>
        <v>274.66028897117576</v>
      </c>
      <c r="E27" s="1">
        <f t="shared" si="10"/>
        <v>293.61583729906033</v>
      </c>
      <c r="F27" s="1">
        <f t="shared" si="7"/>
        <v>280.53866624713766</v>
      </c>
    </row>
    <row r="29" spans="1:6" x14ac:dyDescent="0.25">
      <c r="F29" s="1">
        <f>AVERAGE(F12:F27)</f>
        <v>290.51481021841937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Jean-Eric</cp:lastModifiedBy>
  <dcterms:created xsi:type="dcterms:W3CDTF">2015-03-16T10:05:15Z</dcterms:created>
  <dcterms:modified xsi:type="dcterms:W3CDTF">2015-03-16T12:03:46Z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