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 l="1"/>
  <c r="H1" i="2" s="1"/>
  <c r="G17" i="2"/>
  <c r="H19" i="2" s="1"/>
  <c r="G1" i="2" l="1"/>
  <c r="H17" i="1"/>
  <c r="G17" i="1"/>
  <c r="H1" i="1"/>
  <c r="G1" i="1"/>
  <c r="H18" i="1" l="1"/>
</calcChain>
</file>

<file path=xl/sharedStrings.xml><?xml version="1.0" encoding="utf-8"?>
<sst xmlns="http://schemas.openxmlformats.org/spreadsheetml/2006/main" count="110" uniqueCount="40">
  <si>
    <t>DATE</t>
  </si>
  <si>
    <t>PERIODE</t>
  </si>
  <si>
    <t xml:space="preserve">TYPE </t>
  </si>
  <si>
    <t>COMPTE</t>
  </si>
  <si>
    <t>LIBELLE</t>
  </si>
  <si>
    <t>DEBIT</t>
  </si>
  <si>
    <t>CREDIT</t>
  </si>
  <si>
    <t>BQD</t>
  </si>
  <si>
    <t>ACH</t>
  </si>
  <si>
    <t>0005169</t>
  </si>
  <si>
    <t>0005170</t>
  </si>
  <si>
    <t>0005171</t>
  </si>
  <si>
    <t>0005172</t>
  </si>
  <si>
    <t>0005173</t>
  </si>
  <si>
    <t>0005174</t>
  </si>
  <si>
    <t>0005175</t>
  </si>
  <si>
    <t>0005176</t>
  </si>
  <si>
    <t>0005178</t>
  </si>
  <si>
    <t>0005179</t>
  </si>
  <si>
    <t>N°PIECE2</t>
  </si>
  <si>
    <t>N°PIECE1</t>
  </si>
  <si>
    <t>0000098</t>
  </si>
  <si>
    <t>0000099</t>
  </si>
  <si>
    <t>0000100</t>
  </si>
  <si>
    <t>0000101</t>
  </si>
  <si>
    <t>0000102</t>
  </si>
  <si>
    <t>0000103</t>
  </si>
  <si>
    <t>0000138</t>
  </si>
  <si>
    <t>0000140</t>
  </si>
  <si>
    <t>0000142</t>
  </si>
  <si>
    <t>0000145</t>
  </si>
  <si>
    <t>0000232</t>
  </si>
  <si>
    <t>0000415</t>
  </si>
  <si>
    <t>0000036</t>
  </si>
  <si>
    <t>0000075</t>
  </si>
  <si>
    <t>JE SOUHAITE SUP LES LIGNES 3 4 6 9 10 12 13 16 CAR N°DANS LA COLONNE PIECE2 EXISTE DANS LA COLONNE PIECE1</t>
  </si>
  <si>
    <t>SOLDE</t>
  </si>
  <si>
    <t>ET LE SOLDE NE CHANGE PAS</t>
  </si>
  <si>
    <t>Total</t>
  </si>
  <si>
    <t>LES DONNEES ONT ÉTÉ MISES SOUS FORME TABLEAU!...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</si>
</sst>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Trebuchet MS"/>
      <family val="2"/>
    </font>
    <font>
      <sz val="12"/>
      <name val="Trebuchet MS"/>
      <family val="2"/>
    </font>
    <font>
      <b/>
      <sz val="12"/>
      <name val="Trebuchet MS"/>
      <family val="2"/>
    </font>
    <font>
      <b/>
      <sz val="16"/>
      <name val="Trebuchet MS"/>
      <family val="2"/>
    </font>
    <font>
      <b/>
      <sz val="14"/>
      <color rgb="FFFF0000"/>
      <name val="Trebuchet MS"/>
      <family val="2"/>
    </font>
    <font>
      <sz val="12"/>
      <name val="Trebuchet MS"/>
    </font>
    <font>
      <sz val="12"/>
      <color theme="1"/>
      <name val="Trebuchet MS"/>
    </font>
    <font>
      <sz val="12"/>
      <color rgb="FF000000"/>
      <name val="Trebuchet MS"/>
      <family val="2"/>
    </font>
    <font>
      <b/>
      <sz val="20"/>
      <color rgb="FFFF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4" fontId="1" fillId="0" borderId="0" xfId="0" applyNumberFormat="1" applyFont="1" applyFill="1"/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/>
    <xf numFmtId="4" fontId="1" fillId="0" borderId="2" xfId="0" applyNumberFormat="1" applyFont="1" applyFill="1" applyBorder="1"/>
    <xf numFmtId="0" fontId="0" fillId="0" borderId="2" xfId="0" applyFont="1" applyFill="1" applyBorder="1"/>
    <xf numFmtId="0" fontId="1" fillId="0" borderId="3" xfId="0" applyFont="1" applyFill="1" applyBorder="1"/>
    <xf numFmtId="0" fontId="1" fillId="2" borderId="3" xfId="0" applyFont="1" applyFill="1" applyBorder="1"/>
    <xf numFmtId="4" fontId="1" fillId="0" borderId="3" xfId="0" applyNumberFormat="1" applyFont="1" applyFill="1" applyBorder="1"/>
    <xf numFmtId="0" fontId="0" fillId="0" borderId="3" xfId="0" applyFont="1" applyFill="1" applyBorder="1"/>
    <xf numFmtId="0" fontId="0" fillId="0" borderId="3" xfId="0" applyFont="1" applyBorder="1"/>
    <xf numFmtId="0" fontId="1" fillId="0" borderId="4" xfId="0" applyFont="1" applyFill="1" applyBorder="1"/>
    <xf numFmtId="0" fontId="0" fillId="0" borderId="4" xfId="0" applyFont="1" applyFill="1" applyBorder="1"/>
    <xf numFmtId="4" fontId="1" fillId="0" borderId="4" xfId="0" applyNumberFormat="1" applyFont="1" applyFill="1" applyBorder="1"/>
    <xf numFmtId="0" fontId="1" fillId="2" borderId="4" xfId="0" applyFont="1" applyFill="1" applyBorder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4" fontId="4" fillId="0" borderId="1" xfId="0" applyNumberFormat="1" applyFont="1" applyFill="1" applyBorder="1"/>
    <xf numFmtId="0" fontId="1" fillId="0" borderId="0" xfId="0" applyFont="1" applyFill="1" applyBorder="1"/>
    <xf numFmtId="0" fontId="0" fillId="0" borderId="0" xfId="0" applyFont="1" applyFill="1" applyBorder="1"/>
    <xf numFmtId="4" fontId="1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1" fillId="0" borderId="1" xfId="0" applyFont="1" applyFill="1" applyBorder="1"/>
    <xf numFmtId="0" fontId="0" fillId="0" borderId="1" xfId="0" applyFont="1" applyFill="1" applyBorder="1"/>
    <xf numFmtId="4" fontId="1" fillId="0" borderId="1" xfId="0" applyNumberFormat="1" applyFont="1" applyFill="1" applyBorder="1"/>
    <xf numFmtId="4" fontId="5" fillId="0" borderId="1" xfId="0" applyNumberFormat="1" applyFont="1" applyFill="1" applyBorder="1"/>
    <xf numFmtId="0" fontId="8" fillId="0" borderId="0" xfId="0" applyFont="1" applyFill="1"/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228600</xdr:rowOff>
        </xdr:from>
        <xdr:to>
          <xdr:col>11</xdr:col>
          <xdr:colOff>752475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rebuchet MS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I17" totalsRowCount="1" headerRowDxfId="20" headerRowBorderDxfId="19" tableBorderDxfId="18">
  <autoFilter ref="A2:I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DATE" totalsRowLabel="Total" dataDxfId="17" totalsRowDxfId="16"/>
    <tableColumn id="2" name="PERIODE" dataDxfId="15" totalsRowDxfId="14"/>
    <tableColumn id="3" name="TYPE " dataDxfId="13" totalsRowDxfId="12"/>
    <tableColumn id="4" name="N°PIECE1" dataDxfId="11" totalsRowDxfId="10"/>
    <tableColumn id="5" name="COMPTE" dataDxfId="9" totalsRowDxfId="8"/>
    <tableColumn id="6" name="LIBELLE" dataDxfId="7" totalsRowDxfId="6"/>
    <tableColumn id="7" name="DEBIT" totalsRowFunction="sum" dataDxfId="5" totalsRowDxfId="4"/>
    <tableColumn id="8" name="CREDIT" totalsRowFunction="sum" dataDxfId="3" totalsRowDxfId="2"/>
    <tableColumn id="9" name="N°PIECE2" dataDxfId="1" totalsRow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workbookViewId="0">
      <selection activeCell="H17" sqref="H17"/>
    </sheetView>
  </sheetViews>
  <sheetFormatPr baseColWidth="10" defaultRowHeight="18" x14ac:dyDescent="0.35"/>
  <cols>
    <col min="1" max="1" width="10.875" style="1" customWidth="1"/>
    <col min="2" max="2" width="10.125" style="1" bestFit="1" customWidth="1"/>
    <col min="3" max="3" width="6.5" style="1" bestFit="1" customWidth="1"/>
    <col min="4" max="4" width="9.875" style="1" bestFit="1" customWidth="1"/>
    <col min="5" max="5" width="8.75" style="1" bestFit="1" customWidth="1"/>
    <col min="6" max="6" width="55.25" style="1" bestFit="1" customWidth="1"/>
    <col min="7" max="7" width="10.25" style="1" bestFit="1" customWidth="1"/>
    <col min="8" max="8" width="14.625" style="1" bestFit="1" customWidth="1"/>
    <col min="9" max="16384" width="11" style="1"/>
  </cols>
  <sheetData>
    <row r="1" spans="1:9" x14ac:dyDescent="0.35">
      <c r="G1" s="2">
        <f>SUM(G3:G16)</f>
        <v>108450.56</v>
      </c>
      <c r="H1" s="2">
        <f>SUM(H3:H16)</f>
        <v>350600.68999999994</v>
      </c>
      <c r="I1" s="2"/>
    </row>
    <row r="2" spans="1:9" x14ac:dyDescent="0.35">
      <c r="A2" s="3" t="s">
        <v>0</v>
      </c>
      <c r="B2" s="3" t="s">
        <v>1</v>
      </c>
      <c r="C2" s="3" t="s">
        <v>2</v>
      </c>
      <c r="D2" s="3" t="s">
        <v>20</v>
      </c>
      <c r="E2" s="3" t="s">
        <v>3</v>
      </c>
      <c r="F2" s="3" t="s">
        <v>4</v>
      </c>
      <c r="G2" s="4" t="s">
        <v>5</v>
      </c>
      <c r="H2" s="4" t="s">
        <v>6</v>
      </c>
      <c r="I2" s="3" t="s">
        <v>19</v>
      </c>
    </row>
    <row r="3" spans="1:9" x14ac:dyDescent="0.35">
      <c r="A3" s="5"/>
      <c r="B3" s="5"/>
      <c r="C3" s="5" t="s">
        <v>8</v>
      </c>
      <c r="D3" s="6" t="s">
        <v>9</v>
      </c>
      <c r="E3" s="5"/>
      <c r="F3" s="5"/>
      <c r="G3" s="7">
        <v>0</v>
      </c>
      <c r="H3" s="7">
        <v>22498.44</v>
      </c>
      <c r="I3" s="8" t="s">
        <v>21</v>
      </c>
    </row>
    <row r="4" spans="1:9" x14ac:dyDescent="0.35">
      <c r="A4" s="9"/>
      <c r="B4" s="9"/>
      <c r="C4" s="9" t="s">
        <v>8</v>
      </c>
      <c r="D4" s="10" t="s">
        <v>10</v>
      </c>
      <c r="E4" s="9"/>
      <c r="F4" s="9"/>
      <c r="G4" s="11">
        <v>0</v>
      </c>
      <c r="H4" s="11">
        <v>58786</v>
      </c>
      <c r="I4" s="12" t="s">
        <v>22</v>
      </c>
    </row>
    <row r="5" spans="1:9" x14ac:dyDescent="0.35">
      <c r="A5" s="9"/>
      <c r="B5" s="9"/>
      <c r="C5" s="9" t="s">
        <v>8</v>
      </c>
      <c r="D5" s="9" t="s">
        <v>11</v>
      </c>
      <c r="E5" s="9"/>
      <c r="F5" s="9"/>
      <c r="G5" s="11">
        <v>0</v>
      </c>
      <c r="H5" s="11">
        <v>49883.31</v>
      </c>
      <c r="I5" s="12" t="s">
        <v>23</v>
      </c>
    </row>
    <row r="6" spans="1:9" x14ac:dyDescent="0.35">
      <c r="A6" s="9"/>
      <c r="B6" s="9"/>
      <c r="C6" s="9" t="s">
        <v>7</v>
      </c>
      <c r="D6" s="12" t="s">
        <v>31</v>
      </c>
      <c r="E6" s="9"/>
      <c r="F6" s="9"/>
      <c r="G6" s="11">
        <v>22498.44</v>
      </c>
      <c r="H6" s="11"/>
      <c r="I6" s="10" t="s">
        <v>9</v>
      </c>
    </row>
    <row r="7" spans="1:9" x14ac:dyDescent="0.35">
      <c r="A7" s="9"/>
      <c r="B7" s="9"/>
      <c r="C7" s="9" t="s">
        <v>8</v>
      </c>
      <c r="D7" s="9" t="s">
        <v>12</v>
      </c>
      <c r="E7" s="9"/>
      <c r="F7" s="9"/>
      <c r="G7" s="11"/>
      <c r="H7" s="11">
        <v>35822.720000000001</v>
      </c>
      <c r="I7" s="12" t="s">
        <v>24</v>
      </c>
    </row>
    <row r="8" spans="1:9" x14ac:dyDescent="0.35">
      <c r="A8" s="9"/>
      <c r="B8" s="9"/>
      <c r="C8" s="9" t="s">
        <v>8</v>
      </c>
      <c r="D8" s="9" t="s">
        <v>13</v>
      </c>
      <c r="E8" s="9"/>
      <c r="F8" s="9"/>
      <c r="G8" s="11"/>
      <c r="H8" s="11">
        <v>31159.41</v>
      </c>
      <c r="I8" s="12" t="s">
        <v>25</v>
      </c>
    </row>
    <row r="9" spans="1:9" x14ac:dyDescent="0.35">
      <c r="A9" s="9"/>
      <c r="B9" s="9"/>
      <c r="C9" s="9" t="s">
        <v>7</v>
      </c>
      <c r="D9" s="12" t="s">
        <v>32</v>
      </c>
      <c r="E9" s="9"/>
      <c r="F9" s="9"/>
      <c r="G9" s="11">
        <v>58786</v>
      </c>
      <c r="H9" s="11"/>
      <c r="I9" s="10" t="s">
        <v>10</v>
      </c>
    </row>
    <row r="10" spans="1:9" x14ac:dyDescent="0.35">
      <c r="A10" s="9"/>
      <c r="B10" s="9"/>
      <c r="C10" s="9" t="s">
        <v>8</v>
      </c>
      <c r="D10" s="10" t="s">
        <v>14</v>
      </c>
      <c r="E10" s="9"/>
      <c r="F10" s="9"/>
      <c r="G10" s="11"/>
      <c r="H10" s="11">
        <v>10803.62</v>
      </c>
      <c r="I10" s="12" t="s">
        <v>26</v>
      </c>
    </row>
    <row r="11" spans="1:9" x14ac:dyDescent="0.35">
      <c r="A11" s="9"/>
      <c r="B11" s="9"/>
      <c r="C11" s="9" t="s">
        <v>8</v>
      </c>
      <c r="D11" s="9" t="s">
        <v>15</v>
      </c>
      <c r="E11" s="9"/>
      <c r="F11" s="9"/>
      <c r="G11" s="11"/>
      <c r="H11" s="11">
        <v>48258.22</v>
      </c>
      <c r="I11" s="12" t="s">
        <v>27</v>
      </c>
    </row>
    <row r="12" spans="1:9" x14ac:dyDescent="0.35">
      <c r="A12" s="9"/>
      <c r="B12" s="9"/>
      <c r="C12" s="9" t="s">
        <v>7</v>
      </c>
      <c r="D12" s="13" t="s">
        <v>33</v>
      </c>
      <c r="E12" s="9"/>
      <c r="F12" s="9"/>
      <c r="G12" s="11">
        <v>10803.62</v>
      </c>
      <c r="H12" s="11"/>
      <c r="I12" s="10" t="s">
        <v>14</v>
      </c>
    </row>
    <row r="13" spans="1:9" x14ac:dyDescent="0.35">
      <c r="A13" s="9"/>
      <c r="B13" s="9"/>
      <c r="C13" s="9" t="s">
        <v>8</v>
      </c>
      <c r="D13" s="10" t="s">
        <v>16</v>
      </c>
      <c r="E13" s="9"/>
      <c r="F13" s="9"/>
      <c r="G13" s="11"/>
      <c r="H13" s="11">
        <v>16362.5</v>
      </c>
      <c r="I13" s="12" t="s">
        <v>28</v>
      </c>
    </row>
    <row r="14" spans="1:9" x14ac:dyDescent="0.35">
      <c r="A14" s="9"/>
      <c r="B14" s="9"/>
      <c r="C14" s="9" t="s">
        <v>8</v>
      </c>
      <c r="D14" s="9" t="s">
        <v>17</v>
      </c>
      <c r="E14" s="9"/>
      <c r="F14" s="9"/>
      <c r="G14" s="11"/>
      <c r="H14" s="11">
        <v>32725</v>
      </c>
      <c r="I14" s="12" t="s">
        <v>29</v>
      </c>
    </row>
    <row r="15" spans="1:9" x14ac:dyDescent="0.35">
      <c r="A15" s="9"/>
      <c r="B15" s="9"/>
      <c r="C15" s="9" t="s">
        <v>8</v>
      </c>
      <c r="D15" s="9" t="s">
        <v>18</v>
      </c>
      <c r="E15" s="9"/>
      <c r="F15" s="9"/>
      <c r="G15" s="11"/>
      <c r="H15" s="11">
        <v>44301.47</v>
      </c>
      <c r="I15" s="12" t="s">
        <v>30</v>
      </c>
    </row>
    <row r="16" spans="1:9" x14ac:dyDescent="0.35">
      <c r="A16" s="14"/>
      <c r="B16" s="14"/>
      <c r="C16" s="14" t="s">
        <v>7</v>
      </c>
      <c r="D16" s="15" t="s">
        <v>34</v>
      </c>
      <c r="E16" s="14"/>
      <c r="F16" s="14"/>
      <c r="G16" s="16">
        <v>16362.5</v>
      </c>
      <c r="H16" s="14"/>
      <c r="I16" s="17" t="s">
        <v>16</v>
      </c>
    </row>
    <row r="17" spans="2:8" x14ac:dyDescent="0.35">
      <c r="G17" s="2">
        <f>SUM(G3:G16)</f>
        <v>108450.56</v>
      </c>
      <c r="H17" s="2">
        <f>SUM(H3:H16)</f>
        <v>350600.68999999994</v>
      </c>
    </row>
    <row r="18" spans="2:8" ht="19.5" x14ac:dyDescent="0.35">
      <c r="F18" s="31" t="s">
        <v>36</v>
      </c>
      <c r="G18" s="31"/>
      <c r="H18" s="20">
        <f>+G17-H17</f>
        <v>-242150.12999999995</v>
      </c>
    </row>
    <row r="19" spans="2:8" x14ac:dyDescent="0.35">
      <c r="F19" s="19"/>
      <c r="G19" s="19"/>
      <c r="H19" s="2"/>
    </row>
    <row r="20" spans="2:8" x14ac:dyDescent="0.35">
      <c r="F20" s="19"/>
      <c r="G20" s="19"/>
      <c r="H20" s="2"/>
    </row>
    <row r="21" spans="2:8" x14ac:dyDescent="0.35">
      <c r="F21" s="19"/>
      <c r="G21" s="19"/>
      <c r="H21" s="2"/>
    </row>
    <row r="22" spans="2:8" x14ac:dyDescent="0.35">
      <c r="F22" s="19"/>
      <c r="G22" s="19"/>
      <c r="H22" s="2"/>
    </row>
    <row r="23" spans="2:8" x14ac:dyDescent="0.35">
      <c r="F23" s="19"/>
      <c r="G23" s="19"/>
      <c r="H23" s="2"/>
    </row>
    <row r="24" spans="2:8" ht="21" x14ac:dyDescent="0.35">
      <c r="B24" s="18" t="s">
        <v>35</v>
      </c>
    </row>
    <row r="26" spans="2:8" ht="21" x14ac:dyDescent="0.35">
      <c r="B26" s="18" t="s">
        <v>37</v>
      </c>
    </row>
  </sheetData>
  <mergeCells count="1">
    <mergeCell ref="F18:G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7"/>
  <sheetViews>
    <sheetView tabSelected="1" workbookViewId="0">
      <selection activeCell="F21" sqref="F21"/>
    </sheetView>
  </sheetViews>
  <sheetFormatPr baseColWidth="10" defaultRowHeight="18" x14ac:dyDescent="0.35"/>
  <cols>
    <col min="1" max="1" width="10.875" style="1" customWidth="1"/>
    <col min="2" max="2" width="10.5" style="1" customWidth="1"/>
    <col min="3" max="3" width="8.125" style="1" customWidth="1"/>
    <col min="4" max="4" width="11.5" style="1" customWidth="1"/>
    <col min="5" max="5" width="10.375" style="1" customWidth="1"/>
    <col min="6" max="6" width="55.25" style="1" bestFit="1" customWidth="1"/>
    <col min="7" max="7" width="11.5" style="1" bestFit="1" customWidth="1"/>
    <col min="8" max="8" width="14.625" style="1" bestFit="1" customWidth="1"/>
    <col min="9" max="9" width="11.5" style="1" customWidth="1"/>
    <col min="10" max="16384" width="11" style="1"/>
  </cols>
  <sheetData>
    <row r="1" spans="1:9" x14ac:dyDescent="0.35">
      <c r="A1" s="21"/>
      <c r="B1" s="21"/>
      <c r="C1" s="21"/>
      <c r="D1" s="21"/>
      <c r="E1" s="21"/>
      <c r="F1" s="21"/>
      <c r="G1" s="23">
        <f>Tableau1[[#Totals],[DEBIT]]</f>
        <v>108450.56</v>
      </c>
      <c r="H1" s="23">
        <f>Tableau1[[#Totals],[CREDIT]]</f>
        <v>350600.68999999994</v>
      </c>
      <c r="I1" s="23"/>
    </row>
    <row r="2" spans="1:9" x14ac:dyDescent="0.35">
      <c r="A2" s="3" t="s">
        <v>0</v>
      </c>
      <c r="B2" s="3" t="s">
        <v>1</v>
      </c>
      <c r="C2" s="3" t="s">
        <v>2</v>
      </c>
      <c r="D2" s="3" t="s">
        <v>20</v>
      </c>
      <c r="E2" s="3" t="s">
        <v>3</v>
      </c>
      <c r="F2" s="3" t="s">
        <v>4</v>
      </c>
      <c r="G2" s="4" t="s">
        <v>5</v>
      </c>
      <c r="H2" s="4" t="s">
        <v>6</v>
      </c>
      <c r="I2" s="3" t="s">
        <v>19</v>
      </c>
    </row>
    <row r="3" spans="1:9" x14ac:dyDescent="0.35">
      <c r="A3" s="26"/>
      <c r="B3" s="26"/>
      <c r="C3" s="26" t="s">
        <v>8</v>
      </c>
      <c r="D3" s="26" t="s">
        <v>9</v>
      </c>
      <c r="E3" s="26"/>
      <c r="F3" s="26"/>
      <c r="G3" s="28">
        <v>0</v>
      </c>
      <c r="H3" s="28">
        <v>22498.44</v>
      </c>
      <c r="I3" s="27" t="s">
        <v>21</v>
      </c>
    </row>
    <row r="4" spans="1:9" x14ac:dyDescent="0.35">
      <c r="A4" s="26"/>
      <c r="B4" s="26"/>
      <c r="C4" s="26" t="s">
        <v>8</v>
      </c>
      <c r="D4" s="26" t="s">
        <v>10</v>
      </c>
      <c r="E4" s="26"/>
      <c r="F4" s="26"/>
      <c r="G4" s="28">
        <v>0</v>
      </c>
      <c r="H4" s="28">
        <v>58786</v>
      </c>
      <c r="I4" s="27" t="s">
        <v>22</v>
      </c>
    </row>
    <row r="5" spans="1:9" x14ac:dyDescent="0.35">
      <c r="A5" s="26"/>
      <c r="B5" s="26"/>
      <c r="C5" s="26" t="s">
        <v>8</v>
      </c>
      <c r="D5" s="26" t="s">
        <v>11</v>
      </c>
      <c r="E5" s="26"/>
      <c r="F5" s="26"/>
      <c r="G5" s="28">
        <v>0</v>
      </c>
      <c r="H5" s="28">
        <v>49883.31</v>
      </c>
      <c r="I5" s="27" t="s">
        <v>23</v>
      </c>
    </row>
    <row r="6" spans="1:9" x14ac:dyDescent="0.35">
      <c r="A6" s="26"/>
      <c r="B6" s="26"/>
      <c r="C6" s="26" t="s">
        <v>7</v>
      </c>
      <c r="D6" s="27" t="s">
        <v>31</v>
      </c>
      <c r="E6" s="26"/>
      <c r="F6" s="26"/>
      <c r="G6" s="28">
        <v>22498.44</v>
      </c>
      <c r="H6" s="28"/>
      <c r="I6" s="26" t="s">
        <v>9</v>
      </c>
    </row>
    <row r="7" spans="1:9" x14ac:dyDescent="0.35">
      <c r="A7" s="26"/>
      <c r="B7" s="26"/>
      <c r="C7" s="26" t="s">
        <v>8</v>
      </c>
      <c r="D7" s="26" t="s">
        <v>12</v>
      </c>
      <c r="E7" s="26"/>
      <c r="F7" s="26"/>
      <c r="G7" s="28"/>
      <c r="H7" s="28">
        <v>35822.720000000001</v>
      </c>
      <c r="I7" s="27" t="s">
        <v>24</v>
      </c>
    </row>
    <row r="8" spans="1:9" x14ac:dyDescent="0.35">
      <c r="A8" s="26"/>
      <c r="B8" s="26"/>
      <c r="C8" s="26" t="s">
        <v>8</v>
      </c>
      <c r="D8" s="26" t="s">
        <v>13</v>
      </c>
      <c r="E8" s="26"/>
      <c r="F8" s="26"/>
      <c r="G8" s="28"/>
      <c r="H8" s="28">
        <v>31159.41</v>
      </c>
      <c r="I8" s="27" t="s">
        <v>25</v>
      </c>
    </row>
    <row r="9" spans="1:9" x14ac:dyDescent="0.35">
      <c r="A9" s="26"/>
      <c r="B9" s="26"/>
      <c r="C9" s="26" t="s">
        <v>7</v>
      </c>
      <c r="D9" s="27" t="s">
        <v>32</v>
      </c>
      <c r="E9" s="26"/>
      <c r="F9" s="26"/>
      <c r="G9" s="28">
        <v>58786</v>
      </c>
      <c r="H9" s="28"/>
      <c r="I9" s="26" t="s">
        <v>10</v>
      </c>
    </row>
    <row r="10" spans="1:9" x14ac:dyDescent="0.35">
      <c r="A10" s="26"/>
      <c r="B10" s="26"/>
      <c r="C10" s="26" t="s">
        <v>8</v>
      </c>
      <c r="D10" s="26" t="s">
        <v>14</v>
      </c>
      <c r="E10" s="26"/>
      <c r="F10" s="26"/>
      <c r="G10" s="28"/>
      <c r="H10" s="28">
        <v>10803.62</v>
      </c>
      <c r="I10" s="27" t="s">
        <v>26</v>
      </c>
    </row>
    <row r="11" spans="1:9" x14ac:dyDescent="0.35">
      <c r="A11" s="26"/>
      <c r="B11" s="26"/>
      <c r="C11" s="26" t="s">
        <v>8</v>
      </c>
      <c r="D11" s="26" t="s">
        <v>15</v>
      </c>
      <c r="E11" s="26"/>
      <c r="F11" s="26"/>
      <c r="G11" s="28"/>
      <c r="H11" s="28">
        <v>48258.22</v>
      </c>
      <c r="I11" s="27" t="s">
        <v>27</v>
      </c>
    </row>
    <row r="12" spans="1:9" x14ac:dyDescent="0.35">
      <c r="A12" s="26"/>
      <c r="B12" s="26"/>
      <c r="C12" s="26" t="s">
        <v>7</v>
      </c>
      <c r="D12" s="27" t="s">
        <v>33</v>
      </c>
      <c r="E12" s="26"/>
      <c r="F12" s="26"/>
      <c r="G12" s="28">
        <v>10803.62</v>
      </c>
      <c r="H12" s="28"/>
      <c r="I12" s="26" t="s">
        <v>14</v>
      </c>
    </row>
    <row r="13" spans="1:9" x14ac:dyDescent="0.35">
      <c r="A13" s="26"/>
      <c r="B13" s="26"/>
      <c r="C13" s="26" t="s">
        <v>8</v>
      </c>
      <c r="D13" s="26" t="s">
        <v>16</v>
      </c>
      <c r="E13" s="26"/>
      <c r="F13" s="26"/>
      <c r="G13" s="28"/>
      <c r="H13" s="28">
        <v>16362.5</v>
      </c>
      <c r="I13" s="27" t="s">
        <v>28</v>
      </c>
    </row>
    <row r="14" spans="1:9" x14ac:dyDescent="0.35">
      <c r="A14" s="26"/>
      <c r="B14" s="26"/>
      <c r="C14" s="26" t="s">
        <v>8</v>
      </c>
      <c r="D14" s="26" t="s">
        <v>17</v>
      </c>
      <c r="E14" s="26"/>
      <c r="F14" s="26"/>
      <c r="G14" s="28"/>
      <c r="H14" s="28">
        <v>32725</v>
      </c>
      <c r="I14" s="27" t="s">
        <v>29</v>
      </c>
    </row>
    <row r="15" spans="1:9" x14ac:dyDescent="0.35">
      <c r="A15" s="26"/>
      <c r="B15" s="26"/>
      <c r="C15" s="26" t="s">
        <v>8</v>
      </c>
      <c r="D15" s="26" t="s">
        <v>18</v>
      </c>
      <c r="E15" s="26"/>
      <c r="F15" s="26"/>
      <c r="G15" s="28"/>
      <c r="H15" s="28">
        <v>44301.47</v>
      </c>
      <c r="I15" s="27" t="s">
        <v>30</v>
      </c>
    </row>
    <row r="16" spans="1:9" x14ac:dyDescent="0.35">
      <c r="A16" s="26"/>
      <c r="B16" s="26"/>
      <c r="C16" s="26" t="s">
        <v>7</v>
      </c>
      <c r="D16" s="27" t="s">
        <v>34</v>
      </c>
      <c r="E16" s="26"/>
      <c r="F16" s="26"/>
      <c r="G16" s="28">
        <v>16362.5</v>
      </c>
      <c r="H16" s="26"/>
      <c r="I16" s="26" t="s">
        <v>16</v>
      </c>
    </row>
    <row r="17" spans="1:9" x14ac:dyDescent="0.35">
      <c r="A17" s="24" t="s">
        <v>38</v>
      </c>
      <c r="B17" s="24"/>
      <c r="C17" s="24"/>
      <c r="D17" s="24"/>
      <c r="E17" s="24"/>
      <c r="F17" s="24"/>
      <c r="G17" s="29">
        <f>SUBTOTAL(109,Tableau1[DEBIT])</f>
        <v>108450.56</v>
      </c>
      <c r="H17" s="29">
        <f>SUBTOTAL(109,Tableau1[CREDIT])</f>
        <v>350600.68999999994</v>
      </c>
      <c r="I17" s="25"/>
    </row>
    <row r="18" spans="1:9" x14ac:dyDescent="0.35">
      <c r="A18" s="21"/>
      <c r="B18" s="21"/>
      <c r="C18" s="21"/>
      <c r="D18" s="22"/>
      <c r="E18" s="21"/>
      <c r="F18" s="21"/>
      <c r="G18" s="23"/>
      <c r="H18" s="21"/>
      <c r="I18" s="21"/>
    </row>
    <row r="19" spans="1:9" ht="19.5" x14ac:dyDescent="0.35">
      <c r="F19" s="31" t="s">
        <v>36</v>
      </c>
      <c r="G19" s="31"/>
      <c r="H19" s="20">
        <f>+G17-H17</f>
        <v>-242150.12999999995</v>
      </c>
    </row>
    <row r="20" spans="1:9" x14ac:dyDescent="0.35">
      <c r="F20" s="19"/>
      <c r="G20" s="19"/>
      <c r="H20" s="2"/>
    </row>
    <row r="21" spans="1:9" x14ac:dyDescent="0.35">
      <c r="F21" s="19"/>
      <c r="G21" s="19"/>
      <c r="H21" s="2"/>
    </row>
    <row r="22" spans="1:9" x14ac:dyDescent="0.35">
      <c r="F22" s="19"/>
      <c r="G22" s="19"/>
      <c r="H22" s="2"/>
    </row>
    <row r="23" spans="1:9" ht="27.75" x14ac:dyDescent="0.45">
      <c r="B23" s="30" t="s">
        <v>39</v>
      </c>
      <c r="F23" s="19"/>
      <c r="G23" s="19"/>
      <c r="H23" s="2"/>
    </row>
    <row r="24" spans="1:9" x14ac:dyDescent="0.35">
      <c r="F24" s="19"/>
      <c r="G24" s="19"/>
      <c r="H24" s="2"/>
    </row>
    <row r="25" spans="1:9" ht="21" x14ac:dyDescent="0.35">
      <c r="B25" s="18" t="s">
        <v>35</v>
      </c>
    </row>
    <row r="27" spans="1:9" ht="21" x14ac:dyDescent="0.35">
      <c r="B27" s="18" t="s">
        <v>37</v>
      </c>
    </row>
  </sheetData>
  <mergeCells count="1">
    <mergeCell ref="F19:G19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leteRows">
                <anchor moveWithCells="1" sizeWithCells="1">
                  <from>
                    <xdr:col>10</xdr:col>
                    <xdr:colOff>9525</xdr:colOff>
                    <xdr:row>0</xdr:row>
                    <xdr:rowOff>228600</xdr:rowOff>
                  </from>
                  <to>
                    <xdr:col>11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SONELGAZ</dc:creator>
  <cp:lastModifiedBy>Jean-Eric Pelouas</cp:lastModifiedBy>
  <dcterms:created xsi:type="dcterms:W3CDTF">2017-12-21T12:33:04Z</dcterms:created>
  <dcterms:modified xsi:type="dcterms:W3CDTF">2017-12-21T14:02:43Z</dcterms:modified>
</cp:coreProperties>
</file>